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66925"/>
  <mc:AlternateContent xmlns:mc="http://schemas.openxmlformats.org/markup-compatibility/2006">
    <mc:Choice Requires="x15">
      <x15ac:absPath xmlns:x15ac="http://schemas.microsoft.com/office/spreadsheetml/2010/11/ac" url="https://mobiedu-my.sharepoint.com/personal/hp_sxd29_mobifonecloud_vn/Documents/năm 2025/CBG/tháng 6.25/lâm/"/>
    </mc:Choice>
  </mc:AlternateContent>
  <xr:revisionPtr revIDLastSave="1" documentId="8_{57B97114-FAEC-41AE-8255-9639D84B92C8}" xr6:coauthVersionLast="47" xr6:coauthVersionMax="47" xr10:uidLastSave="{EB772628-E7C1-4E63-9B82-EA8AD134AA8E}"/>
  <bookViews>
    <workbookView xWindow="-120" yWindow="-120" windowWidth="29040" windowHeight="15840" tabRatio="944" firstSheet="1" activeTab="6" xr2:uid="{00000000-000D-0000-FFFF-FFFF00000000}"/>
  </bookViews>
  <sheets>
    <sheet name="Thay đổi" sheetId="24" state="hidden" r:id="rId1"/>
    <sheet name="Thông tin chung" sheetId="2" r:id="rId2"/>
    <sheet name="PL 1" sheetId="11" r:id="rId3"/>
    <sheet name="1. thép" sheetId="19" r:id="rId4"/>
    <sheet name="2, XM" sheetId="18" r:id="rId5"/>
    <sheet name="3.BT THƯƠNG PHẨM" sheetId="17" r:id="rId6"/>
    <sheet name="4.KC THÉP" sheetId="16" r:id="rId7"/>
    <sheet name="5.Cấu kiện BT Đúc sẵn" sheetId="15" r:id="rId8"/>
    <sheet name="6.Nhựa đường" sheetId="14" r:id="rId9"/>
    <sheet name="7.1.Sơn" sheetId="13" r:id="rId10"/>
    <sheet name="7.2VL điện" sheetId="12" r:id="rId11"/>
    <sheet name="7.3.1 VT nước" sheetId="23" r:id="rId12"/>
    <sheet name="7.4.Cửa" sheetId="22" r:id="rId13"/>
    <sheet name="7.5.Gạch ốp lát" sheetId="21" r:id="rId14"/>
    <sheet name="8.VL khác" sheetId="20" r:id="rId15"/>
    <sheet name="ML" sheetId="10" r:id="rId16"/>
    <sheet name="Nhóm vật liệu" sheetId="4" state="hidden" r:id="rId17"/>
    <sheet name="Ví dụ" sheetId="7" state="hidden" r:id="rId18"/>
    <sheet name="Tỉnh" sheetId="5" state="hidden" r:id="rId19"/>
    <sheet name="Huyện" sheetId="6" state="hidden" r:id="rId20"/>
    <sheet name="Khu vực" sheetId="9" state="hidden" r:id="rId21"/>
    <sheet name="Thông số" sheetId="8" state="hidden" r:id="rId22"/>
  </sheets>
  <externalReferences>
    <externalReference r:id="rId23"/>
  </externalReferences>
  <definedNames>
    <definedName name="_xlnm._FilterDatabase" localSheetId="1" hidden="1">'Thông tin chung'!$A$2:$A$10</definedName>
    <definedName name="_xlnm._FilterDatabase" localSheetId="17" hidden="1">'Ví dụ'!$A$2:$A$11</definedName>
    <definedName name="AGI">Huyện!$C$92:$C$103</definedName>
    <definedName name="BDI">Huyện!$C$154:$C$164</definedName>
    <definedName name="BDU">Huyện!$C$165:$C$173</definedName>
    <definedName name="BGI">Huyện!$C$112:$C$121</definedName>
    <definedName name="BKA">Huyện!$C$122:$C$129</definedName>
    <definedName name="BLI">Huyện!$C$130:$C$136</definedName>
    <definedName name="BNI">Huyện!$C$139:$C$144</definedName>
    <definedName name="BPU">Huyện!$C$174:$C$184</definedName>
    <definedName name="BRV">Huyện!$C$104:$C$111</definedName>
    <definedName name="BTH">Huyện!$C$185:$C$194</definedName>
    <definedName name="BTR">Huyện!$C$145:$C$153</definedName>
    <definedName name="CBA">Huyện!$C$204:$C$213</definedName>
    <definedName name="CMA">Huyện!$C$195:$C$203</definedName>
    <definedName name="_xlnm.Criteria" localSheetId="18">Tỉnh!$E$3:$E$65</definedName>
    <definedName name="CTH">Huyện!$C$3:$C$11</definedName>
    <definedName name="DBI">Huyện!$C$237:$C$246</definedName>
    <definedName name="DLA">Huyện!$C$214:$C$228</definedName>
    <definedName name="DNA">Huyện!$C$12:$C$19</definedName>
    <definedName name="DNI">Huyện!$C$247:$C$257</definedName>
    <definedName name="DNO">Huyện!$C$229:$C$236</definedName>
    <definedName name="DTH">Huyện!$C$258:$C$269</definedName>
    <definedName name="GLA">Huyện!$C$270:$C$286</definedName>
    <definedName name="HAG">Huyện!$C$340:$C$347</definedName>
    <definedName name="HBI">Huyện!$C$348:$C$358</definedName>
    <definedName name="HCM">Huyện!$C$70:$C$91</definedName>
    <definedName name="HDU">Huyện!$C$328:$C$339</definedName>
    <definedName name="HGI">Huyện!$C$287:$C$297</definedName>
    <definedName name="HNA">Huyện!$C$298:$C$314</definedName>
    <definedName name="HNO">Huyện!$C$20:$C$52</definedName>
    <definedName name="HPO">Huyện!$C$53:$C$69</definedName>
    <definedName name="HTI">Huyện!$C$315:$C$327</definedName>
    <definedName name="HYE">Huyện!$C$359:$C$368</definedName>
    <definedName name="KHA">Huyện!$C$369:$C$377</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Huyện!$C$378:$C$392</definedName>
    <definedName name="KTU">Huyện!$C$393:$C$402</definedName>
    <definedName name="LAN">Huyện!$C$443:$C$457</definedName>
    <definedName name="LCA">Huyện!$C$434:$C$442</definedName>
    <definedName name="LCH">Huyện!$C$403:$C$410</definedName>
    <definedName name="LDO">Huyện!$C$411:$C$422</definedName>
    <definedName name="LSO">Huyện!$C$423:$C$433</definedName>
    <definedName name="NAN">Huyện!$C$471:$C$491</definedName>
    <definedName name="NBI">Huyện!$C$492:$C$499</definedName>
    <definedName name="NDI">Huyện!$C$458:$C$470</definedName>
    <definedName name="nhomvl">'Nhóm vật liệu'!$C$5:$C$27</definedName>
    <definedName name="NTH">Huyện!$C$500:$C$506</definedName>
    <definedName name="_xlnm.Print_Area" localSheetId="14">'8.VL khác'!$A$1:$I$172</definedName>
    <definedName name="_xlnm.Print_Titles" localSheetId="3">'1. thép'!$4:$4</definedName>
    <definedName name="_xlnm.Print_Titles" localSheetId="4">'2, XM'!$1:$1</definedName>
    <definedName name="_xlnm.Print_Titles" localSheetId="5">'3.BT THƯƠNG PHẨM'!$1:$1</definedName>
    <definedName name="_xlnm.Print_Titles" localSheetId="6">'4.KC THÉP'!$1:$1</definedName>
    <definedName name="_xlnm.Print_Titles" localSheetId="7">'5.Cấu kiện BT Đúc sẵn'!$1:$1</definedName>
    <definedName name="_xlnm.Print_Titles" localSheetId="9">'7.1.Sơn'!$1:$1</definedName>
    <definedName name="_xlnm.Print_Titles" localSheetId="10">'7.2VL điện'!$1:$1</definedName>
    <definedName name="_xlnm.Print_Titles" localSheetId="11">'7.3.1 VT nước'!$1:$1</definedName>
    <definedName name="_xlnm.Print_Titles" localSheetId="12">'7.4.Cửa'!$2:$2</definedName>
    <definedName name="_xlnm.Print_Titles" localSheetId="13">'7.5.Gạch ốp lát'!$1:$1</definedName>
    <definedName name="_xlnm.Print_Titles" localSheetId="14">'8.VL khác'!$1:$1</definedName>
    <definedName name="_xlnm.Print_Titles" localSheetId="15">ML!$2:$2</definedName>
    <definedName name="_xlnm.Print_Titles" localSheetId="2">'PL 1'!$5:$6</definedName>
    <definedName name="_xlnm.Print_Titles" localSheetId="0">'Thay đổi'!#REF!</definedName>
    <definedName name="PTH">Huyện!$C$507:$C$519</definedName>
    <definedName name="PYN">Huyện!$C$520:$C$530</definedName>
    <definedName name="QBI">Huyện!$C$531:$C$538</definedName>
    <definedName name="QNA">Huyện!$C$539:$C$556</definedName>
    <definedName name="QNG">Huyện!$C$557:$C$569</definedName>
    <definedName name="QNI">Huyện!$C$570:$C$582</definedName>
    <definedName name="QTR">Huyện!$C$583:$C$592</definedName>
    <definedName name="QUANHUYEN">Huyện!$C$3:$C$733</definedName>
    <definedName name="SLA">Huyện!$C$604:$C$615</definedName>
    <definedName name="STR">Huyện!$C$593:$C$603</definedName>
    <definedName name="TBI">Huyện!$C$625:$C$632</definedName>
    <definedName name="TGI">Huyện!$C$681:$C$691</definedName>
    <definedName name="THO">Huyện!$C$642:$C$671</definedName>
    <definedName name="TINH" localSheetId="17">Table133[Tỉnh/thành phố]</definedName>
    <definedName name="TINH">Table133[Tỉnh/thành phố]</definedName>
    <definedName name="TNG">Huyện!$C$633:$C$641</definedName>
    <definedName name="TNI">Huyện!$C$616:$C$624</definedName>
    <definedName name="TQU">Huyện!$C$701:$C$707</definedName>
    <definedName name="TTH">Huyện!$C$672:$C$680</definedName>
    <definedName name="TVI">Huyện!$C$692:$C$700</definedName>
    <definedName name="VLO">Huyện!$C$708:$C$715</definedName>
    <definedName name="VPU">Huyện!$C$716:$C$724</definedName>
    <definedName name="VUNG" localSheetId="17">Table133[Vùng]</definedName>
    <definedName name="VUNG">Table133[Vùng]</definedName>
    <definedName name="YBA">Huyện!$C$725:$C$733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24" l="1"/>
  <c r="G19" i="24"/>
  <c r="G20" i="24"/>
  <c r="G21" i="24"/>
  <c r="G22" i="24"/>
  <c r="G23" i="24"/>
  <c r="G24" i="24"/>
  <c r="G25" i="24"/>
  <c r="G26" i="24"/>
  <c r="G27" i="24"/>
  <c r="G28" i="24"/>
  <c r="G29" i="24"/>
  <c r="G30" i="24"/>
  <c r="G31" i="24"/>
  <c r="G17" i="24"/>
  <c r="G8" i="24" l="1"/>
  <c r="G9" i="24"/>
  <c r="G10" i="24"/>
  <c r="G11" i="24"/>
  <c r="G12" i="24"/>
  <c r="G13" i="24"/>
  <c r="G14" i="24"/>
  <c r="G15" i="24"/>
  <c r="G6" i="24"/>
  <c r="E7" i="24" l="1"/>
  <c r="F7" i="24" l="1"/>
  <c r="G7" i="24" s="1"/>
  <c r="H47" i="19" l="1"/>
  <c r="J24" i="11" l="1"/>
  <c r="K24" i="11" s="1"/>
  <c r="L24" i="11" s="1"/>
  <c r="M24" i="11" s="1"/>
  <c r="N24" i="11" s="1"/>
  <c r="I24" i="11"/>
  <c r="I25" i="11"/>
  <c r="S25" i="11" s="1"/>
  <c r="T25" i="11" s="1"/>
  <c r="P24" i="11" l="1"/>
  <c r="Q24" i="11" s="1"/>
  <c r="R24" i="11" s="1"/>
  <c r="S24" i="11" s="1"/>
  <c r="T24" i="11" s="1"/>
  <c r="O24" i="11"/>
  <c r="J25" i="11"/>
  <c r="I16" i="11"/>
  <c r="J16" i="11" s="1"/>
  <c r="K16" i="11" s="1"/>
  <c r="L16" i="11" s="1"/>
  <c r="M16" i="11" s="1"/>
  <c r="N16" i="11" s="1"/>
  <c r="O16" i="11" s="1"/>
  <c r="I15" i="11"/>
  <c r="J15" i="11" s="1"/>
  <c r="K15" i="11" s="1"/>
  <c r="L15" i="11" s="1"/>
  <c r="M15" i="11" s="1"/>
  <c r="N15" i="11" s="1"/>
  <c r="Q15" i="11" s="1"/>
  <c r="I14" i="11"/>
  <c r="J14" i="11" s="1"/>
  <c r="K14" i="11" s="1"/>
  <c r="L14" i="11" s="1"/>
  <c r="M14" i="11" s="1"/>
  <c r="N14" i="11" s="1"/>
  <c r="S13" i="11"/>
  <c r="T13" i="11" s="1"/>
  <c r="R13" i="11"/>
  <c r="Q13" i="11"/>
  <c r="I13" i="11"/>
  <c r="J13" i="11" s="1"/>
  <c r="K13" i="11" s="1"/>
  <c r="L13" i="11" s="1"/>
  <c r="M13" i="11" s="1"/>
  <c r="N13" i="11" s="1"/>
  <c r="I12" i="11"/>
  <c r="J12" i="11" s="1"/>
  <c r="K12" i="11" s="1"/>
  <c r="L12" i="11" s="1"/>
  <c r="M12" i="11" s="1"/>
  <c r="N12" i="11" s="1"/>
  <c r="I11" i="11"/>
  <c r="J11" i="11" s="1"/>
  <c r="K11" i="11" s="1"/>
  <c r="L11" i="11" s="1"/>
  <c r="M11" i="11" s="1"/>
  <c r="N11" i="11" s="1"/>
  <c r="Q11" i="11" s="1"/>
  <c r="R11" i="11" s="1"/>
  <c r="S11" i="11" s="1"/>
  <c r="T11" i="11" s="1"/>
  <c r="I10" i="11"/>
  <c r="J10" i="11" s="1"/>
  <c r="K10" i="11" s="1"/>
  <c r="L10" i="11" s="1"/>
  <c r="M10" i="11" s="1"/>
  <c r="N10" i="11" s="1"/>
  <c r="K9" i="11"/>
  <c r="L9" i="11" s="1"/>
  <c r="M9" i="11" s="1"/>
  <c r="N9" i="11" s="1"/>
  <c r="O9" i="11" s="1"/>
  <c r="P9" i="11" s="1"/>
  <c r="Q9" i="11" s="1"/>
  <c r="R9" i="11" s="1"/>
  <c r="S9" i="11" s="1"/>
  <c r="T9" i="11" s="1"/>
  <c r="I9" i="11"/>
  <c r="J9" i="11" s="1"/>
  <c r="N8" i="11"/>
  <c r="O8" i="11" s="1"/>
  <c r="M8" i="11"/>
  <c r="L8" i="11"/>
  <c r="K8" i="11"/>
  <c r="J8" i="11"/>
  <c r="I8" i="11"/>
  <c r="O7" i="11"/>
  <c r="Q7" i="11" s="1"/>
  <c r="N7" i="11"/>
  <c r="M7" i="11"/>
  <c r="L7" i="11"/>
  <c r="K7" i="11"/>
  <c r="J7" i="11"/>
  <c r="I7" i="11"/>
  <c r="R16" i="11" l="1"/>
  <c r="Q16" i="11"/>
  <c r="S16" i="11" s="1"/>
  <c r="T16" i="11" s="1"/>
  <c r="R12" i="11"/>
  <c r="S12" i="11" s="1"/>
  <c r="T12" i="11" s="1"/>
  <c r="Q12" i="11"/>
  <c r="R8" i="11"/>
  <c r="Q8" i="11"/>
  <c r="T14" i="11"/>
  <c r="S14" i="11"/>
  <c r="R14" i="11"/>
  <c r="Q14" i="11"/>
  <c r="R10" i="11"/>
  <c r="S10" i="11" s="1"/>
  <c r="T10" i="11" s="1"/>
  <c r="Q10" i="11"/>
  <c r="R15" i="11"/>
  <c r="T15" i="11"/>
  <c r="S15" i="11"/>
  <c r="K25" i="11"/>
  <c r="L25" i="11" s="1"/>
  <c r="M25" i="11" s="1"/>
  <c r="R25" i="11"/>
  <c r="S7" i="11"/>
  <c r="T7" i="11" s="1"/>
  <c r="R7" i="11"/>
  <c r="H36" i="19"/>
  <c r="O25" i="11" l="1"/>
  <c r="P25" i="11" s="1"/>
  <c r="Q25" i="11" s="1"/>
  <c r="N25" i="11"/>
  <c r="T8" i="11"/>
  <c r="S8" i="11"/>
  <c r="B21" i="10" l="1"/>
  <c r="H49" i="20" l="1"/>
  <c r="E182" i="13" l="1"/>
  <c r="T19" i="11" l="1"/>
  <c r="S19" i="11"/>
  <c r="R19" i="11"/>
  <c r="O19" i="11"/>
  <c r="N19" i="11"/>
  <c r="M19" i="11"/>
  <c r="L19" i="11"/>
  <c r="K19" i="11"/>
  <c r="J19" i="11"/>
  <c r="I19" i="11"/>
  <c r="Q19" i="11" s="1"/>
  <c r="T18" i="11"/>
  <c r="S18" i="11"/>
  <c r="R18" i="11"/>
  <c r="Q18" i="11"/>
  <c r="O18" i="11"/>
  <c r="N18" i="11"/>
  <c r="M18" i="11"/>
  <c r="L18" i="11"/>
  <c r="K18" i="11"/>
  <c r="J18" i="11"/>
  <c r="I18" i="11"/>
  <c r="T17" i="11"/>
  <c r="S17" i="11"/>
  <c r="R17" i="11"/>
  <c r="Q17" i="11"/>
  <c r="K17" i="11"/>
  <c r="J17" i="11"/>
  <c r="L17" i="11" s="1"/>
  <c r="M17" i="11" s="1"/>
  <c r="N17" i="11" s="1"/>
  <c r="O17" i="11" s="1"/>
  <c r="I17" i="11"/>
  <c r="B9" i="10" l="1"/>
  <c r="B10" i="10"/>
  <c r="B11" i="10"/>
  <c r="B12" i="10"/>
  <c r="B13" i="10"/>
  <c r="B14" i="10"/>
  <c r="B15" i="10"/>
  <c r="B16" i="10"/>
  <c r="B17" i="10"/>
  <c r="V53" i="11" l="1"/>
  <c r="U53" i="11"/>
  <c r="V52" i="11"/>
  <c r="U52" i="11"/>
  <c r="V51" i="11"/>
  <c r="U51" i="11"/>
  <c r="V50" i="11"/>
  <c r="U50" i="11"/>
  <c r="V49" i="11"/>
  <c r="U49" i="11"/>
  <c r="V48" i="11"/>
  <c r="U48" i="11"/>
  <c r="V45" i="11"/>
  <c r="U45" i="11"/>
  <c r="V43" i="11"/>
  <c r="U43" i="11"/>
  <c r="V41" i="11"/>
  <c r="U41" i="11"/>
  <c r="V40" i="11"/>
  <c r="U40" i="11"/>
  <c r="V39" i="11"/>
  <c r="U39" i="11"/>
  <c r="V38" i="11"/>
  <c r="U38" i="11"/>
  <c r="V37" i="11"/>
  <c r="U37" i="11"/>
  <c r="V36" i="11"/>
  <c r="U36" i="11"/>
  <c r="V35" i="11"/>
  <c r="U35" i="11"/>
  <c r="V34" i="11"/>
  <c r="U34" i="11"/>
  <c r="V33" i="11"/>
  <c r="U33" i="11"/>
  <c r="V32" i="11"/>
  <c r="U32" i="11"/>
  <c r="V31" i="11"/>
  <c r="U31" i="11"/>
  <c r="V30" i="11"/>
  <c r="U30" i="11"/>
  <c r="V29" i="11"/>
  <c r="U29" i="11"/>
  <c r="V25" i="11"/>
  <c r="B47" i="10" l="1"/>
  <c r="B48" i="10"/>
  <c r="B49" i="10"/>
  <c r="D26" i="9" l="1"/>
  <c r="D25" i="9"/>
  <c r="D24" i="9"/>
  <c r="D23" i="9"/>
  <c r="D22" i="9"/>
  <c r="D21" i="9"/>
  <c r="D20" i="9"/>
  <c r="D19" i="9"/>
  <c r="D18" i="9"/>
  <c r="D17" i="9"/>
  <c r="D16" i="9"/>
  <c r="D15" i="9"/>
  <c r="D14" i="9"/>
  <c r="D724" i="6"/>
  <c r="D723" i="6"/>
  <c r="D714" i="6"/>
  <c r="D699" i="6"/>
  <c r="D689" i="6"/>
  <c r="D678" i="6"/>
  <c r="D669" i="6"/>
  <c r="D668" i="6"/>
  <c r="D641" i="6"/>
  <c r="D639" i="6"/>
  <c r="D632" i="6"/>
  <c r="D622" i="6"/>
  <c r="D601" i="6"/>
  <c r="D591" i="6"/>
  <c r="D580" i="6"/>
  <c r="D579" i="6"/>
  <c r="D578" i="6"/>
  <c r="D577" i="6"/>
  <c r="D568" i="6"/>
  <c r="D555" i="6"/>
  <c r="D554" i="6"/>
  <c r="D537" i="6"/>
  <c r="D528" i="6"/>
  <c r="D518" i="6"/>
  <c r="D506" i="6"/>
  <c r="D499" i="6"/>
  <c r="D498" i="6"/>
  <c r="D488" i="6"/>
  <c r="D470" i="6"/>
  <c r="D456" i="6"/>
  <c r="D433" i="6"/>
  <c r="D422" i="6"/>
  <c r="D421" i="6"/>
  <c r="D402" i="6"/>
  <c r="D392" i="6"/>
  <c r="D376" i="6"/>
  <c r="D375" i="6"/>
  <c r="D367" i="6"/>
  <c r="D358" i="6"/>
  <c r="D346" i="6"/>
  <c r="D338" i="6"/>
  <c r="D337" i="6"/>
  <c r="D325" i="6"/>
  <c r="D313" i="6"/>
  <c r="D284" i="6"/>
  <c r="D269" i="6"/>
  <c r="D267" i="6"/>
  <c r="D257" i="6"/>
  <c r="D256" i="6"/>
  <c r="D227" i="6"/>
  <c r="D203" i="6"/>
  <c r="D193" i="6"/>
  <c r="D170" i="6"/>
  <c r="D153" i="6"/>
  <c r="D143" i="6"/>
  <c r="D135" i="6"/>
  <c r="D121" i="6"/>
  <c r="D110" i="6"/>
  <c r="D109" i="6"/>
  <c r="D102" i="6"/>
  <c r="D101" i="6"/>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4" i="5"/>
  <c r="F3" i="5"/>
  <c r="B60" i="10"/>
  <c r="B59" i="10"/>
  <c r="B58" i="10"/>
  <c r="B57" i="10"/>
  <c r="B56" i="10"/>
  <c r="B54" i="10"/>
  <c r="A54" i="10"/>
  <c r="A49" i="10"/>
  <c r="A48" i="10"/>
  <c r="A47" i="10"/>
  <c r="B41" i="10"/>
  <c r="A41" i="10"/>
  <c r="B40" i="10"/>
  <c r="A40" i="10"/>
  <c r="B38" i="10"/>
  <c r="B36" i="10"/>
  <c r="B35" i="10"/>
  <c r="B34" i="10"/>
  <c r="A34" i="10"/>
  <c r="B27" i="10"/>
  <c r="B26" i="10"/>
  <c r="B25" i="10"/>
  <c r="A25" i="10"/>
  <c r="B24" i="10"/>
  <c r="A24" i="10"/>
  <c r="B23" i="10"/>
  <c r="A23" i="10"/>
  <c r="B22" i="10"/>
  <c r="A22" i="10"/>
  <c r="B20" i="10"/>
  <c r="B18" i="10"/>
  <c r="A18" i="10"/>
  <c r="A17" i="10"/>
  <c r="A16" i="10"/>
  <c r="A15" i="10"/>
  <c r="A13" i="10"/>
  <c r="A12" i="10"/>
  <c r="A11" i="10"/>
  <c r="A10" i="10"/>
  <c r="A9" i="10"/>
  <c r="B5" i="10"/>
  <c r="A5" i="10"/>
  <c r="B4" i="10"/>
  <c r="A4" i="10"/>
  <c r="B3" i="10"/>
  <c r="A3" i="10"/>
  <c r="C10" i="2"/>
  <c r="C7" i="2"/>
  <c r="D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C6" authorId="0" shapeId="0" xr:uid="{00000000-0006-0000-0100-000001000000}">
      <text>
        <r>
          <rPr>
            <b/>
            <sz val="9"/>
            <color indexed="81"/>
            <rFont val="Tahoma"/>
            <family val="2"/>
          </rPr>
          <t>Hướng dẫn:</t>
        </r>
        <r>
          <rPr>
            <sz val="9"/>
            <color indexed="81"/>
            <rFont val="Tahoma"/>
            <family val="2"/>
          </rPr>
          <t xml:space="preserve">
Lựa chọn nhập tên tỉnh/thành phố trong danh sách tại ô này.</t>
        </r>
      </text>
    </comment>
    <comment ref="D6" authorId="0" shapeId="0" xr:uid="{00000000-0006-0000-0100-000002000000}">
      <text>
        <r>
          <rPr>
            <b/>
            <sz val="9"/>
            <color indexed="81"/>
            <rFont val="Tahoma"/>
            <family val="2"/>
          </rPr>
          <t>Quang Hiệp:</t>
        </r>
        <r>
          <rPr>
            <sz val="9"/>
            <color indexed="81"/>
            <rFont val="Tahoma"/>
            <family val="2"/>
          </rPr>
          <t xml:space="preserve">
không xóa ô này</t>
        </r>
      </text>
    </comment>
    <comment ref="E6" authorId="0" shapeId="0" xr:uid="{00000000-0006-0000-0100-000003000000}">
      <text>
        <r>
          <rPr>
            <b/>
            <sz val="9"/>
            <color indexed="81"/>
            <rFont val="Tahoma"/>
            <family val="2"/>
          </rPr>
          <t>Quang Hiệp:</t>
        </r>
        <r>
          <rPr>
            <sz val="9"/>
            <color indexed="81"/>
            <rFont val="Tahoma"/>
            <family val="2"/>
          </rPr>
          <t xml:space="preserve">
Không xóa ô này</t>
        </r>
      </text>
    </comment>
    <comment ref="C7" authorId="1" shapeId="0" xr:uid="{00000000-0006-0000-0100-000004000000}">
      <text>
        <r>
          <rPr>
            <b/>
            <sz val="9"/>
            <color rgb="FF000000"/>
            <rFont val="Tahoma"/>
            <family val="2"/>
          </rPr>
          <t>Hướng dẫn:</t>
        </r>
        <r>
          <rPr>
            <sz val="9"/>
            <color rgb="FF000000"/>
            <rFont val="Tahoma"/>
            <family val="2"/>
          </rPr>
          <t xml:space="preserve">
Nhập đơn vị ban hành
Bảng tính tự động lấy tên đơn vị theo tên tỉnh/thành phố. Người dùng có thể thay đổi theo nhu cầu.</t>
        </r>
      </text>
    </comment>
    <comment ref="C8" authorId="1" shapeId="0" xr:uid="{00000000-0006-0000-0100-000005000000}">
      <text>
        <r>
          <rPr>
            <b/>
            <sz val="9"/>
            <color rgb="FF000000"/>
            <rFont val="Tahoma"/>
            <family val="2"/>
          </rPr>
          <t>Hướng dẫn:</t>
        </r>
        <r>
          <rPr>
            <sz val="9"/>
            <color rgb="FF000000"/>
            <rFont val="Tahoma"/>
            <family val="2"/>
          </rPr>
          <t xml:space="preserve">
Nhập ngày ban hành
Định dạng ngày/tháng/năm.</t>
        </r>
      </text>
    </comment>
    <comment ref="C9" authorId="1" shapeId="0" xr:uid="{00000000-0006-0000-0100-000006000000}">
      <text>
        <r>
          <rPr>
            <b/>
            <sz val="9"/>
            <color rgb="FF000000"/>
            <rFont val="Tahoma"/>
            <family val="2"/>
          </rPr>
          <t>Hướng dẫn:</t>
        </r>
        <r>
          <rPr>
            <sz val="9"/>
            <color rgb="FF000000"/>
            <rFont val="Tahoma"/>
            <family val="2"/>
          </rPr>
          <t xml:space="preserve">
Nhập số văn bản
</t>
        </r>
      </text>
    </comment>
    <comment ref="C10" authorId="1" shapeId="0" xr:uid="{00000000-0006-0000-0100-000007000000}">
      <text>
        <r>
          <rPr>
            <b/>
            <sz val="9"/>
            <color rgb="FF000000"/>
            <rFont val="Tahoma"/>
            <family val="2"/>
          </rPr>
          <t>Hướng dẫn:</t>
        </r>
        <r>
          <rPr>
            <sz val="9"/>
            <color rgb="FF000000"/>
            <rFont val="Tahoma"/>
            <family val="2"/>
          </rPr>
          <t xml:space="preserve">
Nhập ngày hiệu lực. Trường hợp không có thỉ lấy bằng ngày ban hành.</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A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A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B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B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2" authorId="0" shapeId="0" xr:uid="{00000000-0006-0000-0C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2" authorId="1" shapeId="0" xr:uid="{00000000-0006-0000-0C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D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D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E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E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4" authorId="0" shapeId="0" xr:uid="{00000000-0006-0000-1100-00000100000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4" authorId="0" shapeId="0" xr:uid="{00000000-0006-0000-1100-000002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4" authorId="1" shapeId="0" xr:uid="{00000000-0006-0000-1100-000003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5" authorId="0" shapeId="0" xr:uid="{00000000-0006-0000-02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5" authorId="1" shapeId="0" xr:uid="{00000000-0006-0000-02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User</author>
  </authors>
  <commentList>
    <comment ref="B4" authorId="0" shapeId="0" xr:uid="{00000000-0006-0000-03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4" authorId="1" shapeId="0" xr:uid="{00000000-0006-0000-03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 ref="C34" authorId="2" shapeId="0" xr:uid="{00000000-0006-0000-0300-000003000000}">
      <text>
        <r>
          <rPr>
            <b/>
            <sz val="9"/>
            <color indexed="81"/>
            <rFont val="Tahoma"/>
            <family val="2"/>
          </rPr>
          <t>User:</t>
        </r>
        <r>
          <rPr>
            <sz val="9"/>
            <color indexed="81"/>
            <rFont val="Tahoma"/>
            <family val="2"/>
          </rPr>
          <t xml:space="preserve">
</t>
        </r>
      </text>
    </comment>
    <comment ref="C45" authorId="2" shapeId="0" xr:uid="{00000000-0006-0000-0300-000004000000}">
      <text>
        <r>
          <rPr>
            <b/>
            <sz val="9"/>
            <color indexed="81"/>
            <rFont val="Tahoma"/>
            <family val="2"/>
          </rPr>
          <t>User:</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4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4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5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5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6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6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7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7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8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8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Quang Hiệp</author>
    <author>Admin</author>
  </authors>
  <commentList>
    <comment ref="B1" authorId="0" shapeId="0" xr:uid="{00000000-0006-0000-0900-00000100000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1" authorId="1" shapeId="0" xr:uid="{00000000-0006-0000-0900-000002000000}">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<sst xmlns="http://schemas.openxmlformats.org/spreadsheetml/2006/main" count="14616" uniqueCount="3927">
  <si>
    <t>Mã hiệu</t>
  </si>
  <si>
    <t>Hiệu lực:</t>
  </si>
  <si>
    <t>Nhóm vật liệu</t>
  </si>
  <si>
    <t>Xuất xứ</t>
  </si>
  <si>
    <t>Điều kiện thương mại</t>
  </si>
  <si>
    <t>Vận chuyển</t>
  </si>
  <si>
    <t>GIÁ VẬT LIỆU XÂY DỰNG CÔNG BỐ</t>
  </si>
  <si>
    <t>Ghi chú: các thông tin (*) là bắt buộc.</t>
  </si>
  <si>
    <t>Tỉnh/thành phố (*):</t>
  </si>
  <si>
    <t>Cơ quan ban hành/công bố (*):</t>
  </si>
  <si>
    <t>Ngày tháng văn bản (*):</t>
  </si>
  <si>
    <t>Số hiệu văn bản (*):</t>
  </si>
  <si>
    <t>Mẫu số VII.1</t>
  </si>
  <si>
    <t>Tên văn bản (*):</t>
  </si>
  <si>
    <t>Giá (chưa có VAT)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</si>
  <si>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</si>
  <si>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</si>
  <si>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</si>
  <si>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</si>
  <si>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</si>
  <si>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</si>
  <si>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</si>
  <si>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</si>
  <si>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</si>
  <si>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</si>
  <si>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</si>
  <si>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</si>
  <si>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</si>
  <si>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</si>
  <si>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</si>
  <si>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</si>
  <si>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</si>
  <si>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</si>
  <si>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</si>
  <si>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</si>
  <si>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</si>
  <si>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</si>
  <si>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</si>
  <si>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</si>
  <si>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</si>
  <si>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</si>
  <si>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</si>
  <si>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</si>
  <si>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</si>
  <si>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</si>
  <si>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</si>
  <si>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</si>
  <si>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</si>
  <si>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</si>
  <si>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</si>
  <si>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</si>
  <si>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</si>
  <si>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</si>
  <si>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</si>
  <si>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</si>
  <si>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</si>
  <si>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</si>
  <si>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</si>
  <si>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</si>
  <si>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</si>
  <si>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</si>
  <si>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</si>
  <si>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</si>
  <si>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</si>
  <si>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</si>
  <si>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</si>
  <si>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</si>
  <si>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</si>
  <si>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</si>
  <si>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</si>
  <si>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</si>
  <si>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</si>
  <si>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</si>
  <si>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</si>
  <si>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</si>
  <si>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</si>
  <si>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</si>
  <si>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</si>
  <si>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</si>
  <si>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</si>
  <si>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</si>
  <si>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</si>
  <si>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</si>
  <si>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</si>
  <si>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</si>
  <si>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</si>
  <si>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</si>
  <si>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</si>
  <si>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</si>
  <si>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</si>
  <si>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</si>
  <si>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</si>
  <si>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</si>
  <si>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</si>
  <si>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</si>
  <si>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</si>
  <si>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</si>
  <si>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</si>
  <si>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</si>
  <si>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</si>
  <si>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</si>
  <si>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</si>
  <si>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</si>
  <si>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</si>
  <si>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</si>
  <si>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</si>
  <si>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</si>
  <si>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</si>
  <si>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</si>
  <si>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</si>
  <si>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</si>
  <si>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</si>
  <si>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</si>
  <si>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</si>
  <si>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</si>
  <si>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</si>
  <si>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</si>
  <si>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</si>
  <si>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</si>
  <si>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</si>
  <si>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</si>
  <si>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</si>
  <si>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</si>
  <si>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</si>
  <si>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</si>
  <si>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</si>
  <si>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</si>
  <si>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</si>
  <si>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</si>
  <si>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</si>
  <si>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</si>
  <si>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</si>
  <si>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</si>
  <si>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</si>
  <si>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</si>
  <si>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</si>
  <si>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</si>
  <si>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</si>
  <si>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</si>
  <si>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</si>
  <si>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</si>
  <si>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</si>
  <si>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</si>
  <si>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</si>
  <si>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</si>
  <si>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</si>
  <si>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</si>
  <si>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</si>
  <si>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</si>
  <si>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</si>
  <si>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</si>
  <si>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</si>
  <si>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</si>
  <si>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</si>
  <si>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</si>
  <si>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</si>
  <si>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</si>
  <si>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</si>
  <si>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</si>
  <si>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</si>
  <si>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</si>
  <si>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</si>
  <si>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</si>
  <si>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</si>
  <si>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</si>
  <si>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</si>
  <si>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</si>
  <si>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</si>
  <si>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</si>
  <si>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</si>
  <si>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</si>
  <si>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</si>
  <si>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</si>
  <si>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</si>
  <si>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</si>
  <si>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</si>
  <si>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</si>
  <si>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</si>
  <si>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</si>
  <si>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</si>
  <si>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</si>
  <si>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</si>
  <si>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</si>
  <si>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</si>
  <si>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</si>
  <si>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</si>
  <si>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</si>
  <si>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</si>
  <si>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</si>
  <si>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</si>
  <si>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</si>
  <si>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</si>
  <si>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</si>
  <si>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</si>
  <si>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</si>
  <si>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</si>
  <si>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</si>
  <si>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</si>
  <si>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</si>
  <si>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</si>
  <si>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</si>
  <si>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</si>
  <si>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</si>
  <si>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</si>
  <si>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</si>
  <si>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</si>
  <si>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</si>
  <si>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</si>
  <si>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</si>
  <si>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</si>
  <si>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</si>
  <si>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</si>
  <si>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</si>
  <si>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</si>
  <si>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</si>
  <si>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</si>
  <si>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</si>
  <si>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</si>
  <si>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</si>
  <si>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</si>
  <si>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</si>
  <si>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</si>
  <si>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</si>
  <si>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</si>
  <si>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</si>
  <si>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</si>
  <si>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</si>
  <si>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</si>
  <si>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</si>
  <si>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</si>
  <si>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</si>
  <si>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</si>
  <si>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</si>
  <si>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</si>
  <si>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</si>
  <si>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</si>
  <si>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</si>
  <si>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</si>
  <si>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</si>
  <si>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</si>
  <si>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</si>
  <si>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</si>
  <si>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</si>
  <si>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</si>
  <si>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</si>
  <si>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</si>
  <si>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</si>
  <si>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</si>
  <si>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</si>
  <si>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</si>
  <si>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</si>
  <si>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</si>
  <si>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</si>
  <si>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</si>
  <si>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</si>
  <si>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</si>
  <si>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</si>
  <si>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</si>
  <si>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</si>
  <si>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</si>
  <si>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</si>
  <si>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</si>
  <si>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</si>
  <si>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</si>
  <si>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</si>
  <si>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</si>
  <si>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</si>
  <si>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</si>
  <si>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</si>
  <si>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</si>
  <si>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</si>
  <si>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</si>
  <si>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</si>
  <si>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</si>
  <si>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</si>
  <si>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</si>
  <si>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</si>
  <si>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</si>
  <si>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</si>
  <si>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</si>
  <si>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</si>
  <si>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</si>
  <si>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</si>
  <si>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</si>
  <si>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</si>
  <si>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</si>
  <si>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</si>
  <si>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</si>
  <si>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</si>
  <si>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</si>
  <si>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</si>
  <si>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</si>
  <si>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</si>
  <si>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</si>
  <si>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</si>
  <si>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</si>
  <si>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</si>
  <si>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</si>
  <si>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</si>
  <si>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</si>
  <si>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</si>
  <si>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</si>
  <si>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</si>
  <si>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</si>
  <si>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</si>
  <si>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</si>
  <si>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</si>
  <si>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</si>
  <si>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</si>
  <si>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</si>
  <si>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</si>
  <si>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</si>
  <si>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</si>
  <si>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</si>
  <si>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</si>
  <si>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</si>
  <si>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</si>
  <si>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</si>
  <si>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</si>
  <si>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</si>
  <si>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</si>
  <si>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</si>
  <si>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</si>
  <si>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</si>
  <si>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</si>
  <si>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</si>
  <si>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</si>
  <si>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</si>
  <si>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</si>
  <si>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</si>
  <si>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</si>
  <si>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</si>
  <si>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</si>
  <si>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</si>
  <si>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</si>
  <si>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</si>
  <si>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</si>
  <si>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</si>
  <si>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</si>
  <si>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</si>
  <si>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</si>
  <si>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</si>
  <si>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</si>
  <si>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</si>
  <si>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</si>
  <si>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</si>
  <si>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</si>
  <si>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</si>
  <si>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</si>
  <si>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</si>
  <si>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</si>
  <si>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</si>
  <si>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</si>
  <si>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</si>
  <si>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</si>
  <si>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</si>
  <si>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</si>
  <si>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</si>
  <si>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</si>
  <si>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</si>
  <si>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</si>
  <si>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</si>
  <si>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</si>
  <si>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</si>
  <si>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</si>
  <si>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</si>
  <si>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</si>
  <si>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</si>
  <si>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</si>
  <si>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</si>
  <si>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</si>
  <si>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</si>
  <si>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</si>
  <si>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</si>
  <si>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</si>
  <si>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</si>
  <si>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</si>
  <si>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</si>
  <si>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</si>
  <si>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</si>
  <si>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</si>
  <si>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</si>
  <si>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</si>
  <si>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</si>
  <si>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</si>
  <si>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</si>
  <si>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</si>
  <si>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</si>
  <si>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</si>
  <si>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</si>
  <si>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</si>
  <si>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</si>
  <si>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</si>
  <si>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</si>
  <si>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</si>
  <si>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</si>
  <si>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</si>
  <si>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</si>
  <si>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</si>
  <si>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</si>
  <si>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</si>
  <si>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</si>
  <si>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</si>
  <si>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</si>
  <si>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</si>
  <si>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</si>
  <si>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</si>
  <si>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</si>
  <si>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</si>
  <si>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</si>
  <si>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</si>
  <si>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</si>
  <si>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</si>
  <si>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</si>
  <si>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</si>
  <si>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</si>
  <si>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</si>
  <si>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</si>
  <si>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</si>
  <si>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</si>
  <si>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</si>
  <si>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</si>
  <si>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</si>
  <si>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</si>
  <si>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</si>
  <si>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</si>
  <si>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</si>
  <si>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</si>
  <si>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</si>
  <si>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</si>
  <si>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</si>
  <si>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</si>
  <si>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</si>
  <si>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</si>
  <si>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</si>
  <si>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</si>
  <si>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</si>
  <si>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</si>
  <si>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</si>
  <si>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</si>
  <si>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</si>
  <si>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</si>
  <si>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</si>
  <si>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</si>
  <si>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</si>
  <si>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</si>
  <si>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</si>
  <si>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</si>
  <si>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</si>
  <si>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</si>
  <si>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</si>
  <si>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</si>
  <si>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</si>
  <si>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</si>
  <si>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</si>
  <si>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</si>
  <si>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</si>
  <si>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</si>
  <si>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</si>
  <si>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</si>
  <si>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</si>
  <si>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</si>
  <si>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</si>
  <si>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</si>
  <si>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</si>
  <si>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</si>
  <si>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</si>
  <si>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</si>
  <si>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</si>
  <si>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</si>
  <si>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</si>
  <si>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</si>
  <si>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</si>
  <si>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</si>
  <si>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</si>
  <si>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</si>
  <si>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</si>
  <si>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</si>
  <si>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</si>
  <si>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</si>
  <si>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</si>
  <si>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</si>
  <si>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</si>
  <si>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</si>
  <si>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</si>
  <si>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</si>
  <si>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</si>
  <si>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</si>
  <si>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</si>
  <si>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</si>
  <si>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</si>
  <si>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</si>
  <si>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</si>
  <si>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</si>
  <si>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</si>
  <si>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</si>
  <si>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</si>
  <si>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</si>
  <si>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</si>
  <si>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</si>
  <si>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</si>
  <si>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</si>
  <si>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</si>
  <si>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</si>
  <si>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</si>
  <si>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</si>
  <si>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</si>
  <si>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</si>
  <si>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</si>
  <si>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</si>
  <si>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</si>
  <si>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</si>
  <si>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</si>
  <si>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</si>
  <si>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</si>
  <si>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</si>
  <si>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</si>
  <si>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</si>
  <si>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</si>
  <si>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</si>
  <si>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</si>
  <si>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</si>
  <si>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</si>
  <si>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</si>
  <si>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</si>
  <si>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</si>
  <si>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</si>
  <si>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</si>
  <si>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</si>
  <si>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</si>
  <si>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</si>
  <si>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</si>
  <si>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</si>
  <si>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</si>
  <si>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</si>
  <si>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</si>
  <si>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</si>
  <si>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</si>
  <si>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</si>
  <si>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</si>
  <si>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</si>
  <si>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</si>
  <si>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</si>
  <si>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</si>
  <si>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</si>
  <si>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</si>
  <si>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</si>
  <si>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</si>
  <si>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</si>
  <si>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</si>
  <si>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</si>
  <si>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</si>
  <si>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</si>
  <si>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</si>
  <si>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</si>
  <si>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</si>
  <si>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</si>
  <si>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</si>
  <si>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</si>
  <si>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</si>
  <si>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</si>
  <si>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</si>
  <si>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</si>
  <si>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</si>
  <si>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</si>
  <si>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</si>
  <si>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</si>
  <si>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</si>
  <si>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</si>
  <si>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</si>
  <si>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</si>
  <si>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</si>
  <si>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</si>
  <si>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</si>
  <si>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</si>
  <si>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</si>
  <si>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</si>
  <si>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</si>
  <si>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</si>
  <si>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</si>
  <si>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</si>
  <si>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</si>
  <si>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</si>
  <si>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</si>
  <si>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</si>
  <si>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</si>
  <si>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</si>
  <si>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</si>
  <si>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</si>
  <si>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</si>
  <si>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</si>
  <si>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</si>
  <si>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</si>
  <si>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</si>
  <si>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</si>
  <si>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</si>
  <si>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</si>
  <si>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</si>
  <si>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</si>
  <si>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</si>
  <si>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</si>
  <si>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</si>
  <si>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</si>
  <si>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</si>
  <si>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</si>
  <si>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</si>
  <si>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</si>
  <si>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</si>
  <si>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</si>
  <si>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</si>
  <si>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</si>
  <si>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</si>
  <si>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</si>
  <si>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</si>
  <si>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</si>
  <si>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</si>
  <si>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</si>
  <si>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</si>
  <si>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</si>
  <si>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</si>
  <si>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</si>
  <si>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</si>
  <si>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</si>
  <si>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</si>
  <si>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</si>
  <si>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</si>
  <si>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</si>
  <si>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</si>
  <si>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</si>
  <si>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</si>
  <si>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</si>
  <si>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</si>
  <si>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</si>
  <si>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</si>
  <si>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</si>
  <si>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</si>
  <si>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</si>
  <si>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</si>
  <si>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</si>
  <si>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</si>
  <si>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</si>
  <si>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</si>
  <si>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</si>
  <si>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</si>
  <si>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</si>
  <si>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</si>
  <si>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</si>
  <si>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</si>
  <si>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</si>
  <si>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</si>
  <si>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</si>
  <si>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</si>
  <si>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</si>
  <si>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</si>
  <si>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</si>
  <si>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</si>
  <si>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</si>
  <si>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</si>
  <si>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</si>
  <si>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</si>
  <si>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</si>
  <si>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</si>
  <si>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</si>
  <si>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</si>
  <si>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</si>
  <si>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</si>
  <si>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</si>
  <si>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</si>
  <si>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</si>
  <si>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</si>
  <si>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</si>
  <si>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</si>
  <si>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</si>
  <si>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</si>
  <si>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</si>
  <si>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</si>
  <si>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</si>
  <si>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</si>
  <si>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</si>
  <si>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</si>
  <si>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</si>
  <si>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</si>
  <si>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</si>
  <si>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</si>
  <si>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</si>
  <si>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</si>
  <si>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</si>
  <si>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</si>
  <si>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</si>
  <si>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</si>
  <si>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</si>
  <si>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</si>
  <si>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</si>
  <si>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</si>
  <si>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</si>
  <si>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</si>
  <si>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</si>
  <si>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</si>
  <si>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</si>
  <si>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</si>
  <si>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</si>
  <si>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</si>
  <si>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</si>
  <si>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</si>
  <si>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</si>
  <si>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</si>
  <si>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</si>
  <si>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</si>
  <si>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</si>
  <si>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</si>
  <si>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</si>
  <si>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</si>
  <si>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</si>
  <si>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</si>
  <si>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</si>
  <si>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</si>
  <si>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</si>
  <si>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</si>
  <si>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</si>
  <si>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</si>
  <si>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</si>
  <si>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</si>
  <si>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</si>
  <si>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</si>
  <si>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</si>
  <si>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</si>
  <si>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</si>
  <si>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</si>
  <si>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</si>
  <si>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</si>
  <si>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</si>
  <si>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</si>
  <si>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</si>
  <si>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</si>
  <si>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</si>
  <si>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</si>
  <si>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</si>
  <si>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</si>
  <si>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</si>
  <si>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</si>
  <si>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</si>
  <si>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</si>
  <si>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</si>
  <si>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</si>
  <si>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</si>
  <si>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</si>
  <si>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</si>
  <si>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</si>
  <si>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</si>
  <si>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</si>
  <si>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</si>
  <si>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</si>
  <si>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</si>
  <si>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</si>
  <si>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</si>
  <si>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</si>
  <si>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</si>
  <si>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</si>
  <si>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</si>
  <si>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</si>
  <si>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</si>
  <si>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</si>
  <si>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</si>
  <si>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</si>
  <si>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</si>
  <si>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</si>
  <si>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</si>
  <si>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</si>
  <si>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</si>
  <si>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</si>
  <si>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</si>
  <si>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</si>
  <si>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</si>
  <si>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</si>
  <si>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</si>
  <si>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</si>
  <si>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</si>
  <si>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</si>
  <si>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</si>
  <si>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</si>
  <si>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</si>
  <si>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</si>
  <si>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</si>
  <si>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</si>
  <si>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</si>
  <si>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</si>
  <si>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</si>
  <si>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</si>
  <si>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</si>
  <si>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</si>
  <si>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</si>
  <si>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</si>
  <si>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</si>
  <si>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</si>
  <si>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</si>
  <si>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</si>
  <si>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</si>
  <si>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</si>
  <si>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</si>
  <si>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</si>
  <si>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</si>
  <si>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</si>
  <si>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</si>
  <si>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</si>
  <si>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</si>
  <si>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</si>
  <si>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</si>
  <si>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</si>
  <si>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</si>
  <si>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</si>
  <si>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</si>
  <si>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</si>
  <si>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</si>
  <si>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</si>
  <si>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</si>
  <si>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</si>
  <si>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</si>
  <si>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</si>
  <si>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</si>
  <si>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</si>
  <si>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</si>
  <si>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</si>
  <si>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</si>
  <si>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</si>
  <si>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</si>
  <si>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</si>
  <si>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</si>
  <si>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</si>
  <si>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</si>
  <si>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</si>
  <si>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</si>
  <si>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</si>
  <si>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</si>
  <si>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</si>
  <si>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</si>
  <si>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</si>
  <si>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</si>
  <si>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</si>
  <si>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</si>
  <si>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</si>
  <si>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</si>
  <si>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</si>
  <si>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</si>
  <si>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</si>
  <si>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</si>
  <si>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</si>
  <si>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</si>
  <si>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</si>
  <si>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</si>
  <si>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</si>
  <si>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</si>
  <si>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</si>
  <si>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</si>
  <si>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</si>
  <si>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</si>
  <si>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</si>
  <si>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</si>
  <si>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</si>
  <si>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</si>
  <si>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</si>
  <si>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</si>
  <si>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</si>
  <si>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</si>
  <si>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</si>
  <si>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</si>
  <si>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</si>
  <si>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</si>
  <si>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</si>
  <si>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</si>
  <si>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</si>
  <si>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</si>
  <si>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</si>
  <si>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</si>
  <si>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</si>
  <si>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</si>
  <si>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</si>
  <si>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</si>
  <si>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</si>
  <si>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</si>
  <si>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</si>
  <si>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</si>
  <si>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</si>
  <si>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</si>
  <si>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</si>
  <si>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</si>
  <si>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</si>
  <si>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</si>
  <si>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</si>
  <si>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</si>
  <si>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</si>
  <si>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</si>
  <si>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</si>
  <si>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</si>
  <si>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</si>
  <si>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</si>
  <si>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</si>
  <si>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</si>
  <si>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</si>
  <si>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</si>
  <si>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</si>
  <si>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</si>
  <si>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</si>
  <si>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</si>
  <si>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</si>
  <si>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</si>
  <si>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</si>
  <si>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NHÓM VẬT LIỆU XÂY DỰNG</t>
  </si>
  <si>
    <t>Tỉnh/thành phố đầy đủ</t>
  </si>
  <si>
    <t>Đá 1x2</t>
  </si>
  <si>
    <t>m3</t>
  </si>
  <si>
    <t>Thép tròn</t>
  </si>
  <si>
    <t>kg</t>
  </si>
  <si>
    <t>D10-CB300V</t>
  </si>
  <si>
    <t>Việt Nam</t>
  </si>
  <si>
    <t>Công ty cổ phần luyện thép cao cấp Việt Nhật</t>
  </si>
  <si>
    <t>D6, D8, CB240</t>
  </si>
  <si>
    <t>Công ty cổ phần sản xuất thép Việt Đức</t>
  </si>
  <si>
    <t>Thép thanh vằn</t>
  </si>
  <si>
    <t>Thép cuộn trơn</t>
  </si>
  <si>
    <t>D10-D12 (CB300)</t>
  </si>
  <si>
    <t>Xi măng Pooc lăng hỗn hợp</t>
  </si>
  <si>
    <t>tấn</t>
  </si>
  <si>
    <t>Công ty cổ phần Sài Sơn</t>
  </si>
  <si>
    <t>Vật tư ngành nước</t>
  </si>
  <si>
    <t>PCB30, bao 50kg</t>
  </si>
  <si>
    <t>Ghi chú</t>
  </si>
  <si>
    <t>Khu vực công bố giá</t>
  </si>
  <si>
    <t>Quận/huyện</t>
  </si>
  <si>
    <t>Khu vực 1</t>
  </si>
  <si>
    <t>Khu vực 2</t>
  </si>
  <si>
    <t>Khu vực 3</t>
  </si>
  <si>
    <t>VÍ DỤ - GIÁ VẬT LIỆU XÂY DỰNG CÔNG BỐ</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</si>
  <si>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</si>
  <si>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</si>
  <si>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</si>
  <si>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</si>
  <si>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</si>
  <si>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</si>
  <si>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</si>
  <si>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</si>
  <si>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</si>
  <si>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</si>
  <si>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</si>
  <si>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</si>
  <si>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</si>
  <si>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</si>
  <si>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</si>
  <si>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</si>
  <si>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</si>
  <si>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</si>
  <si>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</si>
  <si>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</si>
  <si>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</si>
  <si>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</si>
  <si>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</si>
  <si>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</si>
  <si>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</si>
  <si>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</si>
  <si>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</si>
  <si>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</si>
  <si>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</si>
  <si>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</si>
  <si>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</si>
  <si>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</si>
  <si>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</si>
  <si>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</si>
  <si>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</si>
  <si>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</si>
  <si>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</si>
  <si>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</si>
  <si>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</si>
  <si>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</si>
  <si>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</si>
  <si>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</si>
  <si>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</si>
  <si>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</si>
  <si>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</si>
  <si>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</si>
  <si>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</si>
  <si>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</si>
  <si>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</si>
  <si>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</si>
  <si>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</si>
  <si>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</si>
  <si>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</si>
  <si>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</si>
  <si>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</si>
  <si>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</si>
  <si>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</si>
  <si>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</si>
  <si>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</si>
  <si>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</si>
  <si>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</si>
  <si>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</si>
  <si>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</si>
  <si>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</si>
  <si>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</si>
  <si>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</si>
  <si>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</si>
  <si>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</si>
  <si>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</si>
  <si>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</si>
  <si>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</si>
  <si>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</si>
  <si>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</si>
  <si>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</si>
  <si>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</si>
  <si>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</si>
  <si>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</si>
  <si>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Ghi chú:</t>
  </si>
  <si>
    <t>An Phú ,Châu Phú ,Châu Thành,Chợ Mới,Phú Tân ,Thoại Sơn,Tịnh Biên,Tri Tôn,Thành phố Châu Đốc,Thị xã Tân Châu</t>
  </si>
  <si>
    <t>Huyện Mù Cang Chải</t>
  </si>
  <si>
    <t>Huyện Hòa An</t>
  </si>
  <si>
    <t>CÔNG TY CP LUYỆN THÉP CAO CẤP VIỆT NHẬT - ĐC: LÔ CN3, KCN NAM CẦU KIỀN, XÃ KIỀN BÁI, HUYỆN THỦY NGUYÊN, TP. HẢI PHÒNG, ĐT: 0347238888</t>
  </si>
  <si>
    <t>TCVN 1651-2:2018</t>
  </si>
  <si>
    <t>XI MĂNG CHINFON - ĐC: SỐ 288 ĐƯỜNG BẠCH ĐẰNG, TT MINH ĐỨC, THỦY NGUYÊN, HẢI PHÒNG - ĐT: 0225 3875480, máy lẻ 404 / 0936599582</t>
  </si>
  <si>
    <t>Vận chuyển đường thủy</t>
  </si>
  <si>
    <t>Vận chuyển đường bộ</t>
  </si>
  <si>
    <t>TCVN6260:2020</t>
  </si>
  <si>
    <t>TCVN 2682:2020</t>
  </si>
  <si>
    <t>Đơn giá bê tông</t>
  </si>
  <si>
    <t>Đơn giá bê tông có phụ gia đặc biệt = Đơn giá bê tông + đơn giá phụ gia</t>
  </si>
  <si>
    <t>Sản phẩm bê tông thường</t>
  </si>
  <si>
    <t>TCVN 6476:1999</t>
  </si>
  <si>
    <t>m2</t>
  </si>
  <si>
    <t>viên</t>
  </si>
  <si>
    <t>STT</t>
  </si>
  <si>
    <t xml:space="preserve">D10  </t>
  </si>
  <si>
    <t>CB300V</t>
  </si>
  <si>
    <t xml:space="preserve">D12  </t>
  </si>
  <si>
    <t xml:space="preserve">D14-32 </t>
  </si>
  <si>
    <t xml:space="preserve"> CB300V</t>
  </si>
  <si>
    <t>CB400V</t>
  </si>
  <si>
    <t xml:space="preserve"> CB400V</t>
  </si>
  <si>
    <t>CB500V</t>
  </si>
  <si>
    <t xml:space="preserve">D14-32  </t>
  </si>
  <si>
    <t xml:space="preserve">Xi măng </t>
  </si>
  <si>
    <t>PCB30 - Bao</t>
  </si>
  <si>
    <t>PCB40 - Bao</t>
  </si>
  <si>
    <t>PCB40 - Rời</t>
  </si>
  <si>
    <t>PCB40 - Rời cao cấp</t>
  </si>
  <si>
    <t xml:space="preserve"> PC50 - Rời</t>
  </si>
  <si>
    <t>độ sụt 12±2, R28</t>
  </si>
  <si>
    <t>Bê tông mác 100</t>
  </si>
  <si>
    <t>Bê tông mác 150</t>
  </si>
  <si>
    <t xml:space="preserve">Bê tông mác 200 </t>
  </si>
  <si>
    <t>Bê tông mác 250</t>
  </si>
  <si>
    <t>Bê tông mác 300</t>
  </si>
  <si>
    <t>độ sụt 18±2, R28</t>
  </si>
  <si>
    <t>Bê tông mác 350</t>
  </si>
  <si>
    <t>Bê tông mác 400</t>
  </si>
  <si>
    <t>độ sụt 14±2, R28</t>
  </si>
  <si>
    <t>Bê tông mác 450</t>
  </si>
  <si>
    <t>Bê tông mác 500</t>
  </si>
  <si>
    <t>độ sụt 16±2, R28</t>
  </si>
  <si>
    <t>Bê tông mác 600</t>
  </si>
  <si>
    <t xml:space="preserve">Bê tông mác 650 </t>
  </si>
  <si>
    <t>độ xòe 60±10, R28</t>
  </si>
  <si>
    <t>Bê tông mác 650</t>
  </si>
  <si>
    <t>Bê tông mác 700</t>
  </si>
  <si>
    <t xml:space="preserve">Bê tông từ mác 100÷350 </t>
  </si>
  <si>
    <t>có phụ gia R14</t>
  </si>
  <si>
    <t>Bê tông từ mác 100÷350</t>
  </si>
  <si>
    <t xml:space="preserve"> có phụ gia R7</t>
  </si>
  <si>
    <t>có phụ gia R3</t>
  </si>
  <si>
    <t xml:space="preserve">Bê tông từ mác 400÷500 </t>
  </si>
  <si>
    <t>có phụ gia R7</t>
  </si>
  <si>
    <t xml:space="preserve">Bê tông có phụ gia chống thấm </t>
  </si>
  <si>
    <t>B6</t>
  </si>
  <si>
    <t>B8</t>
  </si>
  <si>
    <t>B10</t>
  </si>
  <si>
    <t>B12</t>
  </si>
  <si>
    <t>CÔNG TY TNHH ECO BRICK - SỐ 57 LÝ THƯỜNG KIỆT, P HOÀNG VĂN THỤ, Q HỒNG BÀNG, TP HẢI PHÒNG; ĐT: 02253964888</t>
  </si>
  <si>
    <t>Gạch bê tông đặc EBERA X01-95</t>
  </si>
  <si>
    <t>QCVN 16:2019/BXD</t>
  </si>
  <si>
    <t xml:space="preserve">Gạch bê tông đặc EBERA X01-105 </t>
  </si>
  <si>
    <t>220x105x60mm, M10</t>
  </si>
  <si>
    <t xml:space="preserve">Gạch bê tông 2 lỗ EBERA X02 </t>
  </si>
  <si>
    <t>220x105x60mm, M5</t>
  </si>
  <si>
    <t xml:space="preserve">Gạch bê tông 3 vách EBERA X03 </t>
  </si>
  <si>
    <t>390x150x190mm, M7.5</t>
  </si>
  <si>
    <t xml:space="preserve">Gạch bê tông 2 vách EBERA X04 </t>
  </si>
  <si>
    <t>220x105x130mm, M7.5</t>
  </si>
  <si>
    <t>Gạch bê tông 3 vách EBERA X05-100</t>
  </si>
  <si>
    <t xml:space="preserve"> 390x100x130mm, M7.5</t>
  </si>
  <si>
    <t xml:space="preserve">Gạch bê tông 4 vách EBERA X05-170 </t>
  </si>
  <si>
    <t>390x170x130mm, M7.5</t>
  </si>
  <si>
    <t xml:space="preserve">Gạch bê tông 4 vách EBERA X05-200 </t>
  </si>
  <si>
    <t>390x200x130mm, M7.5</t>
  </si>
  <si>
    <t>TCVN 7239:2014</t>
  </si>
  <si>
    <t>7.2.2</t>
  </si>
  <si>
    <t>Dây đồng đơn cứng bọc PVC - 300/500V</t>
  </si>
  <si>
    <t>m</t>
  </si>
  <si>
    <t>TCVN6610-3</t>
  </si>
  <si>
    <t xml:space="preserve"> 0,50 (F0,80) - 300/500V</t>
  </si>
  <si>
    <t>1,00 (F1,13) - 300/500V</t>
  </si>
  <si>
    <t xml:space="preserve">VC </t>
  </si>
  <si>
    <t>Dây điện bọc nhựa PVC - 0,6/1kV (ruột dồng)</t>
  </si>
  <si>
    <t>2x0,5 (2x16/0,2) - 0,6/1kV</t>
  </si>
  <si>
    <t>2x0,75 (2x24/0,2) - 0,6/1kV</t>
  </si>
  <si>
    <t>2x1 (2x32/0,2) - 0,6/1kV</t>
  </si>
  <si>
    <t>2x1,5 (2x30/0,25) - 0,6/1kV</t>
  </si>
  <si>
    <t>2x2,5 (2x50/0,25) - 0,6/1kV</t>
  </si>
  <si>
    <t xml:space="preserve">VCmd </t>
  </si>
  <si>
    <t xml:space="preserve">VCmd  </t>
  </si>
  <si>
    <t>TC AS/NZS 5000.1</t>
  </si>
  <si>
    <t>Dây điện mềm bọc nhựa PVC - 300/500V (ruột đồng)</t>
  </si>
  <si>
    <t>2x1 (2x32/0,2) - 300/500V</t>
  </si>
  <si>
    <t>2x1,5 (2x30/0,25) - 300/500V</t>
  </si>
  <si>
    <t>2x6 (2x7x12/0,3) - 300/500V</t>
  </si>
  <si>
    <t xml:space="preserve">Vcmo </t>
  </si>
  <si>
    <t xml:space="preserve">Vcmo  </t>
  </si>
  <si>
    <t>TCVN6610-5</t>
  </si>
  <si>
    <t>Cáp điện lực hạ thế - 0,6/1kV (ruột dồng)</t>
  </si>
  <si>
    <t>1,5 (7/0,52) - 0,6/1kV</t>
  </si>
  <si>
    <t xml:space="preserve">CV  </t>
  </si>
  <si>
    <t>2,5 (7/0,67) - 0,6/1kV</t>
  </si>
  <si>
    <t xml:space="preserve">CV </t>
  </si>
  <si>
    <t>10 (7/1,35) - 0,6/1kV</t>
  </si>
  <si>
    <t xml:space="preserve"> 50 - 0,6/1kV</t>
  </si>
  <si>
    <t>240 - 0,6/1kV</t>
  </si>
  <si>
    <t>300 - 0,6/1kV</t>
  </si>
  <si>
    <t>Cáp điện lực hạ thế - 0,6/1kV (1 lõi, ruột dồng, cách điện PVC, vỏ PVC)</t>
  </si>
  <si>
    <t>TCVN 5935-1</t>
  </si>
  <si>
    <t>1 (1x7/0,425) - 0,6/1kV</t>
  </si>
  <si>
    <t xml:space="preserve">CVV </t>
  </si>
  <si>
    <t xml:space="preserve"> 1,5 (1x7/0,52) - 0,6/1kV</t>
  </si>
  <si>
    <t xml:space="preserve"> 6,0 (1x7/1,04) - 0,6/1kV</t>
  </si>
  <si>
    <t>25 - 0,6/1kV</t>
  </si>
  <si>
    <t xml:space="preserve">CVV  </t>
  </si>
  <si>
    <t>50 - 0,6/1kV</t>
  </si>
  <si>
    <t>95 - 0,6/1kV</t>
  </si>
  <si>
    <t xml:space="preserve"> 150 - 0,6/1kV</t>
  </si>
  <si>
    <t>Cáp điện lực hạ thế - 300/500V  (2 lõi, ruột dồng, cách điện PVC, vỏ PVC)</t>
  </si>
  <si>
    <t>TCVN 6610-4</t>
  </si>
  <si>
    <t xml:space="preserve"> 2x1,5 (2x7/0,52) - 300/500V </t>
  </si>
  <si>
    <t>2x4 (2x7/0,85) - 300/500V</t>
  </si>
  <si>
    <t xml:space="preserve">CVV   </t>
  </si>
  <si>
    <t xml:space="preserve">2x10 (2x7/1,35) - 300/500V </t>
  </si>
  <si>
    <t>Cáp điện lực hạ thế - 300/500V  (3 lõi, ruột dồng, cách điện PVC, vỏ PVC)</t>
  </si>
  <si>
    <t xml:space="preserve">3x1,5 (3x7/0,52) - 300/500V </t>
  </si>
  <si>
    <t xml:space="preserve"> 3x2,5 (3x7/0,67) - 300/500V </t>
  </si>
  <si>
    <t xml:space="preserve">3x6 (3x7/1,04) - 300/500V </t>
  </si>
  <si>
    <t>Cáp điện lực hạ thế - 300/500V  (4 lõi, ruột dồng, cách điện PVC, vỏ PVC)</t>
  </si>
  <si>
    <t xml:space="preserve">4x1,5 (4x7/0,52) - 300/500V </t>
  </si>
  <si>
    <t xml:space="preserve"> 4x2,5 (4x7/0,67) - 300/500V </t>
  </si>
  <si>
    <t>Cáp điện lực hạ thế - 0,6/1kV (2 lõi, ruột dồng, cách điện PVC, vỏ PVC)</t>
  </si>
  <si>
    <t xml:space="preserve"> 2x16 - 0,6/1kV</t>
  </si>
  <si>
    <t xml:space="preserve"> 2x25 - 0,6/1kV</t>
  </si>
  <si>
    <t>2x150 - 0,6/1kV</t>
  </si>
  <si>
    <t xml:space="preserve"> 2x185 - 0,6/1kV</t>
  </si>
  <si>
    <t>Cáp điện lực hạ thế - 0,6/1kV (3 lõi, ruột dồng, cách điện PVC, vỏ PVC)</t>
  </si>
  <si>
    <t xml:space="preserve"> 3x16 - 0,6/1kV</t>
  </si>
  <si>
    <t xml:space="preserve"> 3x50 - 0,6/1kV</t>
  </si>
  <si>
    <t>3x95 - 0,6/1kV</t>
  </si>
  <si>
    <t>3x120 - 0,6/1kV</t>
  </si>
  <si>
    <t>Cáp điện lực hạ thế - 0,6/1kV (4 lõi, ruột dồng, cách điện PVC, vỏ PVC)</t>
  </si>
  <si>
    <t xml:space="preserve"> 4x16 - 0,6/1kV</t>
  </si>
  <si>
    <t xml:space="preserve"> 4x25 - 0,6/1kV</t>
  </si>
  <si>
    <t>4x50 - 0,6/1kV</t>
  </si>
  <si>
    <t>4x120 - 0,6/1kV</t>
  </si>
  <si>
    <t>4x185 - 0,6/1kV</t>
  </si>
  <si>
    <t>Cáp điện lực hạ thế - 0,6/1kV (3 lõi pha + 1 lõi đất, ruột dồng, cách điện PVC, vỏ PVC)</t>
  </si>
  <si>
    <t xml:space="preserve"> 3x16+1x10 - 0,6/1kV</t>
  </si>
  <si>
    <t>3x25+1x16 - 0,6/1kV</t>
  </si>
  <si>
    <t>3x50+1x25 - 0,6/1kV</t>
  </si>
  <si>
    <t xml:space="preserve"> 3x95+1x50 - 0,6/1kV</t>
  </si>
  <si>
    <t>3x120+1x70 - 0,6/1kV</t>
  </si>
  <si>
    <t>Cáp điện lực hạ thế có giáp bảo vệ - 0,6/1kV (1 lõi đồng, cách điện PVC, giáp băng nhôm bảo vệ, vỏ PVC)</t>
  </si>
  <si>
    <t xml:space="preserve"> 25 - 0,6/1kV</t>
  </si>
  <si>
    <t xml:space="preserve">CVV/DATA </t>
  </si>
  <si>
    <t xml:space="preserve">CVV/DATA  </t>
  </si>
  <si>
    <t>Cáp điện lực hạ thế có giáp bảo vệ - 0,6/1kV (2 lõi đồng, cách điện PVC, giáp băng nhôm bảo vệ, vỏ PVC)</t>
  </si>
  <si>
    <t>2x4 (2x7/0,85) - 0,6/1kV</t>
  </si>
  <si>
    <t xml:space="preserve"> 2x10 (2x7/1,35) - 0,6/1kV</t>
  </si>
  <si>
    <t xml:space="preserve"> 2x50 - 0,6/1kV</t>
  </si>
  <si>
    <t xml:space="preserve">CVV/DSTA </t>
  </si>
  <si>
    <t xml:space="preserve">CVV/DSTA  </t>
  </si>
  <si>
    <t>Cáp điện lực hạ thế có giáp bảo vệ - 0,6/1kV (3 lõi đồng, cách điện PVC, giáp băng nhôm bảo vệ, vỏ PVC)</t>
  </si>
  <si>
    <t xml:space="preserve"> 3x6 - 0,6/1kV</t>
  </si>
  <si>
    <t>3x16 - 0,6/1kV</t>
  </si>
  <si>
    <t xml:space="preserve"> 3x185 - 0,6/1kV</t>
  </si>
  <si>
    <t>Cáp điện lực hạ thế có giáp bảo vệ - 0,6/1kV (3 lõi pha + 1 lõi đất, ruột dồng, cách điện PVC, giáp băng thép bảo vệ, vỏ PVC)</t>
  </si>
  <si>
    <t xml:space="preserve"> 3x4+1x2,5 - 0,6/1kV</t>
  </si>
  <si>
    <t>3x16+1x10 - 0,6/1kV</t>
  </si>
  <si>
    <t>3x240+1x120 - 0,6/1kV</t>
  </si>
  <si>
    <t>Dây đồng trần xoắn</t>
  </si>
  <si>
    <t>C - 10</t>
  </si>
  <si>
    <t>C - 50</t>
  </si>
  <si>
    <t>TCVN -5064</t>
  </si>
  <si>
    <t>Cáp điện kế - 0,6/1kV (2 lõi, ruột dồng, cách điện PVC, vỏ PVC)</t>
  </si>
  <si>
    <t xml:space="preserve"> 2x4 - 0,6/1kV</t>
  </si>
  <si>
    <t xml:space="preserve">DK - CVV </t>
  </si>
  <si>
    <t>2x10 - 0,6/1kV</t>
  </si>
  <si>
    <t>2x35 - 0,6/1kV</t>
  </si>
  <si>
    <t xml:space="preserve">DK - CVV  </t>
  </si>
  <si>
    <t>Cáp điều khiển - 0,6/1kV (2 -37 lõi, ruột dồng, cách điện PVC, vỏ PVC)</t>
  </si>
  <si>
    <t>2x1,5 (2x7/0,52) - 0,6/1kV</t>
  </si>
  <si>
    <t xml:space="preserve"> 10x2,5 (10x7/0,67) - 0,6/1kV</t>
  </si>
  <si>
    <t>19x4 (19x7/0,85) - 0,6/1kV</t>
  </si>
  <si>
    <t xml:space="preserve"> 37x2,5 (37x7/0,67) - 0,6/1kV</t>
  </si>
  <si>
    <t xml:space="preserve">DVV </t>
  </si>
  <si>
    <t>DVV</t>
  </si>
  <si>
    <t>Cáp điều khiển có màn chắn chống nhiễu - 0,6/1kV (3 -30 lõi, ruột dồng, cách điện PVC, vỏ PVC)</t>
  </si>
  <si>
    <t>3x1,5 (3x7/0,52) - 0,6/1kV</t>
  </si>
  <si>
    <t xml:space="preserve"> 8x2,5 (8x7/0,67) - 0,6/1kV</t>
  </si>
  <si>
    <t>30x2,5 (30x7/0,67) - 0,6/1kV</t>
  </si>
  <si>
    <t xml:space="preserve">DVV/Sc </t>
  </si>
  <si>
    <t>Cáp trung thế treo - 12/20(24)kV hoặc 12,7/22(24)kV (ruột dồng, có chống thấm, bán dẫn ruột dẫn, cách điện XLPE, vỏ PVC)</t>
  </si>
  <si>
    <t>95 - 12/20(24)kV</t>
  </si>
  <si>
    <t>240 - 12/20(24)kV</t>
  </si>
  <si>
    <t xml:space="preserve">CX1V/WBC </t>
  </si>
  <si>
    <t>TCVN 5935-2</t>
  </si>
  <si>
    <t>Cáp trung thế có màn chắn kim loại - 12/20(24)kV hoặc 12,7/22(24)kV (3 lõi ruột dồng, có chống thấm, bán dẫn ruột dẫn, cách điện XLPE, bán dẫn cách điện, màn chắn kim loại cho tững lõi, vỏ PVC)</t>
  </si>
  <si>
    <t>TCVN 5935-2/IEC 60502-2</t>
  </si>
  <si>
    <t>3x50 - 12/20(24)kV</t>
  </si>
  <si>
    <t>3x400 - 12/20(24)kV</t>
  </si>
  <si>
    <t xml:space="preserve">CXV/SE-DSTA  </t>
  </si>
  <si>
    <t>Dây điện lực (AV) - 0,6/1kV</t>
  </si>
  <si>
    <t>16 - 0,6/1kV</t>
  </si>
  <si>
    <t>35 - 0,6/1kV</t>
  </si>
  <si>
    <t>120 - 0,6/1kV</t>
  </si>
  <si>
    <t xml:space="preserve"> 500 - 0,6/1kV</t>
  </si>
  <si>
    <t xml:space="preserve">AV </t>
  </si>
  <si>
    <t>AV</t>
  </si>
  <si>
    <t>AS/NZS 5000.1</t>
  </si>
  <si>
    <t>Dây nhôm lõi thép</t>
  </si>
  <si>
    <t>TCVN 5064</t>
  </si>
  <si>
    <t xml:space="preserve"> 50/8 (6/3,2+1/3,2)</t>
  </si>
  <si>
    <t>95/16 (6/4,5+1/4,5)</t>
  </si>
  <si>
    <t xml:space="preserve"> 240/32 (24/3,6+7/2,4)</t>
  </si>
  <si>
    <t xml:space="preserve">ACSR </t>
  </si>
  <si>
    <t xml:space="preserve">Cáp vặn xoắn hạ thế - 0,6/1kV (2 lõi, ruột nhôm, cách điện XLPE) </t>
  </si>
  <si>
    <t>ABC - 2x50 - 0,6/1kV</t>
  </si>
  <si>
    <t xml:space="preserve">LV </t>
  </si>
  <si>
    <t>TCVN 6447/AS 3560</t>
  </si>
  <si>
    <t>Ống luồn dây điện</t>
  </si>
  <si>
    <t>ống</t>
  </si>
  <si>
    <t>cuộn</t>
  </si>
  <si>
    <t>BSEN 61386-21;BS4607;TCVN7417-21</t>
  </si>
  <si>
    <t>BSEN 61386-22;BS4607;TCVN7417-22</t>
  </si>
  <si>
    <t xml:space="preserve">Ống luồn tròn F16 </t>
  </si>
  <si>
    <t>dài 2,9m</t>
  </si>
  <si>
    <t xml:space="preserve">Ống luồn cứng F16  </t>
  </si>
  <si>
    <t xml:space="preserve">CAF-16 </t>
  </si>
  <si>
    <t xml:space="preserve">CAF-20 </t>
  </si>
  <si>
    <t>Cáp điện lực hạ thế chống cháy - 0,6/1kV (1 lõi, ruột đồng, cách điện FR-PVC)</t>
  </si>
  <si>
    <t xml:space="preserve"> 1x25 - 0,6/1kV</t>
  </si>
  <si>
    <t xml:space="preserve">VC/FR </t>
  </si>
  <si>
    <t>1x240 - 0,6/1kV</t>
  </si>
  <si>
    <t>TCVN 5935-1/IEC 60331-21,IEC 60332-3 CATC</t>
  </si>
  <si>
    <t>Cáp năng lượng mặt trời H1Z2Z2-K-1,5kV DC</t>
  </si>
  <si>
    <t>BS EN 50618</t>
  </si>
  <si>
    <t>TUV Pfg 1990/05.12</t>
  </si>
  <si>
    <t>IEC 60754-1</t>
  </si>
  <si>
    <t>K - 4 - 1,5kV DC</t>
  </si>
  <si>
    <t>K - 6 - 1,5kV DC</t>
  </si>
  <si>
    <t>K - 300 - 1,5kV DC</t>
  </si>
  <si>
    <t xml:space="preserve">H1Z2Z2 </t>
  </si>
  <si>
    <t>CÔNG TY CP VISUCO - ĐỊA CHỈ: SỐ 11 CAMBRIDGE STREET  - LÀNG VIỆT KIỀU QUỐC TẾ, P VĨNH NIỆM, Q LÊ CHÂN, TP HẢI PHÒNG, ĐT: 091 1112118</t>
  </si>
  <si>
    <t>KSC 8455:2016 ISO 9001:2015</t>
  </si>
  <si>
    <t>Ống Polyetylen (PE) dùng cho mục đích thoát nước chôn ngầm trong điều kiện không chịu áp</t>
  </si>
  <si>
    <t xml:space="preserve">m </t>
  </si>
  <si>
    <t>HDPE 1 vách D100</t>
  </si>
  <si>
    <t>HDPE 1 vách D150</t>
  </si>
  <si>
    <t>HDPE 1 vách D200</t>
  </si>
  <si>
    <t>HDPE 1 vách D250</t>
  </si>
  <si>
    <t>HDPE 1 vách D300</t>
  </si>
  <si>
    <t>HDPE 1 vách D400</t>
  </si>
  <si>
    <t>HDPE 1 vách D500</t>
  </si>
  <si>
    <t>HDPE 1 vách D600</t>
  </si>
  <si>
    <t>HDPE 1 vách D800</t>
  </si>
  <si>
    <t>HDPE 1 vách D1000</t>
  </si>
  <si>
    <t>Ống nhựa gân xoắn HDPE</t>
  </si>
  <si>
    <t>HDPE 2 vách 150-</t>
  </si>
  <si>
    <t>SN4</t>
  </si>
  <si>
    <t>SN8</t>
  </si>
  <si>
    <t>HDPE 2 vách 200-</t>
  </si>
  <si>
    <t>TCVN 8699:2011</t>
  </si>
  <si>
    <t>D160</t>
  </si>
  <si>
    <t>8.9</t>
  </si>
  <si>
    <t>Đá hộc</t>
  </si>
  <si>
    <t>CÔNG TY CP NHÔM VIỆT PHÁP - NHÀ MÁY NHÔM VIỆT PHÁP, ĐC: LÔ A2 - CN7, ĐƯỜNG CN8 CỤM CÔNG NGHIỆP VỪA VÀ NHỎ TỪ LIÊM, PHƯỜNG PHƯƠNG CANH, QUẬN NAM TỪ LIÊM, TP HÀ NỘI; ĐT: 093 2299975</t>
  </si>
  <si>
    <t>7.4.1</t>
  </si>
  <si>
    <t>V1: Vách kính hệ 4400 Việt Pháp, kính an toàn 2 lớp 6,38 mm trắng trong.</t>
  </si>
  <si>
    <t xml:space="preserve">V2: Cửa đi 1 cánh hệ 4400 Việt Pháp, kính an toàn 2 lớp 6,38 mm trắng trong. </t>
  </si>
  <si>
    <t xml:space="preserve">V3: Cửa đi 1 cánh hệ 450 Việt Pháp, kính an toàn 2 lớp 6,38 mm trắng trong.  </t>
  </si>
  <si>
    <t xml:space="preserve">V4: Cửa đi 2 cánh hệ 450 Việt Pháp, kính an toàn 2 lớp 6,38 mm trắng trong.  </t>
  </si>
  <si>
    <t>(kích thước cửa 1400 x2200 mm, độ dày thanh nhôm chịu lực 1.3÷1.8 mm)</t>
  </si>
  <si>
    <t xml:space="preserve">V5: Cửa sổ mở quay (hất) 1 cánh hệ 4400 Việt Pháp , kính an toàn 2 lớp 6,38 mm trắng trong. </t>
  </si>
  <si>
    <t xml:space="preserve">V6: Cửa sổ mở quay ( hất) 2 cánh hệ 4400 Việt Pháp, kính an toàn 2 lớp 6,38 mm trắng trong.  </t>
  </si>
  <si>
    <t>V7: Cửa sổ lùa 2 cánh hệ 2600 Việt Pháp, kính an toàn 2 lớp 6,38 mm trắng trong .</t>
  </si>
  <si>
    <t>V8: Cửa sổ lùa (3) 4 cánh hệ 2600 Việt Pháp, kính an toàn 2 lớp 6,38 mm trắng trong .</t>
  </si>
  <si>
    <t xml:space="preserve">V9: Hệ mặt dựng 1100 Việt Pháp, kính an toàn 2 lớp 8,38 mm trắng trong </t>
  </si>
  <si>
    <t>kích thước cửa 2000x1600 mm, độ dày thanh nhôm chịu lực 1.3 mm</t>
  </si>
  <si>
    <t>kích thước cửa 800 x2200 mm, độ dày thanh nhôm chịu lực 1.3÷1.4 mm</t>
  </si>
  <si>
    <t>kích thước cửa 900 x2200 mm, độ dày thanh nhôm chịu lực 1.3÷1.8 mm</t>
  </si>
  <si>
    <t>kích thước cửa 800 x1600 mm, độ dày thanh nhôm chịu lực 1.3÷1.4 mm</t>
  </si>
  <si>
    <t>kích thước cửa 1200 x1600 mm, độ dày thanh nhôm chịu lực 1.3÷1.4 mm</t>
  </si>
  <si>
    <t>kích thước cửa 1800 x1600 mm, độ dày thanh nhôm chịu lực 1.3÷1.4 mm</t>
  </si>
  <si>
    <t>kích thước cửa 3500 x2500 mm, độ dày thanh nhôm chịu lực 1.4÷2.0 mm.</t>
  </si>
  <si>
    <t xml:space="preserve">V10: Vách kính cố định hệ 55 Xingfa, kính an toàn 2 lớp 6,38 mm trắng trong </t>
  </si>
  <si>
    <t xml:space="preserve">V11: Cửa đi một cánh hệ 55 Xingfa, kính an toàn 2 lớp 6,38 mm trắng trong </t>
  </si>
  <si>
    <t>V12: Cửa đi 2 cánh hệ 55 Xingfa, kính an toàn 2 lớp 6,38 mm trắng trong.</t>
  </si>
  <si>
    <t xml:space="preserve">V13: Cửa sổ hất 1 cánh hệ 55 Xingfa, kính an toàn 2 lớp 6,38 mm trắng trong. </t>
  </si>
  <si>
    <t xml:space="preserve">V14: Cửa sổ hất 2 cánh hệ 55 Xingfa, kính an toàn 2 lớp 6,38 mm trắng trong. </t>
  </si>
  <si>
    <t>V15: Cửa sổ lùa 2 cánh 93 Xingfa, kính an toàn 2 lớp 6,38 mm trắng trong.</t>
  </si>
  <si>
    <t>V16: Cửa sổ lùa (3) 4 cánh 93 Xingfa, kính an toàn 2 lớp 6,38 mm trắng trong.</t>
  </si>
  <si>
    <t xml:space="preserve">V17: Hệ mặt dựng Xingfa 65, kính an toàn 2 lớp 8,38 mm trắng trong. </t>
  </si>
  <si>
    <t xml:space="preserve">V18: Vách kính cố định hệ 93 Xingfa, kính an toàn 2 lớp 6,38 mm trắng trong. </t>
  </si>
  <si>
    <t>kích thước vách 2000 x1600mm, độ dày thanh nhôm chịu lực 1.4 mm</t>
  </si>
  <si>
    <t>kích thước cửa 1000 x2200 mm, độ dày thanh nhôm chịu lực 1.8÷2.0mm</t>
  </si>
  <si>
    <t xml:space="preserve">kích thước cửa 1600 x2200 mm, độ dày thanh nhôm chịu lực 1.8÷2.0mm </t>
  </si>
  <si>
    <t xml:space="preserve">kích thước cửa 800 x1600 mm, độ dày thanh nhôm chịu lực 1.4 mm </t>
  </si>
  <si>
    <t xml:space="preserve">kích thước cửa 1400 x1600 mm, độ dày thanh nhôm chịu lực 1.4 mm </t>
  </si>
  <si>
    <t xml:space="preserve">kích thước cửa 1400 x1600 mm, độ dày thanh nhôm chịu lực 1.8÷2.0mm </t>
  </si>
  <si>
    <t xml:space="preserve">kích thước cửa 1400 x1600 mm, độ dày thanh nhôm chịu lực 1.8÷2.0mm  </t>
  </si>
  <si>
    <t xml:space="preserve">kích thước cửa 3500 x2500 mm, độ dày thanh nhôm chịu lực 1.5÷2.5 mm </t>
  </si>
  <si>
    <t xml:space="preserve">kích thước cửa 2000 x1600 mm, độ dày thanh nhôm chịu lực 1.5÷2.0 mm </t>
  </si>
  <si>
    <t>V19: Cửa đi một cánh hệ 55 VFA, kính an toàn 2 lớp 6,38 mm trắng trong.</t>
  </si>
  <si>
    <t>V20: Cửa đi 2 cánh hệ 55 VFA, kính an toàn 2 lớp 6,38 mm trắng trong</t>
  </si>
  <si>
    <t>V21: Cửa sổ hất 1 cánh hệ 55 VFA , kính an toàn 2 lớp 6,38 mm trắng trong.</t>
  </si>
  <si>
    <t xml:space="preserve">V22: Cửa sổ hất 2 cánh hệ 55 VFA, kính an toàn 2 lớp 6,38 mm trắng trong. </t>
  </si>
  <si>
    <t>V23: Cửa sổ lùa 2 cánh 55 VFA, kính an toàn 2 lớp 6,38 mm trắng trong</t>
  </si>
  <si>
    <t xml:space="preserve">V24: Cửa sổ lùa (3) 4 cánh 55 VFA, kính an toàn 2 lớp 6,38 mm trắng trong. </t>
  </si>
  <si>
    <t xml:space="preserve">V25: Vách kính cố định hệ 55 VFA, kính an toàn 2 lớp 6,38 mm trắng trong </t>
  </si>
  <si>
    <t>kích thước cửa 800 x2200 mm, độ dày thanh nhôm chịu lực 1.0 mm</t>
  </si>
  <si>
    <t>kích thước cửa 1600 x2200 mm, độ dày thanh nhôm chịu lực 1.0 mm</t>
  </si>
  <si>
    <t xml:space="preserve">kích thước cửa 800 x1600 mm, độ dày thanh nhôm chịu lực 1.0 mm </t>
  </si>
  <si>
    <t>kích thước cửa 1200 x1600 mm, độ dày thanh nhôm chịu lực 1.0 mm</t>
  </si>
  <si>
    <t>kích thước cửa 1400 x1600 mm, độ dày thanh nhôm chịu lực 1.0 mm</t>
  </si>
  <si>
    <t>kích thước cửa 2400 x1600 mm, độ dày thanh nhôm chịu lực 1.0 mm</t>
  </si>
  <si>
    <t>kích thước vách 2000 x1600mm, độ dày thanh nhôm chịu lực 1.0 mm</t>
  </si>
  <si>
    <t xml:space="preserve">V26: Cửa nhôm thủy lực 1 cánh Việt Pháp, (bản nhôm 120mm) kính an toàn 2 lớp 6,38 mm trắng trong </t>
  </si>
  <si>
    <t xml:space="preserve">V27: Cửa nhôm thủy lực 2 cánh Việt Pháp,(bản nhôm 120mm) kính an toàn 2 lớp 6,38 mm trắng trong </t>
  </si>
  <si>
    <t>kích thước cửa 1100 x2600 mm, độ dày thanh nhôm chịu lực 1.6÷2.2 mm</t>
  </si>
  <si>
    <t>kích thước cửa 2200 x2600 mm, độ dày thanh nhôm chịu lực 1.6÷2.2 mm</t>
  </si>
  <si>
    <t xml:space="preserve">V28: Cửa trượt quay 2 cánh Việt Pháp, kính an toàn 2 lớp 6,38 mm trắng trong </t>
  </si>
  <si>
    <t xml:space="preserve">V29: Cửa trượt quay 4 cánh Việt Pháp, kính an toàn 2 lớp 6,38 mm trắng trong </t>
  </si>
  <si>
    <t>kích thước cửa 1800 x2400 mm, độ dày thanh nhôm chịu lực 1.6÷2.5 mm</t>
  </si>
  <si>
    <t>kích thước cửa 3200 x2400 mm, độ dày thanh nhôm chịu lực 1.6÷2.5 mm</t>
  </si>
  <si>
    <t>8.3</t>
  </si>
  <si>
    <t>cái</t>
  </si>
  <si>
    <t>CÔNG TY CP THÉP VIỆT Ý, ĐC: KHU CN PHỐ NỐI A, XÃ GIAI PHẠM, HUYỆN YÊN MỸ, TỈNH HƯNG YÊN, ĐT:0913548228</t>
  </si>
  <si>
    <t>1.3</t>
  </si>
  <si>
    <t>CÔNG TY CPTM SX&amp;XD VT KIM LONG(1)  - LÔ SỐ 3, CỤM CN SỞ DẦU, HỒNG BÀNG, TP. HẢI PHÒNG; ĐT: 0982.889.279</t>
  </si>
  <si>
    <t>Bê tông nhựa nóng</t>
  </si>
  <si>
    <t>CÔNG TY CỔ PHẦN AUSNAM  - SỐ V2A TẦNG 3 TÒA NHÀ CT4 VIMECO, LÔ H1, P. TRUNG HÒA, Q. CẦU GIẤY, TP HÀ NỘI. TEL: 0818999826</t>
  </si>
  <si>
    <t>4.1</t>
  </si>
  <si>
    <t>TÔN AUSNAM</t>
  </si>
  <si>
    <t>Tấm lợp chống nóng, chống ồn EPS dày 50mm, tôn mạ A/Z, 2 lớp tôn, G340-550</t>
  </si>
  <si>
    <t>Tấm vách chống nóng, chống ồn EPS dày 50mm, tôn mạ A/Z, 2 mặt tôn, G340</t>
  </si>
  <si>
    <t>Tấm lợp chống nóng, chống ồn PU dày 18mm, tôn mạ A/Z150</t>
  </si>
  <si>
    <t>Tấm lợp chống nóng, chống ồn PU dày 18mm, tôn mạ A/Z100</t>
  </si>
  <si>
    <t>Phụ kiện tôn Ausnam (tấm ốp, máng nước…)</t>
  </si>
  <si>
    <t>md</t>
  </si>
  <si>
    <t>TÔN SUNTEK</t>
  </si>
  <si>
    <t>Tấm lợp liên kết bằng vít, mạ nhôm kẽm (A/Z150), sơn PE, G550/G340</t>
  </si>
  <si>
    <t>Tấm lợp liên kết bằng đai kẹp âm, mạ nhôm kẽm, sơn PE</t>
  </si>
  <si>
    <t>Tấm lợp chống nóng, chống ồn PU dày 18mm, tôn mạ nhôm kẽm</t>
  </si>
  <si>
    <t>Phụ kiện (tấm ốp, máng nước…)</t>
  </si>
  <si>
    <t>CÔNG TY CP THƯƠNG MẠI PHÁT TRIỂN XÂY DỰNG MINH ĐỨC (1) - SỐ 42A KHU G, TẬP THỂ NGÂN HÀNG, NGÕ QUAN THỔ 1, P HÀNG BỘT, Q ĐỐNG ĐA, TP HÀ NỘI; ĐT: 0942345168</t>
  </si>
  <si>
    <t>CÔNG TY TNHH BÊ TÔNG XÂY DỰNG PHÚC TIẾN - THÔN PHẠM DÙNG - XÃ AN HỒNG - HUYỆN AN DƯƠNG - HẢI PHÒNG; ĐT: 0931.590.665</t>
  </si>
  <si>
    <t>Cọc bê tông ly tâm ứng lực trước</t>
  </si>
  <si>
    <t>Đế cống các loại (1)</t>
  </si>
  <si>
    <t>6.1</t>
  </si>
  <si>
    <t>CÔNG TY TNHH NHỰA ĐƯỜNG PETROLIMEX; TẦNG 19 - SỐ 229 TÂY SƠN, ĐỐNG ĐA, HN;TEL: 02438513206</t>
  </si>
  <si>
    <t>Loại nhựa đường  - Xá</t>
  </si>
  <si>
    <t>Loại nhựa đường - Phuy</t>
  </si>
  <si>
    <t>7.1.1</t>
  </si>
  <si>
    <t>CN CÔNG TY CỔ PHẦN L.Q JOTON TẠI HẢI DƯƠNG - KHU NGÃ BA, XÃ GIA TÂN, HUYỆN GIA LỘC, TỈNH HẢI DƯƠNG. TEL: 096 6222976</t>
  </si>
  <si>
    <t>lit</t>
  </si>
  <si>
    <t>Bột trét cao cấp Jolia</t>
  </si>
  <si>
    <t>7.1.2</t>
  </si>
  <si>
    <t>CÔNG TY TNHH NIPPON PAINT (VN), ĐC: SỐ 14, ĐƯỜNG 3A, KCN BIÊN HÒA II, P. LONG BÌNH TÂN, TP BIÊN HÒA, ĐT: 079 9153009</t>
  </si>
  <si>
    <t>A. Bột bả</t>
  </si>
  <si>
    <t>Skimcoat nội thất</t>
  </si>
  <si>
    <t>40 kg</t>
  </si>
  <si>
    <t>17 lít</t>
  </si>
  <si>
    <t>18 lít</t>
  </si>
  <si>
    <t>15 lít</t>
  </si>
  <si>
    <t>C. Sơn ngoại thất</t>
  </si>
  <si>
    <t>Superbond</t>
  </si>
  <si>
    <t>Weatherbond</t>
  </si>
  <si>
    <t>D. Sơn chống thấm</t>
  </si>
  <si>
    <t>7.1.3</t>
  </si>
  <si>
    <t>lít</t>
  </si>
  <si>
    <t>7.2.1</t>
  </si>
  <si>
    <t>Bộ</t>
  </si>
  <si>
    <t>bộ</t>
  </si>
  <si>
    <t>7.2.3</t>
  </si>
  <si>
    <t>CÔNG TY TNHH ĐẦU TƯ SX&amp;TM HOÀNG MINH - ĐỊA CHỈ: B06-L18, KHU A, KHU ĐÔ THỊDƯƠNG NỘI, P DƯƠNG NỘI, Q HÀ ĐÔNG, TP HÀ NỘI, ĐT: 0932362666</t>
  </si>
  <si>
    <t>7.2.4</t>
  </si>
  <si>
    <t>CÔNG TY CP ĐIỆN CHIẾU SÁNG PHÚ THẮNG - ĐỊA CHỈ: LÔ SỐ CN1, KCN THẠCH THẤT, QUỐC OAI, X PHÙNG XÁ, H THẠCH THẤT, TP HÀ NỘI, ĐT: 0968646147</t>
  </si>
  <si>
    <t>cột</t>
  </si>
  <si>
    <t>Cột thép đầu ngọn D78 mạ kẽm nhúng nóng</t>
  </si>
  <si>
    <t>Cần đèn mạ kẽm nhúng nóng</t>
  </si>
  <si>
    <t>Đèn LED chiếu sáng đường phố (Driver tích hợp DIM tự động tiết giảm công suất)</t>
  </si>
  <si>
    <t xml:space="preserve">Đèn LED STAR 801B: Chip Philips, Driver Philips, bảo vệ xung áp 10kv Philips; hiệu suất phát quang ≥110LM/W kích thước (765x355x125) </t>
  </si>
  <si>
    <t xml:space="preserve">Đèn LED STAR 804: Chip Philips, Driver Philips, bảo vệ xung áp 10kv Philips; hiệu suất phát quang ≥110LM/W kích thước 422x320x140 và 522x320x140 </t>
  </si>
  <si>
    <t xml:space="preserve">Đèn LED STAR 814: Chip Philips, Driver Philips, bảo vệ xung áp 10kv Philips; hiệu suất phát quang ≥110LM/W kích thước 518x228x114 với 50w - 100w; 750x322x167 với 100w - 150w; 900x386x167 với 150w-200w </t>
  </si>
  <si>
    <t xml:space="preserve">Đèn LED STAR 821: Chip Philips, Driver Philips, bảo vệ xung áp 10kv Philips; hiệu suất phát quang ≥110LM/W kích thước 590x375x120 </t>
  </si>
  <si>
    <t>Đèn LED STAR 847: Chip Philips, Driver Philips, bảo vệ xung áp 10kv Philips; hiệu suất phát quang ≥110LM/W kích thước 720x280x80 với 50w-100w; 850x340x80 với 150w-200w</t>
  </si>
  <si>
    <t>Đèn LED STAR 777: Chip Philips, Driver Philips, bảo vệ xung áp 10kv Philips; hiệu suất phát quang ≥110LM/W kích thước 740x285x115</t>
  </si>
  <si>
    <t xml:space="preserve">Đèn LED STAR 888: Chip Philips, Driver Philips, bảo vệ xung áp 10kv Philips; hiệu suất phát quang ≥110LM/W kích thước 620x340x110 với 50w - 100w; 700x340x110 với 100w - 150w; 860x340x110 với 150w-200w </t>
  </si>
  <si>
    <t xml:space="preserve">Đèn LED STAR 901: Chip Philips, Driver Philips, bảo vệ xung áp 10kv Philips; hiệu suất phát quang ≥110LM/W kích thước 425x325x120 với 150w - 200w; 450x325x120 với 200w - 300w; 460x460x100 với 400w-500w </t>
  </si>
  <si>
    <t>Đèn LED NEPTUNE: Chip Philips, Driver Philips, bảo vệ xung áp 10kv Philips; hiệu suất phát quang ≥110LM/W kích thước 610x268x140  với 40w - 100w; 765x320x140 với 100w - 150w; 866x370x160 với 50w-200w</t>
  </si>
  <si>
    <t xml:space="preserve">Đèn LED TRIANGLE: Chip Philips, Driver Philips, bảo vệ xung áp 10kv Philips; hiệu suất phát quang ≥110LM/W kích thước742x273x145 với 50w - 150w; 792x273x145 với 150w - 250w. </t>
  </si>
  <si>
    <t xml:space="preserve">Đèn LED DONPHINTAIL: Chip Philips, Driver Philips, bảo vệ xung áp 10kv Philips; hiệu suất phát quang ≥110LM/W kích thước 543X299X144 với 50w - 100w; 697X307X108 với 100w - 150w; 790X307X108 với 150w-200w </t>
  </si>
  <si>
    <t>Cáp treo hạ thế 1 ruột lõi 0,6/1kV - Cu/PVC</t>
  </si>
  <si>
    <t>Cáp treo hạ thế 1 lõi 0,6/1kV - Cu/XLPE/PVC  0,6/1kV</t>
  </si>
  <si>
    <t>Cáp treo hạ thế 2 ruột lõi 0,6/1kV - Cu/XLPE/PVC</t>
  </si>
  <si>
    <t>Cáp treo hạ thế 3+1 ruột (1 ruột trung tính nhỏ hơn) lõi 0,6/1kV - Cu/XLPE/PVC</t>
  </si>
  <si>
    <t>Cáp treo hạ thế 4 ruột lõi 0,6/1kV - Cu/XLPE/PVC</t>
  </si>
  <si>
    <t>Cáp ngầm hạ thế 1 ruột lõi 0,6/1kV - Cu/XLPE/PVC/DSTA/PVC</t>
  </si>
  <si>
    <t>Cáp ngầm hạ thế 2 ruột lõi 0,6/1kV - Cu/XLPE/PVC/DSTA/PVC</t>
  </si>
  <si>
    <t>Cáp ngầm hạ thế 3 ruột lõi 0,6/1kV - Cu/XLPE/PVC/DSTA/PVC</t>
  </si>
  <si>
    <t>Cáp ngầm hạ thế 4 ruột lõi 0,6/1kV - Cu/XLPE/PVC/DSTA/PVC</t>
  </si>
  <si>
    <t>Cáp ngầm hạ thế 3+1 ruột lõi 0,6/1kV -Cu/XLPE/PVC/DSTA/PVC</t>
  </si>
  <si>
    <t>Cáp ABC vặn xoắn ruột nhôm - Al/XLPE 0,6/1kV</t>
  </si>
  <si>
    <t>2x16 mm2</t>
  </si>
  <si>
    <t>2x25 mm3</t>
  </si>
  <si>
    <t>2x35 mm4</t>
  </si>
  <si>
    <t>2x50 mm5</t>
  </si>
  <si>
    <t>4x16 mm6</t>
  </si>
  <si>
    <t>4x25 mm2</t>
  </si>
  <si>
    <t>4x35 mm2</t>
  </si>
  <si>
    <t>4x50 mm2</t>
  </si>
  <si>
    <t>4x70 mm2</t>
  </si>
  <si>
    <t>4x95 mm2</t>
  </si>
  <si>
    <t>4x120 mm2</t>
  </si>
  <si>
    <t>CÔNG TY CP CƠ ĐIỆN TRẦN PHÚ TRAFUCO - ĐỊA CHỈ: SỐ 41 PHƯƠNG LIỆT  - THANH XUÂN - HÀ NỘI, ĐT: 096 8217088</t>
  </si>
  <si>
    <t>Dây dẹt - Cu/PVC/PVC (ruột đồng, cách điện PVC, vỏ bọc PVC)</t>
  </si>
  <si>
    <t>Dây tròn 2 ruột mềm - Cu/PVC/PVC (ruột đồng, cách điện PVC, vỏ bọc PVC)</t>
  </si>
  <si>
    <t>Dây tròn 3 ruột mềm - Cu/PVC/PVC (ruột đồng, cách điện PVC, vỏ bọc PVC)</t>
  </si>
  <si>
    <t>Dây tròn 4 ruột mềm - Cu/PVC/PVC (ruột đồng, cách điện PVC, vỏ bọc PVC)</t>
  </si>
  <si>
    <t>Cáp đơn - Hạ thế  - (Cu/PVC)</t>
  </si>
  <si>
    <t>Cáp 1 lõi - Hạ thế  - (Cu/PVC/PVC)</t>
  </si>
  <si>
    <t>Cáp 2 lõi - Hạ thế  - (Cu/PVC/PVC)</t>
  </si>
  <si>
    <t>Cáp 3 lõi - Hạ thế  - (Cu/PVC/PVC)</t>
  </si>
  <si>
    <t>Cáp (3+1) lõi - Hạ thế  - (Cu/PVC/PVC)</t>
  </si>
  <si>
    <t>Cáp 4 lõi - Hạ thế  - (Cu/PVC/PVC)</t>
  </si>
  <si>
    <t>Cáp 1 lõi - Hạ thế  - (Cu/XLPE/PVC)</t>
  </si>
  <si>
    <t>Cáp 2 lõi - Hạ thế  - (Cu/XLPE/PVC)</t>
  </si>
  <si>
    <t>Cáp 3 lõi - Hạ thế  - (Cu/XLPE/PVC)</t>
  </si>
  <si>
    <t>Cáp (3+1) lõi - Hạ thế  - (Cu/XLPE/PVC)</t>
  </si>
  <si>
    <t>Cáp treo 4 lõi - Hạ thế  - (Cu/XLPE/PVC)</t>
  </si>
  <si>
    <t>Cáp (3+2) lõi - Hạ thế  - (Cu/XLPE/PVC)</t>
  </si>
  <si>
    <t>Cáp ngầm 1 lõi - Hạ thế  - (Cu/XLPE/PVC/DATA/PVC)</t>
  </si>
  <si>
    <t>Cáp ngầm 2 lõi - Hạ thế  - (Cu/XLPE/PVC/DSTA/PVC)</t>
  </si>
  <si>
    <t>Cáp ngầm 3 lõi - Hạ thế  - (Cu/XLPE/PVC/DSTA/PVC)</t>
  </si>
  <si>
    <t>Cáp ngầm (3+1) lõi - Hạ thế  - (Cu/XLPE/PVC/DSTA/PVC)</t>
  </si>
  <si>
    <t>Cáp ngầm 4 lõi - Hạ thế  - (Cu/XLPE/PVC/DSTA/PVC)</t>
  </si>
  <si>
    <t>Cáp ngầm (3+2) lõi - Hạ thế  - (Cu/XLPE/PVC/DSTA/PVC)</t>
  </si>
  <si>
    <t>7.3.1</t>
  </si>
  <si>
    <t>Bảng giá sản phẩm ống nhựa HDPE-PE100</t>
  </si>
  <si>
    <t>Ống HDPE(PE100)</t>
  </si>
  <si>
    <t>Ống HDPE(PE80)</t>
  </si>
  <si>
    <t>cây</t>
  </si>
  <si>
    <t>7.3.2</t>
  </si>
  <si>
    <t>Ống nhựa HDPE PE100</t>
  </si>
  <si>
    <t xml:space="preserve">Ống HDPE PE80 </t>
  </si>
  <si>
    <t>3.683.091</t>
  </si>
  <si>
    <t xml:space="preserve">Ống U.PVC D21 </t>
  </si>
  <si>
    <t xml:space="preserve">     thoát</t>
  </si>
  <si>
    <t xml:space="preserve">     class 0</t>
  </si>
  <si>
    <t xml:space="preserve">     class 1</t>
  </si>
  <si>
    <t xml:space="preserve">     class 2</t>
  </si>
  <si>
    <t xml:space="preserve">     class 3</t>
  </si>
  <si>
    <t>Ống U.PVC D27</t>
  </si>
  <si>
    <t>Ống U.PVC D34</t>
  </si>
  <si>
    <t xml:space="preserve">     class 4</t>
  </si>
  <si>
    <t>Ống U.PVC D42</t>
  </si>
  <si>
    <t xml:space="preserve">     class 5</t>
  </si>
  <si>
    <t>Ống U.PVC D48</t>
  </si>
  <si>
    <t>Ống U.PVC D60</t>
  </si>
  <si>
    <t xml:space="preserve">     class 6</t>
  </si>
  <si>
    <t>Ống U.PVC D75</t>
  </si>
  <si>
    <t>Ống U.PVC D90</t>
  </si>
  <si>
    <t>Ống U.PVC D110</t>
  </si>
  <si>
    <t>Ống U.PVC D125</t>
  </si>
  <si>
    <t>Ống U.PVC D140</t>
  </si>
  <si>
    <t>Ống U.PVC D160</t>
  </si>
  <si>
    <t>Ống U.PVC D180</t>
  </si>
  <si>
    <t>Ống U.PVC D200</t>
  </si>
  <si>
    <t>Ống U.PVC D225</t>
  </si>
  <si>
    <t>Ống U.PVC D250</t>
  </si>
  <si>
    <t>Ống U.PVC D280</t>
  </si>
  <si>
    <t>Ống U.PVC D315</t>
  </si>
  <si>
    <t>Ống U.PVC D355</t>
  </si>
  <si>
    <t>Ống U.PVC D400</t>
  </si>
  <si>
    <t>7.3.3</t>
  </si>
  <si>
    <t>7.5</t>
  </si>
  <si>
    <t>8.1</t>
  </si>
  <si>
    <t>8.2</t>
  </si>
  <si>
    <t>8.4</t>
  </si>
  <si>
    <t>Cát san lấp</t>
  </si>
  <si>
    <t>8.5</t>
  </si>
  <si>
    <t>CÔNG TY CP KHAI THÁC CÁT PHỤC VỤ KHU KINH TẾ (1) - SỐ 768B NGÔ GIA TỰ, P THÀNH TÔ, Q HẢI AN, TP HẢI PHÒNG; ĐT: 0988398257</t>
  </si>
  <si>
    <t>8.6</t>
  </si>
  <si>
    <t>CÔNG TY CP ĐẦU TƯ KIẾN THỤY (1) - THÔN TÂN LINH, XÃ MINH TÂN, H KIẾN THỤY, TP HẢI PHÒNG; ĐT: 0934292370</t>
  </si>
  <si>
    <t>8.7</t>
  </si>
  <si>
    <t>CÔNG TY CP KHAI THÁC KHOÁNG SẢN HẢI ĐĂNG (1) - SỐ 768B NGÔ GIA TỰ, P THÀNH TÔ, Q HẢI AN, TP HẢI PHÒNG; ĐT: 0988398257</t>
  </si>
  <si>
    <t>8.8</t>
  </si>
  <si>
    <t>CÔNG TY XI MĂNG VICEM HẢI PHÒNG - ĐC: SỐ 195 BẠCH ĐẰNG, THƯỢNG LÝ, HỒNG BÀNG, HẢI PHÒNG - ĐT: 0904828681</t>
  </si>
  <si>
    <t xml:space="preserve">Thép cuộn D6-D8 </t>
  </si>
  <si>
    <t xml:space="preserve">CB240T </t>
  </si>
  <si>
    <t xml:space="preserve">Thép thanh vằn D10 </t>
  </si>
  <si>
    <t xml:space="preserve">CB300V </t>
  </si>
  <si>
    <t>CB400V/CB500V</t>
  </si>
  <si>
    <t xml:space="preserve">Thép thanh vằn D12 </t>
  </si>
  <si>
    <t xml:space="preserve">Thép thanh vằn D14-32 </t>
  </si>
  <si>
    <t xml:space="preserve">Thép thanh vằn D36 </t>
  </si>
  <si>
    <t xml:space="preserve">Thép thanh vằn D40 </t>
  </si>
  <si>
    <t>PCB40 - rời</t>
  </si>
  <si>
    <t xml:space="preserve"> độ sụt 60±10, R28</t>
  </si>
  <si>
    <t>độ sụt 60±10, R28</t>
  </si>
  <si>
    <t>0,45mm (11 sóng)</t>
  </si>
  <si>
    <t xml:space="preserve">AC11 </t>
  </si>
  <si>
    <t xml:space="preserve">ATEK1000 </t>
  </si>
  <si>
    <t>0,47mm (6 sóng)</t>
  </si>
  <si>
    <t xml:space="preserve">ATEK1000  </t>
  </si>
  <si>
    <t>0,45mm (5 sóng)</t>
  </si>
  <si>
    <t xml:space="preserve">ATEK1088 </t>
  </si>
  <si>
    <t>0,47mm (5 sóng)</t>
  </si>
  <si>
    <t xml:space="preserve"> 0,45mm (11 sóng)</t>
  </si>
  <si>
    <t xml:space="preserve">AD11 </t>
  </si>
  <si>
    <t>0,47mm (11 sóng)</t>
  </si>
  <si>
    <t xml:space="preserve">AD11  </t>
  </si>
  <si>
    <t>0,45mm (6 sóng)</t>
  </si>
  <si>
    <t xml:space="preserve">AD06 </t>
  </si>
  <si>
    <t xml:space="preserve">AD05 </t>
  </si>
  <si>
    <t>0,42mm (6 sóng)</t>
  </si>
  <si>
    <t xml:space="preserve">ADTile </t>
  </si>
  <si>
    <t>0,45mm (3 sóng)</t>
  </si>
  <si>
    <t xml:space="preserve">Alok 420 </t>
  </si>
  <si>
    <t>0,47mm (3 sóng)</t>
  </si>
  <si>
    <t xml:space="preserve">ASEAM 480 </t>
  </si>
  <si>
    <t>0,45mm (2 sóng)</t>
  </si>
  <si>
    <t>0,47mm (2 sóng)</t>
  </si>
  <si>
    <t xml:space="preserve">EC11 </t>
  </si>
  <si>
    <t xml:space="preserve">EK106 </t>
  </si>
  <si>
    <t>0,40mm (6 sóng)</t>
  </si>
  <si>
    <t xml:space="preserve">EK108 </t>
  </si>
  <si>
    <t>0,40mm (5 sóng)</t>
  </si>
  <si>
    <t xml:space="preserve"> H=7m tôn dày 3mm. Dn=56; Dg =134. </t>
  </si>
  <si>
    <t xml:space="preserve">Cột thép Bát giác hoặc Tròn côn liền cần đơn
</t>
  </si>
  <si>
    <t xml:space="preserve">H=8m tôn dày 3mm. Dn=56; Dg =150. </t>
  </si>
  <si>
    <t xml:space="preserve"> H=8m tôn dày 3.5mm. Dn=56; Dg=150.</t>
  </si>
  <si>
    <t>Cột thép Bát giác hoặc Tròn côn liền cần đơn</t>
  </si>
  <si>
    <t xml:space="preserve">H=8m tôn dày 4mm. Dn=56; Dg =150. </t>
  </si>
  <si>
    <t xml:space="preserve">H=9m tôn dày 3mm. Dn=56; Dg =161. </t>
  </si>
  <si>
    <t xml:space="preserve">Cột thép Bát giác hoặc Tròn côn liền cần đơn, </t>
  </si>
  <si>
    <t>H=9m tôn dày 3.5mm. Dn=56; Dg=161.</t>
  </si>
  <si>
    <t>H=9m tôn dày 4mm. Dn=56; Dg =161.</t>
  </si>
  <si>
    <t>H=10m tôn dày 3.5mm. Dn=56; Dg=172.</t>
  </si>
  <si>
    <t>H=10m tôn dày 4mm. Dn=56; Dg=172.</t>
  </si>
  <si>
    <t xml:space="preserve"> H=11m tôn dày 4mm. Dn=56; Dg=183.</t>
  </si>
  <si>
    <t xml:space="preserve">Đèn LED STAR 801 </t>
  </si>
  <si>
    <t>công suất 100W-DIM 5 cấp</t>
  </si>
  <si>
    <t>công suất 120W-DIM 5 cấp</t>
  </si>
  <si>
    <t>công suất 150W-DIM 5 cấp</t>
  </si>
  <si>
    <t xml:space="preserve">Đèn LED STAR 804 </t>
  </si>
  <si>
    <t>Đèn LED STAR 814</t>
  </si>
  <si>
    <t xml:space="preserve"> công suất 80W-DIM 5 cấp</t>
  </si>
  <si>
    <t xml:space="preserve">Đèn LED STAR 814 </t>
  </si>
  <si>
    <t>công suất 180W-DIM 5 cấp</t>
  </si>
  <si>
    <t>Đèn LED STAR 821</t>
  </si>
  <si>
    <t xml:space="preserve"> công suất 100W-DIM 5 cấp</t>
  </si>
  <si>
    <t xml:space="preserve">Đèn LED STAR 821 </t>
  </si>
  <si>
    <t xml:space="preserve">Đèn LED STAR 847 </t>
  </si>
  <si>
    <t>Đèn LED STAR 847</t>
  </si>
  <si>
    <t xml:space="preserve"> công suất 150W-DIM 5 cấp</t>
  </si>
  <si>
    <t xml:space="preserve">Đèn LED STAR 777 </t>
  </si>
  <si>
    <t>công suất 80W-DIM 5 cấp</t>
  </si>
  <si>
    <t>Đèn LED STAR 777</t>
  </si>
  <si>
    <t xml:space="preserve"> công suất 180W-DIM 5 cấp</t>
  </si>
  <si>
    <t xml:space="preserve">Đèn LED STAR 888 </t>
  </si>
  <si>
    <t>công suất 50W-DIM 5 cấp</t>
  </si>
  <si>
    <t>công suất 75W-DIM 5 cấp</t>
  </si>
  <si>
    <t>công suất 125W-DIM 5 cấp</t>
  </si>
  <si>
    <t xml:space="preserve">Đèn Pha LED 901 </t>
  </si>
  <si>
    <t>công suất 100W, sử dụng 2 mắt COB-DIM  5 cấp</t>
  </si>
  <si>
    <t>Đèn Pha LED 901</t>
  </si>
  <si>
    <t xml:space="preserve"> công suất 200W, sử dụng 4 mắt COB-DIM  5 cấp</t>
  </si>
  <si>
    <t xml:space="preserve"> công suất 400W, sử dụng 8 mắt COB-DIM  5 cấp</t>
  </si>
  <si>
    <t xml:space="preserve">Đèn LED NEPTUNE </t>
  </si>
  <si>
    <t>công suất 60 W-DIM 5 cấp</t>
  </si>
  <si>
    <t>công suất 100 W-DIM 5 cấp</t>
  </si>
  <si>
    <t>công suất 150 W-DIM 5 cấp</t>
  </si>
  <si>
    <t>công suất 180 W-DIM 5 cấp</t>
  </si>
  <si>
    <t>công suất 200 W-DIM 5 cấp</t>
  </si>
  <si>
    <t xml:space="preserve">Đèn LED TRIANGLE </t>
  </si>
  <si>
    <t>công suất 250 W-DIM 5 cấp</t>
  </si>
  <si>
    <t xml:space="preserve">Đèn LED DONPHINTAIL </t>
  </si>
  <si>
    <t xml:space="preserve">VCm-D </t>
  </si>
  <si>
    <t>Dẹt 2x4,0mm2</t>
  </si>
  <si>
    <t>Dẹt 2x6,0mm2</t>
  </si>
  <si>
    <t>Dẹt 3x0,75mm2</t>
  </si>
  <si>
    <t xml:space="preserve">VCm-T </t>
  </si>
  <si>
    <t>Tròn 2x0,75mm2</t>
  </si>
  <si>
    <t>Tròn 2x2,5mm2</t>
  </si>
  <si>
    <t>Tròn 2x4,0mm2</t>
  </si>
  <si>
    <t>Tròn 2x6,0mm2</t>
  </si>
  <si>
    <t>Tròn 3x1,0mm2</t>
  </si>
  <si>
    <t>VCm-T</t>
  </si>
  <si>
    <t xml:space="preserve"> Tròn 3x1,5mm2</t>
  </si>
  <si>
    <t>Tròn 3x2,5mm2</t>
  </si>
  <si>
    <t>Tròn 3x4,0mm2</t>
  </si>
  <si>
    <t>Tròn 3x6,0mm2</t>
  </si>
  <si>
    <t>Tròn 4x0,75mm2</t>
  </si>
  <si>
    <t>Tròn 4x1,0mm2</t>
  </si>
  <si>
    <t xml:space="preserve"> Tròn 4x1,5mm2</t>
  </si>
  <si>
    <t>Tròn 4x2,5mm2</t>
  </si>
  <si>
    <t>Tròn 4x4,0mm2</t>
  </si>
  <si>
    <t>Tròn 4x6,0mm2</t>
  </si>
  <si>
    <t>(PN16)</t>
  </si>
  <si>
    <t>(PN20)</t>
  </si>
  <si>
    <t>(PN12.5)</t>
  </si>
  <si>
    <t>(PN10)</t>
  </si>
  <si>
    <t>(PN8)</t>
  </si>
  <si>
    <t xml:space="preserve"> (PN16)</t>
  </si>
  <si>
    <t xml:space="preserve"> (PN20)</t>
  </si>
  <si>
    <t>(PN6)</t>
  </si>
  <si>
    <t xml:space="preserve"> (PN10)</t>
  </si>
  <si>
    <t xml:space="preserve">D20 </t>
  </si>
  <si>
    <t xml:space="preserve">D25 </t>
  </si>
  <si>
    <t xml:space="preserve">D32 </t>
  </si>
  <si>
    <t xml:space="preserve">D40 </t>
  </si>
  <si>
    <t xml:space="preserve">D50 </t>
  </si>
  <si>
    <t>D63</t>
  </si>
  <si>
    <t xml:space="preserve"> (PN8)</t>
  </si>
  <si>
    <t xml:space="preserve">D63 </t>
  </si>
  <si>
    <t xml:space="preserve">D75 </t>
  </si>
  <si>
    <t>D90</t>
  </si>
  <si>
    <t xml:space="preserve">D110 </t>
  </si>
  <si>
    <t>D125</t>
  </si>
  <si>
    <t xml:space="preserve">D125 </t>
  </si>
  <si>
    <t xml:space="preserve">D160 </t>
  </si>
  <si>
    <t>D200</t>
  </si>
  <si>
    <t xml:space="preserve">D200 </t>
  </si>
  <si>
    <t>D315</t>
  </si>
  <si>
    <t xml:space="preserve"> (PN12.5)</t>
  </si>
  <si>
    <t xml:space="preserve"> (PN6)</t>
  </si>
  <si>
    <t>D75</t>
  </si>
  <si>
    <t>D110</t>
  </si>
  <si>
    <t xml:space="preserve">D140 </t>
  </si>
  <si>
    <t>TCVN 1651-1:2018</t>
  </si>
  <si>
    <t>dày 0,42mm</t>
  </si>
  <si>
    <t xml:space="preserve"> dày 0,45mm</t>
  </si>
  <si>
    <t>dày 0,45mm</t>
  </si>
  <si>
    <t>dày 0,47mm</t>
  </si>
  <si>
    <t>0,40mm (11 sóng)</t>
  </si>
  <si>
    <t>dày 0,40mm</t>
  </si>
  <si>
    <t>ASTM A755/A792/A94</t>
  </si>
  <si>
    <t>TCVN ISO9001-2005</t>
  </si>
  <si>
    <t xml:space="preserve">Tấm tường ACOTEC </t>
  </si>
  <si>
    <t xml:space="preserve">Cột BT đúc sẵn </t>
  </si>
  <si>
    <t xml:space="preserve">Dầm BT đúc sẵn </t>
  </si>
  <si>
    <t>5.3</t>
  </si>
  <si>
    <t>TCVN 8791-2011</t>
  </si>
  <si>
    <t>TCVN 16:2019/BXD</t>
  </si>
  <si>
    <t>TCCS 099:2018/NPV</t>
  </si>
  <si>
    <t>TCCS 095:2018/NPV</t>
  </si>
  <si>
    <t>TCVN 7722-1:2017, TCVN 7722-2-3:2019</t>
  </si>
  <si>
    <t>Cột thép liền cần đơn mạ kẽm nhúng nóng</t>
  </si>
  <si>
    <t>TCCS 01:2020/PT (XN.003.21)</t>
  </si>
  <si>
    <t xml:space="preserve">Cột thép Bát giác hoặc Tròn côn 6m D78-3mm. </t>
  </si>
  <si>
    <t xml:space="preserve">Dn=78; Dg=144. </t>
  </si>
  <si>
    <t xml:space="preserve">Cột thép Bát giác hoặc Tròn côn 6m D78-3.5mm. </t>
  </si>
  <si>
    <t xml:space="preserve">Cột thép Bát giác hoặc Tròn côn 7m D78-3mm. </t>
  </si>
  <si>
    <t xml:space="preserve">Dn=78; Dg=154. </t>
  </si>
  <si>
    <t xml:space="preserve">Cột thép Bát giác hoặc Tròn côn 7m D78-3.5mm. </t>
  </si>
  <si>
    <t xml:space="preserve">Cột thép Bát giác hoặc Tròn côn 8m D78-3mm. </t>
  </si>
  <si>
    <t xml:space="preserve">Dn=78; Dg=165. </t>
  </si>
  <si>
    <t xml:space="preserve">Cột thép Bát giác hoặc Tròn côn 8m D78-3.5mm. </t>
  </si>
  <si>
    <t xml:space="preserve">Cột thép Bát giác hoặc Tròn côn 8m D78-4mm. </t>
  </si>
  <si>
    <t xml:space="preserve">Cột thép Bát giác hoặc Tròn côn 9m D78-4mm. </t>
  </si>
  <si>
    <t xml:space="preserve">Dn=78; Dg=175. </t>
  </si>
  <si>
    <t xml:space="preserve">Cột thép Bát giác hoặc Tròn côn 9m D78-3mm. </t>
  </si>
  <si>
    <t xml:space="preserve">Cột thép Bát giác hoặc Tròn côn 9m D78-3.5mm. </t>
  </si>
  <si>
    <t xml:space="preserve">Cột thép Bát giác hoặc Tròn côn 10m D78-3.5mm. </t>
  </si>
  <si>
    <t xml:space="preserve">Dn=78;Dg=186. </t>
  </si>
  <si>
    <t xml:space="preserve">Cột thép Bát giác hoặc Tròn côn 10m D78-4mm. </t>
  </si>
  <si>
    <t xml:space="preserve">Dn=78; Dg=186. </t>
  </si>
  <si>
    <t xml:space="preserve">Cần đèn PT01-D </t>
  </si>
  <si>
    <t xml:space="preserve">cao 2m, vươn 1,5m </t>
  </si>
  <si>
    <t>cao 2m, vươn 1,5m</t>
  </si>
  <si>
    <t xml:space="preserve">Cần đèn PT06-D; PT08-D; PT09-D; PT13-D; PT25- D </t>
  </si>
  <si>
    <t xml:space="preserve">Cần đèn PT01-K </t>
  </si>
  <si>
    <t>Đèn LED STAR 801</t>
  </si>
  <si>
    <t xml:space="preserve"> công suất 60W-DIM 5 cấp</t>
  </si>
  <si>
    <t>QCVN 4:2009/BKHCN và sửa đổi 1:2016 QCVN 4:2009/BKHCN (QC2004-23)</t>
  </si>
  <si>
    <t>Cu/PVC</t>
  </si>
  <si>
    <t>1x16mm2</t>
  </si>
  <si>
    <t>1x25mm2</t>
  </si>
  <si>
    <t>1x35mm2</t>
  </si>
  <si>
    <t>1x50mm2</t>
  </si>
  <si>
    <t>1x70mm2</t>
  </si>
  <si>
    <t>1x95mm2</t>
  </si>
  <si>
    <t>1x120mm2</t>
  </si>
  <si>
    <t>1x150mm2</t>
  </si>
  <si>
    <t>1x185mm2</t>
  </si>
  <si>
    <t>1x240mm2</t>
  </si>
  <si>
    <t>Cu/XLPE/PVC</t>
  </si>
  <si>
    <t>1x6mm2</t>
  </si>
  <si>
    <t>1x10mm2</t>
  </si>
  <si>
    <t>1x300mm2</t>
  </si>
  <si>
    <t>1x400mm2</t>
  </si>
  <si>
    <t>2x1.5mm2</t>
  </si>
  <si>
    <t>2x2.5mm2</t>
  </si>
  <si>
    <t>2x4mm2</t>
  </si>
  <si>
    <t>2x6mm2</t>
  </si>
  <si>
    <t>2x10mm2</t>
  </si>
  <si>
    <t>2x16mm2</t>
  </si>
  <si>
    <t>2x25mm2</t>
  </si>
  <si>
    <t>2x35mm2</t>
  </si>
  <si>
    <t>2x50mm2</t>
  </si>
  <si>
    <t>3x6 +1x4mm2</t>
  </si>
  <si>
    <t>3x10+1x6mm2</t>
  </si>
  <si>
    <t>3x16+1x10mm2</t>
  </si>
  <si>
    <t>3x25+1x16mm2</t>
  </si>
  <si>
    <t>3x35+1x16mm2</t>
  </si>
  <si>
    <t>3x35+1x25mm2</t>
  </si>
  <si>
    <t>3x50+1x25mm2</t>
  </si>
  <si>
    <t>3x50+1x35mm2</t>
  </si>
  <si>
    <t>3x70+1x35mm2</t>
  </si>
  <si>
    <t>3x70+1x50mm2</t>
  </si>
  <si>
    <t>3x95+1x50mm2</t>
  </si>
  <si>
    <t>3x95+1x70mm2</t>
  </si>
  <si>
    <t>3x120+1x70mm2</t>
  </si>
  <si>
    <t>3x120+1x95mm2</t>
  </si>
  <si>
    <t>3x150+1x95mm2</t>
  </si>
  <si>
    <t>3x150+1x120mm2</t>
  </si>
  <si>
    <t>3x185+1x95mm2</t>
  </si>
  <si>
    <t>3x185+1x120mm2</t>
  </si>
  <si>
    <t>3x185+1x150mm2</t>
  </si>
  <si>
    <t>3x240+1x120mm2</t>
  </si>
  <si>
    <t>3x240+1x150mm2</t>
  </si>
  <si>
    <t>3x240+1x185mm2</t>
  </si>
  <si>
    <t>3x300+1x150mm2</t>
  </si>
  <si>
    <t>3x300+1x185mm2</t>
  </si>
  <si>
    <t>3x300+1x240mm2</t>
  </si>
  <si>
    <t>4x4mm2</t>
  </si>
  <si>
    <t>4x6mm2</t>
  </si>
  <si>
    <t>4x10mm2</t>
  </si>
  <si>
    <t>4x16mm2</t>
  </si>
  <si>
    <t>4x25mm2</t>
  </si>
  <si>
    <t>4x35mm2</t>
  </si>
  <si>
    <t>4x50mm2</t>
  </si>
  <si>
    <t>4x70mm2</t>
  </si>
  <si>
    <t>4x95mm2</t>
  </si>
  <si>
    <t>4x120mm2</t>
  </si>
  <si>
    <t>4x150mm2</t>
  </si>
  <si>
    <t>4x185mm2</t>
  </si>
  <si>
    <t>4x240mm2</t>
  </si>
  <si>
    <t>4x300mm2</t>
  </si>
  <si>
    <t xml:space="preserve">Cu/XLPE/PVC/DSTA/PVC </t>
  </si>
  <si>
    <t>Cu/XLPE/PVC/DSTA/PVC</t>
  </si>
  <si>
    <t>2x70mm2</t>
  </si>
  <si>
    <t>2x95mm2</t>
  </si>
  <si>
    <t>2x120mm2</t>
  </si>
  <si>
    <t>2x150mm2</t>
  </si>
  <si>
    <t>2x185mm2</t>
  </si>
  <si>
    <t>2x240mm2</t>
  </si>
  <si>
    <t>2x300mm2</t>
  </si>
  <si>
    <t>3x6mm2</t>
  </si>
  <si>
    <t>3x10mm2</t>
  </si>
  <si>
    <t>3x16mm2</t>
  </si>
  <si>
    <t>3x25mm2</t>
  </si>
  <si>
    <t>3x35mm2</t>
  </si>
  <si>
    <t>3x50mm2</t>
  </si>
  <si>
    <t>3x70mm2</t>
  </si>
  <si>
    <t>3x95mm2</t>
  </si>
  <si>
    <t>3x120mm2</t>
  </si>
  <si>
    <t>3x150mm2</t>
  </si>
  <si>
    <t>3x185mm2</t>
  </si>
  <si>
    <t>3x240mm2</t>
  </si>
  <si>
    <t>3x300mm2</t>
  </si>
  <si>
    <t xml:space="preserve">Cu/XLPE/PVCDSTA/PVC </t>
  </si>
  <si>
    <t xml:space="preserve">Cu/XLPE/PVCDSTA/PVC  </t>
  </si>
  <si>
    <t>IEC60227-3/IEC 60227-5</t>
  </si>
  <si>
    <t xml:space="preserve"> Tròn 3x0,75mm2</t>
  </si>
  <si>
    <t>IEC60502-1/IEC 60228</t>
  </si>
  <si>
    <t>Cáp CV</t>
  </si>
  <si>
    <t>-10mm2</t>
  </si>
  <si>
    <t>Cáp CVV</t>
  </si>
  <si>
    <t>-1x4mm2</t>
  </si>
  <si>
    <t>-1x6mm2</t>
  </si>
  <si>
    <t>-1x25mm2</t>
  </si>
  <si>
    <t>-2x4mm2</t>
  </si>
  <si>
    <t>-2x6mm2</t>
  </si>
  <si>
    <t>-2x25mm2</t>
  </si>
  <si>
    <t>-3x4mm2</t>
  </si>
  <si>
    <t>-3x6mm2</t>
  </si>
  <si>
    <t>-3x25mm2</t>
  </si>
  <si>
    <t>3x4mm2+1x2,5mm2</t>
  </si>
  <si>
    <t>-3x6mm2+1x4mm2</t>
  </si>
  <si>
    <t>-4x4mm2</t>
  </si>
  <si>
    <t>-4x6mm2</t>
  </si>
  <si>
    <t>QCVN16:2019/BXD</t>
  </si>
  <si>
    <t>Thép cuộn f6-f8</t>
  </si>
  <si>
    <t>Thép cuộn vằn D8</t>
  </si>
  <si>
    <t>Thép thanh vằn D10</t>
  </si>
  <si>
    <t>Thép thanh vằn D12</t>
  </si>
  <si>
    <t>Thép thanh vằn D14-D32</t>
  </si>
  <si>
    <t>Thép thanh vằn D36</t>
  </si>
  <si>
    <t>Thép thanh vằn D40</t>
  </si>
  <si>
    <t>1.4</t>
  </si>
  <si>
    <t>Kg</t>
  </si>
  <si>
    <t>CB240T</t>
  </si>
  <si>
    <t>Cty TNHH THÉP KYOEL VN; ĐC: TỔ 4, P.NAM SƠN, TP TAM ĐIỆP, TỈNH NINH BÌNH, VN, ĐT: 0915373317</t>
  </si>
  <si>
    <t>Cáp CXV</t>
  </si>
  <si>
    <t>-1x1,5mm2</t>
  </si>
  <si>
    <t>-1x2,5mm2</t>
  </si>
  <si>
    <t>-1x10mm2</t>
  </si>
  <si>
    <t>-1x16mm2</t>
  </si>
  <si>
    <t>-1x35mm2</t>
  </si>
  <si>
    <t>-1x50mm2</t>
  </si>
  <si>
    <t>-1x70mm2</t>
  </si>
  <si>
    <t>-1x95mm2</t>
  </si>
  <si>
    <t>-1x120mm2</t>
  </si>
  <si>
    <t>-1x150mm2</t>
  </si>
  <si>
    <t>-1x185mm2</t>
  </si>
  <si>
    <t>-1x240mm2</t>
  </si>
  <si>
    <t>-1x300mm2</t>
  </si>
  <si>
    <t>-2x1,5mm2</t>
  </si>
  <si>
    <t>-2x2,5mm2</t>
  </si>
  <si>
    <t>-2x10mm2</t>
  </si>
  <si>
    <t>-2x16mm2</t>
  </si>
  <si>
    <t>-2x35mm2</t>
  </si>
  <si>
    <t>-2x50mm2</t>
  </si>
  <si>
    <t>-2x70mm2</t>
  </si>
  <si>
    <t>-2x95mm2</t>
  </si>
  <si>
    <t>-2x120mm2</t>
  </si>
  <si>
    <t>-2x150mm2</t>
  </si>
  <si>
    <t>-3x1,5mm2</t>
  </si>
  <si>
    <t>-3x2,5mm2</t>
  </si>
  <si>
    <t>-3x10mm2</t>
  </si>
  <si>
    <t>-3x16mm2</t>
  </si>
  <si>
    <t>-3x35mm2</t>
  </si>
  <si>
    <t>-3x50mm2</t>
  </si>
  <si>
    <t>-3x70mm2</t>
  </si>
  <si>
    <t>-3x95mm2</t>
  </si>
  <si>
    <t>-3x120mm2</t>
  </si>
  <si>
    <t>-3x150mm2</t>
  </si>
  <si>
    <t>-3x185mm2</t>
  </si>
  <si>
    <t>-3x240mm2</t>
  </si>
  <si>
    <t>-3x300mm2</t>
  </si>
  <si>
    <t>3x2,5mm2+1x1,5mm2</t>
  </si>
  <si>
    <t>3x6mm2+1x4mm2</t>
  </si>
  <si>
    <t>3x10mm2+1x6mm2</t>
  </si>
  <si>
    <t>3x16mm2+1x10mm2</t>
  </si>
  <si>
    <t>3x25mm2+1x10mm2</t>
  </si>
  <si>
    <t>3x25mm2+1x16mm2</t>
  </si>
  <si>
    <t>3x35mm2+1x16mm2</t>
  </si>
  <si>
    <t>3x35mm2+1x25mm2</t>
  </si>
  <si>
    <t>3x50mm2+1x25mm2</t>
  </si>
  <si>
    <t>3x50mm2+1x35mm2</t>
  </si>
  <si>
    <t>3x70mm2+1x35mm2</t>
  </si>
  <si>
    <t>3x70mm2+1x50mm2</t>
  </si>
  <si>
    <t>3x95mm2+1x50mm2</t>
  </si>
  <si>
    <t>3x95mm2+1x70mm2</t>
  </si>
  <si>
    <t>3x120mm2+1x70mm2</t>
  </si>
  <si>
    <t>3x120mm2+1x95mm2</t>
  </si>
  <si>
    <t>3x150mm2+1x70mm2</t>
  </si>
  <si>
    <t>3x150mm2+1x95mm2</t>
  </si>
  <si>
    <t>3x150mm2+1x120mm2</t>
  </si>
  <si>
    <t>3x185mm2+1x95mm2</t>
  </si>
  <si>
    <t>3x185mm2+1x120mm2</t>
  </si>
  <si>
    <t>3x185mm2+1x150mm2</t>
  </si>
  <si>
    <t>3x240mm2+1x120mm2</t>
  </si>
  <si>
    <t>3x240mm2+1x150mm2</t>
  </si>
  <si>
    <t>3x240mm2+1x185mm2</t>
  </si>
  <si>
    <t>3x300mm2+1x150mm2</t>
  </si>
  <si>
    <t>3x300mm2+1x185mm2</t>
  </si>
  <si>
    <t>3x300mm2+1x240mm2</t>
  </si>
  <si>
    <t>4x1,5mm2</t>
  </si>
  <si>
    <t>4x2,5mm2</t>
  </si>
  <si>
    <t>3x2,5mm2+2x1,5mm2</t>
  </si>
  <si>
    <t>3x4mm2+2x2,5mm2</t>
  </si>
  <si>
    <t>3x6mm2+2x4mm2</t>
  </si>
  <si>
    <t>3x10mm2+2x6mm2</t>
  </si>
  <si>
    <t>3x16mm2+2x10mm2</t>
  </si>
  <si>
    <t>3x25mm2+2x16mm2</t>
  </si>
  <si>
    <t>3x35mm2+2x16mm2</t>
  </si>
  <si>
    <t>3x35mm2+2x25mm2</t>
  </si>
  <si>
    <t>3x50mm2+2x25mm2</t>
  </si>
  <si>
    <t>3x50mm2+2x35mm2</t>
  </si>
  <si>
    <t>3x70mm2+2x35mm2</t>
  </si>
  <si>
    <t>3x70mm2+2x50mm2</t>
  </si>
  <si>
    <t>3x95mm2+2x50mm2</t>
  </si>
  <si>
    <t>3x95mm2+2x70mm2</t>
  </si>
  <si>
    <t>3x120mm2+2x70mm2</t>
  </si>
  <si>
    <t>3x120mm2+2x95mm2</t>
  </si>
  <si>
    <t>3x150mm2+2x70mm2</t>
  </si>
  <si>
    <t>3x150mm2+2x95mm2</t>
  </si>
  <si>
    <t>3x150mm2+2x120mm2</t>
  </si>
  <si>
    <t>3x185mm2+2x95mm2</t>
  </si>
  <si>
    <t>3x185mm2+2x120mm2</t>
  </si>
  <si>
    <t>3x185mm2+2x150mm2</t>
  </si>
  <si>
    <t>3x240mm2+2x120mm2</t>
  </si>
  <si>
    <t>3x240mm2+2x150mm2</t>
  </si>
  <si>
    <t>3x240mm2+2x185mm2</t>
  </si>
  <si>
    <t>3x300mm2+2x150mm2</t>
  </si>
  <si>
    <t>3x300mm2+2x185mm2</t>
  </si>
  <si>
    <t>3x300mm2+2x240mm2</t>
  </si>
  <si>
    <t>Cáp CXV/DATA</t>
  </si>
  <si>
    <t>2x1,5mm2</t>
  </si>
  <si>
    <t>2x2,5mm2</t>
  </si>
  <si>
    <t>Cáp CXV/DSTA</t>
  </si>
  <si>
    <t>3x1,5mm2</t>
  </si>
  <si>
    <t>3x2,5mm2</t>
  </si>
  <si>
    <t>3x4mm2</t>
  </si>
  <si>
    <t xml:space="preserve">V1: Cửa sổ lùa 2 cánh hệ 2600 Việt Pháp, kính an toàn 2 lớp 6,38 mm t </t>
  </si>
  <si>
    <t xml:space="preserve">V2: Cửa sổ mở  quay 1 cánh hệ 4400 Việt Pháp , kính an toàn 2 lớp 6,38 mm . </t>
  </si>
  <si>
    <r>
      <t>M</t>
    </r>
    <r>
      <rPr>
        <vertAlign val="superscript"/>
        <sz val="11"/>
        <rFont val="Times New Roman"/>
        <family val="1"/>
      </rPr>
      <t>2</t>
    </r>
  </si>
  <si>
    <t xml:space="preserve">V3: Cửa sổ mở  hất 1 cánh hệ 4400 Việt Pháp , kính an toàn 2 lớp 6,38 mm . </t>
  </si>
  <si>
    <t xml:space="preserve">V4: Cửa đi 1 cánh hệ 450 Việt Pháp, kính an toàn 2 lớp 6,38 mm .  </t>
  </si>
  <si>
    <t xml:space="preserve">V5: Vách kính hệ 4400 Việt Pháp, kính an toàn 6.38mm, </t>
  </si>
  <si>
    <t xml:space="preserve">V6: Cửa sổ lùa 2 cánh 93 Xingfa, kính an toàn 2 lớp 6,38 mm </t>
  </si>
  <si>
    <t>V7: Cửa sổ quay1 cánh hệ 55 Xingfa, kính an toàn 2 lớp 6,38 mm .</t>
  </si>
  <si>
    <t>V8: Cửa sổ hất 1 cánh hệ 55 Xingfa, kính an toàn 2 lớp 6,38 mm .</t>
  </si>
  <si>
    <t xml:space="preserve">V9: Cửa đi một cánh hệ 55 Xingfa, kính an toàn 2 lớp 6,38 mm  </t>
  </si>
  <si>
    <t xml:space="preserve">V10: Vách kính cố định hệ 55 Xingfa, kính an toàn 2 lớp 6,38 mm  </t>
  </si>
  <si>
    <t>7.5.1</t>
  </si>
  <si>
    <t>PHỤ LỤC 2</t>
  </si>
  <si>
    <t>GIÁ MỘT SỐ LOẠI SẢN PHẨM, HÀNG HÓA VẬT LIỆU XÂY DỰNG 
TRÊN ĐỊA BÀN THÀNH PHỐ HẢI PHÒNG
THEO THÔNG TIN TỪ BẢNG BÁO GIÁ CỦA CÁC TỔ CHỨC, CÁ NHÂN
ĐĂNG KÝ SẢN XUẤT, KINH DOANH VẬT LIỆU XÂY DỰNG</t>
  </si>
  <si>
    <t xml:space="preserve">Bê tông nhựa </t>
  </si>
  <si>
    <t>C9,5</t>
  </si>
  <si>
    <t>C12,5</t>
  </si>
  <si>
    <t>C19</t>
  </si>
  <si>
    <t>- nt -</t>
  </si>
  <si>
    <t xml:space="preserve"> -nt -</t>
  </si>
  <si>
    <t xml:space="preserve"> - nt -</t>
  </si>
  <si>
    <t xml:space="preserve"> - nt - </t>
  </si>
  <si>
    <t>Stt</t>
  </si>
  <si>
    <t>Giá chưa bao gồm CPVC 4.500đ/tấn/km</t>
  </si>
  <si>
    <t>PHỤ LỤC 1</t>
  </si>
  <si>
    <t>CÔNG BỐ GIÁ BÌNH QUÂN MỘT SỐ LOẠI SẢN PHẨM, HÀNG HÓA VẬT LIỆU XÂY DỰNG TRÊN ĐIA BÀN CÁC QUẬN, HUYỆN CỦA THÀNH PHỐ HẢI PHÒNG</t>
  </si>
  <si>
    <t>Đơn vị tính: đồng</t>
  </si>
  <si>
    <t>Tiêu chuẩn kỹ thuật (*)</t>
  </si>
  <si>
    <t>Giá bán chưa bao gồm thuế VAT</t>
  </si>
  <si>
    <t>Kiến An</t>
  </si>
  <si>
    <t>Lê Chân</t>
  </si>
  <si>
    <t>Hồng Bàng</t>
  </si>
  <si>
    <t>Ngô Quyền</t>
  </si>
  <si>
    <t>Hải An</t>
  </si>
  <si>
    <t>Dương Kinh</t>
  </si>
  <si>
    <t>An Dương</t>
  </si>
  <si>
    <t>Thủy Nguyên</t>
  </si>
  <si>
    <t>Đồ Sơn</t>
  </si>
  <si>
    <t>Kiến Thụy</t>
  </si>
  <si>
    <t>An Lão</t>
  </si>
  <si>
    <t>Tiên Lãng</t>
  </si>
  <si>
    <t>Vĩnh Bảo</t>
  </si>
  <si>
    <t>Cát Bà</t>
  </si>
  <si>
    <t>Cát Hải</t>
  </si>
  <si>
    <t xml:space="preserve">Cát bê tông </t>
  </si>
  <si>
    <t>ML&gt;2,0</t>
  </si>
  <si>
    <t>Đến chân công trình</t>
  </si>
  <si>
    <t xml:space="preserve">Cát xây trát </t>
  </si>
  <si>
    <t>ML=1,5-2,0, ML=0,7-1,4</t>
  </si>
  <si>
    <t xml:space="preserve">Đá </t>
  </si>
  <si>
    <t xml:space="preserve">1x2, 2x4 </t>
  </si>
  <si>
    <t>4x6</t>
  </si>
  <si>
    <t xml:space="preserve">Đá dăm cấp phối </t>
  </si>
  <si>
    <t>loại I</t>
  </si>
  <si>
    <t>loại II</t>
  </si>
  <si>
    <t>Đất núi</t>
  </si>
  <si>
    <t xml:space="preserve">Gạch tuynel Đông Triều </t>
  </si>
  <si>
    <t>TCVN 1451:1998</t>
  </si>
  <si>
    <t>KT 55x95x202mm, gạch đặc A1</t>
  </si>
  <si>
    <t xml:space="preserve">Gạch tuynel Đông Triều 
</t>
  </si>
  <si>
    <t>KT 55x95x202mm, gạch đặc A2</t>
  </si>
  <si>
    <t>KT 55x95x202mm, gạch lỗ A1</t>
  </si>
  <si>
    <t xml:space="preserve">Gạch tuynel Hải Dương 
</t>
  </si>
  <si>
    <t xml:space="preserve">Gạch bê tông  </t>
  </si>
  <si>
    <t>KT 60x95x200mm, M10,0 gạch đặc</t>
  </si>
  <si>
    <t xml:space="preserve">Gạch bê tông </t>
  </si>
  <si>
    <t>Vôi củ</t>
  </si>
  <si>
    <t>TCVN 2231:2016</t>
  </si>
  <si>
    <t xml:space="preserve">Cọc tre </t>
  </si>
  <si>
    <t>cọc</t>
  </si>
  <si>
    <t xml:space="preserve"> L=2,5-2,8m, D=60-80mm cọc xô</t>
  </si>
  <si>
    <t>L=2,5-2,8m, D=80-100mm cọc chọn</t>
  </si>
  <si>
    <t xml:space="preserve">Tre luồng </t>
  </si>
  <si>
    <t>dài 5-6m/cây, D=80-120mm</t>
  </si>
  <si>
    <t xml:space="preserve">Cây chống gỗ </t>
  </si>
  <si>
    <t>dài 4m/cây</t>
  </si>
  <si>
    <t xml:space="preserve">Gỗ cốp pha </t>
  </si>
  <si>
    <t>dày 2-3cm</t>
  </si>
  <si>
    <t xml:space="preserve">Gỗ dán phủ phim </t>
  </si>
  <si>
    <t>tấm</t>
  </si>
  <si>
    <t>KT 1220x2440x12mm</t>
  </si>
  <si>
    <t>KT 1220x2440x15mm</t>
  </si>
  <si>
    <t xml:space="preserve">Gạch Ceramic </t>
  </si>
  <si>
    <t>TCVN 7745:2007</t>
  </si>
  <si>
    <t xml:space="preserve"> KT 400x400</t>
  </si>
  <si>
    <t>KT 800x800</t>
  </si>
  <si>
    <t xml:space="preserve">Gạch Cotto </t>
  </si>
  <si>
    <t>KT 300x300</t>
  </si>
  <si>
    <t>KT 400x400</t>
  </si>
  <si>
    <t xml:space="preserve">Gạch Terrazzo </t>
  </si>
  <si>
    <t>TCVN 7744:2013</t>
  </si>
  <si>
    <t xml:space="preserve">Chậu rửa đặt bàn Viglacera </t>
  </si>
  <si>
    <t xml:space="preserve">Chậu rửa âm bàn Viglacera </t>
  </si>
  <si>
    <t xml:space="preserve">Chậu rửa treo tường Viglacera </t>
  </si>
  <si>
    <t xml:space="preserve">Vòi chậu rửa mặt Viglacera </t>
  </si>
  <si>
    <t>2 khối</t>
  </si>
  <si>
    <t xml:space="preserve">Bồn tiểu nam Viglacera </t>
  </si>
  <si>
    <t xml:space="preserve">Bồn tiểu nữ Viglacera </t>
  </si>
  <si>
    <t xml:space="preserve">Van xả tiểu nhấn Viglacera </t>
  </si>
  <si>
    <t xml:space="preserve">Vòi xịt Viglacera </t>
  </si>
  <si>
    <t xml:space="preserve">Sen tắm Viglacera </t>
  </si>
  <si>
    <t xml:space="preserve">Bình nóng lạnh </t>
  </si>
  <si>
    <t>30L Ariston</t>
  </si>
  <si>
    <t>30L Rossi</t>
  </si>
  <si>
    <t>- Vật liệu khi đưa vào sử dụng phải đảm bảo chất lượng, đáp ứng tiêu chuẩn, quy chuẩn kỹ thuật theo quy định.</t>
  </si>
  <si>
    <t>CÔNG TY CP NHỰA THIẾU NIÊN TIỀN PHONG, ĐC: SỐ 02 AN ĐÀ - P. LẠCH TRAY, Q. NGÔ QUYỀN - HẢI PHÒNG, TEL: 098 7456699</t>
  </si>
  <si>
    <t>7.4</t>
  </si>
  <si>
    <t>7.3</t>
  </si>
  <si>
    <t>Vật liệu nước</t>
  </si>
  <si>
    <t>7.2</t>
  </si>
  <si>
    <t>Vật tư điện</t>
  </si>
  <si>
    <t>Cấu kiện bê tông đúc sẵn</t>
  </si>
  <si>
    <t>Kết cấu thép</t>
  </si>
  <si>
    <t>Sắt thép xây dựng</t>
  </si>
  <si>
    <t xml:space="preserve">Nhựa đường  </t>
  </si>
  <si>
    <t>60/70 xá</t>
  </si>
  <si>
    <t>CRS1</t>
  </si>
  <si>
    <t xml:space="preserve">Nhựa đường nhũ tương </t>
  </si>
  <si>
    <t>CSS1</t>
  </si>
  <si>
    <t xml:space="preserve">Nhũ tương gốc axit </t>
  </si>
  <si>
    <t>60% - Xá</t>
  </si>
  <si>
    <t>CRS-2 - Xá</t>
  </si>
  <si>
    <t xml:space="preserve">Nhựa đường Polime </t>
  </si>
  <si>
    <t>PMB 1 - Xá</t>
  </si>
  <si>
    <t>PMB 3 - Xá</t>
  </si>
  <si>
    <t xml:space="preserve">Nhựa đường lỏng </t>
  </si>
  <si>
    <t>MC70 - Xá</t>
  </si>
  <si>
    <t>60/70 Phuy</t>
  </si>
  <si>
    <t>CRS-2 -Phuy</t>
  </si>
  <si>
    <t>MC70 - Phuy</t>
  </si>
  <si>
    <t>CÔNG TY TNHH KNAUF VIỆT NAM; ĐC: KHU ĐẤT CN4A, KCN ĐÌNH VŨ, THUỘC KHU KINH TẾ ĐÌNH VŨ - CÁT HẢI, P.ĐÔNG HẢI 2, Q.HẢI AN, TP.HẢI PHÒNG; ĐT:0903749990/0963902722</t>
  </si>
  <si>
    <t>Tấm</t>
  </si>
  <si>
    <t>Thanh</t>
  </si>
  <si>
    <t>Bao</t>
  </si>
  <si>
    <t>QCVN 16 : 2019/BXD</t>
  </si>
  <si>
    <t>ASTM C635</t>
  </si>
  <si>
    <t>ASTM C645</t>
  </si>
  <si>
    <t>MINI8</t>
  </si>
  <si>
    <t>StandardShield 9mm</t>
  </si>
  <si>
    <t>Sheetrock Standard 9mm</t>
  </si>
  <si>
    <t>StandardShield 12.7mm</t>
  </si>
  <si>
    <t xml:space="preserve">Tấm chịu ẩm </t>
  </si>
  <si>
    <t>MoistShield 9mm</t>
  </si>
  <si>
    <t>Sheetrock MoistBloc 9mm</t>
  </si>
  <si>
    <t>MoistShield 12.7mm</t>
  </si>
  <si>
    <t xml:space="preserve">Tấm chống cháy </t>
  </si>
  <si>
    <t>FireShield 9.5mm</t>
  </si>
  <si>
    <t>FireShield 12.7mm</t>
  </si>
  <si>
    <t>FireShield 15.9mm</t>
  </si>
  <si>
    <t xml:space="preserve">Thanh chính </t>
  </si>
  <si>
    <t xml:space="preserve">Thanh phụ dài </t>
  </si>
  <si>
    <t xml:space="preserve">Thanh phụ ngắn </t>
  </si>
  <si>
    <t xml:space="preserve">Thanh viền tường </t>
  </si>
  <si>
    <t xml:space="preserve">Khung trần </t>
  </si>
  <si>
    <t xml:space="preserve">Khung viền tường </t>
  </si>
  <si>
    <t>Khung trần</t>
  </si>
  <si>
    <t>V3</t>
  </si>
  <si>
    <t xml:space="preserve">Khung trần xương cá </t>
  </si>
  <si>
    <t xml:space="preserve">Khung vách Suprawall </t>
  </si>
  <si>
    <t>Khung vách Suprawall</t>
  </si>
  <si>
    <t xml:space="preserve">Bột xử lý mối nối </t>
  </si>
  <si>
    <t>EasyJoint90</t>
  </si>
  <si>
    <t>CÔNG TY TNHH THƯƠNG MẠI VÀ DỊCH VỤ THIÊN QUÝ (1) - SỐ 146 CÁT VŨ,P.TRÀNG CÁT, Q.HẢI AN, TP HẢI PHÒNG; ĐT: 0946742598</t>
  </si>
  <si>
    <t>Vật liệu hoàn thiện</t>
  </si>
  <si>
    <t>1x2</t>
  </si>
  <si>
    <t>Đá</t>
  </si>
  <si>
    <t xml:space="preserve"> 2x4</t>
  </si>
  <si>
    <t>MỤC LỤC PHỤ LỤC 2</t>
  </si>
  <si>
    <t>Nội dung</t>
  </si>
  <si>
    <t>Trang</t>
  </si>
  <si>
    <t>CÔNG TY TNHH KNAUF VIỆT NAM; ĐC: KHU ĐẤT CN4A, KCN ĐÌNH VŨ, THUỘC KHU KINH TẾ ĐÌNH VŨ - CÁT HẢI, P.ĐÔNG HẢI 2 , Q.HẢI AN, TP.HẢI PHÒNG, ĐT: 090374999</t>
  </si>
  <si>
    <t>QCVN16:2023/BXD</t>
  </si>
  <si>
    <t>C12613x4mm2+1x2,5mm2</t>
  </si>
  <si>
    <t>TCVN 1450:2009</t>
  </si>
  <si>
    <t>TCVN 12648:2020</t>
  </si>
  <si>
    <t>TCVN 12649:2020</t>
  </si>
  <si>
    <t>Bệ xí bệt</t>
  </si>
  <si>
    <t>TCVN 12651:2020</t>
  </si>
  <si>
    <t>TCVN6477-2016  TCVN6355-2009</t>
  </si>
  <si>
    <t>Thiết bị chiếu sáng thông minh</t>
  </si>
  <si>
    <t>QCVN 122:2020/BTTTT, QCVN 112:2017/BTTT, QCVN 54:2020/BTTT, QCVN 18:2022/BTTT</t>
  </si>
  <si>
    <t>1250N - CA16H</t>
  </si>
  <si>
    <t xml:space="preserve">Ống luồn đàn hồi </t>
  </si>
  <si>
    <t>PL</t>
  </si>
  <si>
    <t>Mục</t>
  </si>
  <si>
    <t>Nội dung thay đổi</t>
  </si>
  <si>
    <t>Chi tiết</t>
  </si>
  <si>
    <t>Bê tông có phụ gia bền Sunfat</t>
  </si>
  <si>
    <t>7.3.4</t>
  </si>
  <si>
    <t>DN40</t>
  </si>
  <si>
    <t>DN125</t>
  </si>
  <si>
    <t>DN200</t>
  </si>
  <si>
    <t>DN400</t>
  </si>
  <si>
    <t>DN250</t>
  </si>
  <si>
    <t xml:space="preserve">DN180 </t>
  </si>
  <si>
    <t xml:space="preserve">DN 250 </t>
  </si>
  <si>
    <t>DN180</t>
  </si>
  <si>
    <t>QCVN 16:2023/BXD</t>
  </si>
  <si>
    <t>CÔNG TY CP XNK THƯƠNG MẠI VÀ PT ĐÔ THỊ HIỆP CƯỜNG; 15/31 HÀM LONG, TT NÚI ĐÈO, H. THỦY NGUYÊN; ĐT: 0982446163</t>
  </si>
  <si>
    <t>Đất làm vật liệu san lấp</t>
  </si>
  <si>
    <t>CÔNG TY XNK VÀ PT ĐÔ THỊ HIỆP CƯỜNG ; ĐC: SỐ 15/31 HÀM LONG, TT NÚI ĐÈO, THỦY NGUYÊN HP; ĐT: 0982446163</t>
  </si>
  <si>
    <t>7.3.5</t>
  </si>
  <si>
    <t>CÔNG TY CP ĐẦU TƯ CÔNG NGHIỆP THUẬN PHÁT, ĐC: LÔ 1, SỐ 538 ĐƯỜNG LÁNG, PHƯỜNG LÁNG HẠ, Q.ĐỐNG ĐA, HÀ NỘI; ĐT: 0377799930</t>
  </si>
  <si>
    <t>-nt-</t>
  </si>
  <si>
    <t>DN20</t>
  </si>
  <si>
    <t xml:space="preserve">DN20 </t>
  </si>
  <si>
    <t xml:space="preserve">DN25 </t>
  </si>
  <si>
    <t xml:space="preserve">DN32 </t>
  </si>
  <si>
    <t>DN32</t>
  </si>
  <si>
    <t xml:space="preserve">DN40 </t>
  </si>
  <si>
    <t xml:space="preserve">DN50 </t>
  </si>
  <si>
    <t xml:space="preserve">DN63 </t>
  </si>
  <si>
    <t xml:space="preserve">DN75 </t>
  </si>
  <si>
    <t>DN75</t>
  </si>
  <si>
    <t xml:space="preserve">DN90 </t>
  </si>
  <si>
    <t xml:space="preserve">DN110 </t>
  </si>
  <si>
    <t>DN110</t>
  </si>
  <si>
    <t xml:space="preserve">DN125 </t>
  </si>
  <si>
    <t xml:space="preserve">DN140 </t>
  </si>
  <si>
    <t xml:space="preserve">DN160 </t>
  </si>
  <si>
    <t>DN160</t>
  </si>
  <si>
    <t xml:space="preserve">DN200 </t>
  </si>
  <si>
    <t xml:space="preserve">DN225 </t>
  </si>
  <si>
    <t xml:space="preserve">DN250 </t>
  </si>
  <si>
    <t xml:space="preserve">DN280 </t>
  </si>
  <si>
    <t xml:space="preserve">DN315 </t>
  </si>
  <si>
    <t>DN315</t>
  </si>
  <si>
    <t xml:space="preserve">DN355 </t>
  </si>
  <si>
    <t>DN355</t>
  </si>
  <si>
    <t xml:space="preserve">DN400 </t>
  </si>
  <si>
    <t xml:space="preserve">DN450 </t>
  </si>
  <si>
    <t>DN450</t>
  </si>
  <si>
    <t xml:space="preserve">DN500 </t>
  </si>
  <si>
    <t>DN500</t>
  </si>
  <si>
    <t xml:space="preserve">DN560 </t>
  </si>
  <si>
    <t xml:space="preserve">DN630 </t>
  </si>
  <si>
    <t xml:space="preserve">DN710 </t>
  </si>
  <si>
    <t>DN25</t>
  </si>
  <si>
    <t>DN280</t>
  </si>
  <si>
    <t>DN560</t>
  </si>
  <si>
    <t>DN630</t>
  </si>
  <si>
    <t xml:space="preserve">DN21 </t>
  </si>
  <si>
    <t>(NTC)</t>
  </si>
  <si>
    <t>(PN 10)</t>
  </si>
  <si>
    <t>(PN 12.5)</t>
  </si>
  <si>
    <t>(PN 16)</t>
  </si>
  <si>
    <t>(PN 25)</t>
  </si>
  <si>
    <t xml:space="preserve">DN27 </t>
  </si>
  <si>
    <t xml:space="preserve">DN34 </t>
  </si>
  <si>
    <t>(PN 8.0)</t>
  </si>
  <si>
    <t>DN34</t>
  </si>
  <si>
    <t xml:space="preserve"> (PN 10.0)</t>
  </si>
  <si>
    <t>(PN 16.0)</t>
  </si>
  <si>
    <t xml:space="preserve">DN42 </t>
  </si>
  <si>
    <t>(PN 6)</t>
  </si>
  <si>
    <t>DN42</t>
  </si>
  <si>
    <t xml:space="preserve"> (PN 8)</t>
  </si>
  <si>
    <t xml:space="preserve"> (PN 12.5)</t>
  </si>
  <si>
    <t>DN48</t>
  </si>
  <si>
    <t xml:space="preserve"> (NTC)</t>
  </si>
  <si>
    <t xml:space="preserve">DN48 </t>
  </si>
  <si>
    <t>(PN 8)</t>
  </si>
  <si>
    <t xml:space="preserve">DN60 </t>
  </si>
  <si>
    <t>(PN 5)</t>
  </si>
  <si>
    <t>DN63</t>
  </si>
  <si>
    <t xml:space="preserve"> (PN 6)</t>
  </si>
  <si>
    <t>(PN 4)</t>
  </si>
  <si>
    <t>(PN 10.0)</t>
  </si>
  <si>
    <t>(PN 4.0)</t>
  </si>
  <si>
    <t>(PN 5.0)</t>
  </si>
  <si>
    <t>(PN 6.0)</t>
  </si>
  <si>
    <t xml:space="preserve"> (PN 16)</t>
  </si>
  <si>
    <t xml:space="preserve"> (PN 10)</t>
  </si>
  <si>
    <t>DN225</t>
  </si>
  <si>
    <t xml:space="preserve"> (PN 4)</t>
  </si>
  <si>
    <t xml:space="preserve"> (PN 5)</t>
  </si>
  <si>
    <t xml:space="preserve">D20  </t>
  </si>
  <si>
    <t>PN10</t>
  </si>
  <si>
    <t xml:space="preserve">D32  </t>
  </si>
  <si>
    <t xml:space="preserve">D40  </t>
  </si>
  <si>
    <t xml:space="preserve">D50  </t>
  </si>
  <si>
    <t xml:space="preserve"> PN10</t>
  </si>
  <si>
    <t xml:space="preserve">D75  </t>
  </si>
  <si>
    <t xml:space="preserve">D90  </t>
  </si>
  <si>
    <t xml:space="preserve">D110  </t>
  </si>
  <si>
    <t xml:space="preserve">D125  </t>
  </si>
  <si>
    <t>D140</t>
  </si>
  <si>
    <t xml:space="preserve">D180  </t>
  </si>
  <si>
    <t>PN16</t>
  </si>
  <si>
    <t xml:space="preserve">D25  </t>
  </si>
  <si>
    <t xml:space="preserve"> PN16</t>
  </si>
  <si>
    <t xml:space="preserve">D63  </t>
  </si>
  <si>
    <t xml:space="preserve">D140  </t>
  </si>
  <si>
    <t xml:space="preserve">D160  </t>
  </si>
  <si>
    <t>D180</t>
  </si>
  <si>
    <t xml:space="preserve">D200  </t>
  </si>
  <si>
    <t>PN20</t>
  </si>
  <si>
    <t xml:space="preserve"> PN20</t>
  </si>
  <si>
    <t>PN25</t>
  </si>
  <si>
    <t xml:space="preserve"> PN25</t>
  </si>
  <si>
    <t>TCVN 9340:2012</t>
  </si>
  <si>
    <t>TCVN 3105:1993</t>
  </si>
  <si>
    <t>TCVN 8860:2011</t>
  </si>
  <si>
    <t>Cọc ly tâm PHC D300</t>
  </si>
  <si>
    <t>Cọc ly tâm PHC D350</t>
  </si>
  <si>
    <t>Cọc ly tâm PHC D400</t>
  </si>
  <si>
    <t>Cọc ly tâm PHC D500</t>
  </si>
  <si>
    <t>Cống ly tâm D400 cấp tải T</t>
  </si>
  <si>
    <t>Cống ly tâm D500cấp tải T</t>
  </si>
  <si>
    <t>Cống ly tâm D600cấp tải T</t>
  </si>
  <si>
    <t>Cống ly tâm D800cấp tải T</t>
  </si>
  <si>
    <t>Cống ly tâm D1000cấp tải T</t>
  </si>
  <si>
    <t>Cống ly tâm D400 cấp tải C</t>
  </si>
  <si>
    <t>Cống ly tâm D500 cấp tải C</t>
  </si>
  <si>
    <t>Cống ly tâm D600 cấp tải C</t>
  </si>
  <si>
    <t>Cống ly tâm D800 cấp tải C</t>
  </si>
  <si>
    <t>Cống ly tâm D1000 cấp tải C</t>
  </si>
  <si>
    <t>Nội cung</t>
  </si>
  <si>
    <t>Giá cũ</t>
  </si>
  <si>
    <t>Giá mới</t>
  </si>
  <si>
    <t>Tấm thạch cao 1220x2440mm</t>
  </si>
  <si>
    <t xml:space="preserve">Tấm tiêu chuẩn </t>
  </si>
  <si>
    <t>Phụ kiện</t>
  </si>
  <si>
    <t xml:space="preserve">Bó vỉa BTXM loại hàm ếch không sắt </t>
  </si>
  <si>
    <t xml:space="preserve">Bó vỉa BTXM loại hàm ếch có sắt </t>
  </si>
  <si>
    <t>M300</t>
  </si>
  <si>
    <t>M350</t>
  </si>
  <si>
    <t>KT 40x40x5 (± 2mm) , đá 1x1, M≥250</t>
  </si>
  <si>
    <t>Gạch hình cozic vân mây, màu xám đen</t>
  </si>
  <si>
    <t>Gạch trồng cỏ số 8</t>
  </si>
  <si>
    <t xml:space="preserve">Gạch trồng cỏ số 8 lỗ </t>
  </si>
  <si>
    <t>KT 40x20x10 đá 1x1, M≥250</t>
  </si>
  <si>
    <t>KT 39x26x8  đá 1x1, M≥250</t>
  </si>
  <si>
    <t xml:space="preserve">220x105x60mm, M10 ,  T01 </t>
  </si>
  <si>
    <t>Gạch bê tông đặc EBERA (gạch xây không trát)</t>
  </si>
  <si>
    <t>200x100x60, M300,  C01 màu ghi</t>
  </si>
  <si>
    <t>Gạch bê tông tự chèn hình chữ nhật  EBERA</t>
  </si>
  <si>
    <t>Gạch bê tông tự chèn hình zizac EBERA</t>
  </si>
  <si>
    <t>225x112x80, M400  C02-80 , màu ghi</t>
  </si>
  <si>
    <t>Gạch bê tông tự chèn hình chữ I EBERA</t>
  </si>
  <si>
    <t xml:space="preserve">Gạch bê tông tự chèn hình lục giác EBERA </t>
  </si>
  <si>
    <t>230x200x60, M300 C04 , màu ghi</t>
  </si>
  <si>
    <t xml:space="preserve">Gạch bê tông tự chèn hình chữ nhật EBERA </t>
  </si>
  <si>
    <t>600x300x60, M300 C05 , màu ghi</t>
  </si>
  <si>
    <t xml:space="preserve">Gạch bê tông tự chèn trồng cỏ EBERA </t>
  </si>
  <si>
    <t>390x260x80, M300 C07 , màu ghi</t>
  </si>
  <si>
    <t>tôn 4 (1)</t>
  </si>
  <si>
    <t xml:space="preserve">Mũi sắt cọc D350 </t>
  </si>
  <si>
    <t>tôn 5 (1)</t>
  </si>
  <si>
    <t>Mũi sắt cọc D400</t>
  </si>
  <si>
    <t xml:space="preserve">Mũi sắt cọc D500 </t>
  </si>
  <si>
    <t xml:space="preserve">Đế cống D400  </t>
  </si>
  <si>
    <t xml:space="preserve">Đế cống D500 </t>
  </si>
  <si>
    <t>bê tông M200</t>
  </si>
  <si>
    <t xml:space="preserve">Đế cống D600  </t>
  </si>
  <si>
    <t xml:space="preserve">Đế cống D800  </t>
  </si>
  <si>
    <t xml:space="preserve">Đế cống D1000  </t>
  </si>
  <si>
    <t>đứng 51 - 3000mm</t>
  </si>
  <si>
    <t xml:space="preserve"> nằm 51 - 3050mm</t>
  </si>
  <si>
    <t>đứng 64 - 3000mm</t>
  </si>
  <si>
    <t>nằm 64 - 3050mm</t>
  </si>
  <si>
    <t>đứng 76 - 3000mm</t>
  </si>
  <si>
    <t xml:space="preserve"> nằm 76 - 3050mm</t>
  </si>
  <si>
    <t>đứng 92 - 3000mm</t>
  </si>
  <si>
    <t>nằm 92 - 3050mm</t>
  </si>
  <si>
    <t>đứng 102 - 3000mm</t>
  </si>
  <si>
    <t>nằm 102 - 3050mm</t>
  </si>
  <si>
    <t>đứng 150 - 3000mm</t>
  </si>
  <si>
    <t>nằm 150 -3050mm</t>
  </si>
  <si>
    <t>T3 - 3660mm</t>
  </si>
  <si>
    <t>T3 - 1200mm</t>
  </si>
  <si>
    <t>T3 - 610mm</t>
  </si>
  <si>
    <t>T3 - 3600mm</t>
  </si>
  <si>
    <t>Pro C - 4000mm</t>
  </si>
  <si>
    <t>V32 - 4000mm</t>
  </si>
  <si>
    <t xml:space="preserve"> Xtra C - 4000mm</t>
  </si>
  <si>
    <t>Supra - 3660mm</t>
  </si>
  <si>
    <t>Supra - 4000mm</t>
  </si>
  <si>
    <t>Pro V - 3660mm</t>
  </si>
  <si>
    <t>Xtra V - 3660mm</t>
  </si>
  <si>
    <r>
      <rPr>
        <vertAlign val="superscript"/>
        <sz val="11"/>
        <rFont val="Times New Roman"/>
        <family val="1"/>
      </rPr>
      <t>(1)</t>
    </r>
    <r>
      <rPr>
        <sz val="11"/>
        <rFont val="Times New Roman"/>
        <family val="1"/>
      </rPr>
      <t xml:space="preserve"> Đề nghị các đơn vị lưu ý yêu cầu doanh nghiệp cung cấp hồ sơ đáp ứng yêu cầu về chất lượng sản phẩm, hàng hóa; Quy chuẩn, tiêu chuẩn kỹ thuật theo quy định của Luật Chất lượng sản phẩm, hàng hóa; Luật Tiêu chuẩn và quy chuẩn kỹ thuật khi có nhu cầu sử dụng.</t>
    </r>
  </si>
  <si>
    <t xml:space="preserve">Sơn giao thông Joline </t>
  </si>
  <si>
    <t xml:space="preserve">(trắng) phẳng </t>
  </si>
  <si>
    <t>(vàng) phẳng 1</t>
  </si>
  <si>
    <t xml:space="preserve">Joline Primer (sơn lót) </t>
  </si>
  <si>
    <t>cho hệ nhiệt dẻo</t>
  </si>
  <si>
    <t xml:space="preserve">Sơn giao thông hệ dung môi </t>
  </si>
  <si>
    <t>Joway  trắng</t>
  </si>
  <si>
    <t>Sơn giao thông hệ dung môi</t>
  </si>
  <si>
    <t xml:space="preserve"> Joway đen</t>
  </si>
  <si>
    <t xml:space="preserve"> Joway vàng</t>
  </si>
  <si>
    <t>Joway đỏ</t>
  </si>
  <si>
    <t xml:space="preserve">Hạt phản quang </t>
  </si>
  <si>
    <t>loại A</t>
  </si>
  <si>
    <t>Jolia</t>
  </si>
  <si>
    <t>nội thất Sp Filler</t>
  </si>
  <si>
    <t xml:space="preserve">Bột bả </t>
  </si>
  <si>
    <t>ngoại thất Jplus</t>
  </si>
  <si>
    <t xml:space="preserve">Sơn ngoại thất </t>
  </si>
  <si>
    <t>Nova Ext</t>
  </si>
  <si>
    <t xml:space="preserve">Sơn nội thất </t>
  </si>
  <si>
    <t>Bella</t>
  </si>
  <si>
    <t>TCVN 7722-1:2017/IEC 60598-1:2014; TCVN 7722-2-3:2019/IEC 60598-2-3:2011 và TCVN 4255:2008/IEC 60529:2001 (SP.008.23.27</t>
  </si>
  <si>
    <t xml:space="preserve">Bộ điều khiển chiếu sáng thông minhi </t>
  </si>
  <si>
    <t>đèn HM-NEMA-R4-MO</t>
  </si>
  <si>
    <t xml:space="preserve">Bộ điều khiển chiếu sáng thông minh trọn bộ </t>
  </si>
  <si>
    <t>có khả năng kết nối trung tâm tại tủ</t>
  </si>
  <si>
    <t>công suất 100W DIM 5 cấp</t>
  </si>
  <si>
    <t>Cửa vách kính khung nhôm hệ Việt Pháp - Nhôm thương hiệu FRANDOOR-FRANALUMI của Công ty CP Nhôm Việt Pháp - Nhà máy Nhôm Việt Pháp, bột sơn SELAC hoặc tương đương, kính an toàn hai lớp dày 6.38 mm, 8.38mm, lắp đặt hoàn thiện, linh kiện trọn bộ</t>
  </si>
  <si>
    <t>Cửa vách kính khung nhôm hệ Xingfa - Nhôm thương hiệu FRANDOOR-FRANALUMI do Công ty CP Nhôm Việt Pháp - Nhà máy Nhôm Việt Pháp sản xuất, bột sơn SELAC hoặc tương đương, kính an toàn hai lớp dày 6.38 mm,8.38mm lắp đặt hoàn thiện, linh kiện trọn bộ</t>
  </si>
  <si>
    <t>Cửa vách kính khung nhôm hệ 55 vát cạnh  - Nhôm thương hiệu FRANDOOR-FRANALUMI do Công ty CP Nhôm Việt Pháp - Nhà máy Nhôm Việt Pháp sản xuất, bột sơn SELAC hoặc tương đương, kính an toàn hai lớp dày 6.38 mm, 8.38mm lắp đặt hoàn thiện, linh kiện trọn bộ</t>
  </si>
  <si>
    <t>Cửa thủy lực khung nhôm -  thương hiệu FRANDOOR-FRANALUMI do Công ty CP Nhôm Việt Pháp - Nhà máy Nhôm Việt Pháp sản xuất, bột sơn SELAC hoặc tương đương, độ dày thanh nhôm dày từ 1,6-2,2mm,  lắp đặt hoàn thiện, linh kiện trọn bộ</t>
  </si>
  <si>
    <t>Cửa kinh khung nhôm hệ trượt quay - Nhôm thương hiệu FRANDOOR-FRANALUMI do Công ty CP Nhôm Việt Pháp - Nhà máy Nhôm Việt Pháp sản xuất, bột sơn SELAC hoặc tương đương, kính an toàn hai lớp dày 6.38 mm, 8.38mm,  lắp đặt hoàn thiện, linh kiện trọn bộ</t>
  </si>
  <si>
    <t>Cửa, vách kính khung nhôm Hệ Việt Pháp - Nhôm thương hiệu FRANDOOR - FRANALUMI do Công ty CP Nhôm Việt Pháp - Nhà máy Nhôm Việt Pháp sản xuất, kính an toàn hai lớp dày 6.38mm,  lắp đặt hoàn thiện, linh kiện trọn bộ</t>
  </si>
  <si>
    <t>Cửa, vách kính khung nhôm Hệ Xingfa - Nhôm thương hiệu FRANDOOR - FRANALUMI do Công ty CP Nhôm Việt Pháp - Nhà máy Nhôm Việt Pháp sản xuất, kính an toàn hai lớp dày 6.38mm, lắp đặt hoàn thiện, linh kiện trọn bộ</t>
  </si>
  <si>
    <t>DN20 (PN16)</t>
  </si>
  <si>
    <t>DN20 (PN20)</t>
  </si>
  <si>
    <t>DN25 (PN12.5)</t>
  </si>
  <si>
    <t>DN25 (PN16)</t>
  </si>
  <si>
    <t>DN25 (PN20)</t>
  </si>
  <si>
    <t>DN32 (PN10)</t>
  </si>
  <si>
    <t>DN32 (PN12.5)</t>
  </si>
  <si>
    <t>DN32 (PN16)</t>
  </si>
  <si>
    <t>DN32 (PN20)</t>
  </si>
  <si>
    <t>DN40 (PN8)</t>
  </si>
  <si>
    <t>DN40 (PN10)</t>
  </si>
  <si>
    <t>DN40 (PN12.5)</t>
  </si>
  <si>
    <t>DN40  (PN16)</t>
  </si>
  <si>
    <t>DN40 (PN20)</t>
  </si>
  <si>
    <t xml:space="preserve"> DN50 (PN8)</t>
  </si>
  <si>
    <t xml:space="preserve"> DN50 (PN10)</t>
  </si>
  <si>
    <t xml:space="preserve"> DN50 (PN12.5)</t>
  </si>
  <si>
    <t xml:space="preserve"> DN50 (PN16)</t>
  </si>
  <si>
    <t xml:space="preserve"> DN50 (PN20)</t>
  </si>
  <si>
    <t>DN63 (PN8)</t>
  </si>
  <si>
    <t>DN63 (PN10)</t>
  </si>
  <si>
    <t>DN63 (PN12.5)</t>
  </si>
  <si>
    <t>DN63 (PN16)</t>
  </si>
  <si>
    <t>DN63 (PN20)</t>
  </si>
  <si>
    <t>DN75 (PN8)</t>
  </si>
  <si>
    <t>DN75 (PN10)</t>
  </si>
  <si>
    <t>DN75 (PN12.5)</t>
  </si>
  <si>
    <t>DN75 (PN16)</t>
  </si>
  <si>
    <t xml:space="preserve"> DN75 (PN20)</t>
  </si>
  <si>
    <t>DN90 (PN8)</t>
  </si>
  <si>
    <t>DN90 (PN10)</t>
  </si>
  <si>
    <t>DN90 (PN12.5)</t>
  </si>
  <si>
    <t>DN90 (PN16)</t>
  </si>
  <si>
    <t>DN90 (PN20)</t>
  </si>
  <si>
    <t>DN110 (PN6)</t>
  </si>
  <si>
    <t>DN110 (PN8)</t>
  </si>
  <si>
    <t>DN110 (PN10)</t>
  </si>
  <si>
    <t>DN110 (PN12.5)</t>
  </si>
  <si>
    <t>DN110 (PN16)</t>
  </si>
  <si>
    <t>DN110 (PN20)</t>
  </si>
  <si>
    <t>DN140 (PN6)</t>
  </si>
  <si>
    <t>DN140 (PN8)</t>
  </si>
  <si>
    <t>DN140 (PN10)</t>
  </si>
  <si>
    <t>DN140 (PN12.5)</t>
  </si>
  <si>
    <t>DN140 (PN16)</t>
  </si>
  <si>
    <t>DN140 (PN20)</t>
  </si>
  <si>
    <t>DN160 (PN6)</t>
  </si>
  <si>
    <t>DN160 (PN8)</t>
  </si>
  <si>
    <t>DN160 (PN10)</t>
  </si>
  <si>
    <t>DN160 (PN12.5)</t>
  </si>
  <si>
    <t>DN160 (PN16)</t>
  </si>
  <si>
    <t>DN160 (PN20)</t>
  </si>
  <si>
    <t>DN180 (PN6)</t>
  </si>
  <si>
    <t>DN180 (PN8)</t>
  </si>
  <si>
    <t>DN180 (PN10)</t>
  </si>
  <si>
    <t>DN180 (PN12.5)</t>
  </si>
  <si>
    <t>DN180 (PN16)</t>
  </si>
  <si>
    <t>DN180 (PN20)</t>
  </si>
  <si>
    <t>DN200 (PN6)</t>
  </si>
  <si>
    <t>DN200 (PN8)</t>
  </si>
  <si>
    <t>DN200 (PN10)</t>
  </si>
  <si>
    <t>DN200 (PN12.5)</t>
  </si>
  <si>
    <t>DN200 (PN16)</t>
  </si>
  <si>
    <t>DN200 (PN20)</t>
  </si>
  <si>
    <t>DN225 (PN6)</t>
  </si>
  <si>
    <t>DN225 (PN8)</t>
  </si>
  <si>
    <t>DN225 (PN10)</t>
  </si>
  <si>
    <t>DN225 (PN12.5)</t>
  </si>
  <si>
    <t>DN225 (PN16)</t>
  </si>
  <si>
    <t>DN225 (PN20)</t>
  </si>
  <si>
    <t>DN250 (PN6)</t>
  </si>
  <si>
    <t>DN250 (PN8)</t>
  </si>
  <si>
    <t>DN250 (PN10)</t>
  </si>
  <si>
    <t>DN250 (PN12.5)</t>
  </si>
  <si>
    <t>DN250 (PN16)</t>
  </si>
  <si>
    <t>DN250 (PN20)</t>
  </si>
  <si>
    <t>DN280 (PN6)</t>
  </si>
  <si>
    <t>DN280 (PN8)</t>
  </si>
  <si>
    <t>DN280 (PN10)</t>
  </si>
  <si>
    <t>DN280 (PN12.5)</t>
  </si>
  <si>
    <t>DN280 (PN16)</t>
  </si>
  <si>
    <t>DN280 (PN20)</t>
  </si>
  <si>
    <t>DN315 (PN6)</t>
  </si>
  <si>
    <t>DN315 (PN8)</t>
  </si>
  <si>
    <t>DN315 (PN10)</t>
  </si>
  <si>
    <t>DN315 (PN12.5)</t>
  </si>
  <si>
    <t>DN315 (PN16)</t>
  </si>
  <si>
    <t>DN315 (PN20)</t>
  </si>
  <si>
    <t>DN355 (PN6)</t>
  </si>
  <si>
    <t>DN355 (PN8)</t>
  </si>
  <si>
    <t>DN355 (PN10)</t>
  </si>
  <si>
    <t>DN355 (PN12.5)</t>
  </si>
  <si>
    <t>DN355 (PN16)</t>
  </si>
  <si>
    <t>DN355 (PN20)</t>
  </si>
  <si>
    <t>DN400 (PN6)</t>
  </si>
  <si>
    <t>DN400 (PN8)</t>
  </si>
  <si>
    <t>DN400 (PN10)</t>
  </si>
  <si>
    <t>DN400 (PN12.5)</t>
  </si>
  <si>
    <t>DN400 (PN16)</t>
  </si>
  <si>
    <t>DN400 (PN20)</t>
  </si>
  <si>
    <t>DN450 (PN6)</t>
  </si>
  <si>
    <t>DN450 (PN8)</t>
  </si>
  <si>
    <t>DN450 (PN10)</t>
  </si>
  <si>
    <t>DN450 (PN12.5)</t>
  </si>
  <si>
    <t>DN450 (PN16)</t>
  </si>
  <si>
    <t>DN450 (PN20)</t>
  </si>
  <si>
    <t>DN500 (PN6)</t>
  </si>
  <si>
    <t>DN500 (PN8)</t>
  </si>
  <si>
    <t>DN500 (PN10)</t>
  </si>
  <si>
    <t>DN500 (PN12.5)</t>
  </si>
  <si>
    <t>DN500 (PN16)</t>
  </si>
  <si>
    <t>DN500 (PN20)</t>
  </si>
  <si>
    <t>DN20 (PN12.5)</t>
  </si>
  <si>
    <t>DN25 (PN10)</t>
  </si>
  <si>
    <t>DN32 (PN8)</t>
  </si>
  <si>
    <t>DN40 (PN6)</t>
  </si>
  <si>
    <t>DN40 (PN16)</t>
  </si>
  <si>
    <t>DN50 (PN6)</t>
  </si>
  <si>
    <t>DN50 (PN8)</t>
  </si>
  <si>
    <t>DN50 (PN10)</t>
  </si>
  <si>
    <t>DN50 (PN12.5)</t>
  </si>
  <si>
    <t>DN50 (PN16)</t>
  </si>
  <si>
    <t xml:space="preserve"> DN63 (PN10)</t>
  </si>
  <si>
    <t xml:space="preserve"> DN63 (PN16)</t>
  </si>
  <si>
    <t>DN75 (PN6)</t>
  </si>
  <si>
    <t xml:space="preserve"> DN90 (PN10)</t>
  </si>
  <si>
    <t xml:space="preserve"> DN90 (PN16)</t>
  </si>
  <si>
    <t>DN125 (PN6)</t>
  </si>
  <si>
    <t>DN125 (PN8)</t>
  </si>
  <si>
    <t>DN125 (PN10)</t>
  </si>
  <si>
    <t>DN125 (PN12.5)</t>
  </si>
  <si>
    <t>DN125 (PN16)</t>
  </si>
  <si>
    <t xml:space="preserve"> DN500 (PN6)</t>
  </si>
  <si>
    <t xml:space="preserve"> DN500 (PN8)</t>
  </si>
  <si>
    <t xml:space="preserve"> DN500 (PN10)</t>
  </si>
  <si>
    <t xml:space="preserve"> DN500 (PN12.5)</t>
  </si>
  <si>
    <t xml:space="preserve"> DN500 (PN16)</t>
  </si>
  <si>
    <t>DN21 (PN10)</t>
  </si>
  <si>
    <t>DN21 (PN12.5)</t>
  </si>
  <si>
    <t>DN21 (PN16)</t>
  </si>
  <si>
    <t>DN21 (PN25)</t>
  </si>
  <si>
    <t xml:space="preserve"> DN27 (PN10)</t>
  </si>
  <si>
    <t xml:space="preserve"> DN27 (PN12.5)</t>
  </si>
  <si>
    <t xml:space="preserve"> DN27 (PN16)</t>
  </si>
  <si>
    <t xml:space="preserve"> DN27 (PN25)</t>
  </si>
  <si>
    <t>DN34 (PN8)</t>
  </si>
  <si>
    <t>DN34 (PN10)</t>
  </si>
  <si>
    <t>DN34 (PN12.5)</t>
  </si>
  <si>
    <t>DN34 (PN16)</t>
  </si>
  <si>
    <t>DN34 (PN25)</t>
  </si>
  <si>
    <t>DN42 (PN6)</t>
  </si>
  <si>
    <t>DN42 (PN8)</t>
  </si>
  <si>
    <t>DN42 (PN10)</t>
  </si>
  <si>
    <t>DN42 (PN12.5)</t>
  </si>
  <si>
    <t>DN42 (PN16)</t>
  </si>
  <si>
    <t>DN42 (PN25)</t>
  </si>
  <si>
    <t>DN48 (PN6)</t>
  </si>
  <si>
    <t>DN48 (PN8)</t>
  </si>
  <si>
    <t>DN48 (PN10)</t>
  </si>
  <si>
    <t>DN48 (PN12.5)</t>
  </si>
  <si>
    <t>DN48 (PN16)</t>
  </si>
  <si>
    <t>DN48 (PN25)</t>
  </si>
  <si>
    <t>DN60 (PN5)</t>
  </si>
  <si>
    <t>DN60 (PN6)</t>
  </si>
  <si>
    <t>DN60 (PN8)</t>
  </si>
  <si>
    <t>DN60 (PN10)</t>
  </si>
  <si>
    <t>DN60 (PN12.5)</t>
  </si>
  <si>
    <t>DN60 (PN16)</t>
  </si>
  <si>
    <t>DN60 (PN25)</t>
  </si>
  <si>
    <t>DN63 (PN5)</t>
  </si>
  <si>
    <t>DN63 (PN6)</t>
  </si>
  <si>
    <t>DN75 (PN5)</t>
  </si>
  <si>
    <t>DN75 (PN25)</t>
  </si>
  <si>
    <t>DN90 (PN4)</t>
  </si>
  <si>
    <t>DN90 (PN5)</t>
  </si>
  <si>
    <t>DN90 (PN6)</t>
  </si>
  <si>
    <t>DN90 (PN25)</t>
  </si>
  <si>
    <t>DN110 (PN4)</t>
  </si>
  <si>
    <t>DN110 (PN5)</t>
  </si>
  <si>
    <t>DN110 (PN25)</t>
  </si>
  <si>
    <t>DN125 (PN4)</t>
  </si>
  <si>
    <t>DN125 (PN5)</t>
  </si>
  <si>
    <t xml:space="preserve">DN125 (PN16) </t>
  </si>
  <si>
    <t>DN125 (PN25)</t>
  </si>
  <si>
    <t>DN140 (PN4)</t>
  </si>
  <si>
    <t>DN140 (PN5)</t>
  </si>
  <si>
    <t>DN140 (PN25)</t>
  </si>
  <si>
    <t>DN160 (PN4)</t>
  </si>
  <si>
    <t>DN160(PN5)</t>
  </si>
  <si>
    <t>DN160 (PN25)</t>
  </si>
  <si>
    <t>DN180 (PN4)</t>
  </si>
  <si>
    <t>DN180 (PN5)</t>
  </si>
  <si>
    <t>DN200 (PN4)</t>
  </si>
  <si>
    <t>DN200 (PN5)</t>
  </si>
  <si>
    <t>DN225 (PN4)</t>
  </si>
  <si>
    <t>DN225 (PN5)</t>
  </si>
  <si>
    <t>DN250 (PN4)</t>
  </si>
  <si>
    <t>DN250 (PN5)</t>
  </si>
  <si>
    <t>DN280 (PN4)</t>
  </si>
  <si>
    <t>DN280 (PN5)</t>
  </si>
  <si>
    <t>DN315 (PN4)</t>
  </si>
  <si>
    <t>DN315 (PN5)</t>
  </si>
  <si>
    <t>DN355 (PN4)</t>
  </si>
  <si>
    <t>DN355 (PN5)</t>
  </si>
  <si>
    <t xml:space="preserve"> DN400 (PN4)</t>
  </si>
  <si>
    <t xml:space="preserve"> DN400 (PN5)</t>
  </si>
  <si>
    <t xml:space="preserve"> DN400 (PN6)</t>
  </si>
  <si>
    <t xml:space="preserve"> DN400 (PN8)</t>
  </si>
  <si>
    <t xml:space="preserve"> DN400 (PN10)</t>
  </si>
  <si>
    <t xml:space="preserve"> DN400 (PN12.5)</t>
  </si>
  <si>
    <t xml:space="preserve"> DN400 (PN16)</t>
  </si>
  <si>
    <t>DN450 (PN4)</t>
  </si>
  <si>
    <t>DN450 (PN5)</t>
  </si>
  <si>
    <t>DN500 (PN4)</t>
  </si>
  <si>
    <t>DN500  (PN5)</t>
  </si>
  <si>
    <t>DN560 (PN6)</t>
  </si>
  <si>
    <t>DN560 (PN8)</t>
  </si>
  <si>
    <t>DN560 (PN10)</t>
  </si>
  <si>
    <t>DN560 (PN12.5)</t>
  </si>
  <si>
    <t>DN630 (PN6)</t>
  </si>
  <si>
    <t>DN630 (PN8)</t>
  </si>
  <si>
    <t>DN630 (PN10)</t>
  </si>
  <si>
    <t>DN630 (PN12.5)</t>
  </si>
  <si>
    <t xml:space="preserve"> DN710 (PN6)</t>
  </si>
  <si>
    <t>DN710 (PN8)</t>
  </si>
  <si>
    <t>DN710 (PN10)</t>
  </si>
  <si>
    <t>DN800 (PN6)</t>
  </si>
  <si>
    <t>DN800 (PN8)</t>
  </si>
  <si>
    <t>DN800 (PN10)</t>
  </si>
  <si>
    <t>DN20 (PN10)</t>
  </si>
  <si>
    <t>DN25(PN10)</t>
  </si>
  <si>
    <t>DN25 (PN25)</t>
  </si>
  <si>
    <t>DN32  (PN25)</t>
  </si>
  <si>
    <t xml:space="preserve"> DN40 (PN10)</t>
  </si>
  <si>
    <t xml:space="preserve"> DN40  (PN16)</t>
  </si>
  <si>
    <t xml:space="preserve"> DN40 (PN20)</t>
  </si>
  <si>
    <t xml:space="preserve"> DN40 (PN25)</t>
  </si>
  <si>
    <t>DN50 (PN20)</t>
  </si>
  <si>
    <t>DN50  (PN25)</t>
  </si>
  <si>
    <t xml:space="preserve"> DN63 (PN20)</t>
  </si>
  <si>
    <t xml:space="preserve"> DN63 (PN25)</t>
  </si>
  <si>
    <t>DN75(PN16)</t>
  </si>
  <si>
    <t>DN75 (PN20)</t>
  </si>
  <si>
    <t xml:space="preserve"> DN90 (PN20)</t>
  </si>
  <si>
    <t xml:space="preserve"> DN90 (PN25)</t>
  </si>
  <si>
    <t>DN110(PN10)</t>
  </si>
  <si>
    <t>DN125  (PN16)</t>
  </si>
  <si>
    <t>DN125 (PN20)</t>
  </si>
  <si>
    <t>DN180 (PN25)</t>
  </si>
  <si>
    <t>DN200  (PN20)</t>
  </si>
  <si>
    <t xml:space="preserve"> DN20 (PN20)</t>
  </si>
  <si>
    <t xml:space="preserve"> DN40  (PN20)</t>
  </si>
  <si>
    <t>DN16 D1</t>
  </si>
  <si>
    <t>DN16 D2</t>
  </si>
  <si>
    <t>DN16 D3</t>
  </si>
  <si>
    <t>DN20 D1</t>
  </si>
  <si>
    <t>DN20 D2</t>
  </si>
  <si>
    <t>DN20 D3</t>
  </si>
  <si>
    <t>DN25 D1</t>
  </si>
  <si>
    <t>DN25 D2</t>
  </si>
  <si>
    <t>DN25 D3</t>
  </si>
  <si>
    <t>DN32 D1</t>
  </si>
  <si>
    <t>DN32 D2</t>
  </si>
  <si>
    <t>DN32 D3</t>
  </si>
  <si>
    <t>DN40 D2</t>
  </si>
  <si>
    <t>DN40 D3</t>
  </si>
  <si>
    <t>DN50 D2</t>
  </si>
  <si>
    <t>DN50 D3</t>
  </si>
  <si>
    <t xml:space="preserve"> DN63 D2</t>
  </si>
  <si>
    <t>TC ISO 3633</t>
  </si>
  <si>
    <t>DN 200, SN4</t>
  </si>
  <si>
    <t>DN 200, SN8</t>
  </si>
  <si>
    <t>DN 250, SN4</t>
  </si>
  <si>
    <t>DN 250, SN8</t>
  </si>
  <si>
    <t>DN 300, SN4</t>
  </si>
  <si>
    <t>DN 300, SN8</t>
  </si>
  <si>
    <t>DN 400, SN4</t>
  </si>
  <si>
    <t>DN 400, SN8</t>
  </si>
  <si>
    <t>DN 500, SN4</t>
  </si>
  <si>
    <t>DN 500, SN8</t>
  </si>
  <si>
    <t xml:space="preserve"> DN 600,SN4</t>
  </si>
  <si>
    <t>DN 600, SN8</t>
  </si>
  <si>
    <t>DN 800, SN4</t>
  </si>
  <si>
    <t>DN 800, SN8</t>
  </si>
  <si>
    <t xml:space="preserve"> DN 1000, SN8</t>
  </si>
  <si>
    <t>DN 200, SN12</t>
  </si>
  <si>
    <t>DN 250, SN12</t>
  </si>
  <si>
    <t>DN 300, SN12</t>
  </si>
  <si>
    <t>DN 400, SN12</t>
  </si>
  <si>
    <t>DN 500, SN12</t>
  </si>
  <si>
    <t>DN 600, SN12</t>
  </si>
  <si>
    <t>DN 800, SN12</t>
  </si>
  <si>
    <t>DN 1000, SN8</t>
  </si>
  <si>
    <t>HDPE D32</t>
  </si>
  <si>
    <t>HDPE D40</t>
  </si>
  <si>
    <t>HDPE D50</t>
  </si>
  <si>
    <t>HDPE D65</t>
  </si>
  <si>
    <t>HDPE D85</t>
  </si>
  <si>
    <t>HDPE D105</t>
  </si>
  <si>
    <t>HDPE D112</t>
  </si>
  <si>
    <t>HDPE D130</t>
  </si>
  <si>
    <t>HDPE D160</t>
  </si>
  <si>
    <t>HDPE D195</t>
  </si>
  <si>
    <t>HDPE D205</t>
  </si>
  <si>
    <t>HDPE D230</t>
  </si>
  <si>
    <t>HDPE D260</t>
  </si>
  <si>
    <r>
      <t>M</t>
    </r>
    <r>
      <rPr>
        <vertAlign val="superscript"/>
        <sz val="10"/>
        <rFont val="Times New Roman"/>
        <family val="1"/>
      </rPr>
      <t>2</t>
    </r>
  </si>
  <si>
    <t>H150</t>
  </si>
  <si>
    <t>H200</t>
  </si>
  <si>
    <t>H250</t>
  </si>
  <si>
    <t>H300</t>
  </si>
  <si>
    <t>dày 100mm</t>
  </si>
  <si>
    <t>dày 140mm</t>
  </si>
  <si>
    <t>500x500x1000mm</t>
  </si>
  <si>
    <t>240x550x1000mm</t>
  </si>
  <si>
    <t>6 thép chủ 7.1; thép đai 3.2; mặt bích 12</t>
  </si>
  <si>
    <t>7 thép chủ 7.1; thép đai 3.2; mặt bích 12</t>
  </si>
  <si>
    <t>10 thép chủ 7.1; thép đai 3.2; mặt bích 12</t>
  </si>
  <si>
    <t>9 thép chủ 9.0; thép đai 3.2; mặt bích 12</t>
  </si>
  <si>
    <t xml:space="preserve">Mũi Sắt cọc D300 </t>
  </si>
  <si>
    <t xml:space="preserve">Thép chủ D4; thép đai D4; BT M300 </t>
  </si>
  <si>
    <t xml:space="preserve">Thép chủ D4; thép đai D4;BT M300 </t>
  </si>
  <si>
    <t xml:space="preserve">Thép chủ D5; thép đai D5; BT M300 </t>
  </si>
  <si>
    <t>Thép chủ D4; thép đai D4; BT M350</t>
  </si>
  <si>
    <t>Thép chủ D4; thép đai D4 BT M350</t>
  </si>
  <si>
    <t>Thép chủ D4; thép đai D4 bê tông M350</t>
  </si>
  <si>
    <t xml:space="preserve">Thép chủ D4; thép đai D4 BT M350 </t>
  </si>
  <si>
    <t xml:space="preserve">Thép chủ D5; thép đai D5; BT M350 </t>
  </si>
  <si>
    <t>Gạch hình chữ nhật màu ghi đá, màu sáng, màu đỏ</t>
  </si>
  <si>
    <t>Gạch dẫn hướng, dừng bước (chấm bi)</t>
  </si>
  <si>
    <t>KT 30x60x5 (± 2mm)  đá 1x1, M≥250</t>
  </si>
  <si>
    <t xml:space="preserve"> KT 30x30x5 (± 2mm)  đá 1x1, M≥250</t>
  </si>
  <si>
    <t xml:space="preserve"> KT 40x20x10,  đá 1x1, M≥250</t>
  </si>
  <si>
    <t>KT 39x26x8 đá 1x1, M≥250</t>
  </si>
  <si>
    <t xml:space="preserve">Gạch trồng cỏ số 8 </t>
  </si>
  <si>
    <t>Gạch trồng cỏ số 8 lỗ</t>
  </si>
  <si>
    <t>225x112x60, M300   C02-60, màu ghi</t>
  </si>
  <si>
    <t>200x170x60, M300  C03, màu ghi</t>
  </si>
  <si>
    <t>Bê tông thương phẩm M400</t>
  </si>
  <si>
    <t>Bê tông thương phẩm M450</t>
  </si>
  <si>
    <t>Bê tông thương phẩm M500</t>
  </si>
  <si>
    <t>Bê tông thương phẩm M600</t>
  </si>
  <si>
    <t>Bê tông thương phẩm M650</t>
  </si>
  <si>
    <t>Bê tông thương phẩm M700</t>
  </si>
  <si>
    <t xml:space="preserve">Tôn khổ rộng 300mm </t>
  </si>
  <si>
    <t xml:space="preserve">Tôn khổ rộng 400mm </t>
  </si>
  <si>
    <t xml:space="preserve">Tôn khổ rộng 600mm </t>
  </si>
  <si>
    <t>Tôn khổ rộng 300mm</t>
  </si>
  <si>
    <t xml:space="preserve"> tỷ trọng EPS 11kg/m3 (5 sóng)</t>
  </si>
  <si>
    <t>AR-EPS 0,40/50/0,35</t>
  </si>
  <si>
    <t>AR-EPS 0,45/50/0,35</t>
  </si>
  <si>
    <t>AR-EPS 0,40/50/0,40</t>
  </si>
  <si>
    <t>tỷ trọng EPS 11kg/m3 (5 sóng)</t>
  </si>
  <si>
    <t xml:space="preserve">AR-EPS 0,45/50/0,40 </t>
  </si>
  <si>
    <t>AP-EPS 0,35/50/0,35</t>
  </si>
  <si>
    <t>tỷ trọng EPS 11kg/m3</t>
  </si>
  <si>
    <t>AP-EPS 0,40/50/0,35</t>
  </si>
  <si>
    <t>AP-EPS 0,40/50/0,40</t>
  </si>
  <si>
    <t>AP-EPS 0,45/50/0,40</t>
  </si>
  <si>
    <t>tỷ trọng EPS 28-32kg/m3 (11 sóng)</t>
  </si>
  <si>
    <t>tỷ trọng EPS 28-32kg/m3 (6 sóng)</t>
  </si>
  <si>
    <t>APU 1-0,45mm,lớp PU</t>
  </si>
  <si>
    <t>Tấm lợp liên kết bằng vít, mạ nhôm kẽm (A/Z150)</t>
  </si>
  <si>
    <t>Tấm lợp liên kết bằng vít, mạ nhôm kẽm (A/Z100)</t>
  </si>
  <si>
    <t>Tấm lợp liên kết bằng đai kẹp âm, mạ nhôm kẽm (A/Z150)</t>
  </si>
  <si>
    <t>APU 1-0,47mm, lớp PU</t>
  </si>
  <si>
    <t>APU 1-0,45mm, lớp PU</t>
  </si>
  <si>
    <t>APU1-0,47mm, lớp PU</t>
  </si>
  <si>
    <t>tỷ trọng 28-32kg/m3 (11 sóng)</t>
  </si>
  <si>
    <t>ADPU1-0,40mm, lớp PU</t>
  </si>
  <si>
    <t>ADPU1-0,42mm, lớp PU</t>
  </si>
  <si>
    <t xml:space="preserve"> tỷ trọng 28-32kg/m3 (6 sóng)</t>
  </si>
  <si>
    <t>tỷ trọng 28-32kg/m3 (6 sóng)</t>
  </si>
  <si>
    <t>Tôn khổ rộng 400mm</t>
  </si>
  <si>
    <t>Elok 420-0,45mm</t>
  </si>
  <si>
    <t>G550 (3 sóng)</t>
  </si>
  <si>
    <t>G340 (2 sóng)</t>
  </si>
  <si>
    <t xml:space="preserve">ESEAM 480-0,45mm </t>
  </si>
  <si>
    <t>EPU1-0,40mm, lớp PU</t>
  </si>
  <si>
    <t>EPU1-0,45mm, lớp PU</t>
  </si>
  <si>
    <t xml:space="preserve">EPU1-0,40mm, lớp PU </t>
  </si>
  <si>
    <t xml:space="preserve">EPU1-0,45mm, lớp PU </t>
  </si>
  <si>
    <t>200x95x60mm, M10</t>
  </si>
  <si>
    <t>7.1.4</t>
  </si>
  <si>
    <t>CÔNG TY CP EPOXY VN; ĐC: THÔN PHÚ DIỄN, XÃ HỮU HÒA, H.THANH TRÌ, TP. HÀ NỘI, ĐT: 0914646368</t>
  </si>
  <si>
    <t>Sơn tường dạng nhũ tương nội thất</t>
  </si>
  <si>
    <t>Sơn nội thất cao cấp 3in1</t>
  </si>
  <si>
    <t>Thùng nhựa 18L= 22kg</t>
  </si>
  <si>
    <t xml:space="preserve">Sơn nội thất cao cấp dễ lau chùi </t>
  </si>
  <si>
    <t>Thùng nhựa 18L=22kg</t>
  </si>
  <si>
    <t xml:space="preserve">Sơn men trắng sáng chống ố trần </t>
  </si>
  <si>
    <t xml:space="preserve">Sơn bóng men chịu mài mòn nội thất đặc biệt </t>
  </si>
  <si>
    <t>Thùng nhựa 18L=18kg</t>
  </si>
  <si>
    <t>Sơn tường dạng nhũ tương ngoại thất</t>
  </si>
  <si>
    <t>Thùng</t>
  </si>
  <si>
    <t>Thùng nhựa18L=22kg</t>
  </si>
  <si>
    <t xml:space="preserve">Sơn ngoại thất cao cấp chống phai màu </t>
  </si>
  <si>
    <t>Sơn siêu bóng chuyên dụng cho vùng ven biển</t>
  </si>
  <si>
    <t xml:space="preserve"> Thùng nhựa 18L=18kg</t>
  </si>
  <si>
    <t>Sơn chống thấm đa năng đặc biệt</t>
  </si>
  <si>
    <t>Thùng nhựa 18L=19kg</t>
  </si>
  <si>
    <t xml:space="preserve">Sơn chống thấm màu đặc biệt </t>
  </si>
  <si>
    <t xml:space="preserve">Sơn chống thấm ngược cho bề mặt tường-BT </t>
  </si>
  <si>
    <t>Thùng  nhựa 18L=10kg</t>
  </si>
  <si>
    <t xml:space="preserve">Sơn phủ hoàn thiện chống thấm chuyên dụng </t>
  </si>
  <si>
    <t>Hệ thống sơn lót</t>
  </si>
  <si>
    <t>Bột bả</t>
  </si>
  <si>
    <t>Sơn Epoxy</t>
  </si>
  <si>
    <t xml:space="preserve">Sơn lót kháng kiềm nội thất đặc biệt </t>
  </si>
  <si>
    <t xml:space="preserve">Sơn lót kháng kiềm ngoại thất đặc biệt </t>
  </si>
  <si>
    <t>Sơn lót kháng kiềm - kháng muối chuyên dụng cho vùng ven biển</t>
  </si>
  <si>
    <t>Thùng nhựa 18L =18kg</t>
  </si>
  <si>
    <t>Bột bả trong nhà-Bao 40kg</t>
  </si>
  <si>
    <t>Bột bả chống thấm, chống kiềm hệ nano carbon</t>
  </si>
  <si>
    <t>Bột bả ngoài nhà-Bao 40kg</t>
  </si>
  <si>
    <t xml:space="preserve">Sơn lót Epoxy gốc nước </t>
  </si>
  <si>
    <t>Thùng nhựa 18L= 20kg</t>
  </si>
  <si>
    <t>Sơn phủ Epoxy gốc nước</t>
  </si>
  <si>
    <t xml:space="preserve">Bột bả chống kiềm nội thất </t>
  </si>
  <si>
    <t>kích thước cửa 1200mm x1600 mm, độ dày thanh nhôm chịu lực 1.0 mm</t>
  </si>
  <si>
    <t>kích thước cửa 800mm x1600 mm, độ dày thanh nhôm chịu lực 0.9 mm</t>
  </si>
  <si>
    <t>kích thước cửa 900mm x2200 mm, độ dày thanh nhôm chịu lực 0.9 mm</t>
  </si>
  <si>
    <t>kích thước cửa 2000x 1600mm, độ dày thanh nhôm chịu lực 0.9mm</t>
  </si>
  <si>
    <t xml:space="preserve">kích thước cửa 1400 x1600 mm, độ dày thanh nhôm chịu lực 1.2mm </t>
  </si>
  <si>
    <t>kích thước cửa 800 x1600 mm, độ dày thanh nhôm chịu lực 1.2 mm</t>
  </si>
  <si>
    <t>kích thước cửa 1000 x2200 mm, độ dày thanh nhôm chịu lực 1.2mm</t>
  </si>
  <si>
    <t xml:space="preserve">Tấm sàn holowcore  </t>
  </si>
  <si>
    <t>CÔNG TY CP EPOXY VN - THÔN PHÚ DIỄN, XÃ HỮU HÒA, HUYỆN THANH TRÌ, HÀ NỘI; ĐT: 0914646368</t>
  </si>
  <si>
    <t>CÔNG TY CP KINH DOANH GẠCH ỐP LÁT VIGLACERA, ĐC: TẦNG 2 TÒA NHÀ VIGLACERA, SỐ 1 ĐẠI LỘ THĂNG LONG, P MỄ TRÌ, Q NAM TỪ LIÊM, TP HÀ NỘI; ĐT: 0963358111</t>
  </si>
  <si>
    <t>KT 600x200x100</t>
  </si>
  <si>
    <t>KT 250x400, độ dày 7-7,5mm</t>
  </si>
  <si>
    <t>Gạch ốp Ceramic KTS Viglacera, bề mặt men bóng</t>
  </si>
  <si>
    <t>KT 300x450, độ dày 7-7,5mm</t>
  </si>
  <si>
    <t>KT 300x600, độ dày 7-7,5mm</t>
  </si>
  <si>
    <t>KT 300x300, độ dày 7-7,5mm</t>
  </si>
  <si>
    <t>Gạch ốp Ceramic KTS Viglacera , bề mặt men bóng/Matt</t>
  </si>
  <si>
    <t>Gạch ốp lát Semi Porcelain KTS Viglacera, bề mặt men Matt</t>
  </si>
  <si>
    <t>Gạch lát chống trơn Ceramic KTS Viglacera, không mài cạnh</t>
  </si>
  <si>
    <t>Gạch lát chống trơn Ceramic KTS Viglacera, có mài cạnh</t>
  </si>
  <si>
    <t>KT 400x400, độ dày 7-7,5mm</t>
  </si>
  <si>
    <t>Gạch lát Ceramic KTS Viglacera, bề mặt men bóng/Matt</t>
  </si>
  <si>
    <t>KT 500x500, độ dày 7-7,5mm</t>
  </si>
  <si>
    <t>Gạch ốp lát Semi Porcelain KTS Viglacera, bề mặt men bóng/Matt</t>
  </si>
  <si>
    <t>KT 600x600, độ dày 7-7,5mm  (màu sáng)</t>
  </si>
  <si>
    <t xml:space="preserve">Gạch ốp lát Porcelain KTS Viglacera, bề mặt men bóng/Matt </t>
  </si>
  <si>
    <t xml:space="preserve"> KT 600x600, độ dày 8,7-9,0mm (màu sáng)</t>
  </si>
  <si>
    <t>KT 600x600, độ dày 9,0-9,2mm</t>
  </si>
  <si>
    <t>Gạch ốp lát Granite Doule charged (2 da) Viglacera , bề mặt mài bóng</t>
  </si>
  <si>
    <t>I pallet=0,864m3</t>
  </si>
  <si>
    <t>Bê tông khí chưng áp Viglacera AAC3</t>
  </si>
  <si>
    <t>KT 600x200x150</t>
  </si>
  <si>
    <t>KT 600x200x200</t>
  </si>
  <si>
    <t>Bê tông khí chưng áp Viglacera AAC4</t>
  </si>
  <si>
    <t>Bê tông khí chưng áp Viglacera tấm panel ALC</t>
  </si>
  <si>
    <t>3-12 tấm/pallet</t>
  </si>
  <si>
    <t>CÔNG TY CP KINH DOANH GẠCH ỐP LÁT VIGLACERA; ĐC: TẦNG 2, TÒA NHÀ VIGLACERA, SỐ 1 ĐẠI LỘ THĂNG LONG, P.MỄ TRÌ, Q.NAM TỪ LIÊM, TP.HÀ NỘI, VN; ĐT: 0338274830</t>
  </si>
  <si>
    <t>TCVN 1651 -1:2018</t>
  </si>
  <si>
    <t>Thép thanh vằn d10</t>
  </si>
  <si>
    <t>Thép thanh vằn d12</t>
  </si>
  <si>
    <t xml:space="preserve"> CB400-V, CB500-V</t>
  </si>
  <si>
    <t>Thép thanh vằn  d12</t>
  </si>
  <si>
    <t>CB400-V, CB500-V</t>
  </si>
  <si>
    <t xml:space="preserve"> CB400-V, CB500-V </t>
  </si>
  <si>
    <t>CHI NHÁNH CÔNG TY CỔ PHẦN NHỰA HOA SEN-NM NHỰA HÀ NAM; ĐC: KCN THANH LIÊM, THỊ TRẤN KIỆN KHÊ, H.THANH LIÊM, T.HÀ NAM; ĐT: 0979527635</t>
  </si>
  <si>
    <t>Ống PVC -U thoát</t>
  </si>
  <si>
    <t xml:space="preserve">D21 </t>
  </si>
  <si>
    <t>D27</t>
  </si>
  <si>
    <t>D34</t>
  </si>
  <si>
    <t>D42</t>
  </si>
  <si>
    <t>D48</t>
  </si>
  <si>
    <t>D60</t>
  </si>
  <si>
    <t>D250</t>
  </si>
  <si>
    <t>D280</t>
  </si>
  <si>
    <t>Ống PVC -U  Class C0</t>
  </si>
  <si>
    <t>D21</t>
  </si>
  <si>
    <t>Ống PVC -U Class C1</t>
  </si>
  <si>
    <t>Ống PVC -U  Class C2</t>
  </si>
  <si>
    <t>Ống PVC - U Class C3</t>
  </si>
  <si>
    <t>Ống nhựa PPR</t>
  </si>
  <si>
    <t>D20 PN10</t>
  </si>
  <si>
    <t>D20 PN12.5</t>
  </si>
  <si>
    <t>D20 PN16</t>
  </si>
  <si>
    <t>D20 PN20</t>
  </si>
  <si>
    <t>D25 PN10</t>
  </si>
  <si>
    <t>D25 PN12.5</t>
  </si>
  <si>
    <t>D25 PN16</t>
  </si>
  <si>
    <t>D25 PN20</t>
  </si>
  <si>
    <t>D32 PN10</t>
  </si>
  <si>
    <t>D32 PN12.5</t>
  </si>
  <si>
    <t>D32 PN16</t>
  </si>
  <si>
    <t>D32 PN20</t>
  </si>
  <si>
    <t>D40 PN10</t>
  </si>
  <si>
    <t>D40 PN12.5</t>
  </si>
  <si>
    <t>D40 PN16</t>
  </si>
  <si>
    <t>D40 PN20</t>
  </si>
  <si>
    <t>D50 PN10</t>
  </si>
  <si>
    <t>D50 PN12.5</t>
  </si>
  <si>
    <t>D50 PN16</t>
  </si>
  <si>
    <t>D50 PN20</t>
  </si>
  <si>
    <t>D63 PN10</t>
  </si>
  <si>
    <t>D63 PN12.5</t>
  </si>
  <si>
    <t>D63 PN16</t>
  </si>
  <si>
    <t>D75 PN10</t>
  </si>
  <si>
    <t>D75 PN12.5</t>
  </si>
  <si>
    <t>D90 PN10</t>
  </si>
  <si>
    <t>D90 PN12.5</t>
  </si>
  <si>
    <t>D90 PN16</t>
  </si>
  <si>
    <t>D110 PN10</t>
  </si>
  <si>
    <t>D110 PN12.5</t>
  </si>
  <si>
    <t>D110 PN16</t>
  </si>
  <si>
    <t>Ống HDPE - PE 100</t>
  </si>
  <si>
    <t>D40 PN8</t>
  </si>
  <si>
    <t>D50 PN6</t>
  </si>
  <si>
    <t>D50 PN8</t>
  </si>
  <si>
    <t>D63 PN6</t>
  </si>
  <si>
    <t>D63 PN8</t>
  </si>
  <si>
    <t>D75 PN6</t>
  </si>
  <si>
    <t>D75 PN8</t>
  </si>
  <si>
    <t>D75 PN16</t>
  </si>
  <si>
    <t>D90 PN6</t>
  </si>
  <si>
    <t>D90 PN8</t>
  </si>
  <si>
    <t>D110 PN6</t>
  </si>
  <si>
    <t>D110 PN8</t>
  </si>
  <si>
    <t>D125 PN6</t>
  </si>
  <si>
    <t>D125 PN8</t>
  </si>
  <si>
    <t>D125 PN10</t>
  </si>
  <si>
    <t>D140 PN6</t>
  </si>
  <si>
    <t>D140 PN8</t>
  </si>
  <si>
    <t>D140 PN10</t>
  </si>
  <si>
    <t>D160 PN6</t>
  </si>
  <si>
    <t>D160 PN8</t>
  </si>
  <si>
    <t>D160 PN10</t>
  </si>
  <si>
    <t>D160 PN12.5</t>
  </si>
  <si>
    <t>D180 PN6</t>
  </si>
  <si>
    <t>D180 PN8</t>
  </si>
  <si>
    <t>D180 PN10</t>
  </si>
  <si>
    <t>D200 PN6</t>
  </si>
  <si>
    <t>D200 PN8</t>
  </si>
  <si>
    <t>D200 PN10</t>
  </si>
  <si>
    <t>D225 PN6</t>
  </si>
  <si>
    <t>D225 PN8</t>
  </si>
  <si>
    <t>D225 PN10</t>
  </si>
  <si>
    <t>D250 PN6</t>
  </si>
  <si>
    <t>D250 PN8</t>
  </si>
  <si>
    <t>D250 PN10</t>
  </si>
  <si>
    <t>D280 PN6</t>
  </si>
  <si>
    <t>D280 PN8</t>
  </si>
  <si>
    <t>D280 PN10</t>
  </si>
  <si>
    <t>D315 PN4</t>
  </si>
  <si>
    <t>D315 PN6</t>
  </si>
  <si>
    <t>D315 PN8</t>
  </si>
  <si>
    <t>D315 PN10</t>
  </si>
  <si>
    <t>D355 PN6</t>
  </si>
  <si>
    <t>D355 PN8</t>
  </si>
  <si>
    <t>D355 PN10</t>
  </si>
  <si>
    <t>D400 PN6</t>
  </si>
  <si>
    <t>D400 PN8</t>
  </si>
  <si>
    <t>D400 PN10</t>
  </si>
  <si>
    <t>D450 PN6</t>
  </si>
  <si>
    <t>D450 PN8</t>
  </si>
  <si>
    <t>D450 PN12.5</t>
  </si>
  <si>
    <t>D500 PN6</t>
  </si>
  <si>
    <t>D500 PN8</t>
  </si>
  <si>
    <t>D500 PN10</t>
  </si>
  <si>
    <t>D560 PN6</t>
  </si>
  <si>
    <t>D560 PN8</t>
  </si>
  <si>
    <t>D560 PN10</t>
  </si>
  <si>
    <t>D630 PN6</t>
  </si>
  <si>
    <t>D630 PN8</t>
  </si>
  <si>
    <t>D630 PN10</t>
  </si>
  <si>
    <t xml:space="preserve">QCVN 16:2019/BXD </t>
  </si>
  <si>
    <t>21 x 1.0</t>
  </si>
  <si>
    <t>27 x 1.0</t>
  </si>
  <si>
    <t>34 x 1.0</t>
  </si>
  <si>
    <t>42 x 1.2</t>
  </si>
  <si>
    <t>48 x 1.4</t>
  </si>
  <si>
    <t>60 x 1.4</t>
  </si>
  <si>
    <t>75 x 1.5</t>
  </si>
  <si>
    <t>90 x 1.5</t>
  </si>
  <si>
    <t>110 x 1.9</t>
  </si>
  <si>
    <t>125 x 2.0</t>
  </si>
  <si>
    <t>140 x 2.2</t>
  </si>
  <si>
    <t>160 x 2.5</t>
  </si>
  <si>
    <t>200 x 3.2</t>
  </si>
  <si>
    <t>250 x 3.9</t>
  </si>
  <si>
    <t>280 x 5.5</t>
  </si>
  <si>
    <t>315 x 6.2</t>
  </si>
  <si>
    <t>21 x 1.2</t>
  </si>
  <si>
    <t>27 x 1.3</t>
  </si>
  <si>
    <t>34 x 1.3</t>
  </si>
  <si>
    <t>42 x 1.5</t>
  </si>
  <si>
    <t>48 x 1.6</t>
  </si>
  <si>
    <t>60 x 1.5</t>
  </si>
  <si>
    <t>75 x 1.9</t>
  </si>
  <si>
    <t>90 x 1.8</t>
  </si>
  <si>
    <t>110 x 2.2</t>
  </si>
  <si>
    <t>125 x 2.5</t>
  </si>
  <si>
    <t>140 x 2.8</t>
  </si>
  <si>
    <t>160 x 3.2</t>
  </si>
  <si>
    <t>200 x 3.9</t>
  </si>
  <si>
    <t>250 x 4.9</t>
  </si>
  <si>
    <t>21 x1.5</t>
  </si>
  <si>
    <t>27 x 1.6</t>
  </si>
  <si>
    <t>34 x 1.7</t>
  </si>
  <si>
    <t>42 x1.7</t>
  </si>
  <si>
    <t>48 x 1.9</t>
  </si>
  <si>
    <t>60 x 1.8</t>
  </si>
  <si>
    <t>75 x 2.2</t>
  </si>
  <si>
    <t xml:space="preserve">90 x 2.2 </t>
  </si>
  <si>
    <t>110 x 2.7</t>
  </si>
  <si>
    <t>125 x 3.1</t>
  </si>
  <si>
    <t>140 x 3.5</t>
  </si>
  <si>
    <t>160 x 4.0</t>
  </si>
  <si>
    <t>200 x 4.9</t>
  </si>
  <si>
    <t>250 x 6.2</t>
  </si>
  <si>
    <t>280 x 6.9</t>
  </si>
  <si>
    <t>315 x 7.7</t>
  </si>
  <si>
    <t>21 x 1.6</t>
  </si>
  <si>
    <t>27 x 2.0</t>
  </si>
  <si>
    <t>34 x 2.0</t>
  </si>
  <si>
    <t>42 x 2.0</t>
  </si>
  <si>
    <t>48 x 2.3</t>
  </si>
  <si>
    <t>60 x 2.3</t>
  </si>
  <si>
    <t>75 x 2.9</t>
  </si>
  <si>
    <t>90 x 2.7</t>
  </si>
  <si>
    <t>110 x 3.2</t>
  </si>
  <si>
    <t>125 x 3.7</t>
  </si>
  <si>
    <t>140 x 4.1</t>
  </si>
  <si>
    <t>160 x 4.7</t>
  </si>
  <si>
    <t>200 x 5.9</t>
  </si>
  <si>
    <t>250 x 7.3</t>
  </si>
  <si>
    <t>280 x 8.2</t>
  </si>
  <si>
    <t>315 x 9.2</t>
  </si>
  <si>
    <t>21 x 2.4</t>
  </si>
  <si>
    <t>27 x 3.0</t>
  </si>
  <si>
    <t>34 x 2.6</t>
  </si>
  <si>
    <t>42 x 2.5</t>
  </si>
  <si>
    <t>48 x 2.9</t>
  </si>
  <si>
    <t>60 x 2.9</t>
  </si>
  <si>
    <t>75 x 3.6</t>
  </si>
  <si>
    <t>90 x 3.5</t>
  </si>
  <si>
    <t>110 x 4.2</t>
  </si>
  <si>
    <t>125 x 4.8</t>
  </si>
  <si>
    <t>140 x 5.4</t>
  </si>
  <si>
    <t>160 x 6.2</t>
  </si>
  <si>
    <t>200 x 7.7</t>
  </si>
  <si>
    <t>225 x 8.6</t>
  </si>
  <si>
    <t>250 x 9.6</t>
  </si>
  <si>
    <t>280 x 10.7</t>
  </si>
  <si>
    <t>315 x 12.1</t>
  </si>
  <si>
    <t xml:space="preserve">20 x 1.9 </t>
  </si>
  <si>
    <t>20 x 2.3</t>
  </si>
  <si>
    <t>20 x 2.8</t>
  </si>
  <si>
    <t>20 x 3.4</t>
  </si>
  <si>
    <t>25 x 2.3</t>
  </si>
  <si>
    <t>25 x 2.8</t>
  </si>
  <si>
    <t>25 x 3.5</t>
  </si>
  <si>
    <t>25 x 4.2</t>
  </si>
  <si>
    <t>32 x 2.9</t>
  </si>
  <si>
    <t>32 x 4.4</t>
  </si>
  <si>
    <t>32 x 5.4</t>
  </si>
  <si>
    <t>40 x 3.7</t>
  </si>
  <si>
    <t>40 x 5.5</t>
  </si>
  <si>
    <t>40 x 6.7</t>
  </si>
  <si>
    <t>50 x 4.6</t>
  </si>
  <si>
    <t>50 x 5.6</t>
  </si>
  <si>
    <t>50 x 6.9</t>
  </si>
  <si>
    <t>50 x 8.3</t>
  </si>
  <si>
    <t>63 x 5.8</t>
  </si>
  <si>
    <t>75 x 6.8</t>
  </si>
  <si>
    <t>90 x 8.2</t>
  </si>
  <si>
    <t>110 x 10</t>
  </si>
  <si>
    <t>20 x 2.0</t>
  </si>
  <si>
    <t>25 x 2.0</t>
  </si>
  <si>
    <t>25 x 3.0</t>
  </si>
  <si>
    <t>32 x 2.0</t>
  </si>
  <si>
    <t>32 x 2.4</t>
  </si>
  <si>
    <t>32 x 3.0</t>
  </si>
  <si>
    <t>40 x 2.0</t>
  </si>
  <si>
    <t>40 x 2.4</t>
  </si>
  <si>
    <t>40 x 3.0</t>
  </si>
  <si>
    <t>50 x 2.0</t>
  </si>
  <si>
    <t>50 x 2.4</t>
  </si>
  <si>
    <t>50 x 3.0</t>
  </si>
  <si>
    <t>50 x 3.7</t>
  </si>
  <si>
    <t>63 x 2.5</t>
  </si>
  <si>
    <t>63 x 3.0</t>
  </si>
  <si>
    <t>63 x 3.8</t>
  </si>
  <si>
    <t>63 x 4.7</t>
  </si>
  <si>
    <t>75 x 4.5</t>
  </si>
  <si>
    <t>75 x 5.6</t>
  </si>
  <si>
    <t>90 x 4.3</t>
  </si>
  <si>
    <t>90 x 5.4</t>
  </si>
  <si>
    <t>90 x 6.7</t>
  </si>
  <si>
    <t>110 x 5.3</t>
  </si>
  <si>
    <t>110 x 6.6</t>
  </si>
  <si>
    <t>110 x 8.1</t>
  </si>
  <si>
    <t>110 x 10.0</t>
  </si>
  <si>
    <t>125 x 6.0</t>
  </si>
  <si>
    <t>125 x 7.4</t>
  </si>
  <si>
    <t>140 x 6.7</t>
  </si>
  <si>
    <t>140 x 8.3</t>
  </si>
  <si>
    <t>160 x 7.7</t>
  </si>
  <si>
    <t>160 x 9.5</t>
  </si>
  <si>
    <t>160 x 11.8</t>
  </si>
  <si>
    <t>180 x 6.9</t>
  </si>
  <si>
    <t>180 x 8.6</t>
  </si>
  <si>
    <t>180 x 10.7</t>
  </si>
  <si>
    <t>200 x 9.6</t>
  </si>
  <si>
    <t>200 x 11.9</t>
  </si>
  <si>
    <t>225 x 10.8</t>
  </si>
  <si>
    <t>225 x 13.4</t>
  </si>
  <si>
    <t>250 x 11.9</t>
  </si>
  <si>
    <t>250 x 14.8</t>
  </si>
  <si>
    <t>280 x 13.4</t>
  </si>
  <si>
    <t>280 x 16.6</t>
  </si>
  <si>
    <t>315 x 15.0</t>
  </si>
  <si>
    <t>315 x 18.7</t>
  </si>
  <si>
    <t>355 x 13.6</t>
  </si>
  <si>
    <t>355 x 16.9</t>
  </si>
  <si>
    <t>355 x 21.1</t>
  </si>
  <si>
    <t>400 x 15.3</t>
  </si>
  <si>
    <t>400 x 19.1</t>
  </si>
  <si>
    <t>400 x 23.7</t>
  </si>
  <si>
    <t>450 x 17.2</t>
  </si>
  <si>
    <t>450 x 21.5</t>
  </si>
  <si>
    <t>450 x 33.1</t>
  </si>
  <si>
    <t>500 x 19.1</t>
  </si>
  <si>
    <t>500 x 23.9</t>
  </si>
  <si>
    <t>500 x 29.7</t>
  </si>
  <si>
    <t>560 x 21.4</t>
  </si>
  <si>
    <t>560 x 26.7</t>
  </si>
  <si>
    <t>560 x 33.2</t>
  </si>
  <si>
    <t>630 x 24.1</t>
  </si>
  <si>
    <t>630 x 30.0</t>
  </si>
  <si>
    <t>630 x 37.4</t>
  </si>
  <si>
    <t>CÔNG TY TNHH SƠN JOTUN VIỆT NAM, ĐC: SỐ 01, ĐƯỜNG SỐ 10, KHU CN SÓNG THẦN 1, P. DĨ AN, TỈNH BÌNH DƯƠNG, ĐT: 090 8088144</t>
  </si>
  <si>
    <t xml:space="preserve">Jotashield Antifade Colors (new) </t>
  </si>
  <si>
    <t>Jotashield Color Extreme</t>
  </si>
  <si>
    <t>Tough Shield</t>
  </si>
  <si>
    <t>Majestic True Beauty</t>
  </si>
  <si>
    <t>Essence Easy Clean (new)</t>
  </si>
  <si>
    <t>Jotaplast</t>
  </si>
  <si>
    <t>Sơn lót tường dạng nhũ tương ngoại thất</t>
  </si>
  <si>
    <t>Jotashield Primer</t>
  </si>
  <si>
    <t>Jotasealer</t>
  </si>
  <si>
    <t>Bột trét</t>
  </si>
  <si>
    <t>Jotun interior &amp; exterior putty</t>
  </si>
  <si>
    <t>TCVN 8652:2020</t>
  </si>
  <si>
    <t>CÔNG TY CPLD BÊ TÔNG THÀNH HƯNG - KM8 ĐƯỜNG PHẠM VĂN ĐỒNG, P. HẢI THÀNH, Q. DƯƠNG KINH, TP. HẢI PHÒNG; ĐT: 0225. 3981767- 0225.3815240</t>
  </si>
  <si>
    <t>CÔNG TY CP GANG THÉP THÁI NGUYÊN; ĐC: TỔ 13, PHƯỜNG CAM GIÁ, TP THÁI NGUYÊN; ĐT: 02803832236</t>
  </si>
  <si>
    <t>Ống HDPE PE 100</t>
  </si>
  <si>
    <t xml:space="preserve">Ống nhựa  HDPE 2 vách  </t>
  </si>
  <si>
    <t>DN150 - SN4</t>
  </si>
  <si>
    <t>DN150 - SN8</t>
  </si>
  <si>
    <t>DN200 - SN4</t>
  </si>
  <si>
    <t>DN200 - SN8</t>
  </si>
  <si>
    <t>DN250 - SN4</t>
  </si>
  <si>
    <t>DN250 - SN8</t>
  </si>
  <si>
    <t>DN300 - SN4</t>
  </si>
  <si>
    <t>DN300 - SN8</t>
  </si>
  <si>
    <t>DN350 - SN4</t>
  </si>
  <si>
    <t>DN350 - SN8</t>
  </si>
  <si>
    <t>DN400 - SN4</t>
  </si>
  <si>
    <t>DN400 - SN8</t>
  </si>
  <si>
    <t>DN450 - SN4</t>
  </si>
  <si>
    <t>DN450 - SN8</t>
  </si>
  <si>
    <t>DN500 - SN4</t>
  </si>
  <si>
    <t>DN500 - SN8</t>
  </si>
  <si>
    <t>DN600 - SN4</t>
  </si>
  <si>
    <t>DN600 - SN8</t>
  </si>
  <si>
    <t>D25/32</t>
  </si>
  <si>
    <t>D30/40</t>
  </si>
  <si>
    <t>D40/50</t>
  </si>
  <si>
    <t>D50/65</t>
  </si>
  <si>
    <t>D65/85</t>
  </si>
  <si>
    <t>D72/90</t>
  </si>
  <si>
    <t>D80/105</t>
  </si>
  <si>
    <t>D90/112</t>
  </si>
  <si>
    <t>D100/130</t>
  </si>
  <si>
    <t>D125/160</t>
  </si>
  <si>
    <t>D150/195</t>
  </si>
  <si>
    <t>D175/230</t>
  </si>
  <si>
    <t>D200/260</t>
  </si>
  <si>
    <t xml:space="preserve">TCVN 11821-1:2017, TCVN 11821-2:2017
TCVN 6145:2007
ISO 9001:2015
</t>
  </si>
  <si>
    <t>Ống U.PVC (C= 2)</t>
  </si>
  <si>
    <t>Ống U.PVC (C= 2.5)</t>
  </si>
  <si>
    <t xml:space="preserve">Ống nhựa chịu nhiệt PP-R </t>
  </si>
  <si>
    <t>Ống chịu nhiệt PP-R 2 lớp chống tia UV</t>
  </si>
  <si>
    <t>Ống uPVC (1)</t>
  </si>
  <si>
    <t>Ống luồn điện dài 2,92m - OLD</t>
  </si>
  <si>
    <t>DN 34</t>
  </si>
  <si>
    <t>DN 42</t>
  </si>
  <si>
    <t>DN 48</t>
  </si>
  <si>
    <t>DN 60</t>
  </si>
  <si>
    <t>DN 75</t>
  </si>
  <si>
    <t>DN 90</t>
  </si>
  <si>
    <t xml:space="preserve">DN 160 </t>
  </si>
  <si>
    <t xml:space="preserve">DN 180 </t>
  </si>
  <si>
    <t xml:space="preserve"> DN 200 </t>
  </si>
  <si>
    <t xml:space="preserve">DN 315 </t>
  </si>
  <si>
    <t>dày 3mm</t>
  </si>
  <si>
    <t xml:space="preserve">dày 3mm </t>
  </si>
  <si>
    <t xml:space="preserve">dày 3,2mm </t>
  </si>
  <si>
    <t>dày 3,6mm</t>
  </si>
  <si>
    <t>dày 3,9mm</t>
  </si>
  <si>
    <t>dày 4,9mm</t>
  </si>
  <si>
    <t xml:space="preserve">dày 6,2mm </t>
  </si>
  <si>
    <t>Ống gân sóng PE 2 lớp (1)</t>
  </si>
  <si>
    <t>D20 (PN16)</t>
  </si>
  <si>
    <t>D20 (PN20)</t>
  </si>
  <si>
    <t>D25 (PN12.5)</t>
  </si>
  <si>
    <t>D25 (PN16)</t>
  </si>
  <si>
    <t>D25 (PN20)</t>
  </si>
  <si>
    <t>D32 (PN10)</t>
  </si>
  <si>
    <t>D32 (PN12.5)</t>
  </si>
  <si>
    <t>D32  (PN16)</t>
  </si>
  <si>
    <t>D32 (PN20)</t>
  </si>
  <si>
    <t>D40 (PN10)</t>
  </si>
  <si>
    <t>D40 (PN12.5)</t>
  </si>
  <si>
    <t>D40 (PN16)</t>
  </si>
  <si>
    <t>D40 (PN20)</t>
  </si>
  <si>
    <t>D50 (PN8)</t>
  </si>
  <si>
    <t>D50 (PN10)</t>
  </si>
  <si>
    <t>D50 (PN12.5)</t>
  </si>
  <si>
    <t>D50 (PN16)</t>
  </si>
  <si>
    <t>D50 (PN20)</t>
  </si>
  <si>
    <t>D63  (PN8)</t>
  </si>
  <si>
    <t>D63 (PN10)</t>
  </si>
  <si>
    <t>D63 (PN12.5)</t>
  </si>
  <si>
    <t>D63 (PN16)</t>
  </si>
  <si>
    <t>D63 (PN20)</t>
  </si>
  <si>
    <t>D75 (PN8)</t>
  </si>
  <si>
    <t>D75 (PN10)</t>
  </si>
  <si>
    <t>D75 (PN12.5)</t>
  </si>
  <si>
    <t>D75 (PN16)</t>
  </si>
  <si>
    <t>D75 (PN20)</t>
  </si>
  <si>
    <t>D90  (PN8)</t>
  </si>
  <si>
    <t>D90 (PN10)</t>
  </si>
  <si>
    <t>D90 (PN12.5)</t>
  </si>
  <si>
    <t>D90 (PN16)</t>
  </si>
  <si>
    <t>D90 (PN20)</t>
  </si>
  <si>
    <t>D110 (PN6)</t>
  </si>
  <si>
    <t>D110 (PN8)</t>
  </si>
  <si>
    <t>D110 (PN10)</t>
  </si>
  <si>
    <t>D110 (PN12.5)</t>
  </si>
  <si>
    <t>D110 (PN16)</t>
  </si>
  <si>
    <t>D110 (PN20)</t>
  </si>
  <si>
    <t>D125 (PN6)</t>
  </si>
  <si>
    <t>D125 (PN8)</t>
  </si>
  <si>
    <t>D125 (PN10)</t>
  </si>
  <si>
    <t>D125 (PN12.5)</t>
  </si>
  <si>
    <t>D125 (PN16)</t>
  </si>
  <si>
    <t>D125  (PN20)</t>
  </si>
  <si>
    <t>D160 (PN6)</t>
  </si>
  <si>
    <t>D160 (PN8)</t>
  </si>
  <si>
    <t>D160 (PN10)</t>
  </si>
  <si>
    <t>D160 (PN12.5)</t>
  </si>
  <si>
    <t>D160 (PN16)</t>
  </si>
  <si>
    <t>D160 (PN20)</t>
  </si>
  <si>
    <t>D200 (PN6)</t>
  </si>
  <si>
    <t>D200 (PN8)</t>
  </si>
  <si>
    <t>D200 (PN10)</t>
  </si>
  <si>
    <t>D200 (PN12.5)</t>
  </si>
  <si>
    <t>D200 (PN16)</t>
  </si>
  <si>
    <t>D200 (PN20)</t>
  </si>
  <si>
    <t>D225 (PN6)</t>
  </si>
  <si>
    <t>D225 (PN8)</t>
  </si>
  <si>
    <t>D225 (PN10)</t>
  </si>
  <si>
    <t>D225 (PN12.5)</t>
  </si>
  <si>
    <t>D225 (PN16)</t>
  </si>
  <si>
    <t>D225 (PN20)</t>
  </si>
  <si>
    <t>D315 (PN6)</t>
  </si>
  <si>
    <t>D315 (PN8)</t>
  </si>
  <si>
    <t>D315 (PN10)</t>
  </si>
  <si>
    <t xml:space="preserve"> </t>
  </si>
  <si>
    <t>D315 (PN12.5)</t>
  </si>
  <si>
    <t>D315 (PN16)</t>
  </si>
  <si>
    <t>D315 (PN20)</t>
  </si>
  <si>
    <t>D355 (PN6)</t>
  </si>
  <si>
    <t>D355 (PN8)</t>
  </si>
  <si>
    <t>D355 (PN10)</t>
  </si>
  <si>
    <t>D355 (PN12.5)</t>
  </si>
  <si>
    <t>D355 (PN16)</t>
  </si>
  <si>
    <t>D355 (PN20)</t>
  </si>
  <si>
    <t>D400 (PN6)</t>
  </si>
  <si>
    <t>D400 (PN8)</t>
  </si>
  <si>
    <t>D400 (PN10)</t>
  </si>
  <si>
    <t>D400 (PN12.5)</t>
  </si>
  <si>
    <t>D400 (PN16)</t>
  </si>
  <si>
    <t>D400 (PN20)</t>
  </si>
  <si>
    <t>D450 (PN6)</t>
  </si>
  <si>
    <t>D450 (PN8)</t>
  </si>
  <si>
    <t>D450 (PN10)</t>
  </si>
  <si>
    <t>D450 (PN12.5)</t>
  </si>
  <si>
    <t>D450 (PN16)</t>
  </si>
  <si>
    <t>D450 (PN20)</t>
  </si>
  <si>
    <t>D500 (PN6)</t>
  </si>
  <si>
    <t>D500 (PN8)</t>
  </si>
  <si>
    <t>D500 (PN10)</t>
  </si>
  <si>
    <t>D500 (PN12.5)</t>
  </si>
  <si>
    <t>D500 (PN16)</t>
  </si>
  <si>
    <t>D500 (PN20)</t>
  </si>
  <si>
    <t>D560 (PN6)</t>
  </si>
  <si>
    <t>D560 (PN8)</t>
  </si>
  <si>
    <t>D560 (PN10)</t>
  </si>
  <si>
    <t>D560 (PN12.5)</t>
  </si>
  <si>
    <t>D560 (PN16)</t>
  </si>
  <si>
    <t>D630 (PN6)</t>
  </si>
  <si>
    <t>D630 (PN8)</t>
  </si>
  <si>
    <t>D630 (PN10)</t>
  </si>
  <si>
    <t>D800 (PN10)</t>
  </si>
  <si>
    <t>D630 (PN12.5)</t>
  </si>
  <si>
    <t>D630 (PN16)</t>
  </si>
  <si>
    <t>D800 (PN6)</t>
  </si>
  <si>
    <t>D800 (PN8)</t>
  </si>
  <si>
    <t>D800 (PN12.5)</t>
  </si>
  <si>
    <t>D20 (PN12.5)</t>
  </si>
  <si>
    <t>D32 (PN16)</t>
  </si>
  <si>
    <t>D25 (PN10)</t>
  </si>
  <si>
    <t>D32 (PN18)</t>
  </si>
  <si>
    <t>D40 (PN6)</t>
  </si>
  <si>
    <t>D40 (PN8)</t>
  </si>
  <si>
    <t>D50 (PN6)</t>
  </si>
  <si>
    <t>D63 (PN6)</t>
  </si>
  <si>
    <t>D63 (PN8)</t>
  </si>
  <si>
    <t>D75 (PN6)</t>
  </si>
  <si>
    <t>D90 (PN6)</t>
  </si>
  <si>
    <t>D90 (PN8)</t>
  </si>
  <si>
    <t>Ống nhựa U.PVC (Hệ số an toàn 2.5) dùng để cấp và thoát nước</t>
  </si>
  <si>
    <t>D20 (PN10)</t>
  </si>
  <si>
    <t>D140 (PN16)</t>
  </si>
  <si>
    <t>D125 (PN20)</t>
  </si>
  <si>
    <t>D140 (PN10)</t>
  </si>
  <si>
    <t>D140 (PN20)</t>
  </si>
  <si>
    <t>HDPE 2 vách 200</t>
  </si>
  <si>
    <t>HDPE 2 vách 250</t>
  </si>
  <si>
    <t>HDPE 2 vách 300</t>
  </si>
  <si>
    <t>HDPE 2 vách 350</t>
  </si>
  <si>
    <t>HDPE 2 vách 400</t>
  </si>
  <si>
    <t>HDPE 2 vách 450</t>
  </si>
  <si>
    <t>HDPE 2 vách 500</t>
  </si>
  <si>
    <t>HDPE 2 vách 600</t>
  </si>
  <si>
    <t>HDPE 2 vách 700</t>
  </si>
  <si>
    <t>HDPE 2 vách 800</t>
  </si>
  <si>
    <t>HDPE 2 vách 900</t>
  </si>
  <si>
    <t>HDPE 2 vách 1000</t>
  </si>
  <si>
    <t>HDPE 2 vách 1200</t>
  </si>
  <si>
    <t>HDPE 2 vách 1500</t>
  </si>
  <si>
    <t>Cường độ chịu nén 12KN/m</t>
  </si>
  <si>
    <t>Vải địa kỹ thuật không dệt 12KN</t>
  </si>
  <si>
    <t xml:space="preserve">Ống HDPE 2 lớp gân sóng </t>
  </si>
  <si>
    <t xml:space="preserve">Ống nhựa U.PVC (Hệ số an toàn 2.5) </t>
  </si>
  <si>
    <t xml:space="preserve">ø 150 </t>
  </si>
  <si>
    <t>SN 4</t>
  </si>
  <si>
    <t>SN 8</t>
  </si>
  <si>
    <t xml:space="preserve">ø 200 </t>
  </si>
  <si>
    <t xml:space="preserve">ø 250 </t>
  </si>
  <si>
    <t xml:space="preserve">ø 300 </t>
  </si>
  <si>
    <t xml:space="preserve">ø 400 </t>
  </si>
  <si>
    <t xml:space="preserve">ø 500 </t>
  </si>
  <si>
    <t xml:space="preserve">ø 600 </t>
  </si>
  <si>
    <t>Thép thanh vằn d14 ÷ d40</t>
  </si>
  <si>
    <t>Cống ly tâm cấp tải T (Cống dài 2m) (1)</t>
  </si>
  <si>
    <t>Cống ly tâm cấp Tải C (Cống dài 2m) (1)</t>
  </si>
  <si>
    <t>Bó vỉa (1)</t>
  </si>
  <si>
    <t xml:space="preserve">Bó vỉa 35x23x13 </t>
  </si>
  <si>
    <t>dài 1m</t>
  </si>
  <si>
    <t xml:space="preserve">Bó vỉa 30x26x15 </t>
  </si>
  <si>
    <t>Bệ xí bệt-Bệt liền khối kiểu I</t>
  </si>
  <si>
    <t>Bệ xí bệt-Bệt rời 2 khối kiểu I</t>
  </si>
  <si>
    <t>Chậu rửa treo tường</t>
  </si>
  <si>
    <t>Chậu rửa đặt bàn</t>
  </si>
  <si>
    <t>Bồn tiểu nam treo tường kiểu I</t>
  </si>
  <si>
    <t>Bồn tiểu nam treo tường kiểu II</t>
  </si>
  <si>
    <t>Cái</t>
  </si>
  <si>
    <t xml:space="preserve">QCVN 16:2023/BXD </t>
  </si>
  <si>
    <t>KT 64*39*41cm</t>
  </si>
  <si>
    <t>KT 69*39*37cm</t>
  </si>
  <si>
    <t>KT 51*43*19cm</t>
  </si>
  <si>
    <t>KT 52*44.5*18.5cm</t>
  </si>
  <si>
    <t>KT 34*27*39.5cm</t>
  </si>
  <si>
    <t>KT 32*30*55cm</t>
  </si>
  <si>
    <t>KT 34*36*76cm</t>
  </si>
  <si>
    <t>1.170,000</t>
  </si>
  <si>
    <t xml:space="preserve">KT 60x105x220mm, M10,0 gạch đặc </t>
  </si>
  <si>
    <t xml:space="preserve">KT 60x105x220mm, M5,0 gạch lỗ </t>
  </si>
  <si>
    <t>8.10</t>
  </si>
  <si>
    <t>CÔNG TY CỔ PHẦN NHỰA CHÂU ÂU XANH -  QUỐC LỘ 3 – P. THUẬN THÀNH – TP PHỔ YÊN – TỈNH THÁI NGUYÊN (TEL: 096 2145511)</t>
  </si>
  <si>
    <t>CÔNG TY CP SẢN XUẤT VÀ ĐẦU TƯ SAO KIM -  65 PHỐ AN DƯƠNG-ĐƯỜNG TÔN ĐỨC THẮNG-P.AN DƯƠNG, Q LÊ CHÂN, TP HẢI PHÒNG - ĐT: 0934299162, 0936670586</t>
  </si>
  <si>
    <t xml:space="preserve">KT 600x600 </t>
  </si>
  <si>
    <t xml:space="preserve">Gạch Ceramic Viglacera </t>
  </si>
  <si>
    <t xml:space="preserve">KT 300x300 </t>
  </si>
  <si>
    <t xml:space="preserve">KT 500x500 </t>
  </si>
  <si>
    <t xml:space="preserve">KT 300x450 </t>
  </si>
  <si>
    <t xml:space="preserve">KT 300x600 </t>
  </si>
  <si>
    <t xml:space="preserve">Gạch Ceramic (chống trơn) Viglacera </t>
  </si>
  <si>
    <t>Thép thanh vằn D9</t>
  </si>
  <si>
    <t>Thép vằn D10 cuộn</t>
  </si>
  <si>
    <t>CÔNG TY CP CÔNG NGHỆ VELTECH; ĐC: 62/266 TRẦN NGUYÊN HÀN-P.NIỆM NGHĨA-Q.LÊ CHÂN- HẢI PHÒNG; ĐT: 0934237989</t>
  </si>
  <si>
    <t>7.2.5</t>
  </si>
  <si>
    <t xml:space="preserve">ISO 9001:2015
ISO 14001:2015
TCVN 10885-2:2015
(IEC 62722-2-1:2014) </t>
  </si>
  <si>
    <t>Đèn chiếu sáng đường phố  LED NIKA</t>
  </si>
  <si>
    <t>Công suất 60W</t>
  </si>
  <si>
    <t>Công suất 100W</t>
  </si>
  <si>
    <t>Công suất 120W</t>
  </si>
  <si>
    <t>Công suất 150W</t>
  </si>
  <si>
    <t>Công suất 200W</t>
  </si>
  <si>
    <t>Công suất 60W có tích hợp bộ điều khiển thông minh LCU</t>
  </si>
  <si>
    <t>Công suất 100W có tích hợp bộ điều khiển thông minh LCU</t>
  </si>
  <si>
    <t>Công suất 150W có tích hợp bộ điều khiển thông minh LCU</t>
  </si>
  <si>
    <t>Công suất 200W có tích hợp bộ điều khiển thông minh LCU</t>
  </si>
  <si>
    <t>Đèn chiếu sáng đường phố  LED HERA</t>
  </si>
  <si>
    <t>Đèn chiếu sáng đường phố  LED VESTA</t>
  </si>
  <si>
    <t>Công suất 80W</t>
  </si>
  <si>
    <t>Thân đèn bằng hợp kim nhôm; chip LED: Lumileds; Cree, Bridgelux; nguồn: Philips, Meanwell, Inventronics. Nguồn điện 100-277V/50Hz. Hệ số công suất &gt;0.9; cấp bảo vệ IP66; Class 1; quang hiệu 125-140lumen/W; nhiệt độ màu 3200-6500K; chống sét Philips,  ZP: 10-40kV; DIM 5 cấp chiếu sáng tiết kiệm điện năng; tuổi thọ &gt; 50.000H, bảo hành 5 năm</t>
  </si>
  <si>
    <t>Đèn pha chiếu sáng LED RYO</t>
  </si>
  <si>
    <t>Đèn pha chiếu sáng LED SANTAK</t>
  </si>
  <si>
    <t>Công suất 300W</t>
  </si>
  <si>
    <t>Công suất 400W</t>
  </si>
  <si>
    <t>Công suất 600W</t>
  </si>
  <si>
    <t>Công suất 800W</t>
  </si>
  <si>
    <t>Công suất 1200W</t>
  </si>
  <si>
    <t>Thân đèn bằng hợp kim nhôm; chip LED: Lumileds; Cree, Bridgelux; nguồn: Philips, Meanwell, Inventronics. Nguồn điện 100-240V/50Hz. Hệ số công suất &gt;0.9; cấp bảo vệ Class 1; quang hiệu 125-170lumen/W; nhiệt độ màu 3200-6000K; chống sét Philips, Done, ZP: 10-30kV; tuổi thọ 50.000H, bảo hành 5 năm</t>
  </si>
  <si>
    <t xml:space="preserve">Đèn nhà xưởng LED HIGHBAY UPOS 
</t>
  </si>
  <si>
    <t>Công suất  70W</t>
  </si>
  <si>
    <t>Công suất  90W</t>
  </si>
  <si>
    <t>Công suất  110W</t>
  </si>
  <si>
    <t>Công suất  150W</t>
  </si>
  <si>
    <t>Công suất  200W</t>
  </si>
  <si>
    <t>Công suất  240W</t>
  </si>
  <si>
    <t>Công suất  300W</t>
  </si>
  <si>
    <t xml:space="preserve">Đèn nhà xưởng LED HIGHBAY PLATE
</t>
  </si>
  <si>
    <t>Công suất  100W</t>
  </si>
  <si>
    <t>7.1.5</t>
  </si>
  <si>
    <t>CÔNG TY CP SƠN JYMEC VIỆT NAM; ĐC: BT4-A12, PHỐ BÙI XUÂN PHÁI, KĐT MỸ ĐÌNH, P.MỸ ĐÌNH, Q.NAM TỪ LIÊM, TP HÀ NỘI; ĐT: 0866409189</t>
  </si>
  <si>
    <t>Nội và ngoại thất cao cấp</t>
  </si>
  <si>
    <t>Bao 40 kg</t>
  </si>
  <si>
    <t>Ngoại thất cao cấp</t>
  </si>
  <si>
    <t>Sơn nội thất</t>
  </si>
  <si>
    <t>Sơn lót chống kiềm nội thất</t>
  </si>
  <si>
    <t>Sơn lót chống kiềm ngoại thất cao cấp</t>
  </si>
  <si>
    <t>Sơn nước nội thất 3in 1</t>
  </si>
  <si>
    <t>Sơn nước siêu trắng nội thất cao cấp</t>
  </si>
  <si>
    <t>Sơn nội thất cao cấp dễ lau chùi</t>
  </si>
  <si>
    <t>Sơn nước đẹp hoàn hảo</t>
  </si>
  <si>
    <t>Sơn bóng nội thất cao cấp</t>
  </si>
  <si>
    <t>Sơn nước ngoại thất</t>
  </si>
  <si>
    <t>Sơn bóng ngoại thất cao cấp</t>
  </si>
  <si>
    <t>Sơn chống thấm đa năng</t>
  </si>
  <si>
    <t>Sơn chống thấm màu</t>
  </si>
  <si>
    <t>Thùng 18l, lon 4l</t>
  </si>
  <si>
    <t>Thùng 18l, lon 5l</t>
  </si>
  <si>
    <t>Tủ điện đóng cắt và điều khiển hạ áp</t>
  </si>
  <si>
    <t>Công suất 50W</t>
  </si>
  <si>
    <t>Công suất 70W</t>
  </si>
  <si>
    <t>Công suất 250W</t>
  </si>
  <si>
    <t>Đèn đường LED HOMICO SMD 02</t>
  </si>
  <si>
    <t>Đèn đường LED HOMICO SMD 45</t>
  </si>
  <si>
    <t>Tủ điện ĐKCS  Aptomat tổng Chint  ≤150A</t>
  </si>
  <si>
    <t>KT 1000x600x350mm</t>
  </si>
  <si>
    <t>Tủ điện ĐKCSAptomat tổng Chint  ≤150A</t>
  </si>
  <si>
    <t xml:space="preserve"> KT 1200x600x350mm </t>
  </si>
  <si>
    <t>Tủ</t>
  </si>
  <si>
    <t>TCVN 7794-1:2019 (IEC 60439-1:2014)</t>
  </si>
  <si>
    <t>Cột đèn chiếu sáng</t>
  </si>
  <si>
    <t>Lọng bán nguyệt bắt đèn pha</t>
  </si>
  <si>
    <t>Lọng tròn bắt đèn pha</t>
  </si>
  <si>
    <t>Cột</t>
  </si>
  <si>
    <t>Cần</t>
  </si>
  <si>
    <t>Đế</t>
  </si>
  <si>
    <t>ISO 9001-2015, ISO 14001:2015, BS 5649:1995/BS EN 40-5:2002</t>
  </si>
  <si>
    <t>Cột thép bát giác hoặc tròn côn liền cần H=6m</t>
  </si>
  <si>
    <t>dày 4mm</t>
  </si>
  <si>
    <t xml:space="preserve">Cột thép bát giác hoặc tròn côn liền cần H=7m </t>
  </si>
  <si>
    <t>Cột thép bát giác hoặc tròn côn liền cần H=8m</t>
  </si>
  <si>
    <t>Cột thép bát giác hoặc tròn côn liền cần H=9m</t>
  </si>
  <si>
    <t xml:space="preserve"> dày 4mm</t>
  </si>
  <si>
    <t>Cột thép bát giác hoặc tròn côn liền cần H=10m</t>
  </si>
  <si>
    <t>Cột thép bát giác hoặc tròn côn liền cần H=11m</t>
  </si>
  <si>
    <t>D78- dày 3mm</t>
  </si>
  <si>
    <t xml:space="preserve">Thân cột thép bát giác hoặc tròn côn H=6m </t>
  </si>
  <si>
    <t xml:space="preserve">Thân cột thép bát giác hoặc tròn côn H=7m, </t>
  </si>
  <si>
    <t>D78- dày 3.5mm</t>
  </si>
  <si>
    <t>Thân cột thép bát giác hoặc tròn côn H=8m,</t>
  </si>
  <si>
    <t>Thân cột thép bát giác hoặc tròn côn H=9m,</t>
  </si>
  <si>
    <t>Thân cột thép bát giác hoặc tròn côn H=10m,</t>
  </si>
  <si>
    <t xml:space="preserve">Cần đèn đơn CD01 </t>
  </si>
  <si>
    <t>cao 2m. Vươn 1.5m</t>
  </si>
  <si>
    <t xml:space="preserve">Cần đèn đơn CD04 </t>
  </si>
  <si>
    <t xml:space="preserve">Cần đèn kép CK06 </t>
  </si>
  <si>
    <t xml:space="preserve">Cần cánh buồm Đơn lắp 1 đèn </t>
  </si>
  <si>
    <t>cao 1,64m, vươn 2,1m</t>
  </si>
  <si>
    <t xml:space="preserve">Cần cánh buồm Đơn lắp 2 đèn </t>
  </si>
  <si>
    <t>cao 1,64m, vươn 2,5m</t>
  </si>
  <si>
    <t xml:space="preserve">Cột đa giác 14m </t>
  </si>
  <si>
    <t>D130mm, dày 4mm</t>
  </si>
  <si>
    <t>Cột đa giác 14m</t>
  </si>
  <si>
    <t xml:space="preserve">Cột đa giác 17m </t>
  </si>
  <si>
    <t>D150mm, dày 5mm</t>
  </si>
  <si>
    <t xml:space="preserve">Đế gang trang trí </t>
  </si>
  <si>
    <t>DC03</t>
  </si>
  <si>
    <t>CÔNG TY CỔ PHẦN GANG THÉP THÁI NGUYÊN; ĐC: TỔ 13, PHƯỜNG CAM GIÁ, TP THÁI NGUYÊN; ĐT:  02803832236</t>
  </si>
  <si>
    <t>Jotun Skimcoat</t>
  </si>
  <si>
    <t>TCCS 060:2015/NPV</t>
  </si>
  <si>
    <t>TCVN 9014:2011</t>
  </si>
  <si>
    <t>Hệ thống sơn giao thông</t>
  </si>
  <si>
    <t>Sơn tường nhà</t>
  </si>
  <si>
    <t>Sản phẩm Bê tông giả đá</t>
  </si>
  <si>
    <t>Linh kiện chíp LED Philips, nguồn Philips, bảo vệ xung áp từ 10kV-30kV, hiệu suất phát quang &gt;125lm/W, kích thước 580x245x110mm - 5,5kg (sử dụng từ 30W-90W), 684x290x110mm - 6,8kg (sử dụng cho 100W-180W), 786x290x110mm - 8,6kg (sử dụng cho 160W-240W) - DIMMING và ngõ chờ kết nối chiếu sáng thông minh, chống nhiễu từ, chịu môi trường muối mặn, bảo hành 5 năm</t>
  </si>
  <si>
    <t>Linh kiện chíp LED Philips, nguồn Philips, bảo vệ xung áp từ 10kV-30kV, hiệu suất phát quang &gt;125lm/W, kích thước 580x340x120mm - 6,1kg (sử dụng từ 30W-80W), 665x340x120mm - 8,1kg (sử dụng cho 50W-150W), 740x340x120mm - 9,8kg (sử dụng cho 100W-240W) - DIMMING và ngõ chờ kết nối chiếu sáng thông minh, chống nhiễu từ, chịu môi trường muối mặn, bảo hành 5 năm</t>
  </si>
  <si>
    <t xml:space="preserve"> D78- dày 4mm</t>
  </si>
  <si>
    <t>CÔNG TY CP HÓA CHẤT SƠN THÀNH CÔNG; ĐC: SỐ 56 NGUYỄN VĂN LINH, XÃ AN ĐỒNG, HUYỆN AN DƯƠNG, TP HẢI PHÒNG; ĐT: 056.946.6999</t>
  </si>
  <si>
    <t>Sơn lót kháng kiềm     ngoại thất</t>
  </si>
  <si>
    <t>Sơn lót kháng kiềm nội thất</t>
  </si>
  <si>
    <t>Sơn chống thấm</t>
  </si>
  <si>
    <t>Sơn bóng ngoại thất</t>
  </si>
  <si>
    <t>Sơn bóng mờ Semi-Gloss ngoại thất</t>
  </si>
  <si>
    <t>Sơn mịn ngoại thất</t>
  </si>
  <si>
    <t>Sơn bóng nội thất</t>
  </si>
  <si>
    <t>Sơn bóng mờ Semi-Gloss nội thất</t>
  </si>
  <si>
    <t>Sơn mịn nội thất</t>
  </si>
  <si>
    <t>Thùng 18l</t>
  </si>
  <si>
    <t>8.11</t>
  </si>
  <si>
    <t>CTY TNHH TM VÀ VLXD BMB; ĐC: TẦNG 6, TÒA NHÀ ZEN TOWER, SỐ 12 ĐƯỜNG KHUẤT DUY TIẾN, THANH XUÂN, HÀ NỘI; ĐT: 0912194682</t>
  </si>
  <si>
    <t>TCVN 8826 :2011</t>
  </si>
  <si>
    <t>1000lít/phi</t>
  </si>
  <si>
    <t>Master Glenium SKY 8713 (Sika ViscoCrete SKY 8713) Phụ gia siêu dẻo thế hệ mới duy trì độ linh động cho bê tông dầm</t>
  </si>
  <si>
    <t>Sika Plast 314 Phụ gia siêu dẻo thế hệ thứ 3, thích hợp trong sản xuất bê tông cho nhà máy bê tông trộn sẵn và trạm trộn tại công trường.</t>
  </si>
  <si>
    <t>Master Glenium SKY 8735 (Sika ViscoCrete SKY 8735) Phụ gia siêu dẻo thế hệ mới duy trì độ linh động cho bê tông cường độ sớm, bê tông thân bệ trụ</t>
  </si>
  <si>
    <t xml:space="preserve">Master Glenium SKY 8742 (SikaViscoCrete SKY 8742) Phụ gia siêu dẻo thế hệ mới duy trì độ linh động cho bê tông cọc nhồi, thân bệ trụ </t>
  </si>
  <si>
    <t>Sika ViscoCrete 3668 Phụ gia siêu dẻo thế hệ mới duy trì độ linh động cho bê tông dầm</t>
  </si>
  <si>
    <t>chuẩn ASTM C494 Loại D &amp; G</t>
  </si>
  <si>
    <t>chuẩn ASTM C494 Loại G</t>
  </si>
  <si>
    <t>Thép trơn d6,d8 cuộn</t>
  </si>
  <si>
    <t>Thép vằn  D8 cuộn</t>
  </si>
  <si>
    <t>SD295A, CB300-V</t>
  </si>
  <si>
    <t>CT5, SD295A, CB300-V</t>
  </si>
  <si>
    <t>CT5,SD295A,Gr40,(CB300)-V</t>
  </si>
  <si>
    <t xml:space="preserve"> CT5,SD295A,CB300-V (Gr40)</t>
  </si>
  <si>
    <t>CT5,SD295A,CB300-V</t>
  </si>
  <si>
    <t xml:space="preserve">CT3, CB240-T  </t>
  </si>
  <si>
    <t>CTY CP CARBON VN; ĐC: LÔ 2B, CỤM CN NAM CHÂU SƠN, P. CHÂU SƠN, TP. PHỦ LÝ, TỈNH HÀ NAM; ĐT: 0983661735</t>
  </si>
  <si>
    <t>CarboncorAsphalt</t>
  </si>
  <si>
    <t>CA 9.5</t>
  </si>
  <si>
    <t>CarboncorAsphalt- (Bê tông nhựa rỗng Carbon)</t>
  </si>
  <si>
    <t>CA 19</t>
  </si>
  <si>
    <t>PCB30 - Rời</t>
  </si>
  <si>
    <t>2.1</t>
  </si>
  <si>
    <t>Giá từ 10/2024 
tại địa bàn HP</t>
  </si>
  <si>
    <r>
      <t xml:space="preserve">CÔNG TY TNHH THƯƠNG MẠI VẬN TẢI VÀ XÂY DỰNG LÂM CÁT THÀNH </t>
    </r>
    <r>
      <rPr>
        <b/>
        <vertAlign val="superscript"/>
        <sz val="8"/>
        <rFont val="Times New Roman"/>
        <family val="1"/>
      </rPr>
      <t>(1)</t>
    </r>
    <r>
      <rPr>
        <b/>
        <sz val="8"/>
        <rFont val="Times New Roman"/>
        <family val="1"/>
      </rPr>
      <t xml:space="preserve"> - SỐ 199 PHƯƠNG LƯU 2, P ĐÔNG HẢI 1, Q HẢI AN, TP HẢI PHÒNG; ĐT: 0912.208903</t>
    </r>
  </si>
  <si>
    <t xml:space="preserve">Sơn ngoại thất chống phai màu </t>
  </si>
  <si>
    <t>Thép cuộn D6 -D8</t>
  </si>
  <si>
    <t>TCVN 1651-1:2008</t>
  </si>
  <si>
    <t>CÔNG TY CP TẬP ĐOÀN VAS NGHI SƠN, ĐC: KHU LIÊN HỢP GANG THÉP NGHI SƠN, KHU KINH TẾ NGHI SƠN, P HẢI THƯỢNG, TX NGHỊ SƠN, TỈNH THANH HÓA, ĐT: 0916210910</t>
  </si>
  <si>
    <t xml:space="preserve">Thép cuộn D8 </t>
  </si>
  <si>
    <t>Gr40/CB300V</t>
  </si>
  <si>
    <t xml:space="preserve">Thép thanh vằn D14-20 </t>
  </si>
  <si>
    <t>PL 2</t>
  </si>
  <si>
    <t>Cần đèn PT02-D; PT03-D; PT05-D; PT10-D; PT11-D; PT16- D; PT18-D; PT21-D; PT22-D; PT24-D</t>
  </si>
  <si>
    <t xml:space="preserve">Cần đèn PT02-K; PT03-K; PT04-K; PT05-K; PT06-K; PT10-K; PT11-K; PT22-K  </t>
  </si>
  <si>
    <t>công suất 80 W-DIM 5 cấp</t>
  </si>
  <si>
    <t>công suất 120 W-DIM 5 cấp</t>
  </si>
  <si>
    <t>CÔNG TY CP TẬP ĐOÀN BKO; ĐC: SỐ 49/1295 ĐƯỜNG GIẢI PHÓNG, P.THỊNH LIỆT, Q.HOÀN MAI, HÀ NỘI; ĐT: 0945588248</t>
  </si>
  <si>
    <t>BỘT BẢ</t>
  </si>
  <si>
    <t>SƠN NỘI THẤT</t>
  </si>
  <si>
    <t>Nội thất cao cấp</t>
  </si>
  <si>
    <t>Siêu mịn</t>
  </si>
  <si>
    <t>Lau chùi hiệu quả</t>
  </si>
  <si>
    <t>Bóng cao cấp 5in1</t>
  </si>
  <si>
    <t>SƠN NGOẠI THẤT</t>
  </si>
  <si>
    <t>Lót kháng kiềm cao cấp</t>
  </si>
  <si>
    <t>Lót kháng kiềm</t>
  </si>
  <si>
    <t xml:space="preserve">Lót kháng kiềm </t>
  </si>
  <si>
    <t>Bóng cao cấp 6in1</t>
  </si>
  <si>
    <t>Siêu bóng cao cấp 8in1</t>
  </si>
  <si>
    <t>SƠN CHỐNG THẤM</t>
  </si>
  <si>
    <t>Kết hợp xi măng cao cấp ngoại thất</t>
  </si>
  <si>
    <t>Màu cao cấp ngoại thất</t>
  </si>
  <si>
    <t>Sàn nội thất cao cấp 2 thành phần</t>
  </si>
  <si>
    <t>(Kèm theo Công bố giá VLXD số     /CBG-SXD ngày       /      /2025)</t>
  </si>
  <si>
    <t>Rời PCmsr 50 (Xi măng pooc lăng bền Sun phát)</t>
  </si>
  <si>
    <t>Bê tông thương phẩm M100</t>
  </si>
  <si>
    <t>Bê tông thương phẩm M150</t>
  </si>
  <si>
    <t>Bê tông thương phẩm M200</t>
  </si>
  <si>
    <t>Bê tông thương phẩm M250</t>
  </si>
  <si>
    <t>Bê tông thương phẩm M300</t>
  </si>
  <si>
    <t>Bê tông thương phẩm M350</t>
  </si>
  <si>
    <t>Giá từ 1/2025 tại công trình địa bàn HP</t>
  </si>
  <si>
    <t>Giá từ 1/2025 tại công trình
địa bàn HP</t>
  </si>
  <si>
    <t>Giá từ 1/2025 tại chân công trình
trên địa bàn HP</t>
  </si>
  <si>
    <t>TCCS 045:2011/NPV</t>
  </si>
  <si>
    <t>Interior Skimcoat</t>
  </si>
  <si>
    <t>Weatherbond Skimcoat</t>
  </si>
  <si>
    <t>Weathergard Skimcoat</t>
  </si>
  <si>
    <t>B. Sơn nội thất</t>
  </si>
  <si>
    <t>Matex Sealer</t>
  </si>
  <si>
    <t>Odour-less Sealer</t>
  </si>
  <si>
    <t xml:space="preserve"> Vatex</t>
  </si>
  <si>
    <t xml:space="preserve"> Matex</t>
  </si>
  <si>
    <t>Odour-less crvt</t>
  </si>
  <si>
    <t>Odour-less crvt &amp; kháng khuẩn</t>
  </si>
  <si>
    <t>Odour-less all in one bóng</t>
  </si>
  <si>
    <t>Spot-less Plus</t>
  </si>
  <si>
    <t xml:space="preserve">Odour-less Spot-less </t>
  </si>
  <si>
    <t>Matex Light</t>
  </si>
  <si>
    <t>Super Easy Wash</t>
  </si>
  <si>
    <t xml:space="preserve"> Interior Sealer</t>
  </si>
  <si>
    <t>Spot-less Perfect</t>
  </si>
  <si>
    <t>Litex</t>
  </si>
  <si>
    <t>Matex Sắc Màu Dịu Mát</t>
  </si>
  <si>
    <t>Odour-less Bóng Sang Trọng</t>
  </si>
  <si>
    <t>Super Matex Sealer</t>
  </si>
  <si>
    <t>Weathergard Sealer</t>
  </si>
  <si>
    <t>Super Matex</t>
  </si>
  <si>
    <t>Supergard</t>
  </si>
  <si>
    <t>Weathergard Plus+</t>
  </si>
  <si>
    <t>Weatherbond Flex</t>
  </si>
  <si>
    <t>Dan uni</t>
  </si>
  <si>
    <t>Weatherbond Sealer</t>
  </si>
  <si>
    <t xml:space="preserve"> Weatherbond Flex Sealer</t>
  </si>
  <si>
    <t xml:space="preserve">Super Litex </t>
  </si>
  <si>
    <t xml:space="preserve">Weatherbond Coast Pro </t>
  </si>
  <si>
    <t>Weathergard Hitex</t>
  </si>
  <si>
    <t xml:space="preserve"> WP 100 </t>
  </si>
  <si>
    <t xml:space="preserve"> WP 200 </t>
  </si>
  <si>
    <t>WP 200 Expert</t>
  </si>
  <si>
    <t>WP 200 Plus</t>
  </si>
  <si>
    <t xml:space="preserve"> 18 kg </t>
  </si>
  <si>
    <t xml:space="preserve"> 20 kg  </t>
  </si>
  <si>
    <t>TCCS 025:2010/NPV</t>
  </si>
  <si>
    <t xml:space="preserve">Sơn lót nội thất </t>
  </si>
  <si>
    <t xml:space="preserve">Sơn lót ngoại thất </t>
  </si>
  <si>
    <t>Altin</t>
  </si>
  <si>
    <t xml:space="preserve">Giá từ 1/2025 tại chân công trình
</t>
  </si>
  <si>
    <r>
      <t>Sơn bóng men chống nóng ngoại thất đặc biệt</t>
    </r>
    <r>
      <rPr>
        <i/>
        <sz val="10"/>
        <color rgb="FFFF0000"/>
        <rFont val="Times New Roman"/>
        <family val="1"/>
      </rPr>
      <t xml:space="preserve"> </t>
    </r>
  </si>
  <si>
    <t>(Kèm theo Công bố giá VLXD số         /CBG-SXD ngày      /      /2025)</t>
  </si>
  <si>
    <t>Giá từ 1/2025 tại công trình có phạm vi 20km-30km trên
địa bàn HP</t>
  </si>
  <si>
    <t>Ô ngăn hình mạng neoweb 330</t>
  </si>
  <si>
    <t>Ô ngăn hình mạng neoweb 356</t>
  </si>
  <si>
    <t>Ô ngăn hình mạng neoweb 445</t>
  </si>
  <si>
    <t>Ô ngăn hình mạng neoweb 660</t>
  </si>
  <si>
    <t>Ô ngăn hình mạng neoweb 712</t>
  </si>
  <si>
    <t>Đầu neo clip</t>
  </si>
  <si>
    <t>Ô ngăn hình mạng neoweb 330-50 Khoảng cách mối hàn 330mm; Chiều cao ô ngăn 50mm; Kích thước ô ngăn 250mm x 210mm;</t>
  </si>
  <si>
    <t>Ô ngăn hình mạng neoweb 330-75 Khoảng cách mối hàn 330mm; Chiều cao ô ngăn 75mm; Kích thước ô ngăn 250mm x 210mm;</t>
  </si>
  <si>
    <t>Ô ngăn hình mạng neoweb 330-100 Khoảng cách mối hàn 330mm; Chiều cao ô ngăn 100mm; Kích thước ô ngăn 250mm x 210mm;</t>
  </si>
  <si>
    <t>Ô ngăn hình mạng neoweb 330-120 Khoảng cách mối hàn 330mm; Chiều cao ô ngăn 120mm; Kích thước ô ngăn 250mm x 210mm;</t>
  </si>
  <si>
    <t>Ô ngăn hình mạng neoweb 330-150 Khoảng cách mối hàn 330mm; Chiều cao ô ngăn 150mm; Kích thước ô ngăn 250mm x 210mm;</t>
  </si>
  <si>
    <t>Ô ngăn hình mạng neoweb 330-200 Khoảng cách mối hàn 330mm; Chiều cao ô ngăn 200mm; Kích thước ô ngăn 250mm x 210mm;</t>
  </si>
  <si>
    <t>Ô ngăn hình mạng neoweb 356-50 Khoảng cách mối hàn 356mm; Chiều cao ô ngăn 50mm; Kích thước ô ngăn 260mm x 224mm;</t>
  </si>
  <si>
    <t>Ô ngăn hình mạng neoweb 356-75 Khoảng cách mối hàn 356mm; Chiều cao ô ngăn 75mm; Kích thước ô ngăn 260mm x 224mm;</t>
  </si>
  <si>
    <t>Ô ngăn hình mạng neoweb 356-100 Khoảng cách mối hàn 356mm; Chiều cao ô ngăn 100mm; Kích thước ô ngăn 260mm x 224mm;</t>
  </si>
  <si>
    <t>Ô ngăn hình mạng neoweb 356-120 Khoảng cách mối hàn 356mm; Chiều cao ô ngăn 120mm; Kích thước ô ngăn 260mm x 224mm;</t>
  </si>
  <si>
    <t>Ô ngăn hình mạng neoweb 356-150 Khoảng cách mối hàn 356mm; Chiều cao ô ngăn 150mm; Kích thước ô ngăn 260mm x 224mm;</t>
  </si>
  <si>
    <t>Ô ngăn hình mạng neoweb 356-200 Khoảng cách mối hàn 356mm; Chiều cao ô ngăn 200mm; Kích thước ô ngăn 260mm x 224mm;</t>
  </si>
  <si>
    <t>Ô ngăn hình mạng neoweb 445-50 Khoảng cách mối hàn 445mm; Chiều cao ô ngăn 50mm; Kích thước ô ngăn 340mm x 290mm;</t>
  </si>
  <si>
    <t>Ô ngăn hình mạng neoweb 445-75 Khoảng cách mối hàn 445mm; Chiều cao ô ngăn 75mm; Kích thước ô ngăn 340mm x 290mm;</t>
  </si>
  <si>
    <t>Ô ngăn hình mạng neoweb 445-100 Khoảng cách mối hàn 445mm; Chiều cao ô ngăn 100mm; Kích thước ô ngăn 340mm x 290mm;</t>
  </si>
  <si>
    <t>Ô ngăn hình mạng neoweb 445-120 Khoảng cách mối hàn 445mm; Chiều cao ô ngăn 120mm; Kích thước ô ngăn 340mm x 290mm;</t>
  </si>
  <si>
    <t>Ô ngăn hình mạng neoweb 445-150 Khoảng cách mối hàn 445mm; Chiều cao ô ngăn 150mm; Kích thước ô ngăn 340mm x 290mm;</t>
  </si>
  <si>
    <t>Ô ngăn hình mạng neoweb 445-200 Khoảng cách mối hàn 445mm; Chiều cao ô ngăn 200mm; Kích thước ô ngăn 340mm x 290mm;</t>
  </si>
  <si>
    <t>Ô ngăn hình mạng neoweb 660-50 Khoảng cách mối hàn 660mm; Chiều cao ô ngăn 50mm; Kích thước ô ngăn 500mm x 420mm;</t>
  </si>
  <si>
    <t>Ô ngăn hình mạng neoweb 660-75 Khoảng cách mối hàn 660mm; Chiều cao ô ngăn 75mm; Kích thước ô ngăn 500mm x 420mm;</t>
  </si>
  <si>
    <t>Ô ngăn hình mạng neoweb 660-100 Khoảng cách mối hàn 660mm; Chiều cao ô ngăn 100mm; Kích thước ô ngăn 500mm x 420mm;</t>
  </si>
  <si>
    <t>Ô ngăn hình mạng neoweb 660-120 Khoảng cách mối hàn 660mm; Chiều cao ô ngăn 120mm; Kích thước ô ngăn 500mm x 420mm;</t>
  </si>
  <si>
    <t>Ô ngăn hình mạng neoweb 660-150 Khoảng cách mối hàn 660mm; Chiều cao ô ngăn 150mm; Kích thước ô ngăn 500mm x 420mm;</t>
  </si>
  <si>
    <t>Ô ngăn hình mạng neoweb 660-200 Khoảng cách mối hàn 660mm; Chiều cao ô ngăn 200mm; Kích thước ô ngăn 500mm x 420mm;</t>
  </si>
  <si>
    <t>Ô ngăn hình mạng neoweb 712-50 Khoảng cách mối hàn 712mm; Chiều cao ô ngăn 50mm; Kích thước ô ngăn 520mm x 480mm;</t>
  </si>
  <si>
    <t>Ô ngăn hình mạng neoweb 712-75 Khoảng cách mối hàn 712mm; Chiều cao ô ngăn 75mm; Kích thước ô ngăn 520mm x 480mm;</t>
  </si>
  <si>
    <t>Ô ngăn hình mạng neoweb 712-100 Khoảng cách mối hàn 712mm; Chiều cao ô ngăn 100mm; Kích thước ô ngăn 520mm x 480mm;</t>
  </si>
  <si>
    <t>Ô ngăn hình mạng neoweb 712-120 Khoảng cách mối hàn 712mm; Chiều cao ô ngăn 120mm; Kích thước ô ngăn 520mm x 480mm;</t>
  </si>
  <si>
    <t>Ô ngăn hình mạng neoweb 712-150 Khoảng cách mối hàn 712mm; Chiều cao ô ngăn 150mm; Kích thước ô ngăn 520mm x 480mm;</t>
  </si>
  <si>
    <t>Ô ngăn hình mạng neoweb 712-200 Khoảng cách mối hàn 712mm; Chiều cao ô ngăn 200mm; Kích thước ô ngăn 520mm x 480mm;</t>
  </si>
  <si>
    <t>TCVN 10544:2014</t>
  </si>
  <si>
    <t>Đại diện tại Việt Nam: Công ty cổ phần Khoa học PYTAGO, Địa chỉ: Tầng 4, Tòa nhà Ocean Park, Số 1 Đào Duy Anh, P. Phương Mai, Đống Đa, Hà Nội</t>
  </si>
  <si>
    <t xml:space="preserve">Giá từ 1/2025 tại công trình </t>
  </si>
  <si>
    <t>Giá từ 1/2025 trên địa bàn HP</t>
  </si>
  <si>
    <r>
      <t>KT 68*37*70cm</t>
    </r>
    <r>
      <rPr>
        <b/>
        <sz val="11"/>
        <color rgb="FFFF0000"/>
        <rFont val="Times New Roman"/>
        <family val="1"/>
      </rPr>
      <t> </t>
    </r>
  </si>
  <si>
    <r>
      <t>KT 71.5*39.5*70.5cm</t>
    </r>
    <r>
      <rPr>
        <b/>
        <sz val="11"/>
        <color rgb="FFFF0000"/>
        <rFont val="Times New Roman"/>
        <family val="1"/>
      </rPr>
      <t> </t>
    </r>
  </si>
  <si>
    <r>
      <t>KT 52*44.5*18.5cm</t>
    </r>
    <r>
      <rPr>
        <b/>
        <sz val="11"/>
        <color rgb="FFFF0000"/>
        <rFont val="Times New Roman"/>
        <family val="1"/>
      </rPr>
      <t> </t>
    </r>
  </si>
  <si>
    <r>
      <t>KT 49*37.5*13.5cm</t>
    </r>
    <r>
      <rPr>
        <b/>
        <sz val="11"/>
        <color rgb="FFFF0000"/>
        <rFont val="Times New Roman"/>
        <family val="1"/>
      </rPr>
      <t> </t>
    </r>
  </si>
  <si>
    <t>CÔNG TY TNHH MTV CADIVI MIỀN BẮC (CADIVI) - ĐỊA CHỈ: Lô D1-3 khu công nghiệp Đại Đồng, xã Hoàn Sơn, huyện Tiên Du, tỉnh Bắc Ninh, ĐT: (02222)2220456</t>
  </si>
  <si>
    <t>Vật liệu chống thấm gốc xi măng - Polymer - GPS TOP COAT LT</t>
  </si>
  <si>
    <t>Vật liệu chống thấm gốc xi măng - Polymer - GPS TOP COAT</t>
  </si>
  <si>
    <t>Vật liệu chống thấm gốc xi măng - Polymer - GPS COAT 12</t>
  </si>
  <si>
    <t>TCVN 9204:2012</t>
  </si>
  <si>
    <t>25kg/bao</t>
  </si>
  <si>
    <t xml:space="preserve">BS EN 14891: 2017
</t>
  </si>
  <si>
    <t>Bộ 30kg: 20kg/bao,10kg/can</t>
  </si>
  <si>
    <t>Bộ 25kg: 20kg/bao,5kg/can</t>
  </si>
  <si>
    <t>TCVN 2099:2007
TCVN 2097:2015
TCVN 6557:2000</t>
  </si>
  <si>
    <t>10kg, 20kg/ thùng
200kg/ phuy</t>
  </si>
  <si>
    <t>TCVN 9407:2014
ASTM D412
ASTM D2240</t>
  </si>
  <si>
    <t>20m/ cuộn</t>
  </si>
  <si>
    <t>Vữa xi măng khô</t>
  </si>
  <si>
    <t>Công ty TNHH GPS Việt Nam. Địa chỉ: Thôn Văn Giang, thị trấn Đại Nghĩa, huyện Mỹ Đức, TP Hà Nội.</t>
  </si>
  <si>
    <t>Giá từ 1/2025 đến chân công trình</t>
  </si>
  <si>
    <t>TCVN 6260-2009</t>
  </si>
  <si>
    <t>+Vận chuyển bằng đường bộ:</t>
  </si>
  <si>
    <t>+Vận chuyển bằng đường thuỷ:</t>
  </si>
  <si>
    <t>2.2</t>
  </si>
  <si>
    <t>Tại địa bàn Huyện Vĩnh Bảo - Hải Phòng</t>
  </si>
  <si>
    <t>2.3</t>
  </si>
  <si>
    <t>- Dự án của tập đoàn Hoàng Huy</t>
  </si>
  <si>
    <t>2.4</t>
  </si>
  <si>
    <t>Tại địa bàn Huyện Cát Hải - Hải Phòng (trừ thị trấn Cát Bà- Huyện Cát Hải- Hải Phòng vận chuyển bằng đường thuỷ)</t>
  </si>
  <si>
    <t>2.5</t>
  </si>
  <si>
    <t>Tại địa bàn thị trấn Cát Bà, Huyện Cát Hải, Hải Phòng bằng đường thuỷ:</t>
  </si>
  <si>
    <t>2.6</t>
  </si>
  <si>
    <t>2.7</t>
  </si>
  <si>
    <t>2.8</t>
  </si>
  <si>
    <t>2.9</t>
  </si>
  <si>
    <t>- Xi măng PCB 30 bao KPK đa dụng</t>
  </si>
  <si>
    <t>PCB30 - Bao KPK đa dụng</t>
  </si>
  <si>
    <t>2.10</t>
  </si>
  <si>
    <t>- Xi măng PCB 40 bao KPK đa dụng</t>
  </si>
  <si>
    <t>PCB40 - Bao KPK đa dụng</t>
  </si>
  <si>
    <t>2.11</t>
  </si>
  <si>
    <t>-Xi măng PCB40 rời</t>
  </si>
  <si>
    <t>2.12</t>
  </si>
  <si>
    <t>- Xi măng PCB 40 rời tại gói thầu 18,19 cầu Tiên Thanh, gói 19 cầu vượt sông Hóa</t>
  </si>
  <si>
    <t>2.13</t>
  </si>
  <si>
    <t>- Xi măng PCB 40R tại trạm trộn bê tông Kim Long</t>
  </si>
  <si>
    <t>PCB40R</t>
  </si>
  <si>
    <t>2.14</t>
  </si>
  <si>
    <t>PC40 - rời</t>
  </si>
  <si>
    <t>- Xi măng PCB 30 bao VN-DRAGON Cement</t>
  </si>
  <si>
    <t>PCB 30 bao VN-DRAGON Cement</t>
  </si>
  <si>
    <t>- Xi măng PCB 40 bao VN-DRAGON Cement</t>
  </si>
  <si>
    <t>PCB 40 bao VN-DRAGON Cement</t>
  </si>
  <si>
    <t xml:space="preserve"> - Xi măng PCB 30 bao PK công trình </t>
  </si>
  <si>
    <t xml:space="preserve"> - Xi măng PCB 40 bao PK công trình </t>
  </si>
  <si>
    <t xml:space="preserve"> - Xi măng PC 40 rời</t>
  </si>
  <si>
    <t>Khóa cửa</t>
  </si>
  <si>
    <t>NHÃN HIỆU INFOR</t>
  </si>
  <si>
    <t xml:space="preserve">Bột bả tường nội thất cao cấp </t>
  </si>
  <si>
    <t xml:space="preserve">Bột bả tường chống thấm ngoại thất </t>
  </si>
  <si>
    <t xml:space="preserve">Sơn tường dạng nhũ tương </t>
  </si>
  <si>
    <t xml:space="preserve">Sơn bán bóng ngoại thất cao cấp E6000  </t>
  </si>
  <si>
    <t xml:space="preserve">Sơn ngoại thất chống thấm màu cao cấp </t>
  </si>
  <si>
    <t xml:space="preserve">Sơn bóng ngoại thất cao cấp E8000 </t>
  </si>
  <si>
    <t xml:space="preserve">Sơn siêu bóng ngoại thất Nano cao cấp </t>
  </si>
  <si>
    <t xml:space="preserve">Sơn ngoại thất Clear phủ bóng cao cấp </t>
  </si>
  <si>
    <t xml:space="preserve">Sơn mịn ngoại thất cao cấp E500 </t>
  </si>
  <si>
    <t xml:space="preserve">Sơn  chống kiềm ngoại thất cao cấp </t>
  </si>
  <si>
    <t xml:space="preserve">Sơn chống kiềm ngoại thất ECO </t>
  </si>
  <si>
    <t xml:space="preserve">Sơn chống kiềm ngoại thất Nano cao cấp </t>
  </si>
  <si>
    <t xml:space="preserve">Sơn ngoại thất chống thấm đa năng </t>
  </si>
  <si>
    <t xml:space="preserve">Sơn bóng nội thất E5000 </t>
  </si>
  <si>
    <t xml:space="preserve">Sơn bóng nội thất cao cấp E7000 </t>
  </si>
  <si>
    <t xml:space="preserve">Sơn siêu bóng nội thất Nano cao cấp </t>
  </si>
  <si>
    <t xml:space="preserve">Sơn nội thất bán bóng A 68 </t>
  </si>
  <si>
    <t xml:space="preserve">Sơn mịn nội thất E100 </t>
  </si>
  <si>
    <t xml:space="preserve">Sơn mịn nội thất E200 </t>
  </si>
  <si>
    <t xml:space="preserve">Sơn mịn nội thất cao cấp E300 </t>
  </si>
  <si>
    <t xml:space="preserve">Sơn siêu trắng nội thất Nano cao cấp </t>
  </si>
  <si>
    <t xml:space="preserve">Sơn chống kiềm nội thất cao cấp </t>
  </si>
  <si>
    <t xml:space="preserve">Sơn chống kiềm nội thất Infor ECO </t>
  </si>
  <si>
    <t>NHÃN HIỆU VISENLEX</t>
  </si>
  <si>
    <t>Bột bả tường chống thấm ngoại thất cao cấp</t>
  </si>
  <si>
    <t xml:space="preserve">Sơn ngoại thất chống thấm màu cao cấp </t>
  </si>
  <si>
    <t xml:space="preserve">Sơn bóng ngoại thất cao cấp 7IN </t>
  </si>
  <si>
    <t xml:space="preserve">Sơn bán bóng ngoại thất V800 </t>
  </si>
  <si>
    <t xml:space="preserve">Sơn siêu bóng ngoại thất Nano  cao cấp </t>
  </si>
  <si>
    <t xml:space="preserve">Sơn mịn ngoại thất cao cấp V300 </t>
  </si>
  <si>
    <t xml:space="preserve">Sơn chống kiềm ngoại thất cao cấp </t>
  </si>
  <si>
    <t xml:space="preserve">Sơn bóng nội thất cao cấp 5IN </t>
  </si>
  <si>
    <t xml:space="preserve">Sơn bóng nội thất cao cấp 7IN </t>
  </si>
  <si>
    <t xml:space="preserve">Sơn bán bóng nội thất V600 </t>
  </si>
  <si>
    <t xml:space="preserve">Sơn mịn nội thất Sally S300 </t>
  </si>
  <si>
    <t xml:space="preserve">Sơn mịn nội thất V50 </t>
  </si>
  <si>
    <t xml:space="preserve">Sơn mịn nội thất cao cấp V100 </t>
  </si>
  <si>
    <t xml:space="preserve"> Sơn siêu trắng nội thất Nano cao cấp Supe White </t>
  </si>
  <si>
    <t xml:space="preserve"> Sơn chống kiềm nội thất ECO </t>
  </si>
  <si>
    <t>TCVN 7239:14</t>
  </si>
  <si>
    <t>TCVN 7239:15</t>
  </si>
  <si>
    <t>40Kg/Bao</t>
  </si>
  <si>
    <t xml:space="preserve">18l/Thùng
</t>
  </si>
  <si>
    <t xml:space="preserve">5l/Lon
</t>
  </si>
  <si>
    <t xml:space="preserve">17l/Thùng
</t>
  </si>
  <si>
    <t>5l/Lon</t>
  </si>
  <si>
    <t>18l/Thùng</t>
  </si>
  <si>
    <t>7.5.2</t>
  </si>
  <si>
    <t>Giá từ 4/2025 tại công trình địa bàn HP</t>
  </si>
  <si>
    <t>600x600mm</t>
  </si>
  <si>
    <t>300x600mm</t>
  </si>
  <si>
    <t>400x800mm</t>
  </si>
  <si>
    <t>800x800mm</t>
  </si>
  <si>
    <t>CÔNG TY CỔ PHẦN TẬP ĐOÀN ĐẦU TƯ GRAND HOME
Đ/C: NHÀ SỐ 5 - V6A KHU ĐÔ THỊ MỚI VĂN PHÚ, ĐƯỜNG LÊ TRỌNG TẤN, PHƯỜNG PHÚ LA, QUẬN HÀ ĐÔNG, TP. HÀ NỘI
SĐT: 0967833383</t>
  </si>
  <si>
    <t>Giá tại nhà máy từ T4/2025</t>
  </si>
  <si>
    <t>Giá bán tại nhà máy Tràng kênh
 áp dụng từ 01/4/2025</t>
  </si>
  <si>
    <t>Rời PCbfs 40 (Xi măng pooc lăng xỉ lò cao)</t>
  </si>
  <si>
    <t>TCVN 4316:2007</t>
  </si>
  <si>
    <t>TCVN 6067:2018</t>
  </si>
  <si>
    <t>Giá từ 4/2025 
tại chân công trình địa bàn HP</t>
  </si>
  <si>
    <t xml:space="preserve">Bột bả tường </t>
  </si>
  <si>
    <t>nội thất Splus</t>
  </si>
  <si>
    <t>Altex</t>
  </si>
  <si>
    <t>Jony Int</t>
  </si>
  <si>
    <t>Jony Int Ext.H</t>
  </si>
  <si>
    <t>Fotin</t>
  </si>
  <si>
    <t>Fotex</t>
  </si>
  <si>
    <t>Giá từ T4/2025 tại Công ty</t>
  </si>
  <si>
    <r>
      <t>Vữa xi măng khô trộn sẵn không co - GPS</t>
    </r>
    <r>
      <rPr>
        <sz val="11"/>
        <color rgb="FFFF0000"/>
        <rFont val="Calibri"/>
        <family val="2"/>
      </rPr>
      <t>®</t>
    </r>
    <r>
      <rPr>
        <sz val="11"/>
        <color rgb="FFFF0000"/>
        <rFont val="Times New Roman"/>
        <family val="1"/>
      </rPr>
      <t xml:space="preserve"> GROUT M30</t>
    </r>
  </si>
  <si>
    <r>
      <t>Vữa xi măng khô trộn sẵn không co - GPS</t>
    </r>
    <r>
      <rPr>
        <sz val="11"/>
        <color rgb="FFFF0000"/>
        <rFont val="Calibri"/>
        <family val="2"/>
      </rPr>
      <t>®</t>
    </r>
    <r>
      <rPr>
        <sz val="11"/>
        <color rgb="FFFF0000"/>
        <rFont val="Times New Roman"/>
        <family val="1"/>
      </rPr>
      <t xml:space="preserve"> GROUT M35</t>
    </r>
  </si>
  <si>
    <r>
      <t>Vữa xi măng khô trộn sẵn không co - GPS</t>
    </r>
    <r>
      <rPr>
        <sz val="11"/>
        <color rgb="FFFF0000"/>
        <rFont val="Calibri"/>
        <family val="2"/>
      </rPr>
      <t>®</t>
    </r>
    <r>
      <rPr>
        <sz val="11"/>
        <color rgb="FFFF0000"/>
        <rFont val="Times New Roman"/>
        <family val="1"/>
      </rPr>
      <t xml:space="preserve"> GROUT M40</t>
    </r>
  </si>
  <si>
    <r>
      <t>Vữa xi măng khô trộn sẵn không co - GPS</t>
    </r>
    <r>
      <rPr>
        <sz val="11"/>
        <color rgb="FFFF0000"/>
        <rFont val="Calibri"/>
        <family val="2"/>
      </rPr>
      <t>®</t>
    </r>
    <r>
      <rPr>
        <sz val="11"/>
        <color rgb="FFFF0000"/>
        <rFont val="Times New Roman"/>
        <family val="1"/>
      </rPr>
      <t xml:space="preserve"> GROUT M45</t>
    </r>
  </si>
  <si>
    <r>
      <t>Vữa xi măng khô trộn sẵn không co - GPS</t>
    </r>
    <r>
      <rPr>
        <sz val="11"/>
        <color rgb="FFFF0000"/>
        <rFont val="Calibri"/>
        <family val="2"/>
      </rPr>
      <t>®</t>
    </r>
    <r>
      <rPr>
        <sz val="11"/>
        <color rgb="FFFF0000"/>
        <rFont val="Times New Roman"/>
        <family val="1"/>
      </rPr>
      <t xml:space="preserve"> GROUT M50</t>
    </r>
  </si>
  <si>
    <r>
      <t>Vữa xi măng khô trộn sẵn không co - GPS</t>
    </r>
    <r>
      <rPr>
        <sz val="11"/>
        <color rgb="FFFF0000"/>
        <rFont val="Calibri"/>
        <family val="2"/>
      </rPr>
      <t>®</t>
    </r>
    <r>
      <rPr>
        <sz val="11"/>
        <color rgb="FFFF0000"/>
        <rFont val="Times New Roman"/>
        <family val="1"/>
      </rPr>
      <t xml:space="preserve"> GROUT M60</t>
    </r>
  </si>
  <si>
    <r>
      <t>Vữa xi măng khô trộn sẵn không co - GPS</t>
    </r>
    <r>
      <rPr>
        <sz val="11"/>
        <color rgb="FFFF0000"/>
        <rFont val="Calibri"/>
        <family val="2"/>
      </rPr>
      <t>®</t>
    </r>
    <r>
      <rPr>
        <sz val="11"/>
        <color rgb="FFFF0000"/>
        <rFont val="Times New Roman"/>
        <family val="1"/>
      </rPr>
      <t xml:space="preserve"> GROUT M70</t>
    </r>
  </si>
  <si>
    <r>
      <t>Vữa xi măng khô trộn sẵn không co - GPS</t>
    </r>
    <r>
      <rPr>
        <sz val="11"/>
        <color rgb="FFFF0000"/>
        <rFont val="Calibri"/>
        <family val="2"/>
      </rPr>
      <t>®</t>
    </r>
    <r>
      <rPr>
        <sz val="11"/>
        <color rgb="FFFF0000"/>
        <rFont val="Times New Roman"/>
        <family val="1"/>
      </rPr>
      <t xml:space="preserve"> GROUT M80</t>
    </r>
  </si>
  <si>
    <r>
      <t>Vữa xi măng khô trộn sẵn không co - GPS</t>
    </r>
    <r>
      <rPr>
        <sz val="11"/>
        <color rgb="FFFF0000"/>
        <rFont val="Calibri"/>
        <family val="2"/>
      </rPr>
      <t>®</t>
    </r>
    <r>
      <rPr>
        <sz val="11"/>
        <color rgb="FFFF0000"/>
        <rFont val="Times New Roman"/>
        <family val="1"/>
      </rPr>
      <t xml:space="preserve"> GROUT M90</t>
    </r>
  </si>
  <si>
    <r>
      <t>Vữa xi măng khô trộn sẵn không co - GPS</t>
    </r>
    <r>
      <rPr>
        <sz val="11"/>
        <color rgb="FFFF0000"/>
        <rFont val="Calibri"/>
        <family val="2"/>
      </rPr>
      <t>®</t>
    </r>
    <r>
      <rPr>
        <sz val="11"/>
        <color rgb="FFFF0000"/>
        <rFont val="Times New Roman"/>
        <family val="1"/>
      </rPr>
      <t xml:space="preserve"> GROUT M100</t>
    </r>
  </si>
  <si>
    <r>
      <t>Vữa xi măng khô trộn sẵn không co - GPS</t>
    </r>
    <r>
      <rPr>
        <sz val="11"/>
        <color rgb="FFFF0000"/>
        <rFont val="Calibri"/>
        <family val="2"/>
      </rPr>
      <t>®</t>
    </r>
    <r>
      <rPr>
        <sz val="11"/>
        <color rgb="FFFF0000"/>
        <rFont val="Times New Roman"/>
        <family val="1"/>
      </rPr>
      <t xml:space="preserve"> U- GROUT 110</t>
    </r>
  </si>
  <si>
    <r>
      <t>Vữa xi măng khô trộn sẵn không co - GPS</t>
    </r>
    <r>
      <rPr>
        <sz val="11"/>
        <color rgb="FFFF0000"/>
        <rFont val="Calibri"/>
        <family val="2"/>
      </rPr>
      <t>®</t>
    </r>
    <r>
      <rPr>
        <sz val="11"/>
        <color rgb="FFFF0000"/>
        <rFont val="Times New Roman"/>
        <family val="1"/>
      </rPr>
      <t xml:space="preserve"> U- GROUT 120</t>
    </r>
  </si>
  <si>
    <r>
      <t>Vữa xi măng khô trộn sẵn không co - GPS</t>
    </r>
    <r>
      <rPr>
        <sz val="11"/>
        <color rgb="FFFF0000"/>
        <rFont val="Calibri"/>
        <family val="2"/>
      </rPr>
      <t>®</t>
    </r>
    <r>
      <rPr>
        <sz val="11"/>
        <color rgb="FFFF0000"/>
        <rFont val="Times New Roman"/>
        <family val="1"/>
      </rPr>
      <t xml:space="preserve"> GROUT P M60
(Vữa bơm)</t>
    </r>
  </si>
  <si>
    <r>
      <t>Vữa xi măng khô trộn sẵn không co - GPS</t>
    </r>
    <r>
      <rPr>
        <sz val="11"/>
        <color rgb="FFFF0000"/>
        <rFont val="Calibri"/>
        <family val="2"/>
      </rPr>
      <t>®</t>
    </r>
    <r>
      <rPr>
        <sz val="11"/>
        <color rgb="FFFF0000"/>
        <rFont val="Times New Roman"/>
        <family val="1"/>
      </rPr>
      <t xml:space="preserve"> GROUT TSP M60
(Vữa tự san phẳng)</t>
    </r>
  </si>
  <si>
    <r>
      <t xml:space="preserve">Màng nhũ tương chống thấm đàn hồi - GPS </t>
    </r>
    <r>
      <rPr>
        <sz val="11"/>
        <color rgb="FFFF0000"/>
        <rFont val="Calibri"/>
        <family val="2"/>
      </rPr>
      <t>®</t>
    </r>
    <r>
      <rPr>
        <sz val="11"/>
        <color rgb="FFFF0000"/>
        <rFont val="Times New Roman"/>
        <family val="1"/>
      </rPr>
      <t xml:space="preserve"> Membrane</t>
    </r>
  </si>
  <si>
    <r>
      <t xml:space="preserve">Băng cản nước PVC xử lý mạch ngừng bê tông - GPS </t>
    </r>
    <r>
      <rPr>
        <sz val="11"/>
        <color rgb="FFFF0000"/>
        <rFont val="Calibri"/>
        <family val="2"/>
      </rPr>
      <t>®</t>
    </r>
    <r>
      <rPr>
        <sz val="11"/>
        <color rgb="FFFF0000"/>
        <rFont val="Times New Roman"/>
        <family val="1"/>
      </rPr>
      <t xml:space="preserve"> Waterstop V150</t>
    </r>
  </si>
  <si>
    <r>
      <t xml:space="preserve">Băng cản nước PVC xử lý mạch ngừng bê tông - GPS </t>
    </r>
    <r>
      <rPr>
        <sz val="11"/>
        <color rgb="FFFF0000"/>
        <rFont val="Calibri"/>
        <family val="2"/>
      </rPr>
      <t>®</t>
    </r>
    <r>
      <rPr>
        <sz val="11"/>
        <color rgb="FFFF0000"/>
        <rFont val="Times New Roman"/>
        <family val="1"/>
      </rPr>
      <t xml:space="preserve"> Waterstop O150</t>
    </r>
  </si>
  <si>
    <r>
      <t xml:space="preserve">Băng cản nước PVC xử lý mạch ngừng bê tông - GPS </t>
    </r>
    <r>
      <rPr>
        <sz val="11"/>
        <color rgb="FFFF0000"/>
        <rFont val="Calibri"/>
        <family val="2"/>
      </rPr>
      <t>®</t>
    </r>
    <r>
      <rPr>
        <sz val="11"/>
        <color rgb="FFFF0000"/>
        <rFont val="Times New Roman"/>
        <family val="1"/>
      </rPr>
      <t xml:space="preserve"> Waterstop V200</t>
    </r>
  </si>
  <si>
    <r>
      <t xml:space="preserve">Băng cản nước PVC xử lý mạch ngừng bê tông - GPS </t>
    </r>
    <r>
      <rPr>
        <sz val="11"/>
        <color rgb="FFFF0000"/>
        <rFont val="Calibri"/>
        <family val="2"/>
      </rPr>
      <t>®</t>
    </r>
    <r>
      <rPr>
        <sz val="11"/>
        <color rgb="FFFF0000"/>
        <rFont val="Times New Roman"/>
        <family val="1"/>
      </rPr>
      <t xml:space="preserve"> Waterstop O200</t>
    </r>
  </si>
  <si>
    <r>
      <t xml:space="preserve">Băng cản nước PVC xử lý mạch ngừng bê tông - GPS </t>
    </r>
    <r>
      <rPr>
        <sz val="11"/>
        <color rgb="FFFF0000"/>
        <rFont val="Calibri"/>
        <family val="2"/>
      </rPr>
      <t>®</t>
    </r>
    <r>
      <rPr>
        <sz val="11"/>
        <color rgb="FFFF0000"/>
        <rFont val="Times New Roman"/>
        <family val="1"/>
      </rPr>
      <t xml:space="preserve"> Waterstop BO200</t>
    </r>
  </si>
  <si>
    <r>
      <t xml:space="preserve">Băng cản nước PVC xử lý mạch ngừng bê tông - GPS </t>
    </r>
    <r>
      <rPr>
        <sz val="11"/>
        <color rgb="FFFF0000"/>
        <rFont val="Calibri"/>
        <family val="2"/>
      </rPr>
      <t>®</t>
    </r>
    <r>
      <rPr>
        <sz val="11"/>
        <color rgb="FFFF0000"/>
        <rFont val="Times New Roman"/>
        <family val="1"/>
      </rPr>
      <t xml:space="preserve"> Waterstop V250</t>
    </r>
  </si>
  <si>
    <r>
      <t xml:space="preserve">Băng cản nước PVC xử lý mạch ngừng bê tông - GPS </t>
    </r>
    <r>
      <rPr>
        <sz val="11"/>
        <color rgb="FFFF0000"/>
        <rFont val="Calibri"/>
        <family val="2"/>
      </rPr>
      <t>®</t>
    </r>
    <r>
      <rPr>
        <sz val="11"/>
        <color rgb="FFFF0000"/>
        <rFont val="Times New Roman"/>
        <family val="1"/>
      </rPr>
      <t xml:space="preserve"> Waterstop O250</t>
    </r>
  </si>
  <si>
    <r>
      <t xml:space="preserve">Băng cản nước PVC xử lý mạch ngừng bê tông - GPS </t>
    </r>
    <r>
      <rPr>
        <sz val="11"/>
        <color rgb="FFFF0000"/>
        <rFont val="Calibri"/>
        <family val="2"/>
      </rPr>
      <t>®</t>
    </r>
    <r>
      <rPr>
        <sz val="11"/>
        <color rgb="FFFF0000"/>
        <rFont val="Times New Roman"/>
        <family val="1"/>
      </rPr>
      <t xml:space="preserve"> Waterstop BO250</t>
    </r>
  </si>
  <si>
    <r>
      <t xml:space="preserve">Băng cản nước PVC xử lý mạch ngừng bê tông - GPS </t>
    </r>
    <r>
      <rPr>
        <sz val="11"/>
        <color rgb="FFFF0000"/>
        <rFont val="Calibri"/>
        <family val="2"/>
      </rPr>
      <t>®</t>
    </r>
    <r>
      <rPr>
        <sz val="11"/>
        <color rgb="FFFF0000"/>
        <rFont val="Times New Roman"/>
        <family val="1"/>
      </rPr>
      <t xml:space="preserve"> Waterstop V300</t>
    </r>
  </si>
  <si>
    <r>
      <t xml:space="preserve">Băng cản nước PVC xử lý mạch ngừng bê tông - GPS </t>
    </r>
    <r>
      <rPr>
        <sz val="11"/>
        <color rgb="FFFF0000"/>
        <rFont val="Calibri"/>
        <family val="2"/>
      </rPr>
      <t>®</t>
    </r>
    <r>
      <rPr>
        <sz val="11"/>
        <color rgb="FFFF0000"/>
        <rFont val="Times New Roman"/>
        <family val="1"/>
      </rPr>
      <t xml:space="preserve"> Waterstop O300</t>
    </r>
  </si>
  <si>
    <r>
      <t xml:space="preserve">Băng cản nước PVC xử lý mạch ngừng bê tông - GPS </t>
    </r>
    <r>
      <rPr>
        <sz val="11"/>
        <color rgb="FFFF0000"/>
        <rFont val="Calibri"/>
        <family val="2"/>
      </rPr>
      <t>®</t>
    </r>
    <r>
      <rPr>
        <sz val="11"/>
        <color rgb="FFFF0000"/>
        <rFont val="Times New Roman"/>
        <family val="1"/>
      </rPr>
      <t xml:space="preserve"> Waterstop V320</t>
    </r>
  </si>
  <si>
    <r>
      <t xml:space="preserve">Băng cản nước PVC xử lý mạch ngừng bê tông - GPS </t>
    </r>
    <r>
      <rPr>
        <sz val="11"/>
        <color rgb="FFFF0000"/>
        <rFont val="Calibri"/>
        <family val="2"/>
      </rPr>
      <t>®</t>
    </r>
    <r>
      <rPr>
        <sz val="11"/>
        <color rgb="FFFF0000"/>
        <rFont val="Times New Roman"/>
        <family val="1"/>
      </rPr>
      <t xml:space="preserve"> Waterstop O320</t>
    </r>
  </si>
  <si>
    <t>1.5</t>
  </si>
  <si>
    <r>
      <t>Tăng cấp độ sụt (±2cm) thì giá bê tông tăng theo tương ứng 10.000đ/m</t>
    </r>
    <r>
      <rPr>
        <b/>
        <i/>
        <vertAlign val="superscript"/>
        <sz val="10"/>
        <rFont val="Times New Roman"/>
        <family val="1"/>
      </rPr>
      <t>3</t>
    </r>
  </si>
  <si>
    <t>CRS1- phuy</t>
  </si>
  <si>
    <t>Giá từ T4/2025 tại công ty</t>
  </si>
  <si>
    <r>
      <t>CÔNG TY CP XI MĂNG TÂN PHÚ XUÂN</t>
    </r>
    <r>
      <rPr>
        <b/>
        <vertAlign val="superscript"/>
        <sz val="8"/>
        <rFont val="Times New Roman"/>
        <family val="1"/>
      </rPr>
      <t xml:space="preserve"> (1)</t>
    </r>
    <r>
      <rPr>
        <b/>
        <sz val="8"/>
        <rFont val="Times New Roman"/>
        <family val="1"/>
      </rPr>
      <t xml:space="preserve"> - THÔN THIỂM KHÊ, X LIÊN KHÊ, H THỦY NGUYÊN, TP HẢI PHÒNG; ĐT: 0912309192</t>
    </r>
  </si>
  <si>
    <t>Khóa cửa YGYA K80</t>
  </si>
  <si>
    <t>TCCS 09:2024/TCĐBVN</t>
  </si>
  <si>
    <t>Tại địa bàn Hải Phòng (trừ địa bàn Huyện Vĩnh Bảo, TP Thủy Nguyên, Huyện Cát Hải)</t>
  </si>
  <si>
    <t>Tại địa bàn TP Thủy Nguyên - Hải Phòng</t>
  </si>
  <si>
    <t>D130mm, dày 5mm</t>
  </si>
  <si>
    <t>Giá từ T4/2025 tại công trình địa bàn HP</t>
  </si>
  <si>
    <t>Giá từ T4/2025 trên địa bàn HP</t>
  </si>
  <si>
    <t>Màu sắc: Xám; Thép không gi sus 304; Chức năng khóa ngược: Có (kéo lên đế khóa); Nguồn cấp: 4 pin AA; Phương thức mở khóa: Vàn tay, mật khẩu, thẻ từ, chìa khóa cơ, ÚT)2 dụng Tuya; Trọng lượng sản phẩm: 2.30kg 
Xuất xứ: Trung Quốc</t>
  </si>
  <si>
    <t>Màu sắc: Đen; Thép không gỉ sus 304; Chức năng khóa ngược: Có (kẻo lên đổ khóa); Nguồn cấp: 4 pin AA; Phương thức mở khóa: Vân tay, mật khẩu, thè từ, chìa khóa cơ, ứng dụng Tuya; Trọng lượng sản phẩm: 2.50kg Xuất xử: Trung Quốc</t>
  </si>
  <si>
    <t xml:space="preserve">Máu sẳc: Đen; Thép không gi SUS 304 Chức năng khóa ngược: Có (khóa điện tử); Thời gian nhận diện vân tay: &lt;0.5 giày; Nguồn cấp: 4 pin AA; Cảnh báo pin yếu: 4.8-5.2V; Phương thức mở khóa: Vàn tay, mật khẩu, thè từ, chia khóa cơ, ứng dụng Tuya; Trọng lượng sản phẩm: 2.01kg
Xuất xử: Trung Quốc
</t>
  </si>
  <si>
    <t>Giá từ T4/2025 tại mỏ</t>
  </si>
  <si>
    <t>CÔNG TY CỔ PHẦN INFOR VIỆT NAM ; ĐC: LÔ 2, ĐIỂM CÔNG NGHIỆP DI TRẠCH, XÃ DI TRẠCH, HUYỆN HOÀI ĐỨC, HÀ NỘI; ĐT: 0989.680216</t>
  </si>
  <si>
    <t>CÔNG TY TNHH MTV CADIVI MIỀN BẮC (CADIVI) - ĐỊA CHỈ: LÔ D1-3 KHU CÔNG NGHIỆP ĐẠI ĐỒNG, XÃ HOÀN SƠN, HUYỆN TIÊN DU, TỈNH BẮC NINH, ĐT: (02222)2220456</t>
  </si>
  <si>
    <t>CÔNG TY CỔ PHẦN KHOA HỌC PYTAGO, ĐỊA CHỈ: TẦNG 4, TÒA NHÀ OCEAN PARK, SỐ 1 ĐÀO DUY ANH, P. PHƯƠNG MAI, ĐỐNG ĐA, HÀ NỘI</t>
  </si>
  <si>
    <t>Thân đèn bằng hợp kim nhôm; chip LED: Lumileds; Philips, Cree, Bridgelux; nguồn: Philips, Meanwell, Inventronics. Nguồn điện 100-277V/50Hz. Hệ số công suất &gt;0.9; cấp bảo vệ IP66; Class 1; quang hiệu 130-160lumen/W; nhiệt độ màu 3200-6500K; chống sét Philips, ZP: 10-40kV; DIM 5 cấp chiếu sáng tiết kiệm điện năng; tuổi thọ 50.000-100.000H, bảo hành 5 năm</t>
  </si>
  <si>
    <t>Giá từ T4/2025 đã bao gồm cước vận chuyển trong vòng 20km tính từ trạm trộn đến chân công trình</t>
  </si>
  <si>
    <t>Giá từ T4/2025 tại  địa bàn HP</t>
  </si>
  <si>
    <t>Giá từ T4/2025 tại công trình
địa bàn HP</t>
  </si>
  <si>
    <t>Giá tại kho Thượng Lý - Hồng Bàng từ T4/2025</t>
  </si>
  <si>
    <t>Giá từ T4/2025 tại chân công trình
trên địa bàn HP</t>
  </si>
  <si>
    <t>Giá từ T4/2025 
đến chân công trình</t>
  </si>
  <si>
    <t>Giá tại công trình địa bàn HP từ T4/2025</t>
  </si>
  <si>
    <t>CÔNG TY TNHH KINH DOANH XUẤT NHẬP KHẨU H&amp;T. ĐỊA CHỈ: LÔ G61B SAO ĐỎ 2, PHƯỜNG ANH DŨNG, QUẬN DƯƠNG KINH, THÀNH PHỐ HẢỈ PHÒNG. ĐIỆN THOẠI: 0329.368.348</t>
  </si>
  <si>
    <t>CÔNG TY CỔ PHẦN TẬP ĐOÀN ĐẦU TƯ GRAND HOME
Đ/C: NHÀ SỐ 5 - V6A KHU ĐÔ THỊ MỚI VĂN PHÚ, ĐƯỜNG LÊ TRỌNG TẤN, PHƯỜNG PHÚ LA, QUẬN HÀ ĐÔNG, TP. HÀ NỘI. SĐT: 0967833383</t>
  </si>
  <si>
    <t>Khóa cửa YGYA DO1</t>
  </si>
  <si>
    <t>Khóa cửa YGYA K1</t>
  </si>
  <si>
    <t>Giá từ 5/2025 tại công trình địa bàn HP</t>
  </si>
  <si>
    <t>Giá đến chân công trình từ T4/2025</t>
  </si>
  <si>
    <t>7.5.3</t>
  </si>
  <si>
    <t>Gạch gốm ốp lát</t>
  </si>
  <si>
    <t>Nhóm BIa</t>
  </si>
  <si>
    <t>600x1200mm</t>
  </si>
  <si>
    <t>1000x1000mm</t>
  </si>
  <si>
    <t>Nhóm BIb</t>
  </si>
  <si>
    <t>Nhóm BIIb</t>
  </si>
  <si>
    <t>150x800mm</t>
  </si>
  <si>
    <t>250x500mm</t>
  </si>
  <si>
    <t>400x600mm</t>
  </si>
  <si>
    <t>Ngói gốm tráng men</t>
  </si>
  <si>
    <t>Viên</t>
  </si>
  <si>
    <t>Giá từ T5/2025 tại công trình địa bàn HP</t>
  </si>
  <si>
    <t>502.56</t>
  </si>
  <si>
    <t xml:space="preserve">CÔNG TY CỔ PHẦN CMC. Đ/C: LÔ B10-B1, KCN THỤY VÂN, XÃ THỤY VÂN, THÀNH PHỐ VIỆT TRÌ, TỈNH PHÚ THỌ. SĐT: 0973 598 631     </t>
  </si>
  <si>
    <t xml:space="preserve">CÔNG TY CỔ PHẦN CMC. Đ/C: LÔ B10-B1, KCN THỤY VÂN, XÃ THỤY VÂN, THÀNH PHỐ VIỆT TRÌ, TỈNH PHÚ THỌ. SĐT: 0973 598 631    </t>
  </si>
  <si>
    <r>
      <t xml:space="preserve">Vật liệu chống thấm hai thành phần polymer gốc xi măng  </t>
    </r>
    <r>
      <rPr>
        <b/>
        <sz val="13"/>
        <color theme="1"/>
        <rFont val="Times New Roman"/>
        <family val="1"/>
      </rPr>
      <t>Hanlastic 2FC</t>
    </r>
  </si>
  <si>
    <r>
      <t xml:space="preserve">Chống thấm hai thành phần polymer gốc xi măng acrylic </t>
    </r>
    <r>
      <rPr>
        <b/>
        <sz val="13"/>
        <color theme="1"/>
        <rFont val="Times New Roman"/>
        <family val="1"/>
      </rPr>
      <t>Hanlastic 2FC Plus</t>
    </r>
  </si>
  <si>
    <r>
      <t xml:space="preserve">Vữa chống thấm tinh thể gốc xi măng một thành phần </t>
    </r>
    <r>
      <rPr>
        <b/>
        <sz val="13"/>
        <color theme="1"/>
        <rFont val="Times New Roman"/>
        <family val="1"/>
      </rPr>
      <t>Hanplacc Mortar SP</t>
    </r>
  </si>
  <si>
    <r>
      <t xml:space="preserve">Màng chống thấm gốc bitum tự dính </t>
    </r>
    <r>
      <rPr>
        <b/>
        <sz val="13"/>
        <color theme="1"/>
        <rFont val="Times New Roman"/>
        <family val="1"/>
      </rPr>
      <t>Hanproof Bitum HDPE</t>
    </r>
  </si>
  <si>
    <r>
      <t xml:space="preserve">Màng chống thấm Bitum biến tính </t>
    </r>
    <r>
      <rPr>
        <b/>
        <sz val="13"/>
        <color theme="1"/>
        <rFont val="Times New Roman"/>
        <family val="1"/>
      </rPr>
      <t>Hanproof APP</t>
    </r>
  </si>
  <si>
    <r>
      <t xml:space="preserve">Vật liệu chống thấm đàn hồi gốc Acrylic </t>
    </r>
    <r>
      <rPr>
        <b/>
        <sz val="13"/>
        <color theme="1"/>
        <rFont val="Times New Roman"/>
        <family val="1"/>
      </rPr>
      <t>Hanprotex Colors</t>
    </r>
  </si>
  <si>
    <r>
      <t xml:space="preserve">Vật liệu chống thấm polyurethane gốc nước 1 thành phần </t>
    </r>
    <r>
      <rPr>
        <b/>
        <sz val="13"/>
        <color theme="1"/>
        <rFont val="Times New Roman"/>
        <family val="1"/>
      </rPr>
      <t>Hanpolycoat 1PW</t>
    </r>
  </si>
  <si>
    <r>
      <t xml:space="preserve">Vật liệu chống thấm gốc polyurethane một thành phần </t>
    </r>
    <r>
      <rPr>
        <b/>
        <sz val="13"/>
        <color theme="1"/>
        <rFont val="Times New Roman"/>
        <family val="1"/>
      </rPr>
      <t>Hanpur W</t>
    </r>
  </si>
  <si>
    <r>
      <t xml:space="preserve">Matit xảm đường Bitum cao su </t>
    </r>
    <r>
      <rPr>
        <b/>
        <sz val="13"/>
        <color theme="1"/>
        <rFont val="Times New Roman"/>
        <family val="1"/>
      </rPr>
      <t>Bitum-HA</t>
    </r>
  </si>
  <si>
    <r>
      <t xml:space="preserve">Vật liệu chống thấm gốc Bitum </t>
    </r>
    <r>
      <rPr>
        <b/>
        <sz val="13"/>
        <color theme="1"/>
        <rFont val="Times New Roman"/>
        <family val="1"/>
      </rPr>
      <t>Han-BT</t>
    </r>
  </si>
  <si>
    <r>
      <t xml:space="preserve">Hệ thống phủ epoxy gốc polyurethane  2 thành phần </t>
    </r>
    <r>
      <rPr>
        <b/>
        <sz val="13"/>
        <color theme="1"/>
        <rFont val="Times New Roman"/>
        <family val="1"/>
      </rPr>
      <t>Hanepoxy AB2303</t>
    </r>
  </si>
  <si>
    <r>
      <t xml:space="preserve">Hệ thống phủ epoxy gốc dung môi </t>
    </r>
    <r>
      <rPr>
        <b/>
        <sz val="13"/>
        <color theme="1"/>
        <rFont val="Times New Roman"/>
        <family val="1"/>
      </rPr>
      <t>Hanepoxy AB2301</t>
    </r>
  </si>
  <si>
    <r>
      <t xml:space="preserve">Tự san phẳng Epoxy gốc nước thoáng khí </t>
    </r>
    <r>
      <rPr>
        <b/>
        <sz val="13"/>
        <color theme="1"/>
        <rFont val="Times New Roman"/>
        <family val="1"/>
      </rPr>
      <t>HanPL Epoxy AB2302</t>
    </r>
  </si>
  <si>
    <r>
      <t xml:space="preserve"> Sơn lót Epoxy gốc dung môi </t>
    </r>
    <r>
      <rPr>
        <b/>
        <sz val="13"/>
        <color theme="1"/>
        <rFont val="Times New Roman"/>
        <family val="1"/>
      </rPr>
      <t>Hanepoxy Primer</t>
    </r>
  </si>
  <si>
    <r>
      <t xml:space="preserve"> Vữa rót gốc xi măng, bù co ngót </t>
    </r>
    <r>
      <rPr>
        <b/>
        <sz val="13"/>
        <color theme="1"/>
        <rFont val="Times New Roman"/>
        <family val="1"/>
      </rPr>
      <t>Hangrout</t>
    </r>
  </si>
  <si>
    <r>
      <t xml:space="preserve">Vữa cán tạo phẳng mác cao, gốc xi măng, bù co ngót </t>
    </r>
    <r>
      <rPr>
        <b/>
        <sz val="13"/>
        <color theme="1"/>
        <rFont val="Times New Roman"/>
        <family val="1"/>
      </rPr>
      <t>Hangrout GP</t>
    </r>
  </si>
  <si>
    <r>
      <t xml:space="preserve">Màng chống thấm HDPE keo nhiệt áp </t>
    </r>
    <r>
      <rPr>
        <b/>
        <sz val="13"/>
        <color theme="1"/>
        <rFont val="Times New Roman"/>
        <family val="1"/>
      </rPr>
      <t>Hanprufe LP HDPE</t>
    </r>
  </si>
  <si>
    <r>
      <t xml:space="preserve">Màng chống thấm tổng hợp </t>
    </r>
    <r>
      <rPr>
        <b/>
        <sz val="13"/>
        <color theme="1"/>
        <rFont val="Times New Roman"/>
        <family val="1"/>
      </rPr>
      <t>Han PVC Layer</t>
    </r>
  </si>
  <si>
    <r>
      <t xml:space="preserve">Màng chống thấm tổng hợp </t>
    </r>
    <r>
      <rPr>
        <b/>
        <sz val="13"/>
        <color theme="1"/>
        <rFont val="Times New Roman"/>
        <family val="1"/>
      </rPr>
      <t>Han PVC Tgrip</t>
    </r>
  </si>
  <si>
    <r>
      <t xml:space="preserve">Cao su trương nở </t>
    </r>
    <r>
      <rPr>
        <b/>
        <sz val="13"/>
        <color theme="1"/>
        <rFont val="Times New Roman"/>
        <family val="1"/>
      </rPr>
      <t>Hanwatertight</t>
    </r>
  </si>
  <si>
    <r>
      <t xml:space="preserve">Băng cản nước PVC </t>
    </r>
    <r>
      <rPr>
        <b/>
        <sz val="13"/>
        <color theme="1"/>
        <rFont val="Times New Roman"/>
        <family val="1"/>
      </rPr>
      <t>Hanstop PVC</t>
    </r>
  </si>
  <si>
    <r>
      <t xml:space="preserve">Thẩm thấu tăng độ cứng sàn bê tông </t>
    </r>
    <r>
      <rPr>
        <b/>
        <sz val="13"/>
        <color theme="1"/>
        <rFont val="Times New Roman"/>
        <family val="1"/>
      </rPr>
      <t>Hanseal crystal floor 02</t>
    </r>
  </si>
  <si>
    <r>
      <t xml:space="preserve"> Hệ thống phủ gốc dầu polyurethane 2 thành phần </t>
    </r>
    <r>
      <rPr>
        <b/>
        <sz val="13"/>
        <color theme="1"/>
        <rFont val="Times New Roman"/>
        <family val="1"/>
      </rPr>
      <t>Hanpur W 2AB</t>
    </r>
  </si>
  <si>
    <r>
      <t xml:space="preserve">Phụ gia chống thấm và tăng kết dính </t>
    </r>
    <r>
      <rPr>
        <b/>
        <sz val="13"/>
        <color theme="1"/>
        <rFont val="Times New Roman"/>
        <family val="1"/>
      </rPr>
      <t>Hanlatex</t>
    </r>
  </si>
  <si>
    <r>
      <t xml:space="preserve">Sản phẩm gia cố, hệ thống bơm keo gốc Epoxy </t>
    </r>
    <r>
      <rPr>
        <b/>
        <sz val="13"/>
        <color theme="1"/>
        <rFont val="Times New Roman"/>
        <family val="1"/>
      </rPr>
      <t>Hanepoxy 2FC</t>
    </r>
  </si>
  <si>
    <t>Giá từ T5/2025 trên địa bàn HP</t>
  </si>
  <si>
    <t>CÔNG TY TNHH HOÁ CHẤT XÂY DỰNG HAMICO. Đ/C: LÔ ĐẤT SỐ 23, KTĐC ĐỒNG HOÀ 3, PHƯỜNG ĐỒNG HOÀ, QUẬN KIẾN AN, TP HẢI PHÒNG VIỆT NAM. ĐT: 0936.896.777</t>
  </si>
  <si>
    <t>VNĐ/Kg</t>
  </si>
  <si>
    <t>VNĐ/lit</t>
  </si>
  <si>
    <t>TCVN 12692:2020</t>
  </si>
  <si>
    <t>TCCS 09:2023/HMC</t>
  </si>
  <si>
    <t>TCCS 10:2023/HMC</t>
  </si>
  <si>
    <t>TCVN 12692:202</t>
  </si>
  <si>
    <t>TCCS 16:2023/HMC</t>
  </si>
  <si>
    <t>TCVN 9067: 2012</t>
  </si>
  <si>
    <t>TCCS 27:2023/HMC</t>
  </si>
  <si>
    <t>TCCS 12:2023/HMC</t>
  </si>
  <si>
    <t>TCVN: 8652: 2020</t>
  </si>
  <si>
    <t>TCCS 17:2023/HMC</t>
  </si>
  <si>
    <t>TCVN 9013:2011</t>
  </si>
  <si>
    <t>TCCS 15:2023/HMC</t>
  </si>
  <si>
    <t>TCCS 14:2023/HMC</t>
  </si>
  <si>
    <t>TCCS 02:2023/HMC</t>
  </si>
  <si>
    <t>TCCS 03:2023/HMC</t>
  </si>
  <si>
    <t>TCCS 34:2023/HMC</t>
  </si>
  <si>
    <t>Vật liệu chống thấm</t>
  </si>
  <si>
    <t>TCCS 05:2023/HMC</t>
  </si>
  <si>
    <t>M2</t>
  </si>
  <si>
    <t>Md</t>
  </si>
  <si>
    <t>TCVN 9974:2013</t>
  </si>
  <si>
    <t>TCVN 9065:2012</t>
  </si>
  <si>
    <t xml:space="preserve">Vật liệu chống thấm hai thành phần polymer gốc xi măng </t>
  </si>
  <si>
    <t>Chống thấm hai thành phần polymer gốc xi măng acrylic</t>
  </si>
  <si>
    <t>Vữa chống thấm tinh thể gốc xi măng một thành phần</t>
  </si>
  <si>
    <t xml:space="preserve">Màng chống thấm gốc bitum tự dính </t>
  </si>
  <si>
    <t xml:space="preserve">Màng chống thấm Bitum biến tính </t>
  </si>
  <si>
    <t xml:space="preserve">Vật liệu chống thấm đàn hồi gốc Acrylic </t>
  </si>
  <si>
    <t>Vật liệu chống thấm polyurethane gốc nước 1 thành phần</t>
  </si>
  <si>
    <t xml:space="preserve">Vật liệu chống thấm gốc polyurethane một thành phần </t>
  </si>
  <si>
    <t xml:space="preserve">Matit xảm đường Bitum cao su </t>
  </si>
  <si>
    <t xml:space="preserve">Vật liệu chống thấm gốc Bitum </t>
  </si>
  <si>
    <t xml:space="preserve">Hệ thống phủ epoxy gốc polyurethane  2 thành phần </t>
  </si>
  <si>
    <t xml:space="preserve">Hệ thống phủ epoxy gốc dung môi </t>
  </si>
  <si>
    <t xml:space="preserve">Tự san phẳng Epoxy gốc nước thoáng khí </t>
  </si>
  <si>
    <t xml:space="preserve"> Sơn lót Epoxy gốc dung môi </t>
  </si>
  <si>
    <t xml:space="preserve"> Vữa rót gốc xi măng, bù co ngót </t>
  </si>
  <si>
    <t xml:space="preserve">Vữa cán tạo phẳng mác cao, gốc xi măng, bù co ngót </t>
  </si>
  <si>
    <t>Màng chống thấm HDPE keo nhiệt áp</t>
  </si>
  <si>
    <t xml:space="preserve">Màng chống thấm tổng hợp </t>
  </si>
  <si>
    <t xml:space="preserve">Cao su trương nở </t>
  </si>
  <si>
    <t xml:space="preserve">Băng cản nước PVC </t>
  </si>
  <si>
    <t xml:space="preserve">Thẩm thấu tăng độ cứng sàn bê tông </t>
  </si>
  <si>
    <t xml:space="preserve"> Hệ thống phủ gốc dầu polyurethane 2 thành phần </t>
  </si>
  <si>
    <t xml:space="preserve">Phụ gia chống thấm và tăng kết dính </t>
  </si>
  <si>
    <t>Sản phẩm gia cố, hệ thống bơm keo gốc Epoxy</t>
  </si>
  <si>
    <t>Ngói úp nóc</t>
  </si>
  <si>
    <t>Ngói rìa nóc</t>
  </si>
  <si>
    <t xml:space="preserve"> 260x200 (mm) Độ hút nước: 6≤E≤10</t>
  </si>
  <si>
    <t xml:space="preserve"> 300x145 (mm) Độ hút nước 6≤E≤10</t>
  </si>
  <si>
    <t>415x310 (mm) Độ hút nước: 6≤E≤10</t>
  </si>
  <si>
    <t>Gạch gốm ốp lát ép bán khô Nhãn hiệu Grand ceramics và Viet Y Tile</t>
  </si>
  <si>
    <t xml:space="preserve">Nhóm BIa </t>
  </si>
  <si>
    <t>7.5.4</t>
  </si>
  <si>
    <t xml:space="preserve">Giá bán tại Công ty </t>
  </si>
  <si>
    <t>Mục 1.4</t>
  </si>
  <si>
    <t xml:space="preserve">CÔNG TY CỔ PHẦN GANG THÉP THÁI NGUYÊN; </t>
  </si>
  <si>
    <t>- Giá vật liệu xây dựng trong tháng 6 năm 2025 (chưa bao gồm VAT) là giá bình quân trên địa bàn các quận, huyện thành phố Hải Phòng.</t>
  </si>
  <si>
    <t>Giá bán tại Công ty từ 22/5/2025 đến 19/6/2025</t>
  </si>
  <si>
    <t>Giá bán tại Công ty từ 20/6/2025 đến nay</t>
  </si>
  <si>
    <t>DN 1000, SN12</t>
  </si>
  <si>
    <t>giá cũ</t>
  </si>
  <si>
    <t>CÔNG TY TNHH VITTO - VP. Đ/C: LÔ 1, KU VỰC A, KHU CÔNG NGHIỆP TAM DƯƠNG II, THỊ TRẤN KIM LONG, HUYỆN TAM DƯƠNG, TỈNH VĨNH PHÚC . SĐT: 02116558863</t>
  </si>
  <si>
    <t>7.5.5</t>
  </si>
  <si>
    <t>Gạch gốm ốp lát tráng men</t>
  </si>
  <si>
    <t>Nhóm BIIa</t>
  </si>
  <si>
    <t>KT 250x500 mm</t>
  </si>
  <si>
    <t>KT 300x300 mm</t>
  </si>
  <si>
    <t>KT 500x500 mm</t>
  </si>
  <si>
    <t>KT 300x600 mm</t>
  </si>
  <si>
    <t>KT 600x600 mm</t>
  </si>
  <si>
    <t>KT 400x800 mm</t>
  </si>
  <si>
    <t>KT 800x800 mm</t>
  </si>
  <si>
    <t>KT 420x600 mm</t>
  </si>
  <si>
    <t>Giá từ T6/2025 tại công trình địa bàn HP</t>
  </si>
  <si>
    <t>250x500 mm</t>
  </si>
  <si>
    <t>300x300 mm</t>
  </si>
  <si>
    <t>500x500 mm</t>
  </si>
  <si>
    <t>300x600 mm</t>
  </si>
  <si>
    <t>600x600 mm</t>
  </si>
  <si>
    <t>400x800 mm</t>
  </si>
  <si>
    <t>800x800 mm</t>
  </si>
  <si>
    <t>420x600 mm</t>
  </si>
  <si>
    <t>Mục 7.3.1</t>
  </si>
  <si>
    <t>CÔNG TY CP NHỰA THIẾU NIÊN TIỀN PHONG</t>
  </si>
  <si>
    <t>thêm từ tháng 6</t>
  </si>
  <si>
    <t>Mục 7.5.5</t>
  </si>
  <si>
    <t>CÔNG TY TNHH VITTO - VP</t>
  </si>
  <si>
    <t>- Gạch tuynel Đông Triều, tuynel Hải Dương KT 60x105x220mm thực tế trên thị trường Hải Phòng hầu hết không có kích thước theo TCVN.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</si>
</sst>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Red]#,##0"/>
  </numFmts>
  <fonts count="77" x14ac:knownFonts="1">
    <font>
      <sz val="11"/>
      <color theme="1"/>
      <name val="Calibri"/>
      <family val="2"/>
      <scheme val="minor"/>
    </font>
    <font>
      <sz val="13"/>
      <color theme="1"/>
      <name val="Times New Roman"/>
      <family val="1"/>
    </font>
    <font>
      <i/>
      <sz val="13"/>
      <color theme="1"/>
      <name val="Times New Roman"/>
      <family val="1"/>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sz val="12"/>
      <color theme="0"/>
      <name val="Times New Roman"/>
      <family val="1"/>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1"/>
      <color theme="1"/>
      <name val="Calibri Light"/>
      <family val="1"/>
      <scheme val="major"/>
    </font>
    <font>
      <sz val="13"/>
      <name val="Calibri Light"/>
      <family val="1"/>
      <scheme val="major"/>
    </font>
    <font>
      <i/>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sz val="11"/>
      <name val="Times New Roman"/>
      <family val="1"/>
    </font>
    <font>
      <b/>
      <sz val="11"/>
      <name val="Times New Roman"/>
      <family val="1"/>
    </font>
    <font>
      <sz val="11"/>
      <color theme="1"/>
      <name val="Calibri"/>
      <family val="2"/>
      <scheme val="minor"/>
    </font>
    <font>
      <sz val="11"/>
      <name val="Calibri"/>
      <family val="2"/>
      <charset val="163"/>
      <scheme val="minor"/>
    </font>
    <font>
      <b/>
      <sz val="11"/>
      <name val="Times New Roman"/>
      <family val="1"/>
      <charset val="163"/>
    </font>
    <font>
      <vertAlign val="superscript"/>
      <sz val="11"/>
      <name val="Times New Roman"/>
      <family val="1"/>
    </font>
    <font>
      <b/>
      <sz val="11"/>
      <color theme="1"/>
      <name val="Times New Roman"/>
      <family val="1"/>
    </font>
    <font>
      <sz val="11"/>
      <color theme="1"/>
      <name val="Times New Roman"/>
      <family val="1"/>
    </font>
    <font>
      <sz val="8"/>
      <name val="Times New Roman"/>
      <family val="1"/>
    </font>
    <font>
      <sz val="10"/>
      <color theme="1"/>
      <name val="Times New Roman"/>
      <family val="1"/>
    </font>
    <font>
      <b/>
      <sz val="8"/>
      <name val="Times New Roman"/>
      <family val="1"/>
    </font>
    <font>
      <sz val="9"/>
      <name val="Times New Roman"/>
      <family val="1"/>
    </font>
    <font>
      <b/>
      <sz val="10"/>
      <name val="Times New Roman"/>
      <family val="1"/>
    </font>
    <font>
      <b/>
      <sz val="14"/>
      <name val="Times New Roman"/>
      <family val="1"/>
    </font>
    <font>
      <sz val="12"/>
      <name val="Times New Roman"/>
      <family val="1"/>
    </font>
    <font>
      <sz val="10"/>
      <name val="Times New Roman"/>
      <family val="1"/>
    </font>
    <font>
      <b/>
      <i/>
      <sz val="12"/>
      <name val="Times New Roman"/>
      <family val="1"/>
    </font>
    <font>
      <b/>
      <sz val="16"/>
      <name val="Times New Roman"/>
      <family val="1"/>
    </font>
    <font>
      <sz val="16"/>
      <name val="Times New Roman"/>
      <family val="1"/>
    </font>
    <font>
      <b/>
      <sz val="11"/>
      <name val="Calibri"/>
      <family val="2"/>
      <charset val="163"/>
      <scheme val="minor"/>
    </font>
    <font>
      <sz val="11"/>
      <name val="Calibri"/>
      <family val="2"/>
      <scheme val="minor"/>
    </font>
    <font>
      <b/>
      <sz val="12"/>
      <name val="Times New Roman"/>
      <family val="1"/>
    </font>
    <font>
      <b/>
      <sz val="10"/>
      <name val="Times New Roman"/>
      <family val="1"/>
      <charset val="163"/>
    </font>
    <font>
      <vertAlign val="superscript"/>
      <sz val="10"/>
      <name val="Times New Roman"/>
      <family val="1"/>
    </font>
    <font>
      <sz val="13"/>
      <color theme="1"/>
      <name val="Arial"/>
      <family val="2"/>
    </font>
    <font>
      <b/>
      <vertAlign val="superscript"/>
      <sz val="8"/>
      <name val="Times New Roman"/>
      <family val="1"/>
    </font>
    <font>
      <sz val="10"/>
      <name val="Calibri"/>
      <family val="2"/>
      <scheme val="minor"/>
    </font>
    <font>
      <sz val="11"/>
      <color rgb="FF000000"/>
      <name val="Times New Roman"/>
      <family val="1"/>
    </font>
    <font>
      <b/>
      <sz val="11"/>
      <color rgb="FFFF0000"/>
      <name val="Times New Roman"/>
      <family val="1"/>
    </font>
    <font>
      <b/>
      <sz val="10"/>
      <color theme="1"/>
      <name val="Times New Roman"/>
      <family val="1"/>
    </font>
    <font>
      <sz val="8"/>
      <color theme="1"/>
      <name val="Times New Roman"/>
      <family val="1"/>
    </font>
    <font>
      <b/>
      <sz val="8"/>
      <color rgb="FFFF0000"/>
      <name val="Times New Roman"/>
      <family val="1"/>
    </font>
    <font>
      <sz val="11"/>
      <color rgb="FFFF0000"/>
      <name val="Times New Roman"/>
      <family val="1"/>
    </font>
    <font>
      <sz val="10"/>
      <color rgb="FFFF0000"/>
      <name val="Times New Roman"/>
      <family val="1"/>
    </font>
    <font>
      <sz val="8"/>
      <color rgb="FFFF0000"/>
      <name val="Times New Roman"/>
      <family val="1"/>
    </font>
    <font>
      <i/>
      <sz val="10"/>
      <color rgb="FFFF0000"/>
      <name val="Times New Roman"/>
      <family val="1"/>
    </font>
    <font>
      <sz val="9"/>
      <color rgb="FFFF0000"/>
      <name val="Times New Roman"/>
      <family val="1"/>
    </font>
    <font>
      <sz val="12"/>
      <color rgb="FFFF0000"/>
      <name val="Times New Roman"/>
      <family val="1"/>
    </font>
    <font>
      <sz val="11"/>
      <color rgb="FFFF0000"/>
      <name val="Calibri"/>
      <family val="2"/>
      <scheme val="minor"/>
    </font>
    <font>
      <b/>
      <sz val="10"/>
      <color rgb="FFFF0000"/>
      <name val="Times New Roman"/>
      <family val="1"/>
    </font>
    <font>
      <sz val="11"/>
      <color rgb="FFFF0000"/>
      <name val="Calibri"/>
      <family val="2"/>
    </font>
    <font>
      <b/>
      <i/>
      <sz val="10"/>
      <name val="Times New Roman"/>
      <family val="1"/>
    </font>
    <font>
      <b/>
      <i/>
      <vertAlign val="superscript"/>
      <sz val="10"/>
      <name val="Times New Roman"/>
      <family val="1"/>
    </font>
    <font>
      <b/>
      <i/>
      <sz val="11"/>
      <name val="Times New Roman"/>
      <family val="1"/>
    </font>
    <font>
      <sz val="9"/>
      <color theme="1"/>
      <name val="Times New Roman"/>
      <family val="1"/>
    </font>
    <font>
      <b/>
      <sz val="9"/>
      <name val="Times New Roman"/>
      <family val="1"/>
    </font>
    <font>
      <sz val="14"/>
      <color theme="1"/>
      <name val="Times New Roman"/>
      <family val="1"/>
    </font>
    <font>
      <b/>
      <sz val="13"/>
      <color theme="1"/>
      <name val="Times New Roman"/>
      <family val="1"/>
    </font>
    <font>
      <b/>
      <sz val="11"/>
      <color rgb="FF000000"/>
      <name val="Times New Roman"/>
      <family val="1"/>
    </font>
    <font>
      <sz val="11"/>
      <color rgb="FF2E2E2E"/>
      <name val="Times New Roman"/>
      <family val="1"/>
    </font>
  </fonts>
  <fills count="8">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dotted">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s>
  <cellStyleXfs count="5">
    <xf numFmtId="0" fontId="0" fillId="0" borderId="0"/>
    <xf numFmtId="0" fontId="9" fillId="0" borderId="0"/>
    <xf numFmtId="43" fontId="29" fillId="0" borderId="0" applyFont="0" applyFill="0" applyBorder="0" applyAlignment="0" applyProtection="0"/>
    <xf numFmtId="0" fontId="9" fillId="0" borderId="0"/>
    <xf numFmtId="0" fontId="51" fillId="0" borderId="0" applyBorder="0" applyAlignment="0"/>
  </cellStyleXfs>
  <cellXfs count="789">
    <xf numFmtId="0" fontId="0" fillId="0" borderId="0" xfId="0"/>
    <xf numFmtId="0" fontId="9" fillId="0" borderId="0" xfId="1"/>
    <xf numFmtId="0" fontId="6" fillId="0" borderId="2" xfId="1" applyFont="1" applyBorder="1"/>
    <xf numFmtId="0" fontId="6" fillId="0" borderId="2" xfId="1" applyFont="1" applyBorder="1" applyAlignment="1">
      <alignment vertical="center" wrapText="1"/>
    </xf>
    <xf numFmtId="0" fontId="6" fillId="0" borderId="6" xfId="1" applyFont="1" applyBorder="1" applyAlignment="1">
      <alignment vertical="center" wrapText="1"/>
    </xf>
    <xf numFmtId="0" fontId="6" fillId="0" borderId="3" xfId="1" applyFont="1" applyBorder="1" applyAlignment="1">
      <alignment vertical="center" wrapText="1"/>
    </xf>
    <xf numFmtId="0" fontId="6" fillId="0" borderId="3" xfId="1" applyFont="1" applyBorder="1"/>
    <xf numFmtId="0" fontId="10" fillId="0" borderId="0" xfId="0" applyFont="1"/>
    <xf numFmtId="0" fontId="11" fillId="0" borderId="0" xfId="0" applyFont="1"/>
    <xf numFmtId="0" fontId="9" fillId="0" borderId="7" xfId="1" applyBorder="1"/>
    <xf numFmtId="0" fontId="9" fillId="0" borderId="4" xfId="1" applyBorder="1"/>
    <xf numFmtId="0" fontId="9" fillId="0" borderId="8" xfId="1" applyBorder="1"/>
    <xf numFmtId="0" fontId="6" fillId="0" borderId="9" xfId="1" applyFont="1" applyBorder="1"/>
    <xf numFmtId="0" fontId="6" fillId="0" borderId="10" xfId="1" applyFont="1" applyBorder="1"/>
    <xf numFmtId="0" fontId="6" fillId="2" borderId="2" xfId="1" applyFont="1" applyFill="1" applyBorder="1" applyAlignment="1">
      <alignment vertical="center" wrapText="1"/>
    </xf>
    <xf numFmtId="0" fontId="6" fillId="0" borderId="11" xfId="1" applyFont="1" applyBorder="1"/>
    <xf numFmtId="0" fontId="6" fillId="0" borderId="12" xfId="1" applyFont="1" applyBorder="1"/>
    <xf numFmtId="0" fontId="9" fillId="0" borderId="5" xfId="1" applyBorder="1"/>
    <xf numFmtId="0" fontId="6" fillId="0" borderId="13" xfId="1" applyFont="1" applyBorder="1" applyAlignment="1">
      <alignment vertical="center" wrapText="1"/>
    </xf>
    <xf numFmtId="0" fontId="6" fillId="0" borderId="13" xfId="1" applyFont="1" applyBorder="1"/>
    <xf numFmtId="0" fontId="6" fillId="0" borderId="0" xfId="1" applyFont="1"/>
    <xf numFmtId="0" fontId="15" fillId="0" borderId="0" xfId="1" applyFont="1"/>
    <xf numFmtId="0" fontId="11" fillId="3" borderId="0" xfId="0" applyFont="1" applyFill="1"/>
    <xf numFmtId="0" fontId="10" fillId="4" borderId="0" xfId="0" applyFont="1" applyFill="1"/>
    <xf numFmtId="0" fontId="6" fillId="0" borderId="10" xfId="1" applyFont="1" applyBorder="1" applyAlignment="1">
      <alignment vertical="center" wrapText="1"/>
    </xf>
    <xf numFmtId="0" fontId="6" fillId="2" borderId="10" xfId="1" applyFont="1" applyFill="1" applyBorder="1" applyAlignment="1">
      <alignment vertical="center" wrapText="1"/>
    </xf>
    <xf numFmtId="0" fontId="6" fillId="0" borderId="12" xfId="1" applyFont="1" applyBorder="1" applyAlignment="1">
      <alignment vertical="center" wrapText="1"/>
    </xf>
    <xf numFmtId="0" fontId="16" fillId="0" borderId="0" xfId="0" applyFont="1"/>
    <xf numFmtId="0" fontId="17" fillId="0" borderId="0" xfId="0" applyFont="1" applyAlignment="1">
      <alignment vertical="center"/>
    </xf>
    <xf numFmtId="0" fontId="11"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4" xfId="0" applyFont="1" applyBorder="1" applyAlignment="1">
      <alignment horizontal="left" vertical="center" wrapText="1"/>
    </xf>
    <xf numFmtId="3" fontId="16" fillId="0" borderId="4" xfId="0" applyNumberFormat="1" applyFont="1" applyBorder="1" applyAlignment="1">
      <alignment horizontal="center" vertical="center" wrapText="1"/>
    </xf>
    <xf numFmtId="0" fontId="16" fillId="0" borderId="0" xfId="0" applyFont="1" applyAlignment="1">
      <alignment wrapText="1"/>
    </xf>
    <xf numFmtId="0" fontId="16" fillId="0" borderId="2" xfId="0" applyFont="1" applyBorder="1" applyAlignment="1">
      <alignment horizontal="center" vertical="center" wrapText="1"/>
    </xf>
    <xf numFmtId="0" fontId="16" fillId="0" borderId="2" xfId="0" applyFont="1" applyBorder="1" applyAlignment="1">
      <alignment horizontal="left" vertical="center" wrapText="1"/>
    </xf>
    <xf numFmtId="0" fontId="18" fillId="0" borderId="2" xfId="0" applyFont="1" applyBorder="1" applyAlignment="1">
      <alignment horizontal="center" vertical="center" wrapText="1"/>
    </xf>
    <xf numFmtId="0" fontId="18" fillId="0" borderId="2" xfId="0" applyFont="1" applyBorder="1" applyAlignment="1">
      <alignment horizontal="left" vertical="center" wrapText="1"/>
    </xf>
    <xf numFmtId="3" fontId="18" fillId="0" borderId="2" xfId="0" applyNumberFormat="1" applyFont="1" applyBorder="1" applyAlignment="1">
      <alignment horizontal="center" vertical="center" wrapText="1"/>
    </xf>
    <xf numFmtId="3" fontId="16"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3" fontId="16" fillId="0" borderId="3" xfId="0" applyNumberFormat="1" applyFont="1" applyBorder="1" applyAlignment="1">
      <alignment horizontal="center" vertical="center" wrapText="1"/>
    </xf>
    <xf numFmtId="0" fontId="20" fillId="0" borderId="0" xfId="0" applyFont="1"/>
    <xf numFmtId="49" fontId="16" fillId="0" borderId="0" xfId="0" applyNumberFormat="1" applyFont="1"/>
    <xf numFmtId="0" fontId="21" fillId="0" borderId="0" xfId="0" applyFont="1"/>
    <xf numFmtId="0" fontId="21" fillId="0" borderId="0" xfId="0" applyFont="1" applyAlignment="1">
      <alignment wrapText="1"/>
    </xf>
    <xf numFmtId="0" fontId="24" fillId="0" borderId="2" xfId="1" applyFont="1" applyBorder="1" applyAlignment="1">
      <alignment wrapText="1"/>
    </xf>
    <xf numFmtId="0" fontId="21" fillId="0" borderId="2" xfId="0" applyFont="1" applyBorder="1"/>
    <xf numFmtId="0" fontId="21" fillId="0" borderId="2" xfId="0" applyFont="1" applyBorder="1" applyAlignment="1">
      <alignment horizontal="left" vertical="center" wrapText="1"/>
    </xf>
    <xf numFmtId="0" fontId="21" fillId="2" borderId="2" xfId="0" applyFont="1" applyFill="1" applyBorder="1" applyAlignment="1">
      <alignment horizontal="left" vertical="center" wrapText="1"/>
    </xf>
    <xf numFmtId="0" fontId="21" fillId="0" borderId="3" xfId="0" applyFont="1" applyBorder="1"/>
    <xf numFmtId="0" fontId="21" fillId="0" borderId="3" xfId="0" applyFont="1" applyBorder="1" applyAlignment="1">
      <alignment horizontal="left" vertical="center" wrapText="1"/>
    </xf>
    <xf numFmtId="0" fontId="21" fillId="0" borderId="4" xfId="0" applyFont="1" applyBorder="1"/>
    <xf numFmtId="0" fontId="21" fillId="0" borderId="4" xfId="0" applyFont="1" applyBorder="1" applyAlignment="1">
      <alignment horizontal="left" vertical="center" wrapText="1"/>
    </xf>
    <xf numFmtId="0" fontId="22" fillId="0" borderId="1" xfId="0" applyFont="1" applyBorder="1" applyAlignment="1">
      <alignment horizontal="center" vertical="center"/>
    </xf>
    <xf numFmtId="0" fontId="25" fillId="0" borderId="2" xfId="1" applyFont="1" applyBorder="1"/>
    <xf numFmtId="0" fontId="6" fillId="0" borderId="2" xfId="1" applyFont="1" applyBorder="1" applyAlignment="1">
      <alignment wrapText="1"/>
    </xf>
    <xf numFmtId="0" fontId="25" fillId="0" borderId="2" xfId="1" applyFont="1" applyBorder="1" applyAlignment="1">
      <alignment wrapText="1"/>
    </xf>
    <xf numFmtId="0" fontId="6" fillId="2" borderId="2" xfId="1" applyFont="1" applyFill="1" applyBorder="1" applyAlignment="1">
      <alignment wrapText="1"/>
    </xf>
    <xf numFmtId="0" fontId="26" fillId="0" borderId="2" xfId="1" applyFont="1" applyBorder="1"/>
    <xf numFmtId="0" fontId="3" fillId="0" borderId="0" xfId="0" applyFont="1" applyProtection="1">
      <protection locked="0"/>
    </xf>
    <xf numFmtId="0" fontId="7"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14" fontId="3" fillId="0" borderId="0" xfId="0" applyNumberFormat="1" applyFont="1" applyProtection="1">
      <protection locked="0"/>
    </xf>
    <xf numFmtId="0" fontId="8" fillId="0" borderId="0" xfId="0" applyFont="1" applyProtection="1">
      <protection locked="0"/>
    </xf>
    <xf numFmtId="49" fontId="3" fillId="0" borderId="0" xfId="0" applyNumberFormat="1" applyFont="1" applyProtection="1">
      <protection locked="0"/>
    </xf>
    <xf numFmtId="0" fontId="13" fillId="0" borderId="0" xfId="0" applyFont="1"/>
    <xf numFmtId="0" fontId="27" fillId="5" borderId="1" xfId="0" applyFont="1" applyFill="1" applyBorder="1" applyAlignment="1">
      <alignment vertical="center" wrapText="1"/>
    </xf>
    <xf numFmtId="3" fontId="27" fillId="5" borderId="1" xfId="0" applyNumberFormat="1" applyFont="1" applyFill="1" applyBorder="1" applyAlignment="1">
      <alignment horizontal="right" vertical="center" wrapText="1"/>
    </xf>
    <xf numFmtId="0" fontId="28" fillId="5" borderId="1" xfId="0" applyFont="1" applyFill="1" applyBorder="1" applyAlignment="1">
      <alignment vertical="center" wrapText="1"/>
    </xf>
    <xf numFmtId="0" fontId="27" fillId="5" borderId="2" xfId="0" applyFont="1" applyFill="1" applyBorder="1" applyAlignment="1">
      <alignment vertical="center" wrapText="1"/>
    </xf>
    <xf numFmtId="0" fontId="27" fillId="5" borderId="2" xfId="0" applyFont="1" applyFill="1" applyBorder="1" applyAlignment="1">
      <alignment horizontal="center" vertical="center" wrapText="1"/>
    </xf>
    <xf numFmtId="0" fontId="27" fillId="0" borderId="1" xfId="0" applyFont="1" applyBorder="1" applyAlignment="1" applyProtection="1">
      <alignment horizontal="left" vertical="center" wrapText="1"/>
      <protection locked="0"/>
    </xf>
    <xf numFmtId="0" fontId="27" fillId="0" borderId="0" xfId="0" applyFont="1" applyProtection="1">
      <protection locked="0"/>
    </xf>
    <xf numFmtId="0" fontId="28" fillId="0" borderId="1" xfId="0" applyFont="1" applyBorder="1" applyAlignment="1">
      <alignment horizontal="center" vertical="center" wrapText="1"/>
    </xf>
    <xf numFmtId="0" fontId="27" fillId="0" borderId="0" xfId="0" applyFont="1" applyAlignment="1" applyProtection="1">
      <alignment wrapText="1"/>
      <protection locked="0"/>
    </xf>
    <xf numFmtId="3" fontId="27" fillId="0" borderId="1" xfId="0" applyNumberFormat="1" applyFont="1" applyBorder="1" applyAlignment="1" applyProtection="1">
      <alignment horizontal="center" vertical="center" wrapText="1"/>
      <protection locked="0"/>
    </xf>
    <xf numFmtId="0" fontId="27" fillId="0" borderId="1" xfId="0" applyFont="1" applyBorder="1" applyProtection="1">
      <protection locked="0"/>
    </xf>
    <xf numFmtId="3" fontId="27" fillId="5" borderId="1" xfId="0" applyNumberFormat="1" applyFont="1" applyFill="1" applyBorder="1" applyAlignment="1">
      <alignment horizontal="left" vertical="center" wrapText="1"/>
    </xf>
    <xf numFmtId="0" fontId="27" fillId="5" borderId="1" xfId="0" quotePrefix="1" applyFont="1" applyFill="1" applyBorder="1" applyAlignment="1">
      <alignment horizontal="center" vertical="center" wrapText="1"/>
    </xf>
    <xf numFmtId="3" fontId="27" fillId="5" borderId="1" xfId="2" applyNumberFormat="1" applyFont="1" applyFill="1" applyBorder="1" applyAlignment="1">
      <alignment horizontal="right" vertical="center" wrapText="1"/>
    </xf>
    <xf numFmtId="0" fontId="27" fillId="0" borderId="1" xfId="0" applyFont="1" applyBorder="1" applyAlignment="1">
      <alignment vertical="center" wrapText="1"/>
    </xf>
    <xf numFmtId="3" fontId="27" fillId="0" borderId="1" xfId="0" applyNumberFormat="1" applyFont="1" applyBorder="1" applyAlignment="1">
      <alignment horizontal="right" vertical="center" wrapText="1"/>
    </xf>
    <xf numFmtId="0" fontId="28" fillId="0" borderId="1" xfId="0" applyFont="1" applyBorder="1" applyAlignment="1" applyProtection="1">
      <alignment horizontal="center" vertical="center" wrapText="1"/>
      <protection locked="0"/>
    </xf>
    <xf numFmtId="0" fontId="28" fillId="0" borderId="0" xfId="0" applyFont="1" applyProtection="1">
      <protection locked="0"/>
    </xf>
    <xf numFmtId="0" fontId="27" fillId="0" borderId="1" xfId="0" quotePrefix="1" applyFont="1" applyBorder="1" applyAlignment="1" applyProtection="1">
      <alignment horizontal="left" vertical="center" wrapText="1"/>
      <protection locked="0"/>
    </xf>
    <xf numFmtId="0" fontId="34" fillId="0" borderId="1" xfId="0" applyFont="1" applyBorder="1" applyAlignment="1">
      <alignment vertical="center" wrapText="1"/>
    </xf>
    <xf numFmtId="0" fontId="27" fillId="0" borderId="1" xfId="0" applyFont="1" applyBorder="1" applyAlignment="1">
      <alignment horizontal="center" vertical="center"/>
    </xf>
    <xf numFmtId="3" fontId="27" fillId="0" borderId="19" xfId="0" applyNumberFormat="1" applyFont="1" applyBorder="1" applyAlignment="1">
      <alignment horizontal="center" vertical="center"/>
    </xf>
    <xf numFmtId="0" fontId="27" fillId="0" borderId="16" xfId="0" applyFont="1" applyBorder="1" applyAlignment="1" applyProtection="1">
      <alignment horizontal="left" vertical="center" wrapText="1"/>
      <protection locked="0"/>
    </xf>
    <xf numFmtId="0" fontId="28" fillId="0" borderId="17" xfId="0" applyFont="1" applyBorder="1" applyAlignment="1" applyProtection="1">
      <alignment horizontal="left" vertical="center" wrapText="1"/>
      <protection locked="0"/>
    </xf>
    <xf numFmtId="0" fontId="34" fillId="0" borderId="1" xfId="0" applyFont="1" applyBorder="1" applyAlignment="1">
      <alignment horizontal="center" vertical="center" wrapText="1"/>
    </xf>
    <xf numFmtId="0" fontId="27" fillId="5" borderId="1" xfId="0" quotePrefix="1" applyFont="1" applyFill="1" applyBorder="1" applyAlignment="1">
      <alignment horizontal="center" vertical="top" wrapText="1"/>
    </xf>
    <xf numFmtId="0" fontId="37" fillId="5" borderId="13" xfId="0" applyFont="1" applyFill="1" applyBorder="1" applyAlignment="1">
      <alignment vertical="center" wrapText="1"/>
    </xf>
    <xf numFmtId="0" fontId="37" fillId="5" borderId="17" xfId="0" applyFont="1" applyFill="1" applyBorder="1" applyAlignment="1">
      <alignment vertical="center" wrapText="1"/>
    </xf>
    <xf numFmtId="0" fontId="35" fillId="0" borderId="0" xfId="0" applyFont="1" applyProtection="1">
      <protection locked="0"/>
    </xf>
    <xf numFmtId="0" fontId="3" fillId="5" borderId="1" xfId="0" applyFont="1" applyFill="1" applyBorder="1" applyAlignment="1" applyProtection="1">
      <alignment horizontal="left" vertical="center" wrapText="1"/>
      <protection locked="0"/>
    </xf>
    <xf numFmtId="0" fontId="3" fillId="5" borderId="1" xfId="0" quotePrefix="1" applyFont="1" applyFill="1" applyBorder="1" applyAlignment="1" applyProtection="1">
      <alignment horizontal="center" vertical="center" wrapText="1"/>
      <protection locked="0"/>
    </xf>
    <xf numFmtId="0" fontId="39" fillId="5" borderId="1" xfId="0" applyFont="1" applyFill="1" applyBorder="1" applyAlignment="1">
      <alignment vertical="center" wrapText="1"/>
    </xf>
    <xf numFmtId="0" fontId="35" fillId="0" borderId="13" xfId="0" applyFont="1" applyBorder="1" applyAlignment="1" applyProtection="1">
      <alignment horizontal="left" vertical="center" wrapText="1"/>
      <protection locked="0"/>
    </xf>
    <xf numFmtId="0" fontId="28" fillId="0" borderId="16"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3" xfId="0" applyFont="1" applyBorder="1" applyAlignment="1" applyProtection="1">
      <alignment horizontal="left" vertical="center" wrapText="1"/>
      <protection locked="0"/>
    </xf>
    <xf numFmtId="0" fontId="28" fillId="0" borderId="13" xfId="0" applyFont="1" applyBorder="1" applyAlignment="1" applyProtection="1">
      <alignment vertical="center" wrapText="1"/>
      <protection locked="0"/>
    </xf>
    <xf numFmtId="0" fontId="27" fillId="5" borderId="16" xfId="0" quotePrefix="1" applyFont="1" applyFill="1" applyBorder="1" applyAlignment="1">
      <alignment horizontal="center" vertical="center" wrapText="1"/>
    </xf>
    <xf numFmtId="3" fontId="27" fillId="5" borderId="16" xfId="0" applyNumberFormat="1" applyFont="1" applyFill="1" applyBorder="1" applyAlignment="1">
      <alignment horizontal="right" vertical="center" wrapText="1"/>
    </xf>
    <xf numFmtId="0" fontId="41" fillId="0" borderId="1" xfId="0" applyFont="1" applyBorder="1" applyAlignment="1">
      <alignment vertical="center" wrapText="1"/>
    </xf>
    <xf numFmtId="3" fontId="41" fillId="0" borderId="1" xfId="0" applyNumberFormat="1" applyFont="1" applyBorder="1" applyAlignment="1">
      <alignment horizontal="right" vertical="center" wrapText="1"/>
    </xf>
    <xf numFmtId="0" fontId="37" fillId="5" borderId="13" xfId="0" applyFont="1" applyFill="1" applyBorder="1" applyAlignment="1">
      <alignment vertical="top" wrapText="1"/>
    </xf>
    <xf numFmtId="0" fontId="37" fillId="5" borderId="17" xfId="0" applyFont="1" applyFill="1" applyBorder="1" applyAlignment="1">
      <alignment vertical="top" wrapText="1"/>
    </xf>
    <xf numFmtId="0" fontId="42" fillId="0" borderId="1" xfId="0" applyFont="1" applyBorder="1" applyAlignment="1" applyProtection="1">
      <alignment horizontal="left" vertical="center" wrapText="1"/>
      <protection locked="0"/>
    </xf>
    <xf numFmtId="3" fontId="28" fillId="5" borderId="1" xfId="0" applyNumberFormat="1" applyFont="1" applyFill="1" applyBorder="1" applyAlignment="1">
      <alignment horizontal="center" vertical="center" wrapText="1"/>
    </xf>
    <xf numFmtId="0" fontId="3" fillId="5" borderId="0" xfId="0" applyFont="1" applyFill="1"/>
    <xf numFmtId="0" fontId="3" fillId="5" borderId="0" xfId="0" applyFont="1" applyFill="1" applyProtection="1">
      <protection locked="0"/>
    </xf>
    <xf numFmtId="0" fontId="33"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vertical="center" wrapText="1"/>
    </xf>
    <xf numFmtId="0" fontId="27" fillId="5" borderId="1" xfId="0" applyFont="1" applyFill="1" applyBorder="1" applyAlignment="1" applyProtection="1">
      <alignment horizontal="left" vertical="center" wrapText="1"/>
      <protection locked="0"/>
    </xf>
    <xf numFmtId="0" fontId="31" fillId="5"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45" fillId="0" borderId="23" xfId="0" applyFont="1" applyBorder="1"/>
    <xf numFmtId="0" fontId="45" fillId="0" borderId="0" xfId="0" applyFont="1"/>
    <xf numFmtId="0" fontId="40" fillId="0" borderId="1" xfId="0" applyFont="1" applyBorder="1" applyAlignment="1">
      <alignment horizontal="center"/>
    </xf>
    <xf numFmtId="0" fontId="24" fillId="0" borderId="0" xfId="0" applyFont="1"/>
    <xf numFmtId="0" fontId="28" fillId="0" borderId="0" xfId="0" applyFont="1"/>
    <xf numFmtId="0" fontId="27" fillId="0" borderId="0" xfId="0" applyFont="1"/>
    <xf numFmtId="0" fontId="27" fillId="5" borderId="0" xfId="0" applyFont="1" applyFill="1" applyAlignment="1" applyProtection="1">
      <alignment wrapText="1"/>
      <protection locked="0"/>
    </xf>
    <xf numFmtId="0" fontId="27" fillId="0" borderId="13" xfId="0" applyFont="1" applyBorder="1" applyAlignment="1" applyProtection="1">
      <alignment horizontal="left" vertical="center" wrapText="1"/>
      <protection locked="0"/>
    </xf>
    <xf numFmtId="0" fontId="27" fillId="0" borderId="13" xfId="0" applyFont="1" applyBorder="1" applyAlignment="1" applyProtection="1">
      <alignment vertical="center" wrapText="1"/>
      <protection locked="0"/>
    </xf>
    <xf numFmtId="0" fontId="39" fillId="0" borderId="13" xfId="0" applyFont="1" applyBorder="1" applyAlignment="1" applyProtection="1">
      <alignment horizontal="center" vertical="center" wrapText="1"/>
      <protection locked="0"/>
    </xf>
    <xf numFmtId="0" fontId="39" fillId="0" borderId="13" xfId="0" applyFont="1" applyBorder="1" applyAlignment="1" applyProtection="1">
      <alignment horizontal="left" vertical="center" wrapText="1"/>
      <protection locked="0"/>
    </xf>
    <xf numFmtId="0" fontId="42" fillId="5" borderId="1" xfId="0" quotePrefix="1" applyFont="1" applyFill="1" applyBorder="1" applyAlignment="1">
      <alignment horizontal="center" vertical="center" wrapText="1"/>
    </xf>
    <xf numFmtId="0" fontId="42" fillId="0" borderId="0" xfId="0" applyFont="1" applyAlignment="1" applyProtection="1">
      <alignment wrapText="1"/>
      <protection locked="0"/>
    </xf>
    <xf numFmtId="0" fontId="35" fillId="0" borderId="1" xfId="0" applyFont="1" applyBorder="1" applyAlignment="1" applyProtection="1">
      <alignment horizontal="left" vertical="center" wrapText="1"/>
      <protection locked="0"/>
    </xf>
    <xf numFmtId="0" fontId="42" fillId="5" borderId="1" xfId="0" applyFont="1" applyFill="1" applyBorder="1" applyAlignment="1">
      <alignment horizontal="left" vertical="center" wrapText="1"/>
    </xf>
    <xf numFmtId="0" fontId="42" fillId="5" borderId="1" xfId="0" applyFont="1" applyFill="1" applyBorder="1" applyAlignment="1">
      <alignment vertical="center" wrapText="1"/>
    </xf>
    <xf numFmtId="0" fontId="42" fillId="0" borderId="1" xfId="0" applyFont="1" applyBorder="1" applyAlignment="1">
      <alignment horizontal="center" vertical="center"/>
    </xf>
    <xf numFmtId="0" fontId="27" fillId="5" borderId="1" xfId="0" applyFont="1" applyFill="1" applyBorder="1" applyAlignment="1">
      <alignment horizontal="left" vertical="center" wrapText="1"/>
    </xf>
    <xf numFmtId="0" fontId="28" fillId="0" borderId="13" xfId="0" applyFont="1" applyBorder="1" applyAlignment="1" applyProtection="1">
      <alignment vertical="top" wrapText="1"/>
      <protection locked="0"/>
    </xf>
    <xf numFmtId="0" fontId="28" fillId="0" borderId="16" xfId="0" applyFont="1" applyBorder="1" applyProtection="1">
      <protection locked="0"/>
    </xf>
    <xf numFmtId="0" fontId="28" fillId="0" borderId="13" xfId="0" applyFont="1" applyBorder="1" applyProtection="1">
      <protection locked="0"/>
    </xf>
    <xf numFmtId="3" fontId="34" fillId="5" borderId="1" xfId="0" applyNumberFormat="1" applyFont="1" applyFill="1" applyBorder="1" applyAlignment="1">
      <alignment horizontal="right" vertical="center" wrapText="1"/>
    </xf>
    <xf numFmtId="0" fontId="27" fillId="5" borderId="17" xfId="0" applyFont="1" applyFill="1" applyBorder="1" applyAlignment="1">
      <alignment vertical="center" wrapText="1"/>
    </xf>
    <xf numFmtId="0" fontId="27" fillId="0" borderId="17" xfId="0" applyFont="1" applyBorder="1" applyAlignment="1" applyProtection="1">
      <alignment horizontal="left" vertical="center" wrapText="1"/>
      <protection locked="0"/>
    </xf>
    <xf numFmtId="0" fontId="28" fillId="0" borderId="24" xfId="0" applyFont="1" applyBorder="1" applyAlignment="1" applyProtection="1">
      <alignment horizontal="left" vertical="center" wrapText="1"/>
      <protection locked="0"/>
    </xf>
    <xf numFmtId="0" fontId="27" fillId="0" borderId="17" xfId="0" applyFont="1" applyBorder="1" applyAlignment="1" applyProtection="1">
      <alignment vertical="center" wrapText="1"/>
      <protection locked="0"/>
    </xf>
    <xf numFmtId="0" fontId="28" fillId="0" borderId="17" xfId="0" applyFont="1" applyBorder="1" applyProtection="1">
      <protection locked="0"/>
    </xf>
    <xf numFmtId="0" fontId="28" fillId="0" borderId="18" xfId="0" applyFont="1" applyBorder="1" applyAlignment="1" applyProtection="1">
      <alignment horizontal="left" vertical="center" wrapText="1"/>
      <protection locked="0"/>
    </xf>
    <xf numFmtId="0" fontId="27" fillId="0" borderId="1" xfId="0" applyFont="1" applyBorder="1"/>
    <xf numFmtId="0" fontId="27" fillId="0" borderId="1" xfId="0" applyFont="1" applyBorder="1" applyAlignment="1">
      <alignment vertical="center"/>
    </xf>
    <xf numFmtId="0" fontId="38" fillId="0" borderId="1" xfId="0" applyFont="1" applyBorder="1" applyAlignment="1">
      <alignment vertical="center" wrapText="1"/>
    </xf>
    <xf numFmtId="0" fontId="41" fillId="5" borderId="1" xfId="0" quotePrefix="1" applyFont="1" applyFill="1" applyBorder="1" applyAlignment="1" applyProtection="1">
      <alignment horizontal="center" vertical="center" wrapText="1"/>
      <protection locked="0"/>
    </xf>
    <xf numFmtId="0" fontId="28" fillId="0" borderId="17" xfId="0" applyFont="1" applyBorder="1" applyAlignment="1" applyProtection="1">
      <alignment vertical="top" wrapText="1"/>
      <protection locked="0"/>
    </xf>
    <xf numFmtId="0" fontId="28" fillId="0" borderId="1" xfId="0" applyFont="1" applyBorder="1" applyAlignment="1" applyProtection="1">
      <alignment vertical="top"/>
      <protection locked="0"/>
    </xf>
    <xf numFmtId="0" fontId="34" fillId="5" borderId="1" xfId="0" applyFont="1" applyFill="1" applyBorder="1" applyAlignment="1">
      <alignment horizontal="center" vertical="center" wrapText="1"/>
    </xf>
    <xf numFmtId="0" fontId="41" fillId="5" borderId="1" xfId="0" applyFont="1" applyFill="1" applyBorder="1" applyAlignment="1" applyProtection="1">
      <alignment horizontal="center" vertical="center" wrapText="1"/>
      <protection locked="0"/>
    </xf>
    <xf numFmtId="0" fontId="42" fillId="5" borderId="1" xfId="0" applyFont="1" applyFill="1" applyBorder="1" applyAlignment="1">
      <alignment horizontal="center" vertical="center" wrapText="1"/>
    </xf>
    <xf numFmtId="164" fontId="42" fillId="0" borderId="1" xfId="0" applyNumberFormat="1" applyFont="1" applyBorder="1" applyAlignment="1">
      <alignment horizontal="left" vertical="center" wrapText="1"/>
    </xf>
    <xf numFmtId="3" fontId="27" fillId="5" borderId="1" xfId="3" applyNumberFormat="1" applyFont="1" applyFill="1" applyBorder="1" applyAlignment="1">
      <alignment horizontal="left" vertical="center" wrapText="1"/>
    </xf>
    <xf numFmtId="3" fontId="39" fillId="0" borderId="15" xfId="3" applyNumberFormat="1" applyFont="1" applyBorder="1" applyAlignment="1">
      <alignment vertical="center" wrapText="1"/>
    </xf>
    <xf numFmtId="165" fontId="42" fillId="0" borderId="1" xfId="0" applyNumberFormat="1" applyFont="1" applyBorder="1" applyAlignment="1">
      <alignment horizontal="right" vertical="center" wrapText="1"/>
    </xf>
    <xf numFmtId="164" fontId="42" fillId="0" borderId="1" xfId="0" applyNumberFormat="1" applyFont="1" applyBorder="1" applyAlignment="1">
      <alignment horizontal="center" vertical="center" wrapText="1"/>
    </xf>
    <xf numFmtId="3" fontId="39" fillId="0" borderId="14" xfId="3" applyNumberFormat="1" applyFont="1" applyBorder="1" applyAlignment="1">
      <alignment vertical="center" wrapText="1"/>
    </xf>
    <xf numFmtId="0" fontId="47" fillId="0" borderId="0" xfId="0" applyFont="1" applyAlignment="1">
      <alignment horizontal="left" vertical="center" wrapText="1"/>
    </xf>
    <xf numFmtId="0" fontId="38" fillId="0" borderId="16" xfId="0" applyFont="1" applyBorder="1" applyAlignment="1">
      <alignment vertical="center" wrapText="1"/>
    </xf>
    <xf numFmtId="3" fontId="6" fillId="0" borderId="1" xfId="0" applyNumberFormat="1" applyFont="1" applyBorder="1" applyAlignment="1">
      <alignment horizontal="right" vertical="center" wrapText="1"/>
    </xf>
    <xf numFmtId="0" fontId="41" fillId="5" borderId="1" xfId="0" applyFont="1" applyFill="1" applyBorder="1" applyAlignment="1" applyProtection="1">
      <alignment horizontal="left" vertical="center" wrapText="1"/>
      <protection locked="0"/>
    </xf>
    <xf numFmtId="0" fontId="27" fillId="0" borderId="1" xfId="0" applyFont="1" applyBorder="1" applyAlignment="1">
      <alignment horizontal="left" vertical="center" wrapText="1"/>
    </xf>
    <xf numFmtId="0" fontId="27" fillId="5" borderId="1" xfId="0" applyFont="1" applyFill="1" applyBorder="1" applyAlignment="1">
      <alignment horizontal="center" vertical="center" wrapText="1"/>
    </xf>
    <xf numFmtId="0" fontId="27" fillId="0" borderId="13" xfId="0" applyFont="1" applyBorder="1" applyAlignment="1" applyProtection="1">
      <alignment horizontal="center" vertical="center" wrapText="1"/>
      <protection locked="0"/>
    </xf>
    <xf numFmtId="0" fontId="28" fillId="5" borderId="1" xfId="0" applyFont="1" applyFill="1" applyBorder="1" applyAlignment="1">
      <alignment horizontal="left" vertical="center" wrapText="1"/>
    </xf>
    <xf numFmtId="0" fontId="27" fillId="5" borderId="16"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37" fillId="5" borderId="17" xfId="0" applyFont="1" applyFill="1" applyBorder="1" applyAlignment="1">
      <alignment horizontal="center" vertical="center" wrapText="1"/>
    </xf>
    <xf numFmtId="0" fontId="28" fillId="0" borderId="16"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27" fillId="0" borderId="0" xfId="0" applyFont="1" applyAlignment="1">
      <alignment horizontal="left" vertical="center" wrapText="1"/>
    </xf>
    <xf numFmtId="0" fontId="41" fillId="0" borderId="1" xfId="0" applyFont="1" applyBorder="1" applyAlignment="1">
      <alignment horizontal="center" vertical="center" wrapText="1"/>
    </xf>
    <xf numFmtId="0" fontId="28" fillId="0" borderId="17" xfId="0" applyFont="1" applyBorder="1" applyAlignment="1" applyProtection="1">
      <alignment horizontal="center" vertical="center" wrapText="1"/>
      <protection locked="0"/>
    </xf>
    <xf numFmtId="0" fontId="27" fillId="0" borderId="17" xfId="0" applyFont="1" applyBorder="1" applyAlignment="1" applyProtection="1">
      <alignment wrapText="1"/>
      <protection locked="0"/>
    </xf>
    <xf numFmtId="0" fontId="39" fillId="0" borderId="1" xfId="0" applyFont="1" applyBorder="1"/>
    <xf numFmtId="0" fontId="41" fillId="0" borderId="1" xfId="0" applyFont="1" applyBorder="1"/>
    <xf numFmtId="3" fontId="27" fillId="6" borderId="1" xfId="0" applyNumberFormat="1" applyFont="1" applyFill="1" applyBorder="1" applyAlignment="1">
      <alignment horizontal="center" vertical="center" wrapText="1"/>
    </xf>
    <xf numFmtId="0" fontId="27" fillId="6" borderId="1" xfId="0" applyFont="1" applyFill="1" applyBorder="1" applyAlignment="1">
      <alignment horizontal="left" vertical="center" wrapText="1"/>
    </xf>
    <xf numFmtId="3" fontId="28" fillId="0" borderId="1" xfId="0" applyNumberFormat="1" applyFont="1" applyBorder="1" applyAlignment="1">
      <alignment horizontal="center" vertical="center" wrapText="1"/>
    </xf>
    <xf numFmtId="0" fontId="41" fillId="0" borderId="1"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quotePrefix="1" applyFont="1" applyBorder="1" applyAlignment="1" applyProtection="1">
      <alignment horizontal="center" vertical="center" wrapText="1"/>
      <protection locked="0"/>
    </xf>
    <xf numFmtId="0" fontId="3" fillId="0" borderId="0" xfId="0" applyFont="1" applyAlignment="1" applyProtection="1">
      <alignment wrapText="1"/>
      <protection locked="0"/>
    </xf>
    <xf numFmtId="3" fontId="34" fillId="0" borderId="1" xfId="0" applyNumberFormat="1" applyFont="1" applyBorder="1" applyAlignment="1">
      <alignment horizontal="right" vertical="center" wrapText="1"/>
    </xf>
    <xf numFmtId="0" fontId="3" fillId="0" borderId="1" xfId="0" applyFont="1" applyBorder="1" applyAlignment="1" applyProtection="1">
      <alignment horizontal="center" vertical="center" wrapText="1"/>
      <protection locked="0"/>
    </xf>
    <xf numFmtId="0" fontId="27" fillId="0" borderId="1" xfId="0" quotePrefix="1" applyFont="1" applyBorder="1" applyAlignment="1">
      <alignment horizontal="left" vertical="center" wrapText="1"/>
    </xf>
    <xf numFmtId="0" fontId="41" fillId="0" borderId="1" xfId="0" applyFont="1" applyBorder="1" applyAlignment="1" applyProtection="1">
      <alignment horizontal="left" vertical="center" wrapText="1"/>
      <protection locked="0"/>
    </xf>
    <xf numFmtId="0" fontId="41" fillId="0" borderId="0" xfId="0" applyFont="1" applyAlignment="1" applyProtection="1">
      <alignment wrapText="1"/>
      <protection locked="0"/>
    </xf>
    <xf numFmtId="0" fontId="43" fillId="0" borderId="0" xfId="0" applyFont="1"/>
    <xf numFmtId="0" fontId="3" fillId="0" borderId="0" xfId="0" applyFont="1"/>
    <xf numFmtId="0" fontId="41" fillId="0" borderId="0" xfId="0" applyFont="1"/>
    <xf numFmtId="0" fontId="41" fillId="0" borderId="0" xfId="0" applyFont="1" applyProtection="1">
      <protection locked="0"/>
    </xf>
    <xf numFmtId="0" fontId="33" fillId="0" borderId="1" xfId="0" applyFont="1" applyBorder="1" applyAlignment="1">
      <alignment vertical="center" wrapText="1"/>
    </xf>
    <xf numFmtId="0" fontId="3" fillId="5" borderId="0" xfId="0" applyFont="1" applyFill="1" applyAlignment="1" applyProtection="1">
      <alignment wrapText="1"/>
      <protection locked="0"/>
    </xf>
    <xf numFmtId="0" fontId="41" fillId="5" borderId="0" xfId="0" applyFont="1" applyFill="1" applyAlignment="1" applyProtection="1">
      <alignment wrapText="1"/>
      <protection locked="0"/>
    </xf>
    <xf numFmtId="0" fontId="35" fillId="0" borderId="1" xfId="0" applyFont="1" applyBorder="1" applyProtection="1">
      <protection locked="0"/>
    </xf>
    <xf numFmtId="0" fontId="54" fillId="0" borderId="1" xfId="0" applyFont="1" applyBorder="1" applyAlignment="1">
      <alignment vertical="center" wrapText="1"/>
    </xf>
    <xf numFmtId="0" fontId="28" fillId="5" borderId="16" xfId="0" applyFont="1" applyFill="1" applyBorder="1" applyAlignment="1">
      <alignment horizontal="left" vertical="center" wrapText="1"/>
    </xf>
    <xf numFmtId="0" fontId="28" fillId="5" borderId="16" xfId="0" applyFont="1" applyFill="1" applyBorder="1" applyAlignment="1">
      <alignment horizontal="center" vertical="center" wrapText="1"/>
    </xf>
    <xf numFmtId="0" fontId="35" fillId="5" borderId="13" xfId="0" applyFont="1" applyFill="1" applyBorder="1" applyAlignment="1">
      <alignment vertical="top" wrapText="1"/>
    </xf>
    <xf numFmtId="0" fontId="35" fillId="5" borderId="1" xfId="0" applyFont="1" applyFill="1" applyBorder="1" applyAlignment="1" applyProtection="1">
      <alignment horizontal="center" vertical="center" wrapText="1"/>
      <protection locked="0"/>
    </xf>
    <xf numFmtId="0" fontId="59" fillId="0" borderId="1" xfId="0" applyFont="1" applyBorder="1" applyProtection="1">
      <protection locked="0"/>
    </xf>
    <xf numFmtId="0" fontId="59" fillId="0" borderId="0" xfId="0" applyFont="1" applyProtection="1">
      <protection locked="0"/>
    </xf>
    <xf numFmtId="0" fontId="55" fillId="0" borderId="13" xfId="0" applyFont="1" applyBorder="1" applyProtection="1">
      <protection locked="0"/>
    </xf>
    <xf numFmtId="0" fontId="59" fillId="5" borderId="16" xfId="0" applyFont="1" applyFill="1" applyBorder="1" applyAlignment="1">
      <alignment vertical="center" wrapText="1"/>
    </xf>
    <xf numFmtId="0" fontId="59" fillId="0" borderId="1" xfId="0" applyFont="1" applyBorder="1" applyAlignment="1" applyProtection="1">
      <alignment horizontal="center"/>
      <protection locked="0"/>
    </xf>
    <xf numFmtId="0" fontId="59" fillId="0" borderId="16" xfId="0" applyFont="1" applyBorder="1" applyAlignment="1" applyProtection="1">
      <alignment horizontal="left" vertical="center" wrapText="1"/>
      <protection locked="0"/>
    </xf>
    <xf numFmtId="3" fontId="59" fillId="0" borderId="1" xfId="0" applyNumberFormat="1" applyFont="1" applyBorder="1" applyProtection="1">
      <protection locked="0"/>
    </xf>
    <xf numFmtId="0" fontId="60" fillId="5" borderId="1" xfId="0" applyFont="1" applyFill="1" applyBorder="1" applyAlignment="1">
      <alignment vertical="center" wrapText="1"/>
    </xf>
    <xf numFmtId="0" fontId="59" fillId="5" borderId="16" xfId="0" quotePrefix="1" applyFont="1" applyFill="1" applyBorder="1" applyAlignment="1">
      <alignment horizontal="center" vertical="top" wrapText="1"/>
    </xf>
    <xf numFmtId="0" fontId="60" fillId="5" borderId="16" xfId="0" applyFont="1" applyFill="1" applyBorder="1" applyAlignment="1">
      <alignment vertical="center" wrapText="1"/>
    </xf>
    <xf numFmtId="0" fontId="59" fillId="0" borderId="1" xfId="0" applyFont="1" applyBorder="1" applyAlignment="1">
      <alignment vertical="center" wrapText="1"/>
    </xf>
    <xf numFmtId="0" fontId="55" fillId="0" borderId="1" xfId="0" applyFont="1" applyBorder="1"/>
    <xf numFmtId="0" fontId="59" fillId="0" borderId="16" xfId="0" applyFont="1" applyBorder="1" applyAlignment="1">
      <alignment vertical="center" wrapText="1"/>
    </xf>
    <xf numFmtId="0" fontId="59" fillId="0" borderId="0" xfId="0" applyFont="1" applyAlignment="1" applyProtection="1">
      <alignment wrapText="1"/>
      <protection locked="0"/>
    </xf>
    <xf numFmtId="0" fontId="59" fillId="5" borderId="1" xfId="0" applyFont="1" applyFill="1" applyBorder="1" applyAlignment="1">
      <alignment horizontal="left" vertical="center" wrapText="1"/>
    </xf>
    <xf numFmtId="3" fontId="59" fillId="5" borderId="1" xfId="0" applyNumberFormat="1" applyFont="1" applyFill="1" applyBorder="1" applyAlignment="1">
      <alignment horizontal="right" vertical="center" wrapText="1"/>
    </xf>
    <xf numFmtId="0" fontId="59" fillId="5" borderId="1" xfId="0" quotePrefix="1" applyFont="1" applyFill="1" applyBorder="1" applyAlignment="1">
      <alignment horizontal="center" vertical="center" wrapText="1"/>
    </xf>
    <xf numFmtId="0" fontId="59" fillId="0" borderId="1" xfId="0" applyFont="1" applyBorder="1" applyAlignment="1" applyProtection="1">
      <alignment horizontal="left" vertical="center" wrapText="1"/>
      <protection locked="0"/>
    </xf>
    <xf numFmtId="0" fontId="59" fillId="5" borderId="1" xfId="0" quotePrefix="1" applyFont="1" applyFill="1" applyBorder="1" applyAlignment="1">
      <alignment horizontal="center" vertical="top" wrapText="1"/>
    </xf>
    <xf numFmtId="3" fontId="27" fillId="5" borderId="1" xfId="0" applyNumberFormat="1" applyFont="1" applyFill="1" applyBorder="1" applyProtection="1">
      <protection locked="0"/>
    </xf>
    <xf numFmtId="0" fontId="33" fillId="0" borderId="1" xfId="0" applyFont="1" applyBorder="1" applyAlignment="1">
      <alignment horizontal="center" vertical="center" wrapText="1"/>
    </xf>
    <xf numFmtId="0" fontId="37" fillId="5" borderId="1" xfId="0" applyFont="1" applyFill="1" applyBorder="1" applyAlignment="1">
      <alignment horizontal="center" vertical="center" wrapText="1"/>
    </xf>
    <xf numFmtId="0" fontId="59" fillId="5" borderId="1" xfId="0" applyFont="1" applyFill="1" applyBorder="1" applyAlignment="1">
      <alignment horizontal="center" vertical="center" wrapText="1"/>
    </xf>
    <xf numFmtId="0" fontId="54" fillId="0" borderId="1" xfId="0" applyFont="1" applyBorder="1" applyAlignment="1">
      <alignment horizontal="center" vertical="center" wrapText="1"/>
    </xf>
    <xf numFmtId="0" fontId="59" fillId="0" borderId="1" xfId="0" applyFont="1" applyBorder="1" applyAlignment="1">
      <alignment horizontal="center" vertical="center"/>
    </xf>
    <xf numFmtId="0" fontId="59" fillId="0" borderId="1" xfId="0" applyFont="1" applyBorder="1" applyAlignment="1">
      <alignment horizontal="left" vertical="center" wrapText="1"/>
    </xf>
    <xf numFmtId="0" fontId="59" fillId="0" borderId="1" xfId="0" applyFont="1" applyBorder="1" applyAlignment="1">
      <alignment horizontal="center" vertical="center" wrapText="1"/>
    </xf>
    <xf numFmtId="0" fontId="59" fillId="6" borderId="1" xfId="0" applyFont="1" applyFill="1" applyBorder="1" applyAlignment="1">
      <alignment horizontal="center" vertical="center" wrapText="1"/>
    </xf>
    <xf numFmtId="3" fontId="59" fillId="6" borderId="1" xfId="0" applyNumberFormat="1" applyFont="1" applyFill="1" applyBorder="1" applyAlignment="1">
      <alignment horizontal="center" vertical="center" wrapText="1"/>
    </xf>
    <xf numFmtId="0" fontId="28" fillId="5" borderId="1" xfId="0" applyFont="1" applyFill="1" applyBorder="1" applyAlignment="1" applyProtection="1">
      <alignment horizontal="center" vertical="center" wrapText="1"/>
      <protection locked="0"/>
    </xf>
    <xf numFmtId="0" fontId="28" fillId="5" borderId="13" xfId="0" applyFont="1" applyFill="1" applyBorder="1" applyAlignment="1" applyProtection="1">
      <alignment horizontal="center" vertical="center" wrapText="1"/>
      <protection locked="0"/>
    </xf>
    <xf numFmtId="0" fontId="28" fillId="5" borderId="13" xfId="0" applyFont="1" applyFill="1" applyBorder="1" applyAlignment="1" applyProtection="1">
      <alignment horizontal="left" vertical="center" wrapText="1"/>
      <protection locked="0"/>
    </xf>
    <xf numFmtId="0" fontId="58" fillId="5" borderId="13" xfId="0" applyFont="1" applyFill="1" applyBorder="1" applyAlignment="1">
      <alignment vertical="top" wrapText="1"/>
    </xf>
    <xf numFmtId="0" fontId="28" fillId="5" borderId="1" xfId="0" applyFont="1" applyFill="1" applyBorder="1" applyAlignment="1">
      <alignment horizontal="center" vertical="center" wrapText="1"/>
    </xf>
    <xf numFmtId="3" fontId="34" fillId="0" borderId="1" xfId="0" applyNumberFormat="1" applyFont="1" applyBorder="1" applyAlignment="1">
      <alignment horizontal="center" vertical="center" wrapText="1"/>
    </xf>
    <xf numFmtId="0" fontId="55" fillId="0" borderId="1" xfId="0" applyFont="1" applyBorder="1" applyAlignment="1" applyProtection="1">
      <alignment vertical="top"/>
      <protection locked="0"/>
    </xf>
    <xf numFmtId="0" fontId="55" fillId="0" borderId="1" xfId="0" applyFont="1" applyBorder="1" applyAlignment="1" applyProtection="1">
      <alignment horizontal="center" vertical="center" wrapText="1"/>
      <protection locked="0"/>
    </xf>
    <xf numFmtId="0" fontId="59" fillId="0" borderId="16" xfId="0" applyFont="1" applyBorder="1" applyProtection="1">
      <protection locked="0"/>
    </xf>
    <xf numFmtId="0" fontId="64" fillId="0" borderId="1" xfId="0" applyFont="1" applyBorder="1" applyAlignment="1">
      <alignment horizontal="center" vertical="center" wrapText="1"/>
    </xf>
    <xf numFmtId="0" fontId="63" fillId="0" borderId="1" xfId="0" applyFont="1" applyBorder="1"/>
    <xf numFmtId="3" fontId="59" fillId="0" borderId="1" xfId="0" applyNumberFormat="1" applyFont="1" applyBorder="1" applyAlignment="1" applyProtection="1">
      <alignment horizontal="right"/>
      <protection locked="0"/>
    </xf>
    <xf numFmtId="0" fontId="59" fillId="0" borderId="1" xfId="0" applyFont="1" applyBorder="1"/>
    <xf numFmtId="0" fontId="63" fillId="0" borderId="1" xfId="0" applyFont="1" applyBorder="1" applyAlignment="1">
      <alignment vertical="center"/>
    </xf>
    <xf numFmtId="0" fontId="63" fillId="0" borderId="16" xfId="0" applyFont="1" applyBorder="1" applyAlignment="1">
      <alignment vertical="center"/>
    </xf>
    <xf numFmtId="3" fontId="59" fillId="0" borderId="16" xfId="0" applyNumberFormat="1" applyFont="1" applyBorder="1" applyAlignment="1" applyProtection="1">
      <alignment horizontal="right"/>
      <protection locked="0"/>
    </xf>
    <xf numFmtId="0" fontId="54"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27" fillId="5" borderId="0" xfId="0" applyFont="1" applyFill="1" applyAlignment="1">
      <alignment vertical="center" wrapText="1"/>
    </xf>
    <xf numFmtId="3" fontId="34" fillId="0" borderId="0" xfId="0" applyNumberFormat="1" applyFont="1" applyAlignment="1">
      <alignment horizontal="center" vertical="center" wrapText="1"/>
    </xf>
    <xf numFmtId="0" fontId="27" fillId="5" borderId="0" xfId="0" quotePrefix="1" applyFont="1" applyFill="1" applyAlignment="1">
      <alignment horizontal="center" vertical="center" wrapText="1"/>
    </xf>
    <xf numFmtId="0" fontId="27" fillId="7" borderId="1" xfId="0" applyFont="1" applyFill="1" applyBorder="1" applyAlignment="1">
      <alignment horizontal="center" vertical="center" wrapText="1"/>
    </xf>
    <xf numFmtId="0" fontId="34" fillId="0" borderId="1" xfId="0" applyFont="1" applyBorder="1" applyAlignment="1">
      <alignment horizontal="center" wrapText="1"/>
    </xf>
    <xf numFmtId="0" fontId="28" fillId="7" borderId="1" xfId="0" applyFont="1" applyFill="1" applyBorder="1" applyAlignment="1">
      <alignment horizontal="center" vertical="center" wrapText="1"/>
    </xf>
    <xf numFmtId="0" fontId="34" fillId="0" borderId="1" xfId="0" applyFont="1" applyBorder="1" applyAlignment="1">
      <alignment horizontal="center" vertical="center"/>
    </xf>
    <xf numFmtId="3" fontId="34" fillId="7" borderId="1" xfId="0" applyNumberFormat="1" applyFont="1" applyFill="1" applyBorder="1" applyAlignment="1">
      <alignment horizontal="right" vertical="center" wrapText="1"/>
    </xf>
    <xf numFmtId="3" fontId="34" fillId="7" borderId="1" xfId="0" applyNumberFormat="1" applyFont="1" applyFill="1" applyBorder="1" applyAlignment="1">
      <alignment horizontal="right" vertical="center" wrapText="1" shrinkToFit="1"/>
    </xf>
    <xf numFmtId="3" fontId="34" fillId="7" borderId="1" xfId="0" applyNumberFormat="1" applyFont="1" applyFill="1" applyBorder="1" applyAlignment="1">
      <alignment horizontal="right" vertical="center"/>
    </xf>
    <xf numFmtId="0" fontId="27" fillId="5" borderId="1" xfId="0" applyFont="1" applyFill="1" applyBorder="1" applyProtection="1">
      <protection locked="0"/>
    </xf>
    <xf numFmtId="0" fontId="27" fillId="5" borderId="0" xfId="0" applyFont="1" applyFill="1" applyProtection="1">
      <protection locked="0"/>
    </xf>
    <xf numFmtId="0" fontId="59" fillId="0" borderId="1" xfId="0" applyFont="1" applyBorder="1" applyAlignment="1">
      <alignment horizontal="left" vertical="center"/>
    </xf>
    <xf numFmtId="0" fontId="27" fillId="5" borderId="0" xfId="0" applyFont="1" applyFill="1" applyAlignment="1">
      <alignment horizontal="center" vertical="center" wrapText="1"/>
    </xf>
    <xf numFmtId="0" fontId="37" fillId="5" borderId="13" xfId="0" applyFont="1" applyFill="1" applyBorder="1" applyAlignment="1">
      <alignment horizontal="center" vertical="top" wrapText="1"/>
    </xf>
    <xf numFmtId="0" fontId="59" fillId="0" borderId="13" xfId="0" applyFont="1" applyBorder="1" applyAlignment="1" applyProtection="1">
      <alignment horizontal="center" vertical="center" wrapText="1"/>
      <protection locked="0"/>
    </xf>
    <xf numFmtId="0" fontId="59" fillId="0" borderId="17" xfId="0" applyFont="1" applyBorder="1" applyAlignment="1" applyProtection="1">
      <alignment horizontal="center" vertical="center" wrapText="1"/>
      <protection locked="0"/>
    </xf>
    <xf numFmtId="0" fontId="59" fillId="5" borderId="16" xfId="0" applyFont="1" applyFill="1" applyBorder="1" applyAlignment="1">
      <alignment horizontal="center" vertical="center" wrapText="1"/>
    </xf>
    <xf numFmtId="0" fontId="59" fillId="5" borderId="17" xfId="0" applyFont="1" applyFill="1" applyBorder="1" applyAlignment="1">
      <alignment horizontal="center" vertical="center" wrapText="1"/>
    </xf>
    <xf numFmtId="0" fontId="28" fillId="5" borderId="13" xfId="0" applyFont="1" applyFill="1" applyBorder="1" applyAlignment="1" applyProtection="1">
      <alignment horizontal="center" vertical="top" wrapText="1"/>
      <protection locked="0"/>
    </xf>
    <xf numFmtId="0" fontId="28" fillId="5" borderId="16" xfId="0"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wrapText="1"/>
      <protection locked="0"/>
    </xf>
    <xf numFmtId="0" fontId="59" fillId="0" borderId="1" xfId="0" applyFont="1" applyBorder="1" applyAlignment="1">
      <alignment vertical="center"/>
    </xf>
    <xf numFmtId="0" fontId="55" fillId="0" borderId="0" xfId="0" applyFont="1" applyProtection="1">
      <protection locked="0"/>
    </xf>
    <xf numFmtId="0" fontId="35" fillId="5" borderId="1" xfId="0" applyFont="1" applyFill="1" applyBorder="1" applyAlignment="1">
      <alignment horizontal="center" vertical="center" wrapText="1"/>
    </xf>
    <xf numFmtId="0" fontId="28" fillId="5" borderId="0" xfId="0" applyFont="1" applyFill="1" applyProtection="1">
      <protection locked="0"/>
    </xf>
    <xf numFmtId="0" fontId="35" fillId="5" borderId="0" xfId="0" applyFont="1" applyFill="1" applyProtection="1">
      <protection locked="0"/>
    </xf>
    <xf numFmtId="0" fontId="34" fillId="5" borderId="29" xfId="0" applyFont="1" applyFill="1" applyBorder="1" applyAlignment="1">
      <alignment horizontal="center" vertical="center" wrapText="1"/>
    </xf>
    <xf numFmtId="0" fontId="34" fillId="5" borderId="29" xfId="0" applyFont="1" applyFill="1" applyBorder="1" applyAlignment="1">
      <alignment vertical="center" wrapText="1"/>
    </xf>
    <xf numFmtId="0" fontId="28" fillId="5" borderId="29" xfId="0" applyFont="1" applyFill="1" applyBorder="1" applyAlignment="1">
      <alignment horizontal="center" vertical="center" wrapText="1"/>
    </xf>
    <xf numFmtId="0" fontId="27" fillId="5" borderId="29" xfId="0" applyFont="1" applyFill="1" applyBorder="1" applyAlignment="1">
      <alignment vertical="center" wrapText="1"/>
    </xf>
    <xf numFmtId="0" fontId="27" fillId="5" borderId="29" xfId="0" applyFont="1" applyFill="1" applyBorder="1" applyAlignment="1" applyProtection="1">
      <alignment horizontal="left" vertical="center" wrapText="1"/>
      <protection locked="0"/>
    </xf>
    <xf numFmtId="3" fontId="34" fillId="5" borderId="29" xfId="0" applyNumberFormat="1" applyFont="1" applyFill="1" applyBorder="1" applyAlignment="1">
      <alignment horizontal="center" vertical="center" wrapText="1"/>
    </xf>
    <xf numFmtId="0" fontId="27" fillId="5" borderId="15" xfId="0" quotePrefix="1" applyFont="1" applyFill="1" applyBorder="1" applyAlignment="1">
      <alignment horizontal="center" vertical="top" wrapText="1"/>
    </xf>
    <xf numFmtId="0" fontId="28" fillId="5" borderId="17" xfId="0" quotePrefix="1" applyFont="1" applyFill="1" applyBorder="1" applyAlignment="1">
      <alignment vertical="center" wrapText="1"/>
    </xf>
    <xf numFmtId="0" fontId="27" fillId="5" borderId="1" xfId="0" quotePrefix="1" applyFont="1" applyFill="1" applyBorder="1" applyAlignment="1">
      <alignment vertical="center" wrapText="1"/>
    </xf>
    <xf numFmtId="0" fontId="42" fillId="5" borderId="1" xfId="0" applyFont="1" applyFill="1" applyBorder="1" applyAlignment="1" applyProtection="1">
      <alignment horizontal="left" vertical="center" wrapText="1"/>
      <protection locked="0"/>
    </xf>
    <xf numFmtId="0" fontId="59" fillId="5" borderId="1" xfId="0" applyFont="1" applyFill="1" applyBorder="1" applyAlignment="1">
      <alignment vertical="center" wrapText="1"/>
    </xf>
    <xf numFmtId="0" fontId="61" fillId="0" borderId="0" xfId="0" applyFont="1" applyProtection="1">
      <protection locked="0"/>
    </xf>
    <xf numFmtId="0" fontId="28" fillId="5" borderId="13" xfId="0" applyFont="1" applyFill="1" applyBorder="1" applyAlignment="1" applyProtection="1">
      <alignment vertical="top" wrapText="1"/>
      <protection locked="0"/>
    </xf>
    <xf numFmtId="0" fontId="38" fillId="5" borderId="1" xfId="0" applyFont="1" applyFill="1" applyBorder="1" applyAlignment="1" applyProtection="1">
      <alignment horizontal="left" vertical="center" wrapText="1"/>
      <protection locked="0"/>
    </xf>
    <xf numFmtId="0" fontId="59" fillId="5" borderId="1" xfId="0" applyFont="1" applyFill="1" applyBorder="1" applyAlignment="1">
      <alignment horizontal="justify" vertical="center" wrapText="1"/>
    </xf>
    <xf numFmtId="3" fontId="59" fillId="5" borderId="1" xfId="0" applyNumberFormat="1" applyFont="1" applyFill="1" applyBorder="1" applyAlignment="1">
      <alignment vertical="center" wrapText="1"/>
    </xf>
    <xf numFmtId="3" fontId="59" fillId="5" borderId="16" xfId="0" applyNumberFormat="1" applyFont="1" applyFill="1" applyBorder="1" applyAlignment="1">
      <alignment vertical="center" wrapText="1"/>
    </xf>
    <xf numFmtId="0" fontId="55" fillId="0" borderId="1" xfId="0" applyFont="1" applyBorder="1" applyProtection="1">
      <protection locked="0"/>
    </xf>
    <xf numFmtId="0" fontId="55" fillId="0" borderId="17" xfId="0" applyFont="1" applyBorder="1" applyProtection="1">
      <protection locked="0"/>
    </xf>
    <xf numFmtId="0" fontId="27" fillId="5" borderId="13" xfId="0" applyFont="1" applyFill="1" applyBorder="1" applyAlignment="1" applyProtection="1">
      <alignment vertical="center" wrapText="1"/>
      <protection locked="0"/>
    </xf>
    <xf numFmtId="0" fontId="55" fillId="0" borderId="1" xfId="0" applyFont="1" applyBorder="1" applyAlignment="1">
      <alignment horizontal="center" vertical="center" wrapText="1"/>
    </xf>
    <xf numFmtId="0" fontId="33" fillId="5" borderId="16" xfId="0" applyFont="1" applyFill="1" applyBorder="1" applyAlignment="1">
      <alignment horizontal="left" vertical="center" wrapText="1"/>
    </xf>
    <xf numFmtId="0" fontId="56" fillId="5" borderId="16" xfId="0" applyFont="1" applyFill="1" applyBorder="1" applyAlignment="1">
      <alignment horizontal="center" vertical="center" wrapText="1"/>
    </xf>
    <xf numFmtId="0" fontId="34" fillId="5" borderId="1" xfId="0" applyFont="1" applyFill="1" applyBorder="1" applyAlignment="1" applyProtection="1">
      <alignment horizontal="left" vertical="center" wrapText="1"/>
      <protection locked="0"/>
    </xf>
    <xf numFmtId="0" fontId="57" fillId="5" borderId="1" xfId="0" applyFont="1" applyFill="1" applyBorder="1" applyAlignment="1" applyProtection="1">
      <alignment horizontal="center" vertical="center" wrapText="1"/>
      <protection locked="0"/>
    </xf>
    <xf numFmtId="0" fontId="34" fillId="5" borderId="1" xfId="0" applyFont="1" applyFill="1" applyBorder="1" applyAlignment="1" applyProtection="1">
      <alignment horizontal="center" vertical="center" wrapText="1"/>
      <protection locked="0"/>
    </xf>
    <xf numFmtId="0" fontId="35" fillId="5" borderId="13" xfId="0" applyFont="1" applyFill="1" applyBorder="1" applyAlignment="1">
      <alignment horizontal="center" vertical="center" wrapText="1"/>
    </xf>
    <xf numFmtId="0" fontId="55" fillId="5" borderId="16" xfId="0" applyFont="1" applyFill="1" applyBorder="1" applyProtection="1">
      <protection locked="0"/>
    </xf>
    <xf numFmtId="0" fontId="55" fillId="5" borderId="16" xfId="0" applyFont="1" applyFill="1" applyBorder="1" applyAlignment="1" applyProtection="1">
      <alignment vertical="top" wrapText="1"/>
      <protection locked="0"/>
    </xf>
    <xf numFmtId="0" fontId="59" fillId="5" borderId="1" xfId="0" applyFont="1" applyFill="1" applyBorder="1" applyProtection="1">
      <protection locked="0"/>
    </xf>
    <xf numFmtId="0" fontId="59" fillId="5" borderId="0" xfId="0" applyFont="1" applyFill="1" applyProtection="1">
      <protection locked="0"/>
    </xf>
    <xf numFmtId="0" fontId="55" fillId="5" borderId="13" xfId="0" applyFont="1" applyFill="1" applyBorder="1" applyProtection="1">
      <protection locked="0"/>
    </xf>
    <xf numFmtId="0" fontId="59" fillId="5" borderId="1" xfId="0" applyFont="1" applyFill="1" applyBorder="1" applyAlignment="1" applyProtection="1">
      <alignment horizontal="center"/>
      <protection locked="0"/>
    </xf>
    <xf numFmtId="0" fontId="59" fillId="5" borderId="16" xfId="0" applyFont="1" applyFill="1" applyBorder="1" applyAlignment="1" applyProtection="1">
      <alignment horizontal="left" vertical="center" wrapText="1"/>
      <protection locked="0"/>
    </xf>
    <xf numFmtId="3" fontId="59" fillId="5" borderId="1" xfId="0" applyNumberFormat="1" applyFont="1" applyFill="1" applyBorder="1" applyProtection="1">
      <protection locked="0"/>
    </xf>
    <xf numFmtId="0" fontId="61" fillId="5" borderId="13" xfId="0" applyFont="1" applyFill="1" applyBorder="1" applyAlignment="1" applyProtection="1">
      <alignment vertical="center" wrapText="1"/>
      <protection locked="0"/>
    </xf>
    <xf numFmtId="0" fontId="59" fillId="5" borderId="16" xfId="0" applyFont="1" applyFill="1" applyBorder="1" applyAlignment="1">
      <alignment vertical="top" wrapText="1"/>
    </xf>
    <xf numFmtId="0" fontId="63" fillId="5" borderId="1" xfId="0" applyFont="1" applyFill="1" applyBorder="1" applyAlignment="1">
      <alignment vertical="top" wrapText="1"/>
    </xf>
    <xf numFmtId="0" fontId="60" fillId="5" borderId="16" xfId="0" applyFont="1" applyFill="1" applyBorder="1" applyAlignment="1" applyProtection="1">
      <alignment horizontal="left" vertical="center" wrapText="1"/>
      <protection locked="0"/>
    </xf>
    <xf numFmtId="0" fontId="61" fillId="5" borderId="13" xfId="0" applyFont="1" applyFill="1" applyBorder="1" applyProtection="1">
      <protection locked="0"/>
    </xf>
    <xf numFmtId="0" fontId="60" fillId="5" borderId="17" xfId="0" applyFont="1" applyFill="1" applyBorder="1" applyAlignment="1">
      <alignment vertical="top" wrapText="1"/>
    </xf>
    <xf numFmtId="0" fontId="59" fillId="5" borderId="1" xfId="0" applyFont="1" applyFill="1" applyBorder="1" applyAlignment="1">
      <alignment wrapText="1"/>
    </xf>
    <xf numFmtId="0" fontId="60" fillId="5" borderId="1" xfId="0" applyFont="1" applyFill="1" applyBorder="1" applyAlignment="1">
      <alignment vertical="top" wrapText="1"/>
    </xf>
    <xf numFmtId="0" fontId="55" fillId="5" borderId="1" xfId="0" applyFont="1" applyFill="1" applyBorder="1"/>
    <xf numFmtId="3" fontId="59" fillId="5" borderId="16" xfId="0" applyNumberFormat="1" applyFont="1" applyFill="1" applyBorder="1" applyProtection="1">
      <protection locked="0"/>
    </xf>
    <xf numFmtId="0" fontId="27" fillId="5" borderId="16" xfId="0" applyFont="1" applyFill="1" applyBorder="1" applyAlignment="1" applyProtection="1">
      <alignment vertical="center" wrapText="1"/>
      <protection locked="0"/>
    </xf>
    <xf numFmtId="0" fontId="42" fillId="5" borderId="1" xfId="0" applyFont="1" applyFill="1" applyBorder="1" applyAlignment="1" applyProtection="1">
      <alignment vertical="center" wrapText="1"/>
      <protection locked="0"/>
    </xf>
    <xf numFmtId="0" fontId="66" fillId="0" borderId="1" xfId="0" applyFont="1" applyBorder="1" applyAlignment="1">
      <alignment vertical="center" wrapText="1"/>
    </xf>
    <xf numFmtId="0" fontId="34" fillId="5" borderId="1" xfId="0" applyFont="1" applyFill="1" applyBorder="1" applyAlignment="1">
      <alignment horizontal="center" wrapText="1"/>
    </xf>
    <xf numFmtId="0" fontId="59" fillId="5" borderId="0" xfId="0" applyFont="1" applyFill="1" applyAlignment="1" applyProtection="1">
      <alignment wrapText="1"/>
      <protection locked="0"/>
    </xf>
    <xf numFmtId="0" fontId="39" fillId="5" borderId="0" xfId="0" applyFont="1" applyFill="1"/>
    <xf numFmtId="0" fontId="27" fillId="5" borderId="1" xfId="0" applyFont="1" applyFill="1" applyBorder="1" applyAlignment="1" applyProtection="1">
      <alignment vertical="center" wrapText="1"/>
      <protection locked="0"/>
    </xf>
    <xf numFmtId="0" fontId="35" fillId="5" borderId="0" xfId="0" applyFont="1" applyFill="1" applyAlignment="1">
      <alignment horizontal="center" vertical="center" wrapText="1"/>
    </xf>
    <xf numFmtId="0" fontId="27" fillId="5" borderId="21" xfId="0" applyFont="1" applyFill="1" applyBorder="1" applyAlignment="1" applyProtection="1">
      <alignment horizontal="left" vertical="center" wrapText="1"/>
      <protection locked="0"/>
    </xf>
    <xf numFmtId="0" fontId="55" fillId="5" borderId="1" xfId="0" applyFont="1" applyFill="1" applyBorder="1" applyAlignment="1">
      <alignment horizontal="center" vertical="center" wrapText="1"/>
    </xf>
    <xf numFmtId="0" fontId="55" fillId="0" borderId="16" xfId="0" applyFont="1" applyBorder="1" applyAlignment="1" applyProtection="1">
      <alignment horizontal="center" vertical="center" wrapText="1"/>
      <protection locked="0"/>
    </xf>
    <xf numFmtId="0" fontId="55" fillId="0" borderId="13" xfId="0" applyFont="1" applyBorder="1" applyAlignment="1" applyProtection="1">
      <alignment horizontal="center" vertical="center" wrapText="1"/>
      <protection locked="0"/>
    </xf>
    <xf numFmtId="3" fontId="59" fillId="5" borderId="17" xfId="0" applyNumberFormat="1" applyFont="1" applyFill="1" applyBorder="1" applyAlignment="1">
      <alignment horizontal="right" vertical="center" wrapText="1"/>
    </xf>
    <xf numFmtId="0" fontId="55" fillId="0" borderId="13" xfId="0" applyFont="1" applyBorder="1" applyAlignment="1" applyProtection="1">
      <alignment horizontal="left" vertical="center" wrapText="1"/>
      <protection locked="0"/>
    </xf>
    <xf numFmtId="0" fontId="55" fillId="0" borderId="17" xfId="0" applyFont="1" applyBorder="1" applyAlignment="1" applyProtection="1">
      <alignment horizontal="center" vertical="center" wrapText="1"/>
      <protection locked="0"/>
    </xf>
    <xf numFmtId="0" fontId="28" fillId="5" borderId="13" xfId="0" applyFont="1" applyFill="1" applyBorder="1" applyAlignment="1" applyProtection="1">
      <alignment vertical="center" wrapText="1"/>
      <protection locked="0"/>
    </xf>
    <xf numFmtId="0" fontId="59" fillId="5" borderId="26" xfId="0" applyFont="1" applyFill="1" applyBorder="1" applyAlignment="1">
      <alignment horizontal="center" vertical="center" wrapText="1"/>
    </xf>
    <xf numFmtId="0" fontId="58" fillId="0" borderId="13" xfId="0" applyFont="1" applyBorder="1" applyAlignment="1">
      <alignment vertical="top" wrapText="1"/>
    </xf>
    <xf numFmtId="0" fontId="59" fillId="0" borderId="13" xfId="0" applyFont="1" applyBorder="1" applyAlignment="1">
      <alignment vertical="top" wrapText="1"/>
    </xf>
    <xf numFmtId="0" fontId="59" fillId="0" borderId="17" xfId="0" applyFont="1" applyBorder="1" applyAlignment="1">
      <alignment vertical="top" wrapText="1"/>
    </xf>
    <xf numFmtId="0" fontId="55" fillId="0" borderId="1" xfId="0" applyFont="1" applyBorder="1" applyAlignment="1">
      <alignment horizontal="left" vertical="center"/>
    </xf>
    <xf numFmtId="0" fontId="55" fillId="0" borderId="24" xfId="0" applyFont="1" applyBorder="1" applyAlignment="1" applyProtection="1">
      <alignment horizontal="left" vertical="center" wrapText="1"/>
      <protection locked="0"/>
    </xf>
    <xf numFmtId="0" fontId="55" fillId="0" borderId="16" xfId="0" applyFont="1" applyBorder="1" applyAlignment="1" applyProtection="1">
      <alignment horizontal="left" vertical="center" wrapText="1"/>
      <protection locked="0"/>
    </xf>
    <xf numFmtId="0" fontId="28" fillId="5" borderId="16" xfId="0" applyFont="1" applyFill="1" applyBorder="1" applyProtection="1">
      <protection locked="0"/>
    </xf>
    <xf numFmtId="0" fontId="28" fillId="5" borderId="1" xfId="0" applyFont="1" applyFill="1" applyBorder="1"/>
    <xf numFmtId="0" fontId="28" fillId="5" borderId="13" xfId="0" applyFont="1" applyFill="1" applyBorder="1" applyProtection="1">
      <protection locked="0"/>
    </xf>
    <xf numFmtId="0" fontId="27" fillId="5" borderId="1" xfId="0" applyFont="1" applyFill="1" applyBorder="1"/>
    <xf numFmtId="0" fontId="28" fillId="5" borderId="16" xfId="0" applyFont="1" applyFill="1" applyBorder="1" applyAlignment="1" applyProtection="1">
      <alignment vertical="top" wrapText="1"/>
      <protection locked="0"/>
    </xf>
    <xf numFmtId="0" fontId="27" fillId="5" borderId="16" xfId="0" applyFont="1" applyFill="1" applyBorder="1" applyAlignment="1" applyProtection="1">
      <alignment horizontal="left" vertical="center" wrapText="1"/>
      <protection locked="0"/>
    </xf>
    <xf numFmtId="0" fontId="27" fillId="5" borderId="13" xfId="0" applyFont="1" applyFill="1" applyBorder="1" applyAlignment="1" applyProtection="1">
      <alignment horizontal="left" vertical="center" wrapText="1"/>
      <protection locked="0"/>
    </xf>
    <xf numFmtId="0" fontId="34" fillId="5" borderId="1" xfId="0" applyFont="1" applyFill="1" applyBorder="1" applyAlignment="1">
      <alignment horizontal="left" vertical="center" wrapText="1"/>
    </xf>
    <xf numFmtId="164" fontId="34" fillId="5" borderId="1" xfId="2" applyNumberFormat="1" applyFont="1" applyFill="1" applyBorder="1" applyAlignment="1">
      <alignment vertical="center"/>
    </xf>
    <xf numFmtId="0" fontId="41" fillId="5" borderId="0" xfId="0" applyFont="1" applyFill="1" applyProtection="1">
      <protection locked="0"/>
    </xf>
    <xf numFmtId="0" fontId="34" fillId="5" borderId="16" xfId="0" applyFont="1" applyFill="1" applyBorder="1" applyAlignment="1">
      <alignment horizontal="left" vertical="center" wrapText="1"/>
    </xf>
    <xf numFmtId="0" fontId="34" fillId="5" borderId="16" xfId="0" applyFont="1" applyFill="1" applyBorder="1" applyAlignment="1">
      <alignment horizontal="center" vertical="center" wrapText="1"/>
    </xf>
    <xf numFmtId="0" fontId="41" fillId="5" borderId="17" xfId="0" applyFont="1" applyFill="1" applyBorder="1" applyAlignment="1">
      <alignment vertical="center" wrapText="1"/>
    </xf>
    <xf numFmtId="0" fontId="41" fillId="5" borderId="1" xfId="0" quotePrefix="1" applyFont="1" applyFill="1" applyBorder="1" applyAlignment="1">
      <alignment horizontal="center" vertical="center" wrapText="1"/>
    </xf>
    <xf numFmtId="0" fontId="28" fillId="5" borderId="1" xfId="0" applyFont="1" applyFill="1" applyBorder="1" applyAlignment="1" applyProtection="1">
      <alignment vertical="top"/>
      <protection locked="0"/>
    </xf>
    <xf numFmtId="0" fontId="41" fillId="5" borderId="1" xfId="0" applyFont="1" applyFill="1" applyBorder="1" applyAlignment="1">
      <alignment vertical="center" wrapText="1"/>
    </xf>
    <xf numFmtId="0" fontId="41" fillId="5" borderId="1" xfId="0" applyFont="1" applyFill="1" applyBorder="1" applyAlignment="1">
      <alignment horizontal="center" vertical="center" wrapText="1"/>
    </xf>
    <xf numFmtId="0" fontId="37" fillId="5" borderId="1" xfId="0" applyFont="1" applyFill="1" applyBorder="1" applyAlignment="1" applyProtection="1">
      <alignment horizontal="center" vertical="center" wrapText="1"/>
      <protection locked="0"/>
    </xf>
    <xf numFmtId="3" fontId="41" fillId="5" borderId="1" xfId="0" applyNumberFormat="1" applyFont="1" applyFill="1" applyBorder="1" applyAlignment="1">
      <alignment horizontal="right" vertical="center" wrapText="1"/>
    </xf>
    <xf numFmtId="0" fontId="55" fillId="0" borderId="1" xfId="0" applyFont="1" applyBorder="1" applyAlignment="1" applyProtection="1">
      <alignment vertical="top" wrapText="1"/>
      <protection locked="0"/>
    </xf>
    <xf numFmtId="0" fontId="58" fillId="5" borderId="1" xfId="0" applyFont="1" applyFill="1" applyBorder="1" applyAlignment="1">
      <alignment vertical="top" wrapText="1"/>
    </xf>
    <xf numFmtId="0" fontId="27" fillId="5" borderId="1" xfId="0" quotePrefix="1" applyFont="1" applyFill="1" applyBorder="1" applyAlignment="1" applyProtection="1">
      <alignment horizontal="left" vertical="center" wrapText="1"/>
      <protection locked="0"/>
    </xf>
    <xf numFmtId="0" fontId="37" fillId="5" borderId="1" xfId="0" applyFont="1" applyFill="1" applyBorder="1" applyAlignment="1" applyProtection="1">
      <alignment horizontal="left" vertical="center" wrapText="1"/>
      <protection locked="0"/>
    </xf>
    <xf numFmtId="0" fontId="48" fillId="5" borderId="1" xfId="0" applyFont="1" applyFill="1" applyBorder="1" applyAlignment="1">
      <alignment vertical="center" wrapText="1"/>
    </xf>
    <xf numFmtId="0" fontId="28" fillId="5" borderId="1" xfId="0" applyFont="1" applyFill="1" applyBorder="1" applyAlignment="1" applyProtection="1">
      <alignment horizontal="center" vertical="top"/>
      <protection locked="0"/>
    </xf>
    <xf numFmtId="0" fontId="28" fillId="5" borderId="1" xfId="0" applyFont="1" applyFill="1" applyBorder="1" applyAlignment="1" applyProtection="1">
      <alignment vertical="top" wrapText="1"/>
      <protection locked="0"/>
    </xf>
    <xf numFmtId="3" fontId="27" fillId="5" borderId="1" xfId="0" applyNumberFormat="1" applyFont="1" applyFill="1" applyBorder="1" applyAlignment="1">
      <alignment horizontal="center" vertical="center" wrapText="1"/>
    </xf>
    <xf numFmtId="0" fontId="54" fillId="5" borderId="1" xfId="0" applyFont="1" applyFill="1" applyBorder="1" applyAlignment="1">
      <alignment horizontal="center" vertical="center" wrapText="1"/>
    </xf>
    <xf numFmtId="0" fontId="54" fillId="5" borderId="1" xfId="0" applyFont="1" applyFill="1" applyBorder="1" applyAlignment="1">
      <alignment vertical="center" wrapText="1"/>
    </xf>
    <xf numFmtId="0" fontId="28" fillId="5" borderId="1" xfId="0" applyFont="1" applyFill="1" applyBorder="1" applyAlignment="1" applyProtection="1">
      <alignment horizontal="left" vertical="center" wrapText="1"/>
      <protection locked="0"/>
    </xf>
    <xf numFmtId="0" fontId="59" fillId="6" borderId="1" xfId="0" applyFont="1" applyFill="1" applyBorder="1" applyAlignment="1">
      <alignment horizontal="left" vertical="center" wrapText="1"/>
    </xf>
    <xf numFmtId="3" fontId="59" fillId="0" borderId="1" xfId="0" applyNumberFormat="1" applyFont="1" applyBorder="1" applyAlignment="1">
      <alignment horizontal="center" vertical="center" wrapText="1"/>
    </xf>
    <xf numFmtId="0" fontId="59" fillId="5" borderId="13" xfId="0" applyFont="1" applyFill="1" applyBorder="1" applyAlignment="1">
      <alignment vertical="center" wrapText="1"/>
    </xf>
    <xf numFmtId="0" fontId="59" fillId="5" borderId="17" xfId="0" applyFont="1" applyFill="1" applyBorder="1" applyAlignment="1">
      <alignment vertical="center" wrapText="1"/>
    </xf>
    <xf numFmtId="0" fontId="27" fillId="5" borderId="13" xfId="0" applyFont="1" applyFill="1" applyBorder="1" applyAlignment="1">
      <alignment horizontal="center" vertical="center" wrapText="1"/>
    </xf>
    <xf numFmtId="0" fontId="27" fillId="0" borderId="16"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164" fontId="27" fillId="0" borderId="1" xfId="0" applyNumberFormat="1" applyFont="1" applyBorder="1" applyAlignment="1">
      <alignment horizontal="center" vertical="center"/>
    </xf>
    <xf numFmtId="0" fontId="27" fillId="0" borderId="1" xfId="1" applyFont="1" applyBorder="1" applyAlignment="1">
      <alignment vertical="center"/>
    </xf>
    <xf numFmtId="0" fontId="37" fillId="5" borderId="16" xfId="0" applyFont="1" applyFill="1" applyBorder="1" applyAlignment="1">
      <alignment horizontal="center" vertical="center" wrapText="1"/>
    </xf>
    <xf numFmtId="0" fontId="27" fillId="5" borderId="17" xfId="0" applyFont="1" applyFill="1" applyBorder="1" applyAlignment="1">
      <alignment horizontal="center" vertical="top" wrapText="1"/>
    </xf>
    <xf numFmtId="0" fontId="27" fillId="5" borderId="16" xfId="0" quotePrefix="1" applyFont="1" applyFill="1" applyBorder="1" applyAlignment="1">
      <alignment horizontal="center" vertical="top" wrapText="1"/>
    </xf>
    <xf numFmtId="0" fontId="27"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27" fillId="0" borderId="16" xfId="0" applyFont="1" applyBorder="1" applyAlignment="1">
      <alignment horizontal="center" vertical="center" wrapText="1"/>
    </xf>
    <xf numFmtId="0" fontId="27" fillId="0" borderId="1" xfId="0" applyFont="1" applyBorder="1" applyAlignment="1">
      <alignment horizontal="center"/>
    </xf>
    <xf numFmtId="0" fontId="42" fillId="0" borderId="1" xfId="0" applyFont="1" applyBorder="1" applyProtection="1">
      <protection locked="0"/>
    </xf>
    <xf numFmtId="0" fontId="27" fillId="0" borderId="1" xfId="0" applyFont="1" applyBorder="1" applyAlignment="1" applyProtection="1">
      <alignment horizontal="left"/>
      <protection locked="0"/>
    </xf>
    <xf numFmtId="0" fontId="27" fillId="0" borderId="16" xfId="0" applyFont="1" applyBorder="1" applyAlignment="1">
      <alignment horizontal="center"/>
    </xf>
    <xf numFmtId="0" fontId="27" fillId="0" borderId="16" xfId="0" applyFont="1" applyBorder="1" applyAlignment="1" applyProtection="1">
      <alignment horizontal="left"/>
      <protection locked="0"/>
    </xf>
    <xf numFmtId="0" fontId="28" fillId="5" borderId="20" xfId="0" applyFont="1" applyFill="1" applyBorder="1" applyAlignment="1">
      <alignment horizontal="center" vertical="center" wrapText="1"/>
    </xf>
    <xf numFmtId="0" fontId="37" fillId="5" borderId="21" xfId="0" applyFont="1" applyFill="1" applyBorder="1" applyAlignment="1">
      <alignment vertical="top" wrapText="1"/>
    </xf>
    <xf numFmtId="0" fontId="70" fillId="5" borderId="1" xfId="0" applyFont="1" applyFill="1" applyBorder="1" applyAlignment="1">
      <alignment vertical="center" wrapText="1"/>
    </xf>
    <xf numFmtId="3" fontId="27" fillId="5" borderId="1" xfId="0" applyNumberFormat="1" applyFont="1" applyFill="1" applyBorder="1" applyAlignment="1" applyProtection="1">
      <alignment horizontal="center" vertical="center" wrapText="1"/>
      <protection locked="0"/>
    </xf>
    <xf numFmtId="0" fontId="37" fillId="5" borderId="22" xfId="0" applyFont="1" applyFill="1" applyBorder="1" applyAlignment="1">
      <alignment vertical="top" wrapText="1"/>
    </xf>
    <xf numFmtId="3" fontId="27" fillId="5" borderId="1" xfId="0" applyNumberFormat="1" applyFont="1" applyFill="1" applyBorder="1" applyAlignment="1">
      <alignment vertical="center" wrapText="1"/>
    </xf>
    <xf numFmtId="0" fontId="28" fillId="5" borderId="16" xfId="0" applyFont="1" applyFill="1" applyBorder="1" applyAlignment="1" applyProtection="1">
      <alignment vertical="center" wrapText="1"/>
      <protection locked="0"/>
    </xf>
    <xf numFmtId="0" fontId="28" fillId="5" borderId="25" xfId="0" applyFont="1" applyFill="1" applyBorder="1" applyAlignment="1">
      <alignment vertical="center" wrapText="1"/>
    </xf>
    <xf numFmtId="0" fontId="27" fillId="5" borderId="25" xfId="0" applyFont="1" applyFill="1" applyBorder="1" applyAlignment="1">
      <alignment horizontal="center" vertical="center"/>
    </xf>
    <xf numFmtId="0" fontId="27" fillId="5" borderId="25" xfId="0" applyFont="1" applyFill="1" applyBorder="1" applyAlignment="1" applyProtection="1">
      <alignment horizontal="center" vertical="center" wrapText="1"/>
      <protection locked="0"/>
    </xf>
    <xf numFmtId="0" fontId="27" fillId="5" borderId="25" xfId="0" applyFont="1" applyFill="1" applyBorder="1" applyAlignment="1" applyProtection="1">
      <alignment horizontal="left" vertical="center" wrapText="1"/>
      <protection locked="0"/>
    </xf>
    <xf numFmtId="3" fontId="27" fillId="5" borderId="25" xfId="0" applyNumberFormat="1" applyFont="1" applyFill="1" applyBorder="1" applyAlignment="1">
      <alignment vertical="center"/>
    </xf>
    <xf numFmtId="0" fontId="27" fillId="5" borderId="25" xfId="0" quotePrefix="1" applyFont="1" applyFill="1" applyBorder="1" applyAlignment="1">
      <alignment horizontal="center" vertical="center" wrapText="1"/>
    </xf>
    <xf numFmtId="0" fontId="27" fillId="5" borderId="28" xfId="0" applyFont="1" applyFill="1" applyBorder="1" applyAlignment="1">
      <alignment horizontal="left" vertical="center" wrapText="1"/>
    </xf>
    <xf numFmtId="0" fontId="27" fillId="5" borderId="28" xfId="0" applyFont="1" applyFill="1" applyBorder="1" applyAlignment="1">
      <alignment horizontal="center" vertical="center" wrapText="1"/>
    </xf>
    <xf numFmtId="0" fontId="27" fillId="5" borderId="28" xfId="0" applyFont="1" applyFill="1" applyBorder="1" applyAlignment="1" applyProtection="1">
      <alignment horizontal="left" vertical="center" wrapText="1"/>
      <protection locked="0"/>
    </xf>
    <xf numFmtId="3" fontId="27" fillId="5" borderId="28" xfId="0" applyNumberFormat="1" applyFont="1" applyFill="1" applyBorder="1" applyAlignment="1">
      <alignment horizontal="right" vertical="center" wrapText="1"/>
    </xf>
    <xf numFmtId="0" fontId="47" fillId="5" borderId="0" xfId="0" applyFont="1" applyFill="1" applyAlignment="1">
      <alignment vertical="center" wrapText="1"/>
    </xf>
    <xf numFmtId="0" fontId="27" fillId="5" borderId="26" xfId="0" applyFont="1" applyFill="1" applyBorder="1" applyAlignment="1">
      <alignment horizontal="left" vertical="center" wrapText="1"/>
    </xf>
    <xf numFmtId="0" fontId="27" fillId="5" borderId="26" xfId="0" applyFont="1" applyFill="1" applyBorder="1" applyAlignment="1">
      <alignment horizontal="center" vertical="center" wrapText="1"/>
    </xf>
    <xf numFmtId="0" fontId="27" fillId="5" borderId="26" xfId="0" applyFont="1" applyFill="1" applyBorder="1" applyAlignment="1" applyProtection="1">
      <alignment horizontal="left" vertical="center" wrapText="1"/>
      <protection locked="0"/>
    </xf>
    <xf numFmtId="3" fontId="27" fillId="5" borderId="26" xfId="0" applyNumberFormat="1" applyFont="1" applyFill="1" applyBorder="1" applyAlignment="1">
      <alignment horizontal="right" vertical="center" wrapText="1"/>
    </xf>
    <xf numFmtId="0" fontId="27" fillId="0" borderId="26" xfId="0" applyFont="1" applyBorder="1" applyAlignment="1" applyProtection="1">
      <alignment horizontal="left" vertical="center" wrapText="1"/>
      <protection locked="0"/>
    </xf>
    <xf numFmtId="0" fontId="37" fillId="0" borderId="13" xfId="0" applyFont="1" applyBorder="1" applyAlignment="1">
      <alignment vertical="top" wrapText="1"/>
    </xf>
    <xf numFmtId="0" fontId="27" fillId="0" borderId="28" xfId="0" applyFont="1" applyBorder="1" applyAlignment="1" applyProtection="1">
      <alignment horizontal="left" vertical="center" wrapText="1"/>
      <protection locked="0"/>
    </xf>
    <xf numFmtId="0" fontId="27" fillId="0" borderId="13" xfId="0" applyFont="1" applyBorder="1" applyAlignment="1">
      <alignment vertical="top" wrapText="1"/>
    </xf>
    <xf numFmtId="0" fontId="37" fillId="0" borderId="13" xfId="0" applyFont="1" applyBorder="1" applyAlignment="1" applyProtection="1">
      <alignment horizontal="left" vertical="center" wrapText="1"/>
      <protection locked="0"/>
    </xf>
    <xf numFmtId="0" fontId="47" fillId="0" borderId="26" xfId="0" applyFont="1" applyBorder="1" applyAlignment="1">
      <alignment vertical="center" wrapText="1"/>
    </xf>
    <xf numFmtId="0" fontId="37" fillId="0" borderId="13" xfId="0" applyFont="1" applyBorder="1" applyAlignment="1" applyProtection="1">
      <alignment wrapText="1"/>
      <protection locked="0"/>
    </xf>
    <xf numFmtId="0" fontId="28" fillId="5" borderId="26" xfId="0" applyFont="1" applyFill="1" applyBorder="1" applyAlignment="1">
      <alignment vertical="center" wrapText="1"/>
    </xf>
    <xf numFmtId="0" fontId="27" fillId="5" borderId="26" xfId="0" quotePrefix="1" applyFont="1" applyFill="1" applyBorder="1" applyAlignment="1">
      <alignment horizontal="center" vertical="center" wrapText="1"/>
    </xf>
    <xf numFmtId="0" fontId="27" fillId="0" borderId="28" xfId="0" applyFont="1" applyBorder="1" applyAlignment="1">
      <alignment vertical="top" wrapText="1"/>
    </xf>
    <xf numFmtId="0" fontId="27" fillId="0" borderId="26" xfId="0" applyFont="1" applyBorder="1" applyAlignment="1" applyProtection="1">
      <alignment horizontal="center" vertical="center" wrapText="1"/>
      <protection locked="0"/>
    </xf>
    <xf numFmtId="0" fontId="27" fillId="5" borderId="26" xfId="0" applyFont="1" applyFill="1" applyBorder="1" applyAlignment="1">
      <alignment vertical="center" wrapText="1"/>
    </xf>
    <xf numFmtId="0" fontId="27" fillId="5" borderId="27" xfId="0" applyFont="1" applyFill="1" applyBorder="1" applyAlignment="1">
      <alignment horizontal="left" vertical="center" wrapText="1"/>
    </xf>
    <xf numFmtId="0" fontId="27" fillId="5" borderId="27" xfId="0" applyFont="1" applyFill="1" applyBorder="1" applyAlignment="1">
      <alignment horizontal="center" vertical="center" wrapText="1"/>
    </xf>
    <xf numFmtId="0" fontId="27" fillId="0" borderId="27" xfId="0" applyFont="1" applyBorder="1" applyAlignment="1" applyProtection="1">
      <alignment horizontal="center" vertical="center" wrapText="1"/>
      <protection locked="0"/>
    </xf>
    <xf numFmtId="0" fontId="27" fillId="0" borderId="27" xfId="0" applyFont="1" applyBorder="1" applyAlignment="1" applyProtection="1">
      <alignment horizontal="left" vertical="center" wrapText="1"/>
      <protection locked="0"/>
    </xf>
    <xf numFmtId="0" fontId="27" fillId="0" borderId="17" xfId="0" applyFont="1" applyBorder="1" applyAlignment="1">
      <alignment vertical="top" wrapText="1"/>
    </xf>
    <xf numFmtId="3" fontId="27" fillId="5" borderId="27" xfId="0" applyNumberFormat="1" applyFont="1" applyFill="1" applyBorder="1" applyAlignment="1">
      <alignment horizontal="right" vertical="center" wrapText="1"/>
    </xf>
    <xf numFmtId="0" fontId="27" fillId="0" borderId="21" xfId="0" applyFont="1" applyBorder="1" applyAlignment="1">
      <alignment vertical="top" wrapText="1"/>
    </xf>
    <xf numFmtId="3" fontId="27" fillId="5" borderId="17" xfId="0" applyNumberFormat="1" applyFont="1" applyFill="1" applyBorder="1" applyAlignment="1">
      <alignment horizontal="right" vertical="center" wrapText="1"/>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28" fillId="0" borderId="13" xfId="0" applyFont="1" applyBorder="1" applyAlignment="1">
      <alignment horizontal="center" vertical="center" wrapText="1"/>
    </xf>
    <xf numFmtId="0" fontId="28" fillId="5" borderId="13" xfId="0" applyFont="1" applyFill="1" applyBorder="1" applyAlignment="1">
      <alignment horizontal="left" vertical="center" wrapText="1"/>
    </xf>
    <xf numFmtId="0" fontId="28" fillId="5" borderId="17" xfId="0" applyFont="1" applyFill="1" applyBorder="1" applyAlignment="1">
      <alignment horizontal="left" vertical="center" wrapText="1"/>
    </xf>
    <xf numFmtId="0" fontId="54" fillId="0" borderId="1" xfId="0" applyFont="1" applyBorder="1" applyAlignment="1">
      <alignment horizontal="left" vertical="center" wrapText="1"/>
    </xf>
    <xf numFmtId="0" fontId="71" fillId="0" borderId="1" xfId="0" applyFont="1" applyBorder="1" applyAlignment="1">
      <alignment horizontal="left" vertical="center" wrapText="1"/>
    </xf>
    <xf numFmtId="3" fontId="34" fillId="5" borderId="1" xfId="0" applyNumberFormat="1" applyFont="1" applyFill="1" applyBorder="1" applyAlignment="1" applyProtection="1">
      <alignment horizontal="right" vertical="center" wrapText="1"/>
      <protection locked="0"/>
    </xf>
    <xf numFmtId="3" fontId="27" fillId="5" borderId="1" xfId="0" applyNumberFormat="1" applyFont="1" applyFill="1" applyBorder="1" applyAlignment="1" applyProtection="1">
      <alignment horizontal="right" vertical="center" wrapText="1"/>
      <protection locked="0"/>
    </xf>
    <xf numFmtId="0" fontId="28" fillId="5" borderId="1" xfId="0" applyFont="1" applyFill="1" applyBorder="1" applyAlignment="1">
      <alignment horizontal="right" vertical="center" wrapText="1"/>
    </xf>
    <xf numFmtId="3" fontId="27" fillId="0" borderId="1" xfId="0" applyNumberFormat="1" applyFont="1" applyBorder="1" applyAlignment="1" applyProtection="1">
      <alignment horizontal="right" vertical="center" wrapText="1"/>
      <protection locked="0"/>
    </xf>
    <xf numFmtId="0" fontId="55" fillId="5" borderId="13" xfId="0" applyFont="1" applyFill="1" applyBorder="1"/>
    <xf numFmtId="0" fontId="64" fillId="5" borderId="13" xfId="0" applyFont="1" applyFill="1" applyBorder="1" applyAlignment="1">
      <alignment horizontal="center"/>
    </xf>
    <xf numFmtId="0" fontId="59" fillId="5" borderId="13" xfId="0" applyFont="1" applyFill="1" applyBorder="1" applyAlignment="1">
      <alignment horizontal="center"/>
    </xf>
    <xf numFmtId="0" fontId="55" fillId="0" borderId="13" xfId="0" applyFont="1" applyBorder="1" applyAlignment="1">
      <alignment horizontal="left" vertical="center"/>
    </xf>
    <xf numFmtId="0" fontId="35" fillId="0" borderId="13" xfId="0" applyFont="1" applyBorder="1" applyProtection="1">
      <protection locked="0"/>
    </xf>
    <xf numFmtId="0" fontId="27" fillId="0" borderId="13" xfId="0" applyFont="1" applyBorder="1" applyProtection="1">
      <protection locked="0"/>
    </xf>
    <xf numFmtId="0" fontId="35" fillId="0" borderId="17" xfId="0" applyFont="1" applyBorder="1" applyProtection="1">
      <protection locked="0"/>
    </xf>
    <xf numFmtId="164" fontId="54" fillId="5" borderId="1" xfId="2" applyNumberFormat="1" applyFont="1" applyFill="1" applyBorder="1" applyAlignment="1">
      <alignment horizontal="right" vertical="center" wrapText="1"/>
    </xf>
    <xf numFmtId="3" fontId="54" fillId="5" borderId="1" xfId="0" applyNumberFormat="1" applyFont="1" applyFill="1" applyBorder="1" applyAlignment="1">
      <alignment horizontal="right" vertical="center" wrapText="1"/>
    </xf>
    <xf numFmtId="3" fontId="54" fillId="0" borderId="1" xfId="0" applyNumberFormat="1" applyFont="1" applyBorder="1" applyAlignment="1">
      <alignment horizontal="right" vertical="center" wrapText="1"/>
    </xf>
    <xf numFmtId="0" fontId="27" fillId="0" borderId="1" xfId="0" applyFont="1" applyBorder="1" applyAlignment="1" applyProtection="1">
      <alignment wrapText="1"/>
      <protection locked="0"/>
    </xf>
    <xf numFmtId="0" fontId="27" fillId="5" borderId="13" xfId="0" quotePrefix="1" applyFont="1" applyFill="1" applyBorder="1" applyAlignment="1">
      <alignment horizontal="center" vertical="center" wrapText="1"/>
    </xf>
    <xf numFmtId="164" fontId="34" fillId="5" borderId="16" xfId="2" applyNumberFormat="1" applyFont="1" applyFill="1" applyBorder="1" applyAlignment="1">
      <alignment vertical="center"/>
    </xf>
    <xf numFmtId="0" fontId="41" fillId="5" borderId="16" xfId="0" quotePrefix="1" applyFont="1" applyFill="1" applyBorder="1" applyAlignment="1">
      <alignment horizontal="center" vertical="center" wrapText="1"/>
    </xf>
    <xf numFmtId="0" fontId="27" fillId="0" borderId="1" xfId="0" applyFont="1" applyBorder="1" applyAlignment="1" applyProtection="1">
      <alignment horizontal="center" vertical="center"/>
      <protection locked="0"/>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3" fontId="27" fillId="0" borderId="1" xfId="0" applyNumberFormat="1" applyFont="1" applyBorder="1" applyAlignment="1" applyProtection="1">
      <alignment horizontal="center" vertical="center"/>
      <protection locked="0"/>
    </xf>
    <xf numFmtId="0" fontId="54" fillId="0" borderId="16" xfId="0" applyFont="1" applyBorder="1" applyAlignment="1">
      <alignment horizontal="center" vertical="center" wrapText="1"/>
    </xf>
    <xf numFmtId="0" fontId="1" fillId="0" borderId="33" xfId="0" applyFont="1" applyBorder="1" applyAlignment="1">
      <alignment vertical="center" wrapText="1"/>
    </xf>
    <xf numFmtId="3" fontId="1" fillId="0" borderId="33"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34" fillId="0" borderId="16" xfId="0" applyFont="1" applyBorder="1" applyAlignment="1">
      <alignment horizontal="center" vertical="center" wrapText="1"/>
    </xf>
    <xf numFmtId="0" fontId="54" fillId="0" borderId="16" xfId="0" applyFont="1" applyBorder="1" applyAlignment="1">
      <alignment horizontal="left" vertical="center" wrapText="1"/>
    </xf>
    <xf numFmtId="0" fontId="71" fillId="0" borderId="16" xfId="0" applyFont="1" applyBorder="1" applyAlignment="1">
      <alignment horizontal="left" vertical="center" wrapText="1"/>
    </xf>
    <xf numFmtId="3" fontId="34" fillId="0" borderId="16" xfId="0" applyNumberFormat="1" applyFont="1" applyBorder="1" applyAlignment="1">
      <alignment horizontal="center" vertical="center" wrapText="1"/>
    </xf>
    <xf numFmtId="0" fontId="27" fillId="5" borderId="21" xfId="0" quotePrefix="1"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73" fillId="0" borderId="1" xfId="0" applyFont="1" applyBorder="1" applyAlignment="1">
      <alignment vertical="center" wrapText="1"/>
    </xf>
    <xf numFmtId="0" fontId="34" fillId="0" borderId="17" xfId="0" applyFont="1" applyBorder="1" applyAlignment="1">
      <alignment horizontal="center" vertical="center" wrapText="1"/>
    </xf>
    <xf numFmtId="0" fontId="27" fillId="5" borderId="17" xfId="0" quotePrefix="1" applyFont="1" applyFill="1" applyBorder="1" applyAlignment="1">
      <alignment horizontal="center" vertical="center" wrapText="1"/>
    </xf>
    <xf numFmtId="0" fontId="75" fillId="0" borderId="1" xfId="0" applyFont="1" applyBorder="1" applyAlignment="1">
      <alignment horizontal="left" vertical="center" wrapText="1"/>
    </xf>
    <xf numFmtId="0" fontId="76" fillId="0" borderId="1" xfId="0" applyFont="1" applyBorder="1" applyAlignment="1">
      <alignment horizontal="center" vertical="center" wrapText="1"/>
    </xf>
    <xf numFmtId="0" fontId="37" fillId="5" borderId="31" xfId="0" quotePrefix="1" applyFont="1" applyFill="1" applyBorder="1" applyAlignment="1">
      <alignment vertical="center" wrapText="1"/>
    </xf>
    <xf numFmtId="0" fontId="37" fillId="5" borderId="34" xfId="0" quotePrefix="1" applyFont="1" applyFill="1" applyBorder="1" applyAlignment="1">
      <alignment vertical="center" wrapText="1"/>
    </xf>
    <xf numFmtId="0" fontId="27" fillId="0" borderId="13" xfId="0" applyFont="1" applyBorder="1" applyAlignment="1">
      <alignment vertical="center" wrapText="1"/>
    </xf>
    <xf numFmtId="0" fontId="37" fillId="0" borderId="13" xfId="0" applyFont="1" applyBorder="1" applyAlignment="1" applyProtection="1">
      <alignment vertical="center" wrapText="1"/>
      <protection locked="0"/>
    </xf>
    <xf numFmtId="0" fontId="28" fillId="0" borderId="16" xfId="0" applyFont="1" applyBorder="1" applyAlignment="1" applyProtection="1">
      <alignment vertical="top"/>
      <protection locked="0"/>
    </xf>
    <xf numFmtId="0" fontId="28" fillId="0" borderId="1" xfId="0" applyFont="1" applyBorder="1" applyAlignment="1" applyProtection="1">
      <alignment horizontal="left" vertical="center" wrapText="1"/>
      <protection locked="0"/>
    </xf>
    <xf numFmtId="3" fontId="34" fillId="0" borderId="1" xfId="0" applyNumberFormat="1" applyFont="1" applyBorder="1" applyAlignment="1">
      <alignment vertical="center" wrapText="1"/>
    </xf>
    <xf numFmtId="0" fontId="36" fillId="5" borderId="1" xfId="0" applyFont="1" applyFill="1" applyBorder="1" applyAlignment="1" applyProtection="1">
      <alignment horizontal="left" vertical="center" wrapText="1"/>
      <protection locked="0"/>
    </xf>
    <xf numFmtId="0" fontId="27" fillId="5" borderId="15" xfId="0" applyFont="1" applyFill="1" applyBorder="1" applyAlignment="1">
      <alignment horizontal="left" vertical="center" wrapText="1"/>
    </xf>
    <xf numFmtId="3" fontId="27" fillId="5" borderId="0" xfId="0" applyNumberFormat="1" applyFont="1" applyFill="1" applyAlignment="1">
      <alignment horizontal="right" vertical="center" wrapText="1"/>
    </xf>
    <xf numFmtId="0" fontId="27" fillId="0" borderId="0" xfId="0" applyFont="1" applyAlignment="1" applyProtection="1">
      <alignment horizontal="center" wrapText="1"/>
      <protection locked="0"/>
    </xf>
    <xf numFmtId="3" fontId="34" fillId="0" borderId="16" xfId="0" applyNumberFormat="1" applyFont="1" applyBorder="1" applyAlignment="1">
      <alignment vertical="center" wrapText="1"/>
    </xf>
    <xf numFmtId="0" fontId="28" fillId="0" borderId="1" xfId="0" applyFont="1" applyBorder="1" applyAlignment="1">
      <alignment horizontal="center" vertical="center"/>
    </xf>
    <xf numFmtId="0" fontId="48" fillId="0" borderId="1" xfId="0" applyFont="1" applyBorder="1" applyAlignment="1">
      <alignment horizontal="center" vertical="center"/>
    </xf>
    <xf numFmtId="0" fontId="41" fillId="5" borderId="1" xfId="0" applyFont="1" applyFill="1" applyBorder="1" applyAlignment="1">
      <alignment horizontal="center" vertical="center"/>
    </xf>
    <xf numFmtId="0" fontId="38" fillId="0" borderId="1" xfId="0" applyFont="1" applyBorder="1" applyAlignment="1" applyProtection="1">
      <alignment horizontal="left" vertical="center" wrapText="1"/>
      <protection locked="0"/>
    </xf>
    <xf numFmtId="0" fontId="33" fillId="0" borderId="1" xfId="0" applyFont="1" applyBorder="1" applyAlignment="1">
      <alignment horizontal="center" vertical="center" wrapText="1"/>
    </xf>
    <xf numFmtId="0" fontId="7"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27" fillId="0" borderId="0" xfId="0" quotePrefix="1" applyFont="1" applyAlignment="1">
      <alignment horizontal="left" vertical="center" wrapText="1"/>
    </xf>
    <xf numFmtId="0" fontId="27" fillId="0" borderId="0" xfId="0" applyFont="1" applyAlignment="1">
      <alignment horizontal="left"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40" fillId="0" borderId="0" xfId="0" applyFont="1" applyAlignment="1">
      <alignment horizontal="center" vertical="center" wrapText="1"/>
    </xf>
    <xf numFmtId="0" fontId="27" fillId="0" borderId="23" xfId="0" applyFont="1" applyBorder="1" applyAlignment="1">
      <alignment horizontal="right" vertical="center" wrapText="1"/>
    </xf>
    <xf numFmtId="0" fontId="2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3" fontId="40" fillId="0" borderId="1" xfId="0" applyNumberFormat="1" applyFont="1" applyBorder="1" applyAlignment="1">
      <alignment horizontal="center" vertical="center" wrapText="1"/>
    </xf>
    <xf numFmtId="0" fontId="3" fillId="5" borderId="16" xfId="0"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28" fillId="5" borderId="16" xfId="0" applyFont="1" applyFill="1" applyBorder="1" applyAlignment="1" applyProtection="1">
      <alignment horizontal="center" vertical="top" wrapText="1"/>
      <protection locked="0"/>
    </xf>
    <xf numFmtId="0" fontId="28" fillId="5" borderId="13" xfId="0" applyFont="1" applyFill="1" applyBorder="1" applyAlignment="1" applyProtection="1">
      <alignment horizontal="center" vertical="top" wrapText="1"/>
      <protection locked="0"/>
    </xf>
    <xf numFmtId="0" fontId="28" fillId="5" borderId="17" xfId="0" applyFont="1" applyFill="1" applyBorder="1" applyAlignment="1" applyProtection="1">
      <alignment horizontal="center" vertical="top" wrapText="1"/>
      <protection locked="0"/>
    </xf>
    <xf numFmtId="0" fontId="28" fillId="5" borderId="16" xfId="0" applyFont="1" applyFill="1" applyBorder="1" applyAlignment="1">
      <alignment horizontal="center" vertical="top" wrapText="1"/>
    </xf>
    <xf numFmtId="0" fontId="28" fillId="5" borderId="13" xfId="0" applyFont="1" applyFill="1" applyBorder="1" applyAlignment="1">
      <alignment horizontal="center" vertical="top" wrapText="1"/>
    </xf>
    <xf numFmtId="0" fontId="28" fillId="5" borderId="17" xfId="0" applyFont="1" applyFill="1" applyBorder="1" applyAlignment="1">
      <alignment horizontal="center" vertical="top" wrapText="1"/>
    </xf>
    <xf numFmtId="0" fontId="27" fillId="5" borderId="16" xfId="0" applyFont="1" applyFill="1" applyBorder="1" applyAlignment="1">
      <alignment horizontal="center" vertical="center" wrapText="1"/>
    </xf>
    <xf numFmtId="0" fontId="27" fillId="5" borderId="13"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37" fillId="5" borderId="16"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37" fillId="5" borderId="17" xfId="0" applyFont="1" applyFill="1" applyBorder="1" applyAlignment="1">
      <alignment horizontal="center" vertical="center" wrapText="1"/>
    </xf>
    <xf numFmtId="0" fontId="27" fillId="5" borderId="16" xfId="0" applyFont="1" applyFill="1" applyBorder="1" applyAlignment="1">
      <alignment horizontal="center" vertical="top" wrapText="1"/>
    </xf>
    <xf numFmtId="0" fontId="27" fillId="5" borderId="13" xfId="0" applyFont="1" applyFill="1" applyBorder="1" applyAlignment="1">
      <alignment horizontal="center" vertical="top" wrapText="1"/>
    </xf>
    <xf numFmtId="0" fontId="27" fillId="5" borderId="17" xfId="0" applyFont="1" applyFill="1" applyBorder="1" applyAlignment="1">
      <alignment horizontal="center" vertical="top" wrapText="1"/>
    </xf>
    <xf numFmtId="0" fontId="28" fillId="5" borderId="0" xfId="0" applyFont="1" applyFill="1" applyAlignment="1">
      <alignment horizontal="center" vertical="center" wrapText="1"/>
    </xf>
    <xf numFmtId="0" fontId="27" fillId="5" borderId="0" xfId="0" applyFont="1" applyFill="1" applyAlignment="1">
      <alignment horizontal="center" vertical="center" wrapText="1"/>
    </xf>
    <xf numFmtId="0" fontId="28" fillId="5" borderId="23"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7" fillId="0" borderId="1" xfId="0" applyFont="1" applyBorder="1" applyAlignment="1">
      <alignment horizontal="left" vertical="center"/>
    </xf>
    <xf numFmtId="0" fontId="27" fillId="0" borderId="1" xfId="0" applyFont="1" applyBorder="1" applyAlignment="1">
      <alignment horizontal="left" vertical="center" wrapText="1"/>
    </xf>
    <xf numFmtId="0" fontId="28" fillId="0" borderId="16" xfId="0" applyFont="1" applyBorder="1" applyAlignment="1" applyProtection="1">
      <alignment horizontal="center" vertical="top" wrapText="1"/>
      <protection locked="0"/>
    </xf>
    <xf numFmtId="0" fontId="28" fillId="0" borderId="13" xfId="0" applyFont="1" applyBorder="1" applyAlignment="1" applyProtection="1">
      <alignment horizontal="center" vertical="top" wrapText="1"/>
      <protection locked="0"/>
    </xf>
    <xf numFmtId="164" fontId="27" fillId="0" borderId="16" xfId="0" applyNumberFormat="1" applyFont="1" applyBorder="1" applyAlignment="1">
      <alignment horizontal="center" vertical="center" wrapText="1"/>
    </xf>
    <xf numFmtId="0" fontId="47" fillId="0" borderId="13" xfId="0" applyFont="1" applyBorder="1" applyAlignment="1">
      <alignment horizontal="center" vertical="center" wrapText="1"/>
    </xf>
    <xf numFmtId="0" fontId="47" fillId="0" borderId="17" xfId="0" applyFont="1" applyBorder="1" applyAlignment="1">
      <alignment horizontal="center" vertical="center" wrapText="1"/>
    </xf>
    <xf numFmtId="0" fontId="27" fillId="0" borderId="19" xfId="1" applyFont="1" applyBorder="1" applyAlignment="1">
      <alignment horizontal="left" vertical="center" wrapText="1"/>
    </xf>
    <xf numFmtId="0" fontId="27" fillId="0" borderId="14" xfId="1" applyFont="1" applyBorder="1" applyAlignment="1">
      <alignment horizontal="left" vertical="center" wrapText="1"/>
    </xf>
    <xf numFmtId="0" fontId="27" fillId="0" borderId="15" xfId="1" applyFont="1" applyBorder="1" applyAlignment="1">
      <alignment horizontal="left"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37" fillId="0" borderId="16" xfId="0" applyFont="1" applyBorder="1" applyAlignment="1" applyProtection="1">
      <alignment horizontal="center" vertical="center" wrapText="1"/>
      <protection locked="0"/>
    </xf>
    <xf numFmtId="0" fontId="37" fillId="0" borderId="13" xfId="0" applyFont="1" applyBorder="1" applyAlignment="1" applyProtection="1">
      <alignment horizontal="center" vertical="center" wrapText="1"/>
      <protection locked="0"/>
    </xf>
    <xf numFmtId="0" fontId="28" fillId="0" borderId="13" xfId="0" applyFont="1" applyBorder="1" applyAlignment="1" applyProtection="1">
      <alignment horizontal="center" vertical="top"/>
      <protection locked="0"/>
    </xf>
    <xf numFmtId="0" fontId="27" fillId="5" borderId="16" xfId="0" quotePrefix="1" applyFont="1" applyFill="1" applyBorder="1" applyAlignment="1">
      <alignment horizontal="center" vertical="top" wrapText="1"/>
    </xf>
    <xf numFmtId="0" fontId="27" fillId="5" borderId="13" xfId="0" quotePrefix="1" applyFont="1" applyFill="1" applyBorder="1" applyAlignment="1">
      <alignment horizontal="center" vertical="top" wrapText="1"/>
    </xf>
    <xf numFmtId="0" fontId="27" fillId="5" borderId="17" xfId="0" quotePrefix="1" applyFont="1" applyFill="1" applyBorder="1" applyAlignment="1">
      <alignment horizontal="center" vertical="top" wrapText="1"/>
    </xf>
    <xf numFmtId="0" fontId="28" fillId="5" borderId="1" xfId="0" quotePrefix="1" applyFont="1" applyFill="1" applyBorder="1" applyAlignment="1">
      <alignment horizontal="left" vertical="center" wrapText="1"/>
    </xf>
    <xf numFmtId="0" fontId="34" fillId="5" borderId="29"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34" fillId="5" borderId="29" xfId="0" applyFont="1" applyFill="1" applyBorder="1" applyAlignment="1">
      <alignment horizontal="center" vertical="top" wrapText="1"/>
    </xf>
    <xf numFmtId="0" fontId="37" fillId="5" borderId="30" xfId="0" quotePrefix="1" applyFont="1" applyFill="1" applyBorder="1" applyAlignment="1">
      <alignment horizontal="center" vertical="center" wrapText="1"/>
    </xf>
    <xf numFmtId="0" fontId="37" fillId="5" borderId="31" xfId="0" quotePrefix="1" applyFont="1" applyFill="1" applyBorder="1" applyAlignment="1">
      <alignment horizontal="center" vertical="center" wrapText="1"/>
    </xf>
    <xf numFmtId="0" fontId="37" fillId="5" borderId="34" xfId="0" quotePrefix="1" applyFont="1" applyFill="1" applyBorder="1" applyAlignment="1">
      <alignment horizontal="center" vertical="center" wrapText="1"/>
    </xf>
    <xf numFmtId="0" fontId="28" fillId="5" borderId="32" xfId="0" applyFont="1" applyFill="1" applyBorder="1" applyAlignment="1" applyProtection="1">
      <alignment horizontal="center" vertical="top" wrapText="1"/>
      <protection locked="0"/>
    </xf>
    <xf numFmtId="0" fontId="37" fillId="5" borderId="16" xfId="0" quotePrefix="1" applyFont="1" applyFill="1" applyBorder="1" applyAlignment="1">
      <alignment horizontal="center" vertical="center" wrapText="1"/>
    </xf>
    <xf numFmtId="0" fontId="37" fillId="5" borderId="13" xfId="0" quotePrefix="1" applyFont="1" applyFill="1" applyBorder="1" applyAlignment="1">
      <alignment horizontal="center" vertical="center" wrapText="1"/>
    </xf>
    <xf numFmtId="0" fontId="37" fillId="5" borderId="17" xfId="0" quotePrefix="1" applyFont="1" applyFill="1" applyBorder="1" applyAlignment="1">
      <alignment horizontal="center" vertical="center" wrapText="1"/>
    </xf>
    <xf numFmtId="0" fontId="42" fillId="5" borderId="16" xfId="0" applyFont="1" applyFill="1" applyBorder="1" applyAlignment="1" applyProtection="1">
      <alignment horizontal="center" vertical="center" wrapText="1"/>
      <protection locked="0"/>
    </xf>
    <xf numFmtId="0" fontId="27" fillId="5" borderId="13" xfId="0" applyFont="1" applyFill="1" applyBorder="1" applyAlignment="1" applyProtection="1">
      <alignment horizontal="center" vertical="center" wrapText="1"/>
      <protection locked="0"/>
    </xf>
    <xf numFmtId="0" fontId="27" fillId="5" borderId="17" xfId="0" applyFont="1" applyFill="1" applyBorder="1" applyAlignment="1" applyProtection="1">
      <alignment horizontal="center" vertical="center" wrapText="1"/>
      <protection locked="0"/>
    </xf>
    <xf numFmtId="0" fontId="28" fillId="5" borderId="19" xfId="0" applyFont="1" applyFill="1" applyBorder="1" applyAlignment="1">
      <alignment horizontal="left" vertical="center" wrapText="1"/>
    </xf>
    <xf numFmtId="0" fontId="28" fillId="5" borderId="15" xfId="0" applyFont="1" applyFill="1" applyBorder="1" applyAlignment="1">
      <alignment horizontal="left" vertical="center" wrapText="1"/>
    </xf>
    <xf numFmtId="0" fontId="27" fillId="0" borderId="16" xfId="0" applyFont="1" applyBorder="1" applyAlignment="1" applyProtection="1">
      <alignment horizontal="center" vertical="center" wrapText="1"/>
      <protection locked="0"/>
    </xf>
    <xf numFmtId="0" fontId="27"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8" fillId="0" borderId="17" xfId="0" applyFont="1" applyBorder="1" applyAlignment="1" applyProtection="1">
      <alignment horizontal="center" vertical="top" wrapText="1"/>
      <protection locked="0"/>
    </xf>
    <xf numFmtId="0" fontId="27" fillId="5" borderId="1" xfId="0" applyFont="1" applyFill="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38" fillId="5" borderId="1" xfId="0" applyFont="1" applyFill="1" applyBorder="1" applyAlignment="1">
      <alignment horizontal="center" vertical="center" wrapText="1"/>
    </xf>
    <xf numFmtId="0" fontId="28" fillId="5" borderId="14" xfId="0" applyFont="1" applyFill="1" applyBorder="1" applyAlignment="1">
      <alignment horizontal="left" vertical="center" wrapText="1"/>
    </xf>
    <xf numFmtId="0" fontId="68" fillId="5" borderId="19" xfId="0" applyFont="1" applyFill="1" applyBorder="1" applyAlignment="1">
      <alignment horizontal="left" vertical="center" wrapText="1"/>
    </xf>
    <xf numFmtId="0" fontId="68" fillId="5" borderId="14" xfId="0" applyFont="1" applyFill="1" applyBorder="1" applyAlignment="1">
      <alignment horizontal="left" vertical="center" wrapText="1"/>
    </xf>
    <xf numFmtId="0" fontId="68" fillId="5" borderId="15" xfId="0" applyFont="1" applyFill="1" applyBorder="1" applyAlignment="1">
      <alignment horizontal="left" vertical="center" wrapText="1"/>
    </xf>
    <xf numFmtId="0" fontId="39" fillId="5" borderId="19" xfId="0" applyFont="1" applyFill="1" applyBorder="1" applyAlignment="1">
      <alignment horizontal="left" vertical="center" wrapText="1"/>
    </xf>
    <xf numFmtId="0" fontId="39" fillId="5" borderId="14" xfId="0" applyFont="1" applyFill="1" applyBorder="1" applyAlignment="1">
      <alignment horizontal="left" vertical="center" wrapText="1"/>
    </xf>
    <xf numFmtId="0" fontId="39" fillId="5" borderId="15" xfId="0" applyFont="1" applyFill="1" applyBorder="1" applyAlignment="1">
      <alignment horizontal="left" vertical="center" wrapText="1"/>
    </xf>
    <xf numFmtId="0" fontId="27" fillId="5" borderId="16" xfId="0" applyFont="1" applyFill="1" applyBorder="1" applyAlignment="1" applyProtection="1">
      <alignment horizontal="center" wrapText="1"/>
      <protection locked="0"/>
    </xf>
    <xf numFmtId="0" fontId="27" fillId="5" borderId="17" xfId="0" applyFont="1" applyFill="1" applyBorder="1" applyAlignment="1" applyProtection="1">
      <alignment horizontal="center" wrapText="1"/>
      <protection locked="0"/>
    </xf>
    <xf numFmtId="0" fontId="27" fillId="5" borderId="16" xfId="0" applyFont="1" applyFill="1" applyBorder="1" applyAlignment="1" applyProtection="1">
      <alignment horizontal="center" vertical="center" wrapText="1"/>
      <protection locked="0"/>
    </xf>
    <xf numFmtId="0" fontId="38" fillId="0" borderId="16" xfId="0" applyFont="1" applyBorder="1" applyAlignment="1" applyProtection="1">
      <alignment horizontal="center" vertical="center" wrapText="1"/>
      <protection locked="0"/>
    </xf>
    <xf numFmtId="0" fontId="38" fillId="0" borderId="17" xfId="0" applyFont="1" applyBorder="1" applyAlignment="1" applyProtection="1">
      <alignment horizontal="center" vertical="center" wrapText="1"/>
      <protection locked="0"/>
    </xf>
    <xf numFmtId="0" fontId="42" fillId="0" borderId="16"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0" fontId="42" fillId="0" borderId="17" xfId="0" applyFont="1" applyBorder="1" applyAlignment="1" applyProtection="1">
      <alignment horizontal="center" vertical="center" wrapText="1"/>
      <protection locked="0"/>
    </xf>
    <xf numFmtId="0" fontId="28" fillId="0" borderId="14" xfId="0" applyFont="1" applyBorder="1" applyAlignment="1">
      <alignment horizontal="left" vertical="center" wrapText="1"/>
    </xf>
    <xf numFmtId="0" fontId="59" fillId="0" borderId="16" xfId="0" applyFont="1" applyBorder="1" applyAlignment="1" applyProtection="1">
      <alignment horizontal="center" vertical="center" wrapText="1"/>
      <protection locked="0"/>
    </xf>
    <xf numFmtId="0" fontId="59" fillId="0" borderId="13" xfId="0" applyFont="1" applyBorder="1" applyAlignment="1" applyProtection="1">
      <alignment horizontal="center" vertical="center" wrapText="1"/>
      <protection locked="0"/>
    </xf>
    <xf numFmtId="0" fontId="59" fillId="0" borderId="17" xfId="0" applyFont="1" applyBorder="1" applyAlignment="1" applyProtection="1">
      <alignment horizontal="center" vertical="center" wrapText="1"/>
      <protection locked="0"/>
    </xf>
    <xf numFmtId="0" fontId="55" fillId="5" borderId="19" xfId="0" applyFont="1" applyFill="1" applyBorder="1" applyAlignment="1">
      <alignment horizontal="left" vertical="center" wrapText="1"/>
    </xf>
    <xf numFmtId="0" fontId="55" fillId="5" borderId="15" xfId="0" applyFont="1" applyFill="1" applyBorder="1" applyAlignment="1">
      <alignment horizontal="left" vertical="center" wrapText="1"/>
    </xf>
    <xf numFmtId="0" fontId="55" fillId="0" borderId="16" xfId="0" applyFont="1" applyBorder="1" applyAlignment="1" applyProtection="1">
      <alignment horizontal="center" vertical="top" wrapText="1"/>
      <protection locked="0"/>
    </xf>
    <xf numFmtId="0" fontId="55" fillId="0" borderId="13" xfId="0" applyFont="1" applyBorder="1" applyAlignment="1" applyProtection="1">
      <alignment horizontal="center" vertical="top" wrapText="1"/>
      <protection locked="0"/>
    </xf>
    <xf numFmtId="0" fontId="55" fillId="5" borderId="14" xfId="0" applyFont="1" applyFill="1" applyBorder="1" applyAlignment="1">
      <alignment horizontal="left" vertical="center" wrapText="1"/>
    </xf>
    <xf numFmtId="0" fontId="55" fillId="0" borderId="17" xfId="0" applyFont="1" applyBorder="1" applyAlignment="1" applyProtection="1">
      <alignment horizontal="center" vertical="top" wrapText="1"/>
      <protection locked="0"/>
    </xf>
    <xf numFmtId="0" fontId="59" fillId="5" borderId="16" xfId="0" applyFont="1" applyFill="1" applyBorder="1" applyAlignment="1">
      <alignment horizontal="center" vertical="top" wrapText="1"/>
    </xf>
    <xf numFmtId="0" fontId="59" fillId="5" borderId="13" xfId="0" applyFont="1" applyFill="1" applyBorder="1" applyAlignment="1">
      <alignment horizontal="center" vertical="top" wrapText="1"/>
    </xf>
    <xf numFmtId="0" fontId="59" fillId="5" borderId="17" xfId="0" applyFont="1" applyFill="1" applyBorder="1" applyAlignment="1">
      <alignment horizontal="center" vertical="top" wrapText="1"/>
    </xf>
    <xf numFmtId="0" fontId="58" fillId="5" borderId="1" xfId="0" applyFont="1" applyFill="1" applyBorder="1" applyAlignment="1">
      <alignment horizontal="center" vertical="center" wrapText="1"/>
    </xf>
    <xf numFmtId="0" fontId="59" fillId="0" borderId="13" xfId="0" applyFont="1" applyBorder="1" applyAlignment="1" applyProtection="1">
      <alignment horizontal="center" wrapText="1"/>
      <protection locked="0"/>
    </xf>
    <xf numFmtId="0" fontId="59" fillId="0" borderId="17" xfId="0" applyFont="1" applyBorder="1" applyAlignment="1" applyProtection="1">
      <alignment horizontal="center" wrapText="1"/>
      <protection locked="0"/>
    </xf>
    <xf numFmtId="0" fontId="37" fillId="5" borderId="13" xfId="0" applyFont="1" applyFill="1" applyBorder="1" applyAlignment="1">
      <alignment horizontal="center" vertical="top" wrapText="1"/>
    </xf>
    <xf numFmtId="0" fontId="58" fillId="5" borderId="16" xfId="0" applyFont="1" applyFill="1" applyBorder="1" applyAlignment="1">
      <alignment horizontal="center" vertical="center" wrapText="1"/>
    </xf>
    <xf numFmtId="0" fontId="58" fillId="5" borderId="13" xfId="0" applyFont="1" applyFill="1" applyBorder="1" applyAlignment="1">
      <alignment horizontal="center" vertical="center" wrapText="1"/>
    </xf>
    <xf numFmtId="0" fontId="58" fillId="5" borderId="13" xfId="0" applyFont="1" applyFill="1" applyBorder="1" applyAlignment="1">
      <alignment horizontal="center" vertical="top" wrapText="1"/>
    </xf>
    <xf numFmtId="0" fontId="58" fillId="5" borderId="17" xfId="0" applyFont="1" applyFill="1" applyBorder="1" applyAlignment="1">
      <alignment horizontal="center" vertical="top" wrapText="1"/>
    </xf>
    <xf numFmtId="0" fontId="59" fillId="5" borderId="16" xfId="0" applyFont="1" applyFill="1" applyBorder="1" applyAlignment="1">
      <alignment horizontal="center" vertical="center" wrapText="1"/>
    </xf>
    <xf numFmtId="0" fontId="59" fillId="5" borderId="13" xfId="0" applyFont="1" applyFill="1" applyBorder="1" applyAlignment="1">
      <alignment horizontal="center" vertical="center" wrapText="1"/>
    </xf>
    <xf numFmtId="0" fontId="59" fillId="5" borderId="17" xfId="0" applyFont="1" applyFill="1" applyBorder="1" applyAlignment="1">
      <alignment horizontal="center" vertical="center" wrapText="1"/>
    </xf>
    <xf numFmtId="0" fontId="37" fillId="0" borderId="16" xfId="0" applyFont="1" applyBorder="1" applyAlignment="1">
      <alignment horizontal="center" vertical="center" wrapText="1"/>
    </xf>
    <xf numFmtId="0" fontId="37" fillId="0" borderId="13" xfId="0" applyFont="1" applyBorder="1" applyAlignment="1">
      <alignment horizontal="center" vertical="center" wrapText="1"/>
    </xf>
    <xf numFmtId="0" fontId="28" fillId="5" borderId="1" xfId="0" applyFont="1" applyFill="1" applyBorder="1" applyAlignment="1">
      <alignment horizontal="left" vertical="center" wrapText="1"/>
    </xf>
    <xf numFmtId="0" fontId="42" fillId="5" borderId="17" xfId="0" applyFont="1" applyFill="1" applyBorder="1" applyAlignment="1" applyProtection="1">
      <alignment horizontal="center" vertical="center" wrapText="1"/>
      <protection locked="0"/>
    </xf>
    <xf numFmtId="0" fontId="58" fillId="5" borderId="16" xfId="0" applyFont="1" applyFill="1" applyBorder="1" applyAlignment="1" applyProtection="1">
      <alignment horizontal="center" vertical="center" wrapText="1"/>
      <protection locked="0"/>
    </xf>
    <xf numFmtId="0" fontId="58" fillId="5" borderId="13" xfId="0" applyFont="1" applyFill="1" applyBorder="1" applyAlignment="1" applyProtection="1">
      <alignment horizontal="center" vertical="center" wrapText="1"/>
      <protection locked="0"/>
    </xf>
    <xf numFmtId="0" fontId="35" fillId="5" borderId="16" xfId="0" applyFont="1" applyFill="1" applyBorder="1" applyAlignment="1" applyProtection="1">
      <alignment horizontal="center" vertical="center" wrapText="1"/>
      <protection locked="0"/>
    </xf>
    <xf numFmtId="0" fontId="35" fillId="5" borderId="13" xfId="0" applyFont="1" applyFill="1" applyBorder="1" applyAlignment="1" applyProtection="1">
      <alignment horizontal="center" vertical="center" wrapText="1"/>
      <protection locked="0"/>
    </xf>
    <xf numFmtId="0" fontId="35" fillId="5" borderId="17" xfId="0" applyFont="1" applyFill="1" applyBorder="1" applyAlignment="1" applyProtection="1">
      <alignment horizontal="center" vertical="center" wrapText="1"/>
      <protection locked="0"/>
    </xf>
    <xf numFmtId="0" fontId="55" fillId="0" borderId="16" xfId="0" applyFont="1" applyBorder="1" applyAlignment="1" applyProtection="1">
      <alignment horizontal="left" vertical="top"/>
      <protection locked="0"/>
    </xf>
    <xf numFmtId="0" fontId="55" fillId="0" borderId="13" xfId="0" applyFont="1" applyBorder="1" applyAlignment="1" applyProtection="1">
      <alignment horizontal="left" vertical="top"/>
      <protection locked="0"/>
    </xf>
    <xf numFmtId="0" fontId="55" fillId="0" borderId="17" xfId="0" applyFont="1" applyBorder="1" applyAlignment="1" applyProtection="1">
      <alignment horizontal="left" vertical="top"/>
      <protection locked="0"/>
    </xf>
    <xf numFmtId="0" fontId="60" fillId="0" borderId="1" xfId="0" applyFont="1" applyBorder="1" applyAlignment="1" applyProtection="1">
      <alignment horizontal="center" vertical="center" wrapText="1"/>
      <protection locked="0"/>
    </xf>
    <xf numFmtId="0" fontId="60" fillId="0" borderId="1" xfId="0" applyFont="1" applyBorder="1" applyAlignment="1">
      <alignment horizontal="center" vertical="center" wrapText="1"/>
    </xf>
    <xf numFmtId="0" fontId="65" fillId="0" borderId="1" xfId="0" applyFont="1" applyBorder="1" applyAlignment="1">
      <alignment horizontal="center" vertical="center" wrapText="1"/>
    </xf>
    <xf numFmtId="0" fontId="65" fillId="0" borderId="16" xfId="0" applyFont="1" applyBorder="1" applyAlignment="1">
      <alignment horizontal="center" vertical="center" wrapText="1"/>
    </xf>
    <xf numFmtId="0" fontId="55" fillId="0" borderId="16" xfId="0" applyFont="1" applyBorder="1" applyAlignment="1" applyProtection="1">
      <alignment horizontal="left" vertical="top" wrapText="1"/>
      <protection locked="0"/>
    </xf>
    <xf numFmtId="0" fontId="55" fillId="0" borderId="13"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5" borderId="16" xfId="0" applyFont="1" applyFill="1" applyBorder="1" applyAlignment="1" applyProtection="1">
      <alignment horizontal="center" vertical="top"/>
      <protection locked="0"/>
    </xf>
    <xf numFmtId="0" fontId="55" fillId="5" borderId="13" xfId="0" applyFont="1" applyFill="1" applyBorder="1" applyAlignment="1" applyProtection="1">
      <alignment horizontal="center" vertical="top"/>
      <protection locked="0"/>
    </xf>
    <xf numFmtId="0" fontId="55" fillId="5" borderId="17" xfId="0" applyFont="1" applyFill="1" applyBorder="1" applyAlignment="1" applyProtection="1">
      <alignment horizontal="center" vertical="top"/>
      <protection locked="0"/>
    </xf>
    <xf numFmtId="0" fontId="55" fillId="5" borderId="16" xfId="0" applyFont="1" applyFill="1" applyBorder="1" applyAlignment="1" applyProtection="1">
      <alignment horizontal="center" vertical="top" wrapText="1"/>
      <protection locked="0"/>
    </xf>
    <xf numFmtId="0" fontId="55" fillId="5" borderId="13" xfId="0" applyFont="1" applyFill="1" applyBorder="1" applyAlignment="1" applyProtection="1">
      <alignment horizontal="center" vertical="top" wrapText="1"/>
      <protection locked="0"/>
    </xf>
    <xf numFmtId="0" fontId="55" fillId="5" borderId="17" xfId="0" applyFont="1" applyFill="1" applyBorder="1" applyAlignment="1" applyProtection="1">
      <alignment horizontal="center" vertical="top" wrapText="1"/>
      <protection locked="0"/>
    </xf>
    <xf numFmtId="0" fontId="59" fillId="5" borderId="16" xfId="0" applyFont="1" applyFill="1" applyBorder="1" applyAlignment="1" applyProtection="1">
      <alignment horizontal="center"/>
      <protection locked="0"/>
    </xf>
    <xf numFmtId="0" fontId="59" fillId="5" borderId="13" xfId="0" applyFont="1" applyFill="1" applyBorder="1" applyAlignment="1" applyProtection="1">
      <alignment horizontal="center"/>
      <protection locked="0"/>
    </xf>
    <xf numFmtId="0" fontId="59" fillId="5" borderId="17" xfId="0" applyFont="1" applyFill="1" applyBorder="1" applyAlignment="1" applyProtection="1">
      <alignment horizontal="center"/>
      <protection locked="0"/>
    </xf>
    <xf numFmtId="0" fontId="58" fillId="5" borderId="17" xfId="0" applyFont="1" applyFill="1" applyBorder="1" applyAlignment="1">
      <alignment horizontal="center" vertical="center" wrapText="1"/>
    </xf>
    <xf numFmtId="0" fontId="28" fillId="0" borderId="16" xfId="0" applyFont="1" applyBorder="1" applyAlignment="1" applyProtection="1">
      <alignment horizontal="center" vertical="top"/>
      <protection locked="0"/>
    </xf>
    <xf numFmtId="0" fontId="28" fillId="0" borderId="17" xfId="0" applyFont="1" applyBorder="1" applyAlignment="1" applyProtection="1">
      <alignment horizontal="center" vertical="top"/>
      <protection locked="0"/>
    </xf>
    <xf numFmtId="0" fontId="37" fillId="0" borderId="17" xfId="0" applyFont="1" applyBorder="1" applyAlignment="1">
      <alignment horizontal="center" vertical="center" wrapText="1"/>
    </xf>
    <xf numFmtId="0" fontId="55" fillId="0" borderId="16" xfId="0" applyFont="1" applyBorder="1" applyAlignment="1" applyProtection="1">
      <alignment horizontal="center" vertical="top"/>
      <protection locked="0"/>
    </xf>
    <xf numFmtId="0" fontId="55" fillId="0" borderId="13" xfId="0" applyFont="1" applyBorder="1" applyAlignment="1" applyProtection="1">
      <alignment horizontal="center" vertical="top"/>
      <protection locked="0"/>
    </xf>
    <xf numFmtId="0" fontId="55" fillId="0" borderId="17" xfId="0" applyFont="1" applyBorder="1" applyAlignment="1" applyProtection="1">
      <alignment horizontal="center" vertical="top"/>
      <protection locked="0"/>
    </xf>
    <xf numFmtId="0" fontId="59" fillId="0" borderId="16"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17" xfId="0" applyFont="1" applyBorder="1" applyAlignment="1">
      <alignment horizontal="center" vertical="center" wrapText="1"/>
    </xf>
    <xf numFmtId="0" fontId="58" fillId="0" borderId="16" xfId="0" applyFont="1" applyBorder="1" applyAlignment="1">
      <alignment horizontal="center" vertical="top" wrapText="1"/>
    </xf>
    <xf numFmtId="0" fontId="58" fillId="0" borderId="13" xfId="0" applyFont="1" applyBorder="1" applyAlignment="1">
      <alignment horizontal="center" vertical="top" wrapText="1"/>
    </xf>
    <xf numFmtId="0" fontId="58" fillId="0" borderId="17" xfId="0" applyFont="1" applyBorder="1" applyAlignment="1">
      <alignment horizontal="center" vertical="top" wrapText="1"/>
    </xf>
    <xf numFmtId="0" fontId="65" fillId="0" borderId="17" xfId="0" applyFont="1" applyBorder="1" applyAlignment="1">
      <alignment horizontal="center" vertical="center" wrapText="1"/>
    </xf>
    <xf numFmtId="0" fontId="49" fillId="5" borderId="1" xfId="0" applyFont="1" applyFill="1" applyBorder="1" applyAlignment="1">
      <alignment horizontal="left" vertical="center" wrapText="1"/>
    </xf>
    <xf numFmtId="0" fontId="49" fillId="5" borderId="19" xfId="0" applyFont="1" applyFill="1" applyBorder="1" applyAlignment="1">
      <alignment horizontal="left" vertical="center" wrapText="1"/>
    </xf>
    <xf numFmtId="0" fontId="49" fillId="5" borderId="14" xfId="0" applyFont="1" applyFill="1" applyBorder="1" applyAlignment="1">
      <alignment horizontal="left" vertical="center" wrapText="1"/>
    </xf>
    <xf numFmtId="0" fontId="49" fillId="5" borderId="15" xfId="0" applyFont="1" applyFill="1" applyBorder="1" applyAlignment="1">
      <alignment horizontal="left" vertical="center" wrapText="1"/>
    </xf>
    <xf numFmtId="0" fontId="38" fillId="5" borderId="16" xfId="0" applyFont="1" applyFill="1" applyBorder="1" applyAlignment="1" applyProtection="1">
      <alignment horizontal="center" vertical="center" wrapText="1"/>
      <protection locked="0"/>
    </xf>
    <xf numFmtId="0" fontId="38" fillId="5" borderId="13" xfId="0" applyFont="1" applyFill="1" applyBorder="1" applyAlignment="1" applyProtection="1">
      <alignment horizontal="center" vertical="center" wrapText="1"/>
      <protection locked="0"/>
    </xf>
    <xf numFmtId="0" fontId="38" fillId="5" borderId="17" xfId="0" applyFont="1" applyFill="1" applyBorder="1" applyAlignment="1" applyProtection="1">
      <alignment horizontal="center" vertical="center" wrapText="1"/>
      <protection locked="0"/>
    </xf>
    <xf numFmtId="3" fontId="39" fillId="5" borderId="18" xfId="3" applyNumberFormat="1" applyFont="1" applyFill="1" applyBorder="1" applyAlignment="1">
      <alignment horizontal="left" vertical="center" wrapText="1"/>
    </xf>
    <xf numFmtId="3" fontId="39" fillId="5" borderId="0" xfId="3" applyNumberFormat="1" applyFont="1" applyFill="1" applyAlignment="1">
      <alignment horizontal="left" vertical="center" wrapText="1"/>
    </xf>
    <xf numFmtId="3" fontId="39" fillId="5" borderId="21" xfId="3" applyNumberFormat="1" applyFont="1" applyFill="1" applyBorder="1" applyAlignment="1">
      <alignment horizontal="left" vertical="center" wrapText="1"/>
    </xf>
    <xf numFmtId="0" fontId="35" fillId="5" borderId="16" xfId="0" applyFont="1" applyFill="1" applyBorder="1" applyAlignment="1">
      <alignment horizontal="center" vertical="center" wrapText="1"/>
    </xf>
    <xf numFmtId="0" fontId="35" fillId="5" borderId="17" xfId="0" applyFont="1" applyFill="1" applyBorder="1" applyAlignment="1">
      <alignment horizontal="center" vertical="center" wrapText="1"/>
    </xf>
    <xf numFmtId="0" fontId="31" fillId="5" borderId="19" xfId="0" applyFont="1" applyFill="1" applyBorder="1" applyAlignment="1">
      <alignment horizontal="left" vertical="center" wrapText="1"/>
    </xf>
    <xf numFmtId="0" fontId="31" fillId="5" borderId="14" xfId="0" applyFont="1" applyFill="1" applyBorder="1" applyAlignment="1">
      <alignment horizontal="left" vertical="center" wrapText="1"/>
    </xf>
    <xf numFmtId="0" fontId="31" fillId="5" borderId="15" xfId="0" applyFont="1" applyFill="1" applyBorder="1" applyAlignment="1">
      <alignment horizontal="left" vertical="center" wrapText="1"/>
    </xf>
    <xf numFmtId="0" fontId="42" fillId="5" borderId="13" xfId="0" applyFont="1" applyFill="1" applyBorder="1" applyAlignment="1" applyProtection="1">
      <alignment horizontal="center" vertical="center" wrapText="1"/>
      <protection locked="0"/>
    </xf>
    <xf numFmtId="0" fontId="39" fillId="5" borderId="1"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38"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28" fillId="5" borderId="16" xfId="0" applyFont="1" applyFill="1" applyBorder="1" applyAlignment="1" applyProtection="1">
      <alignment horizontal="center" vertical="center" wrapText="1"/>
      <protection locked="0"/>
    </xf>
    <xf numFmtId="0" fontId="28" fillId="5" borderId="13" xfId="0" applyFont="1" applyFill="1" applyBorder="1" applyAlignment="1" applyProtection="1">
      <alignment horizontal="center" vertical="center" wrapText="1"/>
      <protection locked="0"/>
    </xf>
    <xf numFmtId="0" fontId="72" fillId="5" borderId="19" xfId="0" applyFont="1" applyFill="1" applyBorder="1" applyAlignment="1">
      <alignment horizontal="left" vertical="center" wrapText="1"/>
    </xf>
    <xf numFmtId="0" fontId="72" fillId="5" borderId="14" xfId="0" applyFont="1" applyFill="1" applyBorder="1" applyAlignment="1">
      <alignment horizontal="left" vertical="center" wrapText="1"/>
    </xf>
    <xf numFmtId="0" fontId="72" fillId="5" borderId="15" xfId="0" applyFont="1" applyFill="1" applyBorder="1" applyAlignment="1">
      <alignment horizontal="left" vertical="center" wrapText="1"/>
    </xf>
    <xf numFmtId="3" fontId="39" fillId="0" borderId="19" xfId="3" applyNumberFormat="1" applyFont="1" applyBorder="1" applyAlignment="1">
      <alignment horizontal="left" vertical="center" wrapText="1"/>
    </xf>
    <xf numFmtId="3" fontId="39" fillId="0" borderId="15" xfId="3" applyNumberFormat="1" applyFont="1" applyBorder="1" applyAlignment="1">
      <alignment horizontal="left" vertical="center" wrapText="1"/>
    </xf>
    <xf numFmtId="0" fontId="53" fillId="0" borderId="13" xfId="0" applyFont="1" applyBorder="1" applyAlignment="1">
      <alignment horizontal="center" vertical="center" wrapText="1"/>
    </xf>
    <xf numFmtId="0" fontId="53" fillId="0" borderId="17" xfId="0" applyFont="1" applyBorder="1" applyAlignment="1">
      <alignment horizontal="center" vertical="center" wrapText="1"/>
    </xf>
    <xf numFmtId="3" fontId="39" fillId="0" borderId="19" xfId="3" applyNumberFormat="1" applyFont="1" applyBorder="1" applyAlignment="1">
      <alignment horizontal="left" vertical="top" wrapText="1"/>
    </xf>
    <xf numFmtId="3" fontId="39" fillId="0" borderId="15" xfId="3" applyNumberFormat="1" applyFont="1" applyBorder="1" applyAlignment="1">
      <alignment horizontal="left" vertical="top" wrapText="1"/>
    </xf>
    <xf numFmtId="0" fontId="42" fillId="0" borderId="16" xfId="0" applyFont="1" applyBorder="1" applyAlignment="1">
      <alignment horizontal="center" vertical="center" wrapText="1"/>
    </xf>
    <xf numFmtId="0" fontId="42" fillId="0" borderId="13" xfId="0" applyFont="1" applyBorder="1" applyAlignment="1">
      <alignment horizontal="center" vertical="center" wrapText="1"/>
    </xf>
    <xf numFmtId="0" fontId="39" fillId="0" borderId="19" xfId="0" applyFont="1" applyBorder="1" applyAlignment="1">
      <alignment horizontal="left" vertical="center" wrapText="1"/>
    </xf>
    <xf numFmtId="0" fontId="39" fillId="0" borderId="14" xfId="0" applyFont="1" applyBorder="1" applyAlignment="1">
      <alignment horizontal="left" vertical="center" wrapText="1"/>
    </xf>
    <xf numFmtId="0" fontId="27" fillId="0" borderId="20"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39" fillId="0" borderId="15" xfId="0" applyFont="1" applyBorder="1" applyAlignment="1">
      <alignment horizontal="left" vertical="center" wrapText="1"/>
    </xf>
    <xf numFmtId="0" fontId="42" fillId="0" borderId="1" xfId="0" applyFont="1" applyBorder="1" applyAlignment="1">
      <alignment horizontal="center" vertical="center" wrapText="1"/>
    </xf>
    <xf numFmtId="0" fontId="31" fillId="5" borderId="1" xfId="0" applyFont="1" applyFill="1" applyBorder="1" applyAlignment="1">
      <alignment horizontal="left" vertical="center" wrapText="1"/>
    </xf>
    <xf numFmtId="3" fontId="39" fillId="0" borderId="14" xfId="3" applyNumberFormat="1" applyFont="1" applyBorder="1" applyAlignment="1">
      <alignment horizontal="left" vertical="center" wrapText="1"/>
    </xf>
    <xf numFmtId="0" fontId="41" fillId="0" borderId="1" xfId="0" applyFont="1" applyBorder="1" applyAlignment="1">
      <alignment horizontal="center" vertical="center" wrapText="1"/>
    </xf>
    <xf numFmtId="0" fontId="37" fillId="5" borderId="16" xfId="0" applyFont="1" applyFill="1" applyBorder="1" applyAlignment="1">
      <alignment horizontal="center" vertical="top" wrapText="1"/>
    </xf>
    <xf numFmtId="0" fontId="55" fillId="0" borderId="16" xfId="0" applyFont="1" applyBorder="1" applyAlignment="1" applyProtection="1">
      <alignment horizontal="center" vertical="center" wrapText="1"/>
      <protection locked="0"/>
    </xf>
    <xf numFmtId="0" fontId="55" fillId="0" borderId="13" xfId="0" applyFont="1" applyBorder="1" applyAlignment="1" applyProtection="1">
      <alignment horizontal="center" vertical="center" wrapText="1"/>
      <protection locked="0"/>
    </xf>
    <xf numFmtId="0" fontId="37" fillId="0" borderId="13" xfId="0" applyFont="1" applyBorder="1" applyAlignment="1">
      <alignment horizontal="center" vertical="top" wrapText="1"/>
    </xf>
    <xf numFmtId="0" fontId="55" fillId="0" borderId="1" xfId="0" applyFont="1" applyBorder="1" applyAlignment="1">
      <alignment horizontal="left" vertical="center"/>
    </xf>
    <xf numFmtId="0" fontId="42" fillId="0" borderId="26" xfId="0" applyFont="1" applyBorder="1" applyAlignment="1">
      <alignment horizontal="center" vertical="center" wrapText="1"/>
    </xf>
    <xf numFmtId="0" fontId="27" fillId="0" borderId="26" xfId="0" applyFont="1" applyBorder="1" applyAlignment="1" applyProtection="1">
      <alignment horizontal="center" vertical="center" wrapText="1"/>
      <protection locked="0"/>
    </xf>
    <xf numFmtId="0" fontId="59" fillId="5" borderId="28" xfId="0" applyFont="1" applyFill="1" applyBorder="1" applyAlignment="1">
      <alignment horizontal="center" vertical="center" wrapText="1"/>
    </xf>
    <xf numFmtId="0" fontId="58" fillId="0" borderId="16" xfId="0" applyFont="1" applyBorder="1" applyAlignment="1">
      <alignment horizontal="center" vertical="center" wrapText="1"/>
    </xf>
    <xf numFmtId="0" fontId="58" fillId="0" borderId="13" xfId="0" applyFont="1" applyBorder="1" applyAlignment="1">
      <alignment horizontal="center" vertical="center" wrapText="1"/>
    </xf>
    <xf numFmtId="0" fontId="55" fillId="0" borderId="19" xfId="0" applyFont="1" applyBorder="1" applyAlignment="1">
      <alignment horizontal="left" vertical="center" wrapText="1"/>
    </xf>
    <xf numFmtId="0" fontId="55" fillId="0" borderId="15" xfId="0" applyFont="1" applyBorder="1" applyAlignment="1">
      <alignment horizontal="left" vertical="center" wrapText="1"/>
    </xf>
    <xf numFmtId="0" fontId="28" fillId="5" borderId="26" xfId="0" applyFont="1" applyFill="1" applyBorder="1" applyAlignment="1">
      <alignment horizontal="left" vertical="center" wrapText="1"/>
    </xf>
    <xf numFmtId="3" fontId="37" fillId="5" borderId="16" xfId="0" applyNumberFormat="1" applyFont="1" applyFill="1" applyBorder="1" applyAlignment="1">
      <alignment horizontal="center" vertical="top" wrapText="1"/>
    </xf>
    <xf numFmtId="3" fontId="37" fillId="5" borderId="13" xfId="0" applyNumberFormat="1" applyFont="1" applyFill="1" applyBorder="1" applyAlignment="1">
      <alignment horizontal="center" vertical="top" wrapText="1"/>
    </xf>
    <xf numFmtId="0" fontId="27" fillId="5" borderId="28" xfId="0" applyFont="1" applyFill="1" applyBorder="1" applyAlignment="1">
      <alignment horizontal="center" vertical="center" wrapText="1"/>
    </xf>
    <xf numFmtId="0" fontId="42" fillId="0" borderId="28" xfId="0" applyFont="1" applyBorder="1" applyAlignment="1">
      <alignment horizontal="center" vertical="center" wrapText="1"/>
    </xf>
    <xf numFmtId="0" fontId="28" fillId="5" borderId="19" xfId="0" applyFont="1" applyFill="1" applyBorder="1" applyAlignment="1">
      <alignment vertical="center" wrapText="1"/>
    </xf>
    <xf numFmtId="0" fontId="28" fillId="5" borderId="14" xfId="0" applyFont="1" applyFill="1" applyBorder="1" applyAlignment="1">
      <alignment vertical="center" wrapText="1"/>
    </xf>
    <xf numFmtId="0" fontId="28" fillId="5" borderId="15" xfId="0" applyFont="1" applyFill="1" applyBorder="1" applyAlignment="1">
      <alignment vertical="center" wrapText="1"/>
    </xf>
    <xf numFmtId="0" fontId="27" fillId="5" borderId="6" xfId="0" applyFont="1" applyFill="1" applyBorder="1" applyAlignment="1">
      <alignment horizontal="center" vertical="center" wrapText="1"/>
    </xf>
    <xf numFmtId="0" fontId="37" fillId="5" borderId="17" xfId="0" applyFont="1" applyFill="1" applyBorder="1" applyAlignment="1">
      <alignment horizontal="center" vertical="top" wrapText="1"/>
    </xf>
    <xf numFmtId="0" fontId="28" fillId="5" borderId="35" xfId="0" applyFont="1" applyFill="1" applyBorder="1" applyAlignment="1" applyProtection="1">
      <alignment horizontal="center" vertical="top" wrapText="1"/>
      <protection locked="0"/>
    </xf>
    <xf numFmtId="0" fontId="28" fillId="5" borderId="18" xfId="0" applyFont="1" applyFill="1" applyBorder="1" applyAlignment="1" applyProtection="1">
      <alignment horizontal="center" vertical="top" wrapText="1"/>
      <protection locked="0"/>
    </xf>
    <xf numFmtId="0" fontId="28" fillId="5" borderId="24" xfId="0" applyFont="1" applyFill="1" applyBorder="1" applyAlignment="1" applyProtection="1">
      <alignment horizontal="center" vertical="top" wrapText="1"/>
      <protection locked="0"/>
    </xf>
    <xf numFmtId="0" fontId="34" fillId="0" borderId="16"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7" xfId="0" applyFont="1" applyBorder="1" applyAlignment="1">
      <alignment horizontal="center" vertical="center" wrapText="1"/>
    </xf>
    <xf numFmtId="0" fontId="54" fillId="5" borderId="16" xfId="0" applyFont="1" applyFill="1" applyBorder="1" applyAlignment="1">
      <alignment horizontal="center" vertical="center" wrapText="1"/>
    </xf>
    <xf numFmtId="0" fontId="54" fillId="5" borderId="13" xfId="0" applyFont="1" applyFill="1" applyBorder="1" applyAlignment="1">
      <alignment horizontal="center" vertical="center" wrapText="1"/>
    </xf>
    <xf numFmtId="0" fontId="54" fillId="5" borderId="17" xfId="0" applyFont="1" applyFill="1" applyBorder="1" applyAlignment="1">
      <alignment horizontal="center" vertical="center" wrapText="1"/>
    </xf>
    <xf numFmtId="0" fontId="54" fillId="0" borderId="16"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17" xfId="0" applyFont="1" applyBorder="1" applyAlignment="1">
      <alignment horizontal="center" vertical="center" wrapText="1"/>
    </xf>
    <xf numFmtId="0" fontId="27" fillId="5" borderId="1" xfId="0" applyFont="1" applyFill="1" applyBorder="1" applyAlignment="1" applyProtection="1">
      <alignment horizontal="center" vertical="top" wrapText="1"/>
      <protection locked="0"/>
    </xf>
    <xf numFmtId="0" fontId="59" fillId="5" borderId="1" xfId="0" applyFont="1" applyFill="1" applyBorder="1" applyAlignment="1">
      <alignment horizontal="center" vertical="center" wrapText="1"/>
    </xf>
    <xf numFmtId="0" fontId="37" fillId="5" borderId="16" xfId="0" applyFont="1" applyFill="1" applyBorder="1" applyAlignment="1" applyProtection="1">
      <alignment horizontal="center" vertical="center" wrapText="1"/>
      <protection locked="0"/>
    </xf>
    <xf numFmtId="0" fontId="37" fillId="5" borderId="13" xfId="0" applyFont="1" applyFill="1" applyBorder="1" applyAlignment="1" applyProtection="1">
      <alignment horizontal="center" vertical="center" wrapText="1"/>
      <protection locked="0"/>
    </xf>
    <xf numFmtId="0" fontId="37" fillId="5" borderId="17" xfId="0" applyFont="1" applyFill="1" applyBorder="1" applyAlignment="1" applyProtection="1">
      <alignment horizontal="center" vertical="center" wrapText="1"/>
      <protection locked="0"/>
    </xf>
    <xf numFmtId="0" fontId="28" fillId="0" borderId="1" xfId="0" applyFont="1" applyBorder="1" applyAlignment="1" applyProtection="1">
      <alignment horizontal="center" vertical="top"/>
      <protection locked="0"/>
    </xf>
    <xf numFmtId="0" fontId="42" fillId="5" borderId="1"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28" fillId="0" borderId="1" xfId="0" applyFont="1" applyBorder="1" applyAlignment="1" applyProtection="1">
      <alignment horizontal="center" vertical="center" wrapText="1"/>
      <protection locked="0"/>
    </xf>
    <xf numFmtId="0" fontId="28" fillId="0" borderId="1" xfId="0" applyFont="1" applyBorder="1" applyAlignment="1" applyProtection="1">
      <alignment horizontal="center" vertical="top" wrapText="1"/>
      <protection locked="0"/>
    </xf>
    <xf numFmtId="0" fontId="59" fillId="0" borderId="1" xfId="0" applyFont="1" applyBorder="1" applyAlignment="1" applyProtection="1">
      <alignment horizontal="center" vertical="center" wrapText="1"/>
      <protection locked="0"/>
    </xf>
    <xf numFmtId="0" fontId="37" fillId="5" borderId="1" xfId="0" applyFont="1" applyFill="1" applyBorder="1" applyAlignment="1">
      <alignment horizontal="center" vertical="center" wrapText="1"/>
    </xf>
    <xf numFmtId="0" fontId="55" fillId="0" borderId="1" xfId="0" applyFont="1" applyBorder="1" applyAlignment="1" applyProtection="1">
      <alignment horizontal="center" vertical="top"/>
      <protection locked="0"/>
    </xf>
    <xf numFmtId="0" fontId="48" fillId="5" borderId="1" xfId="0" applyFont="1" applyFill="1" applyBorder="1" applyAlignment="1">
      <alignment horizontal="left" vertical="center" wrapText="1"/>
    </xf>
    <xf numFmtId="0" fontId="37" fillId="5" borderId="16" xfId="0" applyFont="1" applyFill="1" applyBorder="1" applyAlignment="1" applyProtection="1">
      <alignment horizontal="center" vertical="top" wrapText="1"/>
      <protection locked="0"/>
    </xf>
    <xf numFmtId="0" fontId="37" fillId="5" borderId="13" xfId="0" applyFont="1" applyFill="1" applyBorder="1" applyAlignment="1" applyProtection="1">
      <alignment horizontal="center" vertical="top" wrapText="1"/>
      <protection locked="0"/>
    </xf>
    <xf numFmtId="0" fontId="37" fillId="5" borderId="17" xfId="0" applyFont="1" applyFill="1" applyBorder="1" applyAlignment="1" applyProtection="1">
      <alignment horizontal="center" vertical="top" wrapText="1"/>
      <protection locked="0"/>
    </xf>
    <xf numFmtId="0" fontId="28" fillId="0" borderId="1" xfId="0" applyFont="1" applyBorder="1" applyAlignment="1">
      <alignment horizontal="left" vertical="center" wrapText="1"/>
    </xf>
    <xf numFmtId="0" fontId="37" fillId="5" borderId="1" xfId="0" applyFont="1" applyFill="1" applyBorder="1" applyAlignment="1" applyProtection="1">
      <alignment horizontal="center" vertical="top" wrapText="1"/>
      <protection locked="0"/>
    </xf>
    <xf numFmtId="0" fontId="27"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38" fillId="5" borderId="16" xfId="0" applyFont="1" applyFill="1" applyBorder="1" applyAlignment="1">
      <alignment horizontal="center" vertical="center" wrapText="1"/>
    </xf>
    <xf numFmtId="0" fontId="38" fillId="5" borderId="13" xfId="0" applyFont="1" applyFill="1" applyBorder="1" applyAlignment="1">
      <alignment horizontal="center" vertical="center" wrapText="1"/>
    </xf>
    <xf numFmtId="0" fontId="27" fillId="0" borderId="19" xfId="0" applyFont="1" applyBorder="1" applyAlignment="1">
      <alignment horizontal="left" vertical="center" wrapText="1"/>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27" fillId="5" borderId="19" xfId="0" applyFont="1" applyFill="1" applyBorder="1" applyAlignment="1">
      <alignment horizontal="left" vertical="center" wrapText="1"/>
    </xf>
    <xf numFmtId="0" fontId="47" fillId="5" borderId="14" xfId="0" applyFont="1" applyFill="1" applyBorder="1" applyAlignment="1">
      <alignment horizontal="left" vertical="center" wrapText="1"/>
    </xf>
    <xf numFmtId="0" fontId="47" fillId="5" borderId="15" xfId="0" applyFont="1" applyFill="1" applyBorder="1" applyAlignment="1">
      <alignment horizontal="left" vertical="center" wrapText="1"/>
    </xf>
    <xf numFmtId="0" fontId="46" fillId="0" borderId="14" xfId="0" applyFont="1" applyBorder="1" applyAlignment="1">
      <alignment horizontal="left" vertical="center" wrapText="1"/>
    </xf>
    <xf numFmtId="0" fontId="46" fillId="0" borderId="15" xfId="0" applyFont="1" applyBorder="1" applyAlignment="1">
      <alignment horizontal="left" vertical="center" wrapText="1"/>
    </xf>
    <xf numFmtId="0" fontId="47" fillId="0" borderId="14" xfId="0" applyFont="1" applyBorder="1" applyAlignment="1">
      <alignment horizontal="left" vertical="center" wrapText="1"/>
    </xf>
    <xf numFmtId="0" fontId="47" fillId="0" borderId="15" xfId="0" applyFont="1" applyBorder="1" applyAlignment="1">
      <alignment horizontal="left" vertical="center" wrapText="1"/>
    </xf>
    <xf numFmtId="0" fontId="47" fillId="0" borderId="1" xfId="0" applyFont="1" applyBorder="1" applyAlignment="1">
      <alignment horizontal="left" vertical="center" wrapText="1"/>
    </xf>
    <xf numFmtId="0" fontId="44" fillId="0" borderId="22" xfId="0" applyFont="1" applyBorder="1" applyAlignment="1">
      <alignment horizontal="center"/>
    </xf>
    <xf numFmtId="0" fontId="44" fillId="0" borderId="17" xfId="0" applyFont="1" applyBorder="1" applyAlignment="1">
      <alignment horizontal="center"/>
    </xf>
    <xf numFmtId="0" fontId="44" fillId="0" borderId="24" xfId="0" applyFont="1" applyBorder="1" applyAlignment="1">
      <alignment horizontal="center"/>
    </xf>
    <xf numFmtId="0" fontId="40" fillId="0" borderId="19" xfId="0" applyFont="1" applyBorder="1" applyAlignment="1">
      <alignment horizontal="center"/>
    </xf>
    <xf numFmtId="0" fontId="40" fillId="0" borderId="14" xfId="0" applyFont="1" applyBorder="1" applyAlignment="1">
      <alignment horizontal="center"/>
    </xf>
    <xf numFmtId="0" fontId="40" fillId="0" borderId="15" xfId="0" applyFont="1" applyBorder="1" applyAlignment="1">
      <alignment horizontal="center"/>
    </xf>
    <xf numFmtId="0" fontId="17" fillId="0" borderId="0" xfId="0" applyFont="1" applyAlignment="1">
      <alignment horizontal="center" vertical="center"/>
    </xf>
    <xf numFmtId="0" fontId="22" fillId="0" borderId="1" xfId="0" applyFont="1" applyBorder="1" applyAlignment="1">
      <alignment horizontal="center" vertical="center" wrapText="1"/>
    </xf>
  </cellXfs>
  <cellStyles count="5">
    <cellStyle name="Comma" xfId="2" builtinId="3"/>
    <cellStyle name="Normal" xfId="0" builtinId="0"/>
    <cellStyle name="Normal 2" xfId="4" xr:uid="{00000000-0005-0000-0000-000002000000}"/>
    <cellStyle name="Normal 2 2" xfId="1" xr:uid="{00000000-0005-0000-0000-000003000000}"/>
    <cellStyle name="Normal_Sheet1" xfId="3" xr:uid="{00000000-0005-0000-0000-000004000000}"/>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T%20MOI-C.HUONG\CS%20GIA\CBG%20Th&#225;ng%2012-2023\CBG%20T12-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xz"/>
      <sheetName val="PL1-BO"/>
      <sheetName val="PL1"/>
      <sheetName val="PL2"/>
      <sheetName val="ML"/>
      <sheetName val="ND thay đổi"/>
      <sheetName val="CT Thay đổi"/>
    </sheetNames>
    <sheetDataSet>
      <sheetData sheetId="0" refreshError="1"/>
      <sheetData sheetId="1" refreshError="1"/>
      <sheetData sheetId="2" refreshError="1"/>
      <sheetData sheetId="3" refreshError="1">
        <row r="5">
          <cell r="A5">
            <v>1</v>
          </cell>
          <cell r="B5" t="str">
            <v>SẮT THÉP XÂY DỰNG</v>
          </cell>
          <cell r="C5">
            <v>0</v>
          </cell>
          <cell r="D5">
            <v>0</v>
          </cell>
          <cell r="E5">
            <v>0</v>
          </cell>
        </row>
        <row r="6">
          <cell r="A6" t="str">
            <v>1.1</v>
          </cell>
          <cell r="B6" t="str">
            <v>CÔNG TY CP LUYỆN THÉP CAO CẤP VIỆT NHẬT - ĐC: LÔ CN3, KCN NAM CẦU KIỀN, XÃ KIỀN BÁI, HUYỆN THỦY NGUYÊN, TP. HẢI PHÒNG, ĐT: 0347238888</v>
          </cell>
          <cell r="C6">
            <v>0</v>
          </cell>
          <cell r="D6">
            <v>0</v>
          </cell>
          <cell r="E6">
            <v>0</v>
          </cell>
        </row>
        <row r="16">
          <cell r="A16" t="str">
            <v>1.2</v>
          </cell>
          <cell r="B16" t="str">
            <v>CÔNG TY CP THÉP VIỆT Ý, ĐC: KHU CN PHỐ NỐI A, XÃ GIAI PHẠM, HUYỆN YÊN MỸ, TỈNH HƯNG YÊN, ĐT:0913548228</v>
          </cell>
          <cell r="C16">
            <v>0</v>
          </cell>
          <cell r="D16">
            <v>0</v>
          </cell>
          <cell r="E16">
            <v>0</v>
          </cell>
        </row>
        <row r="37">
          <cell r="A37">
            <v>2</v>
          </cell>
          <cell r="B37" t="str">
            <v>XI MĂNG</v>
          </cell>
          <cell r="C37">
            <v>0</v>
          </cell>
          <cell r="D37">
            <v>0</v>
          </cell>
          <cell r="E37">
            <v>0</v>
          </cell>
        </row>
        <row r="38">
          <cell r="A38" t="str">
            <v>2.1</v>
          </cell>
          <cell r="B38" t="str">
            <v>CÔNG TY XI MĂNG VICEM HẢI PHÒNG - ĐC: SỐ 195 BẠCH ĐẰNG, THƯỢNG LÝ, HỒNG BÀNG, HẢI PHÒNG - ĐT: 0904828681</v>
          </cell>
          <cell r="C38">
            <v>0</v>
          </cell>
          <cell r="D38">
            <v>0</v>
          </cell>
          <cell r="E38">
            <v>0</v>
          </cell>
        </row>
        <row r="69">
          <cell r="A69" t="str">
            <v>2.2</v>
          </cell>
          <cell r="B69" t="str">
            <v>XI MĂNG CHINFON - ĐC: SỐ 288 ĐƯỜNG BẠCH ĐẰNG, TT MINH ĐỨC, THỦY NGUYÊN, HẢI PHÒNG - ĐT: 0225 3875480, máy lẻ 404 / 0936599582</v>
          </cell>
          <cell r="C69">
            <v>0</v>
          </cell>
          <cell r="D69">
            <v>0</v>
          </cell>
          <cell r="E69">
            <v>0</v>
          </cell>
        </row>
        <row r="80">
          <cell r="A80">
            <v>3</v>
          </cell>
          <cell r="B80" t="str">
            <v>BÊ TÔNG THƯƠNG PHẨM</v>
          </cell>
          <cell r="C80">
            <v>0</v>
          </cell>
          <cell r="D80">
            <v>0</v>
          </cell>
          <cell r="E80">
            <v>0</v>
          </cell>
        </row>
        <row r="81">
          <cell r="A81" t="str">
            <v>3.1</v>
          </cell>
          <cell r="B81" t="str">
            <v>CÔNG TY CPLD BÊ TÔNG THÀNH HƯNG(1) - KM8 ĐƯỜNG PHẠM VĂN ĐỒNG, P. HẢI THÀNH, Q. DƯƠNG KINH, TP. HẢI PHÒNG; ĐT: 0225. 3981767- 0225.3815240</v>
          </cell>
          <cell r="C81">
            <v>0</v>
          </cell>
          <cell r="D81">
            <v>0</v>
          </cell>
          <cell r="E81">
            <v>0</v>
          </cell>
        </row>
        <row r="143">
          <cell r="B143" t="str">
            <v>CÔNG TY CPTM SX&amp;XD VT KIM LONG(1)  - LÔ SỐ 3, CỤM CN SỞ DẦU, HỒNG BÀNG, TP. HẢI PHÒNG; ĐT: 0982.889.279</v>
          </cell>
          <cell r="C143">
            <v>0</v>
          </cell>
          <cell r="D143">
            <v>0</v>
          </cell>
          <cell r="E143">
            <v>0</v>
          </cell>
        </row>
        <row r="210">
          <cell r="A210">
            <v>4</v>
          </cell>
          <cell r="B210" t="str">
            <v>KẾT CẤU THÉP</v>
          </cell>
          <cell r="C210">
            <v>0</v>
          </cell>
          <cell r="D210">
            <v>0</v>
          </cell>
          <cell r="E210">
            <v>0</v>
          </cell>
        </row>
        <row r="211">
          <cell r="A211" t="str">
            <v>4.1</v>
          </cell>
          <cell r="B211" t="str">
            <v>CÔNG TY CỔ PHẦN AUSNAM  - SỐ V2A TẦNG 3 TÒA NHÀ CT4 VIMECO, LÔ H1, P. TRUNG HÒA, Q. CẦU GIẤY, TP HÀ NỘI. TEL: 0818999826</v>
          </cell>
          <cell r="C211">
            <v>0</v>
          </cell>
          <cell r="D211">
            <v>0</v>
          </cell>
          <cell r="E211">
            <v>0</v>
          </cell>
        </row>
        <row r="293">
          <cell r="A293">
            <v>5</v>
          </cell>
          <cell r="B293" t="str">
            <v>CẤU KIỆN BÊ TÔNG ĐÚC SẴN</v>
          </cell>
          <cell r="C293">
            <v>0</v>
          </cell>
          <cell r="D293">
            <v>0</v>
          </cell>
          <cell r="E293">
            <v>0</v>
          </cell>
        </row>
        <row r="294">
          <cell r="A294" t="str">
            <v>5.1</v>
          </cell>
          <cell r="B294" t="str">
            <v>CÔNG TY TNHH THƯƠNG MẠI VẬN TẢI VÀ XÂY DỰNG LÂM CÁT THÀNH (1) - SỐ 199 PHƯƠNG LƯU 2, P ĐÔNG HẢI 1, Q HẢI AN, TP HẢI PHÒNG; ĐT: 0912.208903</v>
          </cell>
          <cell r="C294">
            <v>0</v>
          </cell>
          <cell r="D294">
            <v>0</v>
          </cell>
          <cell r="E294">
            <v>0</v>
          </cell>
        </row>
        <row r="338">
          <cell r="B338" t="str">
            <v>CÔNG TY TNHH ECO BRICK - SỐ 57 LÝ THƯỜNG KIỆT, P HOÀNG VĂN THỤ, Q HỒNG BÀNG, TP HẢI PHÒNG; ĐT: 02253964888</v>
          </cell>
          <cell r="C338">
            <v>0</v>
          </cell>
          <cell r="D338">
            <v>0</v>
          </cell>
          <cell r="E338">
            <v>0</v>
          </cell>
        </row>
        <row r="355">
          <cell r="B355" t="str">
            <v>CÔNG TY TNHH BÊ TÔNG XÂY DỰNG PHÚC TIẾN - THÔN PHẠM DÙNG - XÃ AN HỒNG - HUYỆN AN DƯƠNG - HẢI PHÒNG; ĐT: 0931.590.665</v>
          </cell>
          <cell r="C355">
            <v>0</v>
          </cell>
          <cell r="D355">
            <v>0</v>
          </cell>
          <cell r="E355">
            <v>0</v>
          </cell>
        </row>
        <row r="386">
          <cell r="A386">
            <v>6</v>
          </cell>
          <cell r="B386" t="str">
            <v>BÊ TÔNG NHỰA, NHỰA ĐƯỜNG</v>
          </cell>
          <cell r="C386">
            <v>0</v>
          </cell>
          <cell r="D386">
            <v>0</v>
          </cell>
          <cell r="E386">
            <v>0</v>
          </cell>
        </row>
        <row r="387">
          <cell r="A387" t="str">
            <v>6.1</v>
          </cell>
          <cell r="B387" t="str">
            <v>CÔNG TY TNHH NHỰA ĐƯỜNG PETROLIMEX; TẦNG 19 - SỐ 229 TÂY SƠN, ĐỐNG ĐA, HN;TEL: 02438513206</v>
          </cell>
          <cell r="C387">
            <v>0</v>
          </cell>
          <cell r="D387">
            <v>0</v>
          </cell>
          <cell r="E387">
            <v>0</v>
          </cell>
        </row>
        <row r="403">
          <cell r="A403">
            <v>7</v>
          </cell>
          <cell r="B403" t="str">
            <v>VẬT LIỆU HOÀN THIỆN</v>
          </cell>
          <cell r="C403">
            <v>0</v>
          </cell>
          <cell r="D403">
            <v>0</v>
          </cell>
          <cell r="E403">
            <v>0</v>
          </cell>
        </row>
        <row r="404">
          <cell r="A404" t="str">
            <v>7.1</v>
          </cell>
          <cell r="B404" t="str">
            <v>SƠN</v>
          </cell>
          <cell r="C404">
            <v>0</v>
          </cell>
          <cell r="D404">
            <v>0</v>
          </cell>
          <cell r="E404">
            <v>0</v>
          </cell>
        </row>
        <row r="405">
          <cell r="B405" t="str">
            <v>CN CÔNG TY CỔ PHẦN L.Q JOTON TẠI HẢI DƯƠNG - KHU NGÃ BA, XÃ GIA TÂN, HUYỆN GIA LỘC, TỈNH HẢI DƯƠNG. TEL: 096 6222976</v>
          </cell>
          <cell r="C405">
            <v>0</v>
          </cell>
          <cell r="D405">
            <v>0</v>
          </cell>
          <cell r="E405">
            <v>0</v>
          </cell>
        </row>
        <row r="427">
          <cell r="B427" t="str">
            <v>CÔNG TY TNHH NIPPON PAINT (VN), ĐC: SỐ 14, ĐƯỜNG 3A, KCN BIÊN HÒA II, P. LONG BÌNH TÂN, TP BIÊN HÒA, ĐT: 079 9153009</v>
          </cell>
          <cell r="C427">
            <v>0</v>
          </cell>
          <cell r="D427">
            <v>0</v>
          </cell>
          <cell r="E427">
            <v>0</v>
          </cell>
        </row>
        <row r="607">
          <cell r="A607" t="str">
            <v>7.2</v>
          </cell>
          <cell r="B607" t="str">
            <v>VẬT LIỆU ĐIỆN</v>
          </cell>
          <cell r="C607">
            <v>0</v>
          </cell>
          <cell r="D607">
            <v>0</v>
          </cell>
          <cell r="E607">
            <v>0</v>
          </cell>
        </row>
        <row r="821">
          <cell r="B821" t="str">
            <v>CÔNG TY TNHH ĐẦU TƯ SX&amp;TM HOÀNG MINH - ĐỊA CHỈ: B06-L18, KHU A, KHU ĐÔ THỊDƯƠNG NỘI, P DƯƠNG NỘI, Q HÀ ĐÔNG, TP HÀ NỘI, ĐT: 0932362666</v>
          </cell>
          <cell r="C821">
            <v>0</v>
          </cell>
          <cell r="D821">
            <v>0</v>
          </cell>
          <cell r="E821">
            <v>0</v>
          </cell>
        </row>
        <row r="842">
          <cell r="B842" t="str">
            <v>CÔNG TY CP ĐIỆN CHIẾU SÁNG PHÚ THẮNG - ĐỊA CHỈ: LÔ SỐ CN1, KCN THẠCH THẤT, QUỐC OAI, X PHÙNG XÁ, H THẠCH THẤT, TP HÀ NỘI, ĐT: 0968646147</v>
          </cell>
          <cell r="C842">
            <v>0</v>
          </cell>
          <cell r="D842">
            <v>0</v>
          </cell>
          <cell r="E842">
            <v>0</v>
          </cell>
        </row>
        <row r="1227">
          <cell r="B1227" t="str">
            <v>CÔNG TY CP CƠ ĐIỆN TRẦN PHÚ TRAFUCO - ĐỊA CHỈ: SỐ 41 PHƯƠNG LIỆT  - THANH XUÂN - HÀ NỘI, ĐT: 096 8217088</v>
          </cell>
          <cell r="C1227">
            <v>0</v>
          </cell>
          <cell r="D1227">
            <v>0</v>
          </cell>
          <cell r="E1227">
            <v>0</v>
          </cell>
        </row>
        <row r="1897">
          <cell r="A1897" t="str">
            <v>7.3</v>
          </cell>
          <cell r="B1897" t="str">
            <v>VẬT LIỆU NƯỚC</v>
          </cell>
          <cell r="C1897">
            <v>0</v>
          </cell>
          <cell r="D1897">
            <v>0</v>
          </cell>
          <cell r="E1897">
            <v>0</v>
          </cell>
        </row>
        <row r="1898">
          <cell r="A1898" t="str">
            <v>7.3.1</v>
          </cell>
          <cell r="B1898" t="str">
            <v>CÔNG TY CP NHỰA THIẾU NIÊN TIỀN PHONG, ĐC: SỐ 02 AN ĐÀ - P. LẠCH TRAY, Q. NGÔ QUYỀN - HẢI PHÒNG, TEL: 098 7456699</v>
          </cell>
          <cell r="C1898">
            <v>0</v>
          </cell>
          <cell r="D1898">
            <v>0</v>
          </cell>
          <cell r="E1898">
            <v>0</v>
          </cell>
        </row>
        <row r="3339">
          <cell r="A3339" t="str">
            <v>7.4</v>
          </cell>
          <cell r="B3339" t="str">
            <v>CỬA</v>
          </cell>
          <cell r="C3339">
            <v>0</v>
          </cell>
          <cell r="D3339">
            <v>0</v>
          </cell>
          <cell r="E3339">
            <v>0</v>
          </cell>
        </row>
        <row r="3340">
          <cell r="A3340" t="str">
            <v>7.4.1</v>
          </cell>
          <cell r="B3340" t="str">
            <v>CÔNG TY CP NHÔM VIỆT PHÁP - NHÀ MÁY NHÔM VIỆT PHÁP, ĐC: LÔ A2 - CN7, ĐƯỜNG CN8 CỤM CÔNG NGHIỆP VỪA VÀ NHỎ TỪ LIÊM, PHƯỜNG PHƯƠNG CANH, QUẬN NAM TỪ LIÊM, TP HÀ NỘI; ĐT: 093 2299975</v>
          </cell>
          <cell r="C3340">
            <v>0</v>
          </cell>
          <cell r="D3340">
            <v>0</v>
          </cell>
          <cell r="E3340">
            <v>0</v>
          </cell>
        </row>
        <row r="3439">
          <cell r="A3439" t="str">
            <v>7.5</v>
          </cell>
          <cell r="B3439" t="str">
            <v>GẠCH ỐP LÁT</v>
          </cell>
        </row>
        <row r="3479">
          <cell r="A3479">
            <v>8</v>
          </cell>
          <cell r="B3479" t="str">
            <v>VẬT LIỆU KHÁC</v>
          </cell>
          <cell r="C3479">
            <v>0</v>
          </cell>
          <cell r="D3479">
            <v>0</v>
          </cell>
          <cell r="E3479">
            <v>0</v>
          </cell>
        </row>
        <row r="3602">
          <cell r="B3602" t="str">
            <v>CÔNG TY TNHH THƯƠNG MẠI VÀ DỊCH VỤ THIÊN QUÝ (1) - SỐ 768B NGÔ GIA TỰ, P THÀNH TÔ, Q HẢI AN, TP HẢI PHÒNG; ĐT: 0946742598</v>
          </cell>
          <cell r="C3602">
            <v>0</v>
          </cell>
          <cell r="D3602">
            <v>0</v>
          </cell>
          <cell r="E3602">
            <v>0</v>
          </cell>
        </row>
        <row r="3606">
          <cell r="B3606" t="str">
            <v>CÔNG TY CP KHAI THÁC CÁT PHỤC VỤ KHU KINH TẾ (1) - SỐ 768B NGÔ GIA TỰ, P THÀNH TÔ, Q HẢI AN, TP HẢI PHÒNG; ĐT: 0988398257</v>
          </cell>
          <cell r="C3606">
            <v>0</v>
          </cell>
          <cell r="D3606">
            <v>0</v>
          </cell>
          <cell r="E3606">
            <v>0</v>
          </cell>
        </row>
        <row r="3608">
          <cell r="B3608" t="str">
            <v>CÔNG TY CP ĐẦU TƯ KIẾN THỤY (1) - THÔN TÂN LINH, XÃ MINH TÂN, H KIẾN THỤY, TP HẢI PHÒNG; ĐT: 0934292370</v>
          </cell>
          <cell r="C3608">
            <v>0</v>
          </cell>
          <cell r="D3608">
            <v>0</v>
          </cell>
          <cell r="E3608">
            <v>0</v>
          </cell>
        </row>
        <row r="3610">
          <cell r="B3610" t="str">
            <v>CÔNG TY CP KHAI THÁC KHOÁNG SẢN HẢI ĐĂNG (1) - SỐ 768B NGÔ GIA TỰ, P THÀNH TÔ, Q HẢI AN, TP HẢI PHÒNG; ĐT: 0988398257</v>
          </cell>
          <cell r="C3610">
            <v>0</v>
          </cell>
          <cell r="D3610">
            <v>0</v>
          </cell>
          <cell r="E3610">
            <v>0</v>
          </cell>
        </row>
        <row r="3612">
          <cell r="B3612" t="str">
            <v>CÔNG TY CP XI MĂNG TÂN PHÚ XUÂN (1) - THÔN THIỂM KHÊ, X LIÊN KHÊ, H THỦY NGUYÊN, TP HẢI PHÒNG; ĐT: 0912309192</v>
          </cell>
          <cell r="C3612">
            <v>0</v>
          </cell>
          <cell r="D3612">
            <v>0</v>
          </cell>
          <cell r="E3612">
            <v>0</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33" displayName="Table133" ref="A2:H65" totalsRowShown="0" headerRowDxfId="17" dataDxfId="15" headerRowBorderDxfId="16" tableBorderDxfId="14" totalsRowBorderDxfId="13">
  <sortState xmlns:xlrd2="http://schemas.microsoft.com/office/spreadsheetml/2017/richdata2" ref="A3:G65">
    <sortCondition ref="G3:G65"/>
  </sortState>
  <tableColumns count="8">
    <tableColumn id="1" xr3:uid="{00000000-0010-0000-0000-000001000000}" name="TT" dataDxfId="12"/>
    <tableColumn id="2" xr3:uid="{00000000-0010-0000-0000-000002000000}" name="Vùng" dataDxfId="11"/>
    <tableColumn id="3" xr3:uid="{00000000-0010-0000-0000-000003000000}" name="Tỉnh/thành phố" dataDxfId="10"/>
    <tableColumn id="7" xr3:uid="{00000000-0010-0000-0000-000007000000}" name="Tỉnh/thành phố đầy đủ" dataDxfId="9" dataCellStyle="Normal 2 2"/>
    <tableColumn id="5" xr3:uid="{00000000-0010-0000-0000-000005000000}" name="Mã" dataDxfId="8"/>
    <tableColumn id="4" xr3:uid="{00000000-0010-0000-0000-000004000000}" name="Column1" dataDxfId="7">
      <calculatedColumnFormula>CONCATENATE("Sở Xây dựng ",Table133[[#This Row],[Tỉnh/thành phố]])</calculatedColumnFormula>
    </tableColumn>
    <tableColumn id="6" xr3:uid="{00000000-0010-0000-0000-000006000000}" name="Tỉnh" dataDxfId="6"/>
    <tableColumn id="8" xr3:uid="{00000000-0010-0000-0000-000008000000}" name="Column2" dataDxfId="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6" displayName="Table136" ref="A2:D734" totalsRowShown="0" dataDxfId="4">
  <sortState xmlns:xlrd2="http://schemas.microsoft.com/office/spreadsheetml/2017/richdata2" ref="A3:D734">
    <sortCondition ref="A3:A734"/>
    <sortCondition ref="C3:C734"/>
  </sortState>
  <tableColumns count="4">
    <tableColumn id="3" xr3:uid="{00000000-0010-0000-0100-000003000000}" name="TP" dataDxfId="3"/>
    <tableColumn id="1" xr3:uid="{00000000-0010-0000-0100-000001000000}" name="Mã" dataDxfId="2"/>
    <tableColumn id="4" xr3:uid="{00000000-0010-0000-0100-000004000000}" name="QH" dataDxfId="1"/>
    <tableColumn id="2" xr3:uid="{00000000-0010-0000-0100-000002000000}" name="Column1"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3"/>
  <sheetViews>
    <sheetView topLeftCell="A15" workbookViewId="0">
      <selection activeCell="O9" sqref="O9"/>
    </sheetView>
  </sheetViews>
  <sheetFormatPr defaultColWidth="9.140625" defaultRowHeight="15" x14ac:dyDescent="0.25"/>
  <cols>
    <col min="1" max="1" width="4.85546875" style="121" customWidth="1"/>
    <col min="2" max="2" width="9" style="120" customWidth="1"/>
    <col min="3" max="3" width="24" style="121" customWidth="1"/>
    <col min="4" max="4" width="26.28515625" style="120" customWidth="1"/>
    <col min="5" max="5" width="10" style="120" customWidth="1"/>
    <col min="6" max="6" width="9.28515625" style="121" customWidth="1"/>
    <col min="7" max="7" width="19" style="121" customWidth="1"/>
    <col min="8" max="8" width="9.5703125" style="121" customWidth="1"/>
    <col min="9" max="16384" width="9.140625" style="121"/>
  </cols>
  <sheetData>
    <row r="2" spans="1:8" s="119" customFormat="1" ht="24.95" customHeight="1" x14ac:dyDescent="0.25">
      <c r="A2" s="232" t="s">
        <v>2097</v>
      </c>
      <c r="B2" s="232" t="s">
        <v>2098</v>
      </c>
      <c r="C2" s="232" t="s">
        <v>2099</v>
      </c>
      <c r="D2" s="508" t="s">
        <v>2100</v>
      </c>
      <c r="E2" s="508"/>
      <c r="F2" s="508"/>
      <c r="G2" s="232"/>
      <c r="H2" s="232" t="s">
        <v>925</v>
      </c>
    </row>
    <row r="3" spans="1:8" s="120" customFormat="1" x14ac:dyDescent="0.25">
      <c r="A3" s="95"/>
      <c r="B3" s="95"/>
      <c r="C3" s="90"/>
      <c r="D3" s="78" t="s">
        <v>2231</v>
      </c>
      <c r="E3" s="78" t="s">
        <v>2232</v>
      </c>
      <c r="F3" s="232" t="s">
        <v>2233</v>
      </c>
      <c r="G3" s="232"/>
      <c r="H3" s="95"/>
    </row>
    <row r="4" spans="1:8" ht="33.75" customHeight="1" x14ac:dyDescent="0.25">
      <c r="A4" s="90" t="s">
        <v>3487</v>
      </c>
      <c r="B4" s="95"/>
      <c r="C4" s="90"/>
      <c r="D4" s="95"/>
      <c r="E4" s="95"/>
      <c r="F4" s="90"/>
      <c r="G4" s="90"/>
      <c r="H4" s="203"/>
    </row>
    <row r="5" spans="1:8" ht="45" x14ac:dyDescent="0.25">
      <c r="A5" s="90"/>
      <c r="B5" s="95" t="s">
        <v>3893</v>
      </c>
      <c r="C5" s="90" t="s">
        <v>3894</v>
      </c>
      <c r="D5" s="497" t="s">
        <v>3897</v>
      </c>
      <c r="E5" s="72"/>
      <c r="F5" s="72"/>
      <c r="G5" s="90"/>
      <c r="H5" s="203"/>
    </row>
    <row r="6" spans="1:8" x14ac:dyDescent="0.25">
      <c r="A6" s="90"/>
      <c r="B6" s="95"/>
      <c r="C6" s="90"/>
      <c r="D6" s="172" t="s">
        <v>3463</v>
      </c>
      <c r="E6" s="72">
        <v>14150</v>
      </c>
      <c r="F6" s="72">
        <v>14150</v>
      </c>
      <c r="G6" s="498">
        <f t="shared" ref="G6:G31" si="0">F6-E6</f>
        <v>0</v>
      </c>
      <c r="H6" s="203"/>
    </row>
    <row r="7" spans="1:8" x14ac:dyDescent="0.25">
      <c r="A7" s="90"/>
      <c r="B7" s="95"/>
      <c r="C7" s="90"/>
      <c r="D7" s="154" t="s">
        <v>3464</v>
      </c>
      <c r="E7" s="72">
        <f>E6</f>
        <v>14150</v>
      </c>
      <c r="F7" s="72">
        <f>F6</f>
        <v>14150</v>
      </c>
      <c r="G7" s="498">
        <f t="shared" si="0"/>
        <v>0</v>
      </c>
      <c r="H7" s="203"/>
    </row>
    <row r="8" spans="1:8" x14ac:dyDescent="0.25">
      <c r="A8" s="90"/>
      <c r="B8" s="95"/>
      <c r="C8" s="90"/>
      <c r="D8" s="154" t="s">
        <v>3326</v>
      </c>
      <c r="E8" s="72">
        <v>14750</v>
      </c>
      <c r="F8" s="72">
        <v>14750</v>
      </c>
      <c r="G8" s="498">
        <f t="shared" si="0"/>
        <v>0</v>
      </c>
      <c r="H8" s="203"/>
    </row>
    <row r="9" spans="1:8" x14ac:dyDescent="0.25">
      <c r="A9" s="90"/>
      <c r="B9" s="95"/>
      <c r="C9" s="90"/>
      <c r="D9" s="154" t="s">
        <v>3327</v>
      </c>
      <c r="E9" s="72">
        <v>14200</v>
      </c>
      <c r="F9" s="72">
        <v>14200</v>
      </c>
      <c r="G9" s="498">
        <f t="shared" si="0"/>
        <v>0</v>
      </c>
      <c r="H9" s="203"/>
    </row>
    <row r="10" spans="1:8" x14ac:dyDescent="0.25">
      <c r="A10" s="90"/>
      <c r="B10" s="95"/>
      <c r="C10" s="90"/>
      <c r="D10" s="153" t="s">
        <v>2786</v>
      </c>
      <c r="E10" s="72">
        <v>14800</v>
      </c>
      <c r="F10" s="72">
        <v>14800</v>
      </c>
      <c r="G10" s="498">
        <f t="shared" si="0"/>
        <v>0</v>
      </c>
      <c r="H10" s="203"/>
    </row>
    <row r="11" spans="1:8" x14ac:dyDescent="0.25">
      <c r="A11" s="90"/>
      <c r="B11" s="95"/>
      <c r="C11" s="90"/>
      <c r="D11" s="153" t="s">
        <v>2787</v>
      </c>
      <c r="E11" s="72">
        <v>14500</v>
      </c>
      <c r="F11" s="72">
        <v>14500</v>
      </c>
      <c r="G11" s="498">
        <f t="shared" si="0"/>
        <v>0</v>
      </c>
      <c r="H11" s="203"/>
    </row>
    <row r="12" spans="1:8" x14ac:dyDescent="0.25">
      <c r="A12" s="90"/>
      <c r="B12" s="95"/>
      <c r="C12" s="90"/>
      <c r="D12" s="155" t="s">
        <v>3291</v>
      </c>
      <c r="E12" s="72">
        <v>14450</v>
      </c>
      <c r="F12" s="72">
        <v>14450</v>
      </c>
      <c r="G12" s="498">
        <f t="shared" si="0"/>
        <v>0</v>
      </c>
      <c r="H12" s="203"/>
    </row>
    <row r="13" spans="1:8" x14ac:dyDescent="0.25">
      <c r="A13" s="90"/>
      <c r="B13" s="95"/>
      <c r="C13" s="90"/>
      <c r="D13" s="153" t="s">
        <v>2786</v>
      </c>
      <c r="E13" s="72">
        <v>15100</v>
      </c>
      <c r="F13" s="72">
        <v>14900</v>
      </c>
      <c r="G13" s="498">
        <f t="shared" si="0"/>
        <v>-200</v>
      </c>
      <c r="H13" s="203"/>
    </row>
    <row r="14" spans="1:8" x14ac:dyDescent="0.25">
      <c r="A14" s="90"/>
      <c r="B14" s="95"/>
      <c r="C14" s="90"/>
      <c r="D14" s="153" t="s">
        <v>2789</v>
      </c>
      <c r="E14" s="72">
        <v>14800</v>
      </c>
      <c r="F14" s="72">
        <v>14600</v>
      </c>
      <c r="G14" s="498">
        <f t="shared" si="0"/>
        <v>-200</v>
      </c>
      <c r="H14" s="203"/>
    </row>
    <row r="15" spans="1:8" ht="33.75" customHeight="1" x14ac:dyDescent="0.25">
      <c r="A15" s="90"/>
      <c r="B15" s="95"/>
      <c r="C15" s="90"/>
      <c r="D15" s="169" t="s">
        <v>3291</v>
      </c>
      <c r="E15" s="110">
        <v>14750</v>
      </c>
      <c r="F15" s="110">
        <v>14550</v>
      </c>
      <c r="G15" s="503">
        <f t="shared" si="0"/>
        <v>-200</v>
      </c>
      <c r="H15" s="203"/>
    </row>
    <row r="16" spans="1:8" ht="45" x14ac:dyDescent="0.25">
      <c r="A16" s="90"/>
      <c r="B16" s="95" t="s">
        <v>3921</v>
      </c>
      <c r="C16" s="90" t="s">
        <v>3922</v>
      </c>
      <c r="D16" s="90" t="s">
        <v>3137</v>
      </c>
      <c r="E16" s="90"/>
      <c r="F16" s="90"/>
      <c r="G16" s="90"/>
      <c r="H16" s="203"/>
    </row>
    <row r="17" spans="1:8" x14ac:dyDescent="0.25">
      <c r="A17" s="90"/>
      <c r="B17" s="95"/>
      <c r="C17" s="90"/>
      <c r="D17" s="142" t="s">
        <v>2600</v>
      </c>
      <c r="E17" s="72">
        <v>455000</v>
      </c>
      <c r="F17" s="72">
        <v>260100</v>
      </c>
      <c r="G17" s="498">
        <f t="shared" si="0"/>
        <v>-194900</v>
      </c>
      <c r="H17" s="203"/>
    </row>
    <row r="18" spans="1:8" x14ac:dyDescent="0.25">
      <c r="A18" s="90"/>
      <c r="B18" s="95"/>
      <c r="C18" s="90"/>
      <c r="D18" s="142" t="s">
        <v>2614</v>
      </c>
      <c r="E18" s="72">
        <v>510000</v>
      </c>
      <c r="F18" s="72">
        <v>309700</v>
      </c>
      <c r="G18" s="498">
        <f t="shared" si="0"/>
        <v>-200300</v>
      </c>
      <c r="H18" s="203"/>
    </row>
    <row r="19" spans="1:8" x14ac:dyDescent="0.25">
      <c r="A19" s="90"/>
      <c r="B19" s="95"/>
      <c r="C19" s="90"/>
      <c r="D19" s="142" t="s">
        <v>2602</v>
      </c>
      <c r="E19" s="72">
        <v>600000</v>
      </c>
      <c r="F19" s="72">
        <v>408800</v>
      </c>
      <c r="G19" s="498">
        <f t="shared" si="0"/>
        <v>-191200</v>
      </c>
      <c r="H19" s="203"/>
    </row>
    <row r="20" spans="1:8" x14ac:dyDescent="0.25">
      <c r="A20" s="90"/>
      <c r="B20" s="95"/>
      <c r="C20" s="90"/>
      <c r="D20" s="142" t="s">
        <v>2615</v>
      </c>
      <c r="E20" s="72">
        <v>672000</v>
      </c>
      <c r="F20" s="72">
        <v>458300</v>
      </c>
      <c r="G20" s="498">
        <f t="shared" si="0"/>
        <v>-213700</v>
      </c>
      <c r="H20" s="203"/>
    </row>
    <row r="21" spans="1:8" x14ac:dyDescent="0.25">
      <c r="A21" s="90"/>
      <c r="B21" s="95"/>
      <c r="C21" s="90"/>
      <c r="D21" s="142" t="s">
        <v>2604</v>
      </c>
      <c r="E21" s="72">
        <v>645000</v>
      </c>
      <c r="F21" s="72">
        <v>498600</v>
      </c>
      <c r="G21" s="498">
        <f t="shared" si="0"/>
        <v>-146400</v>
      </c>
      <c r="H21" s="203"/>
    </row>
    <row r="22" spans="1:8" x14ac:dyDescent="0.25">
      <c r="A22" s="90"/>
      <c r="B22" s="95"/>
      <c r="C22" s="90"/>
      <c r="D22" s="142" t="s">
        <v>2616</v>
      </c>
      <c r="E22" s="72">
        <v>800000</v>
      </c>
      <c r="F22" s="72">
        <v>596100</v>
      </c>
      <c r="G22" s="498">
        <f t="shared" si="0"/>
        <v>-203900</v>
      </c>
      <c r="H22" s="203"/>
    </row>
    <row r="23" spans="1:8" x14ac:dyDescent="0.25">
      <c r="A23" s="90"/>
      <c r="B23" s="95"/>
      <c r="C23" s="90"/>
      <c r="D23" s="142" t="s">
        <v>2606</v>
      </c>
      <c r="E23" s="72">
        <v>1110000</v>
      </c>
      <c r="F23" s="72">
        <v>867100</v>
      </c>
      <c r="G23" s="498">
        <f t="shared" si="0"/>
        <v>-242900</v>
      </c>
      <c r="H23" s="203"/>
    </row>
    <row r="24" spans="1:8" x14ac:dyDescent="0.25">
      <c r="A24" s="90"/>
      <c r="B24" s="95"/>
      <c r="C24" s="90"/>
      <c r="D24" s="142" t="s">
        <v>2617</v>
      </c>
      <c r="E24" s="72">
        <v>1463000</v>
      </c>
      <c r="F24" s="72">
        <v>1073000</v>
      </c>
      <c r="G24" s="498">
        <f t="shared" si="0"/>
        <v>-390000</v>
      </c>
      <c r="H24" s="203"/>
    </row>
    <row r="25" spans="1:8" x14ac:dyDescent="0.25">
      <c r="A25" s="90"/>
      <c r="B25" s="95"/>
      <c r="C25" s="90"/>
      <c r="D25" s="142" t="s">
        <v>2608</v>
      </c>
      <c r="E25" s="72">
        <v>1660000</v>
      </c>
      <c r="F25" s="72">
        <v>1354800</v>
      </c>
      <c r="G25" s="498">
        <f t="shared" si="0"/>
        <v>-305200</v>
      </c>
      <c r="H25" s="203"/>
    </row>
    <row r="26" spans="1:8" x14ac:dyDescent="0.25">
      <c r="A26" s="90"/>
      <c r="B26" s="95"/>
      <c r="C26" s="90"/>
      <c r="D26" s="142" t="s">
        <v>2618</v>
      </c>
      <c r="E26" s="72">
        <v>2400000</v>
      </c>
      <c r="F26" s="72">
        <v>1593300</v>
      </c>
      <c r="G26" s="498">
        <f t="shared" si="0"/>
        <v>-806700</v>
      </c>
      <c r="H26" s="203"/>
    </row>
    <row r="27" spans="1:8" x14ac:dyDescent="0.25">
      <c r="A27" s="90"/>
      <c r="B27" s="95"/>
      <c r="C27" s="90"/>
      <c r="D27" s="142" t="s">
        <v>2610</v>
      </c>
      <c r="E27" s="72">
        <v>2488000</v>
      </c>
      <c r="F27" s="72">
        <v>1961800</v>
      </c>
      <c r="G27" s="498">
        <f t="shared" si="0"/>
        <v>-526200</v>
      </c>
      <c r="H27" s="203"/>
    </row>
    <row r="28" spans="1:8" x14ac:dyDescent="0.25">
      <c r="A28" s="90"/>
      <c r="B28" s="95"/>
      <c r="C28" s="90"/>
      <c r="D28" s="142" t="s">
        <v>2619</v>
      </c>
      <c r="E28" s="72">
        <v>3012000</v>
      </c>
      <c r="F28" s="72">
        <v>2276100</v>
      </c>
      <c r="G28" s="498">
        <f t="shared" si="0"/>
        <v>-735900</v>
      </c>
      <c r="H28" s="203"/>
    </row>
    <row r="29" spans="1:8" x14ac:dyDescent="0.25">
      <c r="A29" s="90"/>
      <c r="B29" s="95"/>
      <c r="C29" s="90"/>
      <c r="D29" s="142" t="s">
        <v>2612</v>
      </c>
      <c r="E29" s="72">
        <v>4232000</v>
      </c>
      <c r="F29" s="72">
        <v>3435900</v>
      </c>
      <c r="G29" s="498">
        <f t="shared" si="0"/>
        <v>-796100</v>
      </c>
      <c r="H29" s="203"/>
    </row>
    <row r="30" spans="1:8" x14ac:dyDescent="0.25">
      <c r="A30" s="90"/>
      <c r="B30" s="95"/>
      <c r="C30" s="90"/>
      <c r="D30" s="142" t="s">
        <v>2620</v>
      </c>
      <c r="E30" s="72">
        <v>5594000</v>
      </c>
      <c r="F30" s="72">
        <v>3858600</v>
      </c>
      <c r="G30" s="498">
        <f t="shared" si="0"/>
        <v>-1735400</v>
      </c>
      <c r="H30" s="203"/>
    </row>
    <row r="31" spans="1:8" x14ac:dyDescent="0.25">
      <c r="A31" s="90"/>
      <c r="B31" s="95"/>
      <c r="C31" s="90"/>
      <c r="D31" s="142" t="s">
        <v>2621</v>
      </c>
      <c r="E31" s="72">
        <v>8260000</v>
      </c>
      <c r="F31" s="72">
        <v>5083400</v>
      </c>
      <c r="G31" s="498">
        <f t="shared" si="0"/>
        <v>-3176600</v>
      </c>
      <c r="H31" s="203"/>
    </row>
    <row r="32" spans="1:8" x14ac:dyDescent="0.25">
      <c r="A32" s="90"/>
      <c r="B32" s="95"/>
      <c r="C32" s="90"/>
      <c r="D32" s="142" t="s">
        <v>3898</v>
      </c>
      <c r="E32" s="72"/>
      <c r="F32" s="72">
        <v>6069700</v>
      </c>
      <c r="G32" s="246" t="s">
        <v>3923</v>
      </c>
      <c r="H32" s="203"/>
    </row>
    <row r="33" spans="1:8" ht="30" x14ac:dyDescent="0.25">
      <c r="A33" s="90"/>
      <c r="B33" s="95" t="s">
        <v>3924</v>
      </c>
      <c r="C33" s="90" t="s">
        <v>3925</v>
      </c>
      <c r="D33" s="497"/>
      <c r="E33" s="72"/>
      <c r="F33" s="72"/>
      <c r="G33" s="95" t="s">
        <v>3923</v>
      </c>
      <c r="H33" s="203"/>
    </row>
  </sheetData>
  <mergeCells count="1">
    <mergeCell ref="D2:F2"/>
  </mergeCells>
  <phoneticPr fontId="23" type="noConversion"/>
  <pageMargins left="0" right="0" top="0.75" bottom="0.75" header="0" footer="0"/>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98"/>
  <sheetViews>
    <sheetView view="pageBreakPreview" zoomScale="85" zoomScaleNormal="100" zoomScaleSheetLayoutView="85" workbookViewId="0">
      <selection activeCell="I4" sqref="I4:I9"/>
    </sheetView>
  </sheetViews>
  <sheetFormatPr defaultColWidth="8.7109375" defaultRowHeight="15" x14ac:dyDescent="0.25"/>
  <cols>
    <col min="1" max="1" width="7.140625" style="88" customWidth="1"/>
    <col min="2" max="2" width="8.7109375" style="88" customWidth="1"/>
    <col min="3" max="3" width="19.28515625" style="77" customWidth="1"/>
    <col min="4" max="4" width="7.7109375" style="77" customWidth="1"/>
    <col min="5" max="5" width="12.85546875" style="77" customWidth="1"/>
    <col min="6" max="6" width="17.140625" style="77" customWidth="1"/>
    <col min="7" max="7" width="11.42578125" style="99" customWidth="1"/>
    <col min="8" max="8" width="10.85546875" style="77" customWidth="1"/>
    <col min="9" max="9" width="8.7109375" style="77" customWidth="1"/>
    <col min="10" max="16384" width="8.7109375" style="77"/>
  </cols>
  <sheetData>
    <row r="1" spans="1:9" ht="49.5" customHeight="1" x14ac:dyDescent="0.25">
      <c r="A1" s="78" t="s">
        <v>1936</v>
      </c>
      <c r="B1" s="78" t="s">
        <v>2</v>
      </c>
      <c r="C1" s="78" t="s">
        <v>900</v>
      </c>
      <c r="D1" s="78" t="s">
        <v>901</v>
      </c>
      <c r="E1" s="78" t="s">
        <v>902</v>
      </c>
      <c r="F1" s="78" t="s">
        <v>903</v>
      </c>
      <c r="G1" s="78" t="s">
        <v>904</v>
      </c>
      <c r="H1" s="78" t="s">
        <v>14</v>
      </c>
      <c r="I1" s="78" t="s">
        <v>925</v>
      </c>
    </row>
    <row r="2" spans="1:9" ht="21" customHeight="1" x14ac:dyDescent="0.25">
      <c r="A2" s="104">
        <v>7</v>
      </c>
      <c r="B2" s="544" t="s">
        <v>2077</v>
      </c>
      <c r="C2" s="602"/>
      <c r="D2" s="602"/>
      <c r="E2" s="545"/>
      <c r="F2" s="78"/>
      <c r="G2" s="104"/>
      <c r="H2" s="78"/>
      <c r="I2" s="78"/>
    </row>
    <row r="3" spans="1:9" s="131" customFormat="1" ht="15" customHeight="1" x14ac:dyDescent="0.25">
      <c r="A3" s="525" t="s">
        <v>1369</v>
      </c>
      <c r="B3" s="525" t="s">
        <v>990</v>
      </c>
      <c r="C3" s="628" t="s">
        <v>3435</v>
      </c>
      <c r="D3" s="628"/>
      <c r="E3" s="628"/>
      <c r="F3" s="122"/>
      <c r="G3" s="534" t="s">
        <v>1370</v>
      </c>
      <c r="H3" s="72"/>
      <c r="I3" s="122"/>
    </row>
    <row r="4" spans="1:9" s="131" customFormat="1" ht="15" customHeight="1" x14ac:dyDescent="0.25">
      <c r="A4" s="526"/>
      <c r="B4" s="526"/>
      <c r="C4" s="142" t="s">
        <v>2295</v>
      </c>
      <c r="D4" s="173" t="s">
        <v>911</v>
      </c>
      <c r="E4" s="596" t="s">
        <v>1660</v>
      </c>
      <c r="F4" s="122" t="s">
        <v>2296</v>
      </c>
      <c r="G4" s="535"/>
      <c r="H4" s="72">
        <v>25000</v>
      </c>
      <c r="I4" s="537" t="s">
        <v>3782</v>
      </c>
    </row>
    <row r="5" spans="1:9" s="131" customFormat="1" x14ac:dyDescent="0.25">
      <c r="A5" s="526"/>
      <c r="B5" s="526"/>
      <c r="C5" s="142" t="s">
        <v>2295</v>
      </c>
      <c r="D5" s="173" t="s">
        <v>911</v>
      </c>
      <c r="E5" s="576"/>
      <c r="F5" s="122" t="s">
        <v>2297</v>
      </c>
      <c r="G5" s="535"/>
      <c r="H5" s="72">
        <v>25500</v>
      </c>
      <c r="I5" s="538"/>
    </row>
    <row r="6" spans="1:9" s="131" customFormat="1" ht="36.75" customHeight="1" x14ac:dyDescent="0.25">
      <c r="A6" s="526"/>
      <c r="B6" s="526"/>
      <c r="C6" s="142" t="s">
        <v>2298</v>
      </c>
      <c r="D6" s="173" t="s">
        <v>1371</v>
      </c>
      <c r="E6" s="576"/>
      <c r="F6" s="122" t="s">
        <v>2299</v>
      </c>
      <c r="G6" s="535"/>
      <c r="H6" s="72">
        <v>66700</v>
      </c>
      <c r="I6" s="538"/>
    </row>
    <row r="7" spans="1:9" s="131" customFormat="1" ht="33.75" customHeight="1" x14ac:dyDescent="0.25">
      <c r="A7" s="526"/>
      <c r="B7" s="526"/>
      <c r="C7" s="142" t="s">
        <v>2300</v>
      </c>
      <c r="D7" s="173" t="s">
        <v>1371</v>
      </c>
      <c r="E7" s="576"/>
      <c r="F7" s="122" t="s">
        <v>2301</v>
      </c>
      <c r="G7" s="535"/>
      <c r="H7" s="72">
        <v>150300</v>
      </c>
      <c r="I7" s="538"/>
    </row>
    <row r="8" spans="1:9" s="131" customFormat="1" ht="32.25" customHeight="1" x14ac:dyDescent="0.25">
      <c r="A8" s="526"/>
      <c r="B8" s="526"/>
      <c r="C8" s="142" t="s">
        <v>2302</v>
      </c>
      <c r="D8" s="173" t="s">
        <v>1371</v>
      </c>
      <c r="E8" s="576"/>
      <c r="F8" s="122" t="s">
        <v>2303</v>
      </c>
      <c r="G8" s="535"/>
      <c r="H8" s="72">
        <v>150300</v>
      </c>
      <c r="I8" s="538"/>
    </row>
    <row r="9" spans="1:9" s="131" customFormat="1" ht="32.25" customHeight="1" x14ac:dyDescent="0.25">
      <c r="A9" s="526"/>
      <c r="B9" s="526"/>
      <c r="C9" s="142" t="s">
        <v>2302</v>
      </c>
      <c r="D9" s="173" t="s">
        <v>1371</v>
      </c>
      <c r="E9" s="576"/>
      <c r="F9" s="122" t="s">
        <v>2304</v>
      </c>
      <c r="G9" s="535"/>
      <c r="H9" s="72">
        <v>173700</v>
      </c>
      <c r="I9" s="539"/>
    </row>
    <row r="10" spans="1:9" s="131" customFormat="1" ht="34.5" customHeight="1" x14ac:dyDescent="0.25">
      <c r="A10" s="526"/>
      <c r="B10" s="526"/>
      <c r="C10" s="142" t="s">
        <v>2300</v>
      </c>
      <c r="D10" s="173" t="s">
        <v>1371</v>
      </c>
      <c r="E10" s="576"/>
      <c r="F10" s="122" t="s">
        <v>2305</v>
      </c>
      <c r="G10" s="535"/>
      <c r="H10" s="72">
        <v>173700</v>
      </c>
      <c r="I10" s="96" t="s">
        <v>1935</v>
      </c>
    </row>
    <row r="11" spans="1:9" s="131" customFormat="1" x14ac:dyDescent="0.25">
      <c r="A11" s="526"/>
      <c r="B11" s="526"/>
      <c r="C11" s="142" t="s">
        <v>2306</v>
      </c>
      <c r="D11" s="173" t="s">
        <v>911</v>
      </c>
      <c r="E11" s="577"/>
      <c r="F11" s="122" t="s">
        <v>2307</v>
      </c>
      <c r="G11" s="113"/>
      <c r="H11" s="72">
        <v>24300</v>
      </c>
      <c r="I11" s="96" t="s">
        <v>1935</v>
      </c>
    </row>
    <row r="12" spans="1:9" s="131" customFormat="1" ht="21.75" customHeight="1" x14ac:dyDescent="0.25">
      <c r="A12" s="526"/>
      <c r="B12" s="526"/>
      <c r="C12" s="73" t="s">
        <v>3436</v>
      </c>
      <c r="D12" s="173"/>
      <c r="E12" s="122"/>
      <c r="F12" s="122"/>
      <c r="G12" s="113"/>
      <c r="H12" s="72"/>
      <c r="I12" s="96"/>
    </row>
    <row r="13" spans="1:9" s="131" customFormat="1" ht="17.25" customHeight="1" x14ac:dyDescent="0.25">
      <c r="A13" s="526"/>
      <c r="B13" s="526"/>
      <c r="C13" s="142" t="s">
        <v>1372</v>
      </c>
      <c r="D13" s="173" t="s">
        <v>911</v>
      </c>
      <c r="E13" s="632" t="s">
        <v>1089</v>
      </c>
      <c r="F13" s="122" t="s">
        <v>2308</v>
      </c>
      <c r="G13" s="113"/>
      <c r="H13" s="72">
        <v>6400</v>
      </c>
      <c r="I13" s="537" t="s">
        <v>3782</v>
      </c>
    </row>
    <row r="14" spans="1:9" s="131" customFormat="1" x14ac:dyDescent="0.25">
      <c r="A14" s="526"/>
      <c r="B14" s="526"/>
      <c r="C14" s="142" t="s">
        <v>3725</v>
      </c>
      <c r="D14" s="173" t="s">
        <v>911</v>
      </c>
      <c r="E14" s="633"/>
      <c r="F14" s="122" t="s">
        <v>2309</v>
      </c>
      <c r="G14" s="113"/>
      <c r="H14" s="72">
        <v>10350</v>
      </c>
      <c r="I14" s="538"/>
    </row>
    <row r="15" spans="1:9" s="131" customFormat="1" x14ac:dyDescent="0.25">
      <c r="A15" s="526"/>
      <c r="B15" s="526"/>
      <c r="C15" s="142" t="s">
        <v>3725</v>
      </c>
      <c r="D15" s="173" t="s">
        <v>911</v>
      </c>
      <c r="E15" s="633"/>
      <c r="F15" s="122" t="s">
        <v>3726</v>
      </c>
      <c r="G15" s="113"/>
      <c r="H15" s="72">
        <v>6400</v>
      </c>
      <c r="I15" s="538"/>
    </row>
    <row r="16" spans="1:9" s="131" customFormat="1" x14ac:dyDescent="0.25">
      <c r="A16" s="526"/>
      <c r="B16" s="526"/>
      <c r="C16" s="142" t="s">
        <v>2310</v>
      </c>
      <c r="D16" s="173" t="s">
        <v>911</v>
      </c>
      <c r="E16" s="634"/>
      <c r="F16" s="122" t="s">
        <v>2311</v>
      </c>
      <c r="G16" s="113"/>
      <c r="H16" s="72">
        <v>9850</v>
      </c>
      <c r="I16" s="538"/>
    </row>
    <row r="17" spans="1:9" s="131" customFormat="1" x14ac:dyDescent="0.25">
      <c r="A17" s="526"/>
      <c r="B17" s="526"/>
      <c r="C17" s="142" t="s">
        <v>2314</v>
      </c>
      <c r="D17" s="173" t="s">
        <v>1371</v>
      </c>
      <c r="E17" s="596" t="s">
        <v>1661</v>
      </c>
      <c r="F17" s="122" t="s">
        <v>3562</v>
      </c>
      <c r="G17" s="113"/>
      <c r="H17" s="72">
        <v>75200</v>
      </c>
      <c r="I17" s="538"/>
    </row>
    <row r="18" spans="1:9" s="131" customFormat="1" x14ac:dyDescent="0.25">
      <c r="A18" s="526"/>
      <c r="B18" s="526"/>
      <c r="C18" s="142" t="s">
        <v>2312</v>
      </c>
      <c r="D18" s="173" t="s">
        <v>1371</v>
      </c>
      <c r="E18" s="576"/>
      <c r="F18" s="122" t="s">
        <v>3727</v>
      </c>
      <c r="G18" s="113"/>
      <c r="H18" s="72">
        <v>114300</v>
      </c>
      <c r="I18" s="538"/>
    </row>
    <row r="19" spans="1:9" s="131" customFormat="1" x14ac:dyDescent="0.25">
      <c r="A19" s="526"/>
      <c r="B19" s="526"/>
      <c r="C19" s="142" t="s">
        <v>2314</v>
      </c>
      <c r="D19" s="173" t="s">
        <v>1371</v>
      </c>
      <c r="E19" s="576"/>
      <c r="F19" s="122" t="s">
        <v>3728</v>
      </c>
      <c r="G19" s="113"/>
      <c r="H19" s="72">
        <v>45700</v>
      </c>
      <c r="I19" s="539"/>
    </row>
    <row r="20" spans="1:9" s="131" customFormat="1" x14ac:dyDescent="0.25">
      <c r="A20" s="526"/>
      <c r="B20" s="526"/>
      <c r="C20" s="142" t="s">
        <v>2312</v>
      </c>
      <c r="D20" s="173" t="s">
        <v>1371</v>
      </c>
      <c r="E20" s="576"/>
      <c r="F20" s="122" t="s">
        <v>3729</v>
      </c>
      <c r="G20" s="113"/>
      <c r="H20" s="72">
        <v>106500</v>
      </c>
      <c r="I20" s="96"/>
    </row>
    <row r="21" spans="1:9" s="131" customFormat="1" x14ac:dyDescent="0.25">
      <c r="A21" s="526"/>
      <c r="B21" s="526"/>
      <c r="C21" s="142" t="s">
        <v>3560</v>
      </c>
      <c r="D21" s="173" t="s">
        <v>1371</v>
      </c>
      <c r="E21" s="576"/>
      <c r="F21" s="122" t="s">
        <v>3730</v>
      </c>
      <c r="G21" s="113"/>
      <c r="H21" s="72">
        <v>95000</v>
      </c>
      <c r="I21" s="96"/>
    </row>
    <row r="22" spans="1:9" s="131" customFormat="1" x14ac:dyDescent="0.25">
      <c r="A22" s="526"/>
      <c r="B22" s="526"/>
      <c r="C22" s="142" t="s">
        <v>3561</v>
      </c>
      <c r="D22" s="173" t="s">
        <v>1371</v>
      </c>
      <c r="E22" s="576"/>
      <c r="F22" s="122" t="s">
        <v>3731</v>
      </c>
      <c r="G22" s="113"/>
      <c r="H22" s="72">
        <v>157000</v>
      </c>
      <c r="I22" s="96" t="s">
        <v>1935</v>
      </c>
    </row>
    <row r="23" spans="1:9" s="131" customFormat="1" x14ac:dyDescent="0.25">
      <c r="A23" s="526"/>
      <c r="B23" s="526"/>
      <c r="C23" s="142" t="s">
        <v>2312</v>
      </c>
      <c r="D23" s="173" t="s">
        <v>1371</v>
      </c>
      <c r="E23" s="576"/>
      <c r="F23" s="122" t="s">
        <v>2313</v>
      </c>
      <c r="G23" s="113"/>
      <c r="H23" s="72">
        <v>102000</v>
      </c>
      <c r="I23" s="96"/>
    </row>
    <row r="24" spans="1:9" s="131" customFormat="1" x14ac:dyDescent="0.25">
      <c r="A24" s="526"/>
      <c r="B24" s="526"/>
      <c r="C24" s="142" t="s">
        <v>2314</v>
      </c>
      <c r="D24" s="173" t="s">
        <v>1371</v>
      </c>
      <c r="E24" s="576"/>
      <c r="F24" s="122" t="s">
        <v>2315</v>
      </c>
      <c r="G24" s="113"/>
      <c r="H24" s="72">
        <v>55000</v>
      </c>
      <c r="I24" s="96"/>
    </row>
    <row r="25" spans="1:9" s="131" customFormat="1" ht="15" customHeight="1" x14ac:dyDescent="0.25">
      <c r="A25" s="548" t="s">
        <v>1373</v>
      </c>
      <c r="B25" s="548" t="s">
        <v>990</v>
      </c>
      <c r="C25" s="307" t="s">
        <v>1375</v>
      </c>
      <c r="D25" s="173"/>
      <c r="E25" s="308"/>
      <c r="F25" s="122"/>
      <c r="G25" s="534" t="s">
        <v>1374</v>
      </c>
      <c r="H25" s="72"/>
      <c r="I25" s="122"/>
    </row>
    <row r="26" spans="1:9" s="131" customFormat="1" ht="22.5" customHeight="1" x14ac:dyDescent="0.25">
      <c r="A26" s="549"/>
      <c r="B26" s="549"/>
      <c r="C26" s="309" t="s">
        <v>1376</v>
      </c>
      <c r="D26" s="173" t="s">
        <v>911</v>
      </c>
      <c r="E26" s="310" t="s">
        <v>3433</v>
      </c>
      <c r="F26" s="311" t="s">
        <v>1377</v>
      </c>
      <c r="G26" s="535"/>
      <c r="H26" s="453">
        <v>497000</v>
      </c>
      <c r="I26" s="537" t="s">
        <v>3782</v>
      </c>
    </row>
    <row r="27" spans="1:9" s="131" customFormat="1" ht="22.5" x14ac:dyDescent="0.25">
      <c r="A27" s="549"/>
      <c r="B27" s="549"/>
      <c r="C27" s="309" t="s">
        <v>3521</v>
      </c>
      <c r="D27" s="173" t="s">
        <v>911</v>
      </c>
      <c r="E27" s="310" t="s">
        <v>1662</v>
      </c>
      <c r="F27" s="311" t="s">
        <v>1377</v>
      </c>
      <c r="G27" s="535"/>
      <c r="H27" s="453">
        <v>325000</v>
      </c>
      <c r="I27" s="538"/>
    </row>
    <row r="28" spans="1:9" s="131" customFormat="1" ht="30" x14ac:dyDescent="0.25">
      <c r="A28" s="549"/>
      <c r="B28" s="549"/>
      <c r="C28" s="309" t="s">
        <v>3522</v>
      </c>
      <c r="D28" s="173" t="s">
        <v>911</v>
      </c>
      <c r="E28" s="310" t="s">
        <v>1663</v>
      </c>
      <c r="F28" s="311" t="s">
        <v>1377</v>
      </c>
      <c r="G28" s="535"/>
      <c r="H28" s="453">
        <v>406000</v>
      </c>
      <c r="I28" s="538"/>
    </row>
    <row r="29" spans="1:9" s="131" customFormat="1" ht="30" x14ac:dyDescent="0.25">
      <c r="A29" s="549"/>
      <c r="B29" s="549"/>
      <c r="C29" s="122" t="s">
        <v>3523</v>
      </c>
      <c r="D29" s="173" t="s">
        <v>911</v>
      </c>
      <c r="E29" s="211" t="s">
        <v>3520</v>
      </c>
      <c r="F29" s="280" t="s">
        <v>1377</v>
      </c>
      <c r="G29" s="535"/>
      <c r="H29" s="454">
        <v>611000</v>
      </c>
      <c r="I29" s="538"/>
    </row>
    <row r="30" spans="1:9" s="131" customFormat="1" x14ac:dyDescent="0.25">
      <c r="A30" s="549"/>
      <c r="B30" s="549"/>
      <c r="C30" s="208" t="s">
        <v>3524</v>
      </c>
      <c r="D30" s="173"/>
      <c r="E30" s="393"/>
      <c r="F30" s="209"/>
      <c r="G30" s="535"/>
      <c r="H30" s="455"/>
      <c r="I30" s="538"/>
    </row>
    <row r="31" spans="1:9" s="131" customFormat="1" ht="22.5" x14ac:dyDescent="0.25">
      <c r="A31" s="549"/>
      <c r="B31" s="549"/>
      <c r="C31" s="122" t="s">
        <v>3525</v>
      </c>
      <c r="D31" s="173" t="s">
        <v>911</v>
      </c>
      <c r="E31" s="211" t="s">
        <v>2111</v>
      </c>
      <c r="F31" s="280" t="s">
        <v>1378</v>
      </c>
      <c r="G31" s="535"/>
      <c r="H31" s="454">
        <v>1818000</v>
      </c>
      <c r="I31" s="538"/>
    </row>
    <row r="32" spans="1:9" s="131" customFormat="1" ht="22.5" x14ac:dyDescent="0.25">
      <c r="A32" s="549"/>
      <c r="B32" s="549"/>
      <c r="C32" s="122" t="s">
        <v>3526</v>
      </c>
      <c r="D32" s="173"/>
      <c r="E32" s="211" t="s">
        <v>2111</v>
      </c>
      <c r="F32" s="280" t="s">
        <v>1379</v>
      </c>
      <c r="G32" s="535"/>
      <c r="H32" s="454">
        <v>3350000</v>
      </c>
      <c r="I32" s="538"/>
    </row>
    <row r="33" spans="1:9" s="131" customFormat="1" ht="33" customHeight="1" x14ac:dyDescent="0.25">
      <c r="A33" s="549"/>
      <c r="B33" s="549"/>
      <c r="C33" s="122" t="s">
        <v>3527</v>
      </c>
      <c r="D33" s="173" t="s">
        <v>1371</v>
      </c>
      <c r="E33" s="211" t="s">
        <v>2111</v>
      </c>
      <c r="F33" s="280" t="s">
        <v>1378</v>
      </c>
      <c r="G33" s="535"/>
      <c r="H33" s="454">
        <v>1122000</v>
      </c>
      <c r="I33" s="539"/>
    </row>
    <row r="34" spans="1:9" s="131" customFormat="1" ht="33" customHeight="1" x14ac:dyDescent="0.25">
      <c r="A34" s="549"/>
      <c r="B34" s="549"/>
      <c r="C34" s="122" t="s">
        <v>3528</v>
      </c>
      <c r="D34" s="173" t="s">
        <v>1371</v>
      </c>
      <c r="E34" s="211" t="s">
        <v>2111</v>
      </c>
      <c r="F34" s="280" t="s">
        <v>1379</v>
      </c>
      <c r="G34" s="177"/>
      <c r="H34" s="454">
        <v>2306000</v>
      </c>
      <c r="I34" s="394"/>
    </row>
    <row r="35" spans="1:9" s="131" customFormat="1" ht="31.5" customHeight="1" x14ac:dyDescent="0.25">
      <c r="A35" s="549"/>
      <c r="B35" s="549"/>
      <c r="C35" s="122" t="s">
        <v>3529</v>
      </c>
      <c r="D35" s="173" t="s">
        <v>1371</v>
      </c>
      <c r="E35" s="211" t="s">
        <v>2111</v>
      </c>
      <c r="F35" s="280" t="s">
        <v>1379</v>
      </c>
      <c r="G35" s="113"/>
      <c r="H35" s="454">
        <v>3749000</v>
      </c>
      <c r="I35" s="96" t="s">
        <v>1935</v>
      </c>
    </row>
    <row r="36" spans="1:9" s="131" customFormat="1" ht="31.5" customHeight="1" x14ac:dyDescent="0.25">
      <c r="A36" s="549"/>
      <c r="B36" s="549"/>
      <c r="C36" s="122" t="s">
        <v>3530</v>
      </c>
      <c r="D36" s="173" t="s">
        <v>1371</v>
      </c>
      <c r="E36" s="211" t="s">
        <v>2111</v>
      </c>
      <c r="F36" s="280" t="s">
        <v>1380</v>
      </c>
      <c r="G36" s="113"/>
      <c r="H36" s="454">
        <v>3562000</v>
      </c>
      <c r="I36" s="96"/>
    </row>
    <row r="37" spans="1:9" s="131" customFormat="1" ht="30" x14ac:dyDescent="0.25">
      <c r="A37" s="549"/>
      <c r="B37" s="549"/>
      <c r="C37" s="122" t="s">
        <v>3531</v>
      </c>
      <c r="D37" s="173" t="s">
        <v>1371</v>
      </c>
      <c r="E37" s="211" t="s">
        <v>2111</v>
      </c>
      <c r="F37" s="280" t="s">
        <v>1379</v>
      </c>
      <c r="G37" s="113"/>
      <c r="H37" s="454">
        <v>6418000</v>
      </c>
      <c r="I37" s="96" t="s">
        <v>1935</v>
      </c>
    </row>
    <row r="38" spans="1:9" s="131" customFormat="1" ht="22.5" x14ac:dyDescent="0.25">
      <c r="A38" s="549"/>
      <c r="B38" s="549"/>
      <c r="C38" s="122" t="s">
        <v>3532</v>
      </c>
      <c r="D38" s="173" t="s">
        <v>1371</v>
      </c>
      <c r="E38" s="211" t="s">
        <v>2111</v>
      </c>
      <c r="F38" s="280" t="s">
        <v>1380</v>
      </c>
      <c r="G38" s="113"/>
      <c r="H38" s="454">
        <v>5174000</v>
      </c>
      <c r="I38" s="96"/>
    </row>
    <row r="39" spans="1:9" s="131" customFormat="1" ht="22.5" x14ac:dyDescent="0.25">
      <c r="A39" s="549"/>
      <c r="B39" s="549"/>
      <c r="C39" s="122" t="s">
        <v>3533</v>
      </c>
      <c r="D39" s="173" t="s">
        <v>1371</v>
      </c>
      <c r="E39" s="211" t="s">
        <v>2111</v>
      </c>
      <c r="F39" s="280" t="s">
        <v>1379</v>
      </c>
      <c r="G39" s="113"/>
      <c r="H39" s="454">
        <v>5472000</v>
      </c>
      <c r="I39" s="96" t="s">
        <v>1935</v>
      </c>
    </row>
    <row r="40" spans="1:9" s="131" customFormat="1" ht="22.5" x14ac:dyDescent="0.25">
      <c r="A40" s="549"/>
      <c r="B40" s="549"/>
      <c r="C40" s="122" t="s">
        <v>3534</v>
      </c>
      <c r="D40" s="173" t="s">
        <v>1371</v>
      </c>
      <c r="E40" s="211" t="s">
        <v>2111</v>
      </c>
      <c r="F40" s="280" t="s">
        <v>1379</v>
      </c>
      <c r="G40" s="113"/>
      <c r="H40" s="454">
        <v>1884000</v>
      </c>
      <c r="I40" s="96"/>
    </row>
    <row r="41" spans="1:9" s="131" customFormat="1" ht="22.5" x14ac:dyDescent="0.25">
      <c r="A41" s="549"/>
      <c r="B41" s="549"/>
      <c r="C41" s="122" t="s">
        <v>3535</v>
      </c>
      <c r="D41" s="173" t="s">
        <v>1371</v>
      </c>
      <c r="E41" s="211" t="s">
        <v>2111</v>
      </c>
      <c r="F41" s="280" t="s">
        <v>1378</v>
      </c>
      <c r="G41" s="113"/>
      <c r="H41" s="454">
        <v>2777000</v>
      </c>
      <c r="I41" s="96" t="s">
        <v>1935</v>
      </c>
    </row>
    <row r="42" spans="1:9" s="131" customFormat="1" ht="22.5" x14ac:dyDescent="0.25">
      <c r="A42" s="549"/>
      <c r="B42" s="549"/>
      <c r="C42" s="122" t="s">
        <v>3536</v>
      </c>
      <c r="D42" s="173" t="s">
        <v>1371</v>
      </c>
      <c r="E42" s="211" t="s">
        <v>2111</v>
      </c>
      <c r="F42" s="280" t="s">
        <v>1379</v>
      </c>
      <c r="G42" s="113"/>
      <c r="H42" s="454">
        <v>2900000</v>
      </c>
      <c r="I42" s="96"/>
    </row>
    <row r="43" spans="1:9" s="131" customFormat="1" ht="34.5" customHeight="1" x14ac:dyDescent="0.25">
      <c r="A43" s="549"/>
      <c r="B43" s="549"/>
      <c r="C43" s="122" t="s">
        <v>3537</v>
      </c>
      <c r="D43" s="173" t="s">
        <v>1371</v>
      </c>
      <c r="E43" s="211" t="s">
        <v>2111</v>
      </c>
      <c r="F43" s="280" t="s">
        <v>1379</v>
      </c>
      <c r="G43" s="210"/>
      <c r="H43" s="454">
        <v>3786000</v>
      </c>
      <c r="I43" s="96" t="s">
        <v>1935</v>
      </c>
    </row>
    <row r="44" spans="1:9" s="131" customFormat="1" ht="22.5" x14ac:dyDescent="0.25">
      <c r="A44" s="549"/>
      <c r="B44" s="549"/>
      <c r="C44" s="122" t="s">
        <v>3538</v>
      </c>
      <c r="D44" s="173" t="s">
        <v>1371</v>
      </c>
      <c r="E44" s="211" t="s">
        <v>2111</v>
      </c>
      <c r="F44" s="280" t="s">
        <v>1379</v>
      </c>
      <c r="G44" s="210"/>
      <c r="H44" s="454">
        <v>835000</v>
      </c>
      <c r="I44" s="96" t="s">
        <v>1935</v>
      </c>
    </row>
    <row r="45" spans="1:9" s="131" customFormat="1" ht="30" x14ac:dyDescent="0.25">
      <c r="A45" s="549"/>
      <c r="B45" s="549"/>
      <c r="C45" s="122" t="s">
        <v>3539</v>
      </c>
      <c r="D45" s="173" t="s">
        <v>1371</v>
      </c>
      <c r="E45" s="211" t="s">
        <v>2111</v>
      </c>
      <c r="F45" s="280" t="s">
        <v>1378</v>
      </c>
      <c r="G45" s="210"/>
      <c r="H45" s="454">
        <v>1522000</v>
      </c>
      <c r="I45" s="96" t="s">
        <v>1935</v>
      </c>
    </row>
    <row r="46" spans="1:9" s="131" customFormat="1" ht="30" x14ac:dyDescent="0.25">
      <c r="A46" s="549"/>
      <c r="B46" s="549"/>
      <c r="C46" s="122" t="s">
        <v>3540</v>
      </c>
      <c r="D46" s="173" t="s">
        <v>1371</v>
      </c>
      <c r="E46" s="211" t="s">
        <v>2111</v>
      </c>
      <c r="F46" s="280" t="s">
        <v>1380</v>
      </c>
      <c r="G46" s="210"/>
      <c r="H46" s="454">
        <v>3212000</v>
      </c>
      <c r="I46" s="96" t="s">
        <v>1935</v>
      </c>
    </row>
    <row r="47" spans="1:9" s="131" customFormat="1" x14ac:dyDescent="0.25">
      <c r="A47" s="549"/>
      <c r="B47" s="549"/>
      <c r="C47" s="208" t="s">
        <v>1381</v>
      </c>
      <c r="D47" s="173"/>
      <c r="E47" s="393"/>
      <c r="F47" s="209"/>
      <c r="G47" s="535" t="s">
        <v>1374</v>
      </c>
      <c r="H47" s="455"/>
      <c r="I47" s="96"/>
    </row>
    <row r="48" spans="1:9" s="131" customFormat="1" ht="22.5" x14ac:dyDescent="0.25">
      <c r="A48" s="549"/>
      <c r="B48" s="549"/>
      <c r="C48" s="122" t="s">
        <v>3541</v>
      </c>
      <c r="D48" s="173" t="s">
        <v>1371</v>
      </c>
      <c r="E48" s="211" t="s">
        <v>2111</v>
      </c>
      <c r="F48" s="280" t="s">
        <v>1378</v>
      </c>
      <c r="G48" s="535"/>
      <c r="H48" s="454">
        <v>2868000</v>
      </c>
      <c r="I48" s="96" t="s">
        <v>1935</v>
      </c>
    </row>
    <row r="49" spans="1:9" s="131" customFormat="1" ht="33.75" customHeight="1" x14ac:dyDescent="0.25">
      <c r="A49" s="549"/>
      <c r="B49" s="549"/>
      <c r="C49" s="122" t="s">
        <v>3542</v>
      </c>
      <c r="D49" s="173" t="s">
        <v>1371</v>
      </c>
      <c r="E49" s="211" t="s">
        <v>2111</v>
      </c>
      <c r="F49" s="280" t="s">
        <v>1379</v>
      </c>
      <c r="G49" s="535"/>
      <c r="H49" s="454">
        <v>4654000</v>
      </c>
      <c r="I49" s="96" t="s">
        <v>1935</v>
      </c>
    </row>
    <row r="50" spans="1:9" s="131" customFormat="1" ht="22.5" x14ac:dyDescent="0.25">
      <c r="A50" s="549"/>
      <c r="B50" s="549"/>
      <c r="C50" s="122" t="s">
        <v>3543</v>
      </c>
      <c r="D50" s="173"/>
      <c r="E50" s="211" t="s">
        <v>2111</v>
      </c>
      <c r="F50" s="280" t="s">
        <v>1379</v>
      </c>
      <c r="G50" s="535"/>
      <c r="H50" s="454">
        <v>3004000</v>
      </c>
      <c r="I50" s="96" t="s">
        <v>1935</v>
      </c>
    </row>
    <row r="51" spans="1:9" s="131" customFormat="1" ht="22.5" x14ac:dyDescent="0.25">
      <c r="A51" s="549"/>
      <c r="B51" s="549"/>
      <c r="C51" s="122" t="s">
        <v>3544</v>
      </c>
      <c r="D51" s="173" t="s">
        <v>1371</v>
      </c>
      <c r="E51" s="211" t="s">
        <v>2111</v>
      </c>
      <c r="F51" s="280" t="s">
        <v>1379</v>
      </c>
      <c r="G51" s="535"/>
      <c r="H51" s="454">
        <v>4960000</v>
      </c>
      <c r="I51" s="96" t="s">
        <v>1935</v>
      </c>
    </row>
    <row r="52" spans="1:9" s="131" customFormat="1" ht="27" customHeight="1" x14ac:dyDescent="0.25">
      <c r="A52" s="549"/>
      <c r="B52" s="549"/>
      <c r="C52" s="122" t="s">
        <v>3545</v>
      </c>
      <c r="D52" s="173" t="s">
        <v>1371</v>
      </c>
      <c r="E52" s="211" t="s">
        <v>2111</v>
      </c>
      <c r="F52" s="280" t="s">
        <v>1379</v>
      </c>
      <c r="G52" s="535"/>
      <c r="H52" s="454">
        <v>9144000</v>
      </c>
      <c r="I52" s="96" t="s">
        <v>1935</v>
      </c>
    </row>
    <row r="53" spans="1:9" s="79" customFormat="1" ht="22.5" x14ac:dyDescent="0.25">
      <c r="A53" s="549"/>
      <c r="B53" s="549"/>
      <c r="C53" s="76" t="s">
        <v>3545</v>
      </c>
      <c r="D53" s="173" t="s">
        <v>1371</v>
      </c>
      <c r="E53" s="397" t="s">
        <v>2111</v>
      </c>
      <c r="F53" s="396" t="s">
        <v>1380</v>
      </c>
      <c r="G53" s="535"/>
      <c r="H53" s="456">
        <v>7778000</v>
      </c>
      <c r="I53" s="96" t="s">
        <v>1935</v>
      </c>
    </row>
    <row r="54" spans="1:9" s="79" customFormat="1" ht="22.5" x14ac:dyDescent="0.25">
      <c r="A54" s="549"/>
      <c r="B54" s="549"/>
      <c r="C54" s="76" t="s">
        <v>1382</v>
      </c>
      <c r="D54" s="173" t="s">
        <v>1371</v>
      </c>
      <c r="E54" s="397" t="s">
        <v>2111</v>
      </c>
      <c r="F54" s="396" t="s">
        <v>1379</v>
      </c>
      <c r="G54" s="535"/>
      <c r="H54" s="456">
        <v>4377000</v>
      </c>
      <c r="I54" s="96" t="s">
        <v>1935</v>
      </c>
    </row>
    <row r="55" spans="1:9" s="131" customFormat="1" ht="22.5" x14ac:dyDescent="0.25">
      <c r="A55" s="549"/>
      <c r="B55" s="549"/>
      <c r="C55" s="122" t="s">
        <v>1383</v>
      </c>
      <c r="D55" s="173" t="s">
        <v>1371</v>
      </c>
      <c r="E55" s="211" t="s">
        <v>2111</v>
      </c>
      <c r="F55" s="280" t="s">
        <v>1379</v>
      </c>
      <c r="G55" s="535"/>
      <c r="H55" s="454">
        <v>6333000</v>
      </c>
      <c r="I55" s="96" t="s">
        <v>1935</v>
      </c>
    </row>
    <row r="56" spans="1:9" s="131" customFormat="1" ht="22.5" x14ac:dyDescent="0.25">
      <c r="A56" s="549"/>
      <c r="B56" s="549"/>
      <c r="C56" s="122" t="s">
        <v>3546</v>
      </c>
      <c r="D56" s="173" t="s">
        <v>1371</v>
      </c>
      <c r="E56" s="211" t="s">
        <v>2111</v>
      </c>
      <c r="F56" s="280" t="s">
        <v>1379</v>
      </c>
      <c r="G56" s="535"/>
      <c r="H56" s="454">
        <v>7916000</v>
      </c>
      <c r="I56" s="96" t="s">
        <v>1935</v>
      </c>
    </row>
    <row r="57" spans="1:9" s="131" customFormat="1" ht="22.5" x14ac:dyDescent="0.25">
      <c r="A57" s="549"/>
      <c r="B57" s="549"/>
      <c r="C57" s="122" t="s">
        <v>3547</v>
      </c>
      <c r="D57" s="173" t="s">
        <v>1371</v>
      </c>
      <c r="E57" s="211" t="s">
        <v>2111</v>
      </c>
      <c r="F57" s="280" t="s">
        <v>1379</v>
      </c>
      <c r="G57" s="535"/>
      <c r="H57" s="454">
        <v>3711000</v>
      </c>
      <c r="I57" s="96" t="s">
        <v>1935</v>
      </c>
    </row>
    <row r="58" spans="1:9" s="131" customFormat="1" ht="22.5" x14ac:dyDescent="0.25">
      <c r="A58" s="549"/>
      <c r="B58" s="549"/>
      <c r="C58" s="122" t="s">
        <v>3548</v>
      </c>
      <c r="D58" s="173" t="s">
        <v>1371</v>
      </c>
      <c r="E58" s="211" t="s">
        <v>2111</v>
      </c>
      <c r="F58" s="280" t="s">
        <v>1379</v>
      </c>
      <c r="G58" s="535"/>
      <c r="H58" s="454">
        <v>3954000</v>
      </c>
      <c r="I58" s="96" t="s">
        <v>1935</v>
      </c>
    </row>
    <row r="59" spans="1:9" s="131" customFormat="1" ht="30" x14ac:dyDescent="0.25">
      <c r="A59" s="549"/>
      <c r="B59" s="549"/>
      <c r="C59" s="122" t="s">
        <v>3549</v>
      </c>
      <c r="D59" s="173" t="s">
        <v>1371</v>
      </c>
      <c r="E59" s="211" t="s">
        <v>2111</v>
      </c>
      <c r="F59" s="280" t="s">
        <v>1379</v>
      </c>
      <c r="G59" s="535"/>
      <c r="H59" s="454">
        <v>4597000</v>
      </c>
      <c r="I59" s="96" t="s">
        <v>1935</v>
      </c>
    </row>
    <row r="60" spans="1:9" s="131" customFormat="1" ht="22.5" x14ac:dyDescent="0.25">
      <c r="A60" s="549"/>
      <c r="B60" s="549"/>
      <c r="C60" s="122" t="s">
        <v>3550</v>
      </c>
      <c r="D60" s="173" t="s">
        <v>1371</v>
      </c>
      <c r="E60" s="211" t="s">
        <v>2111</v>
      </c>
      <c r="F60" s="280" t="s">
        <v>1379</v>
      </c>
      <c r="G60" s="535"/>
      <c r="H60" s="454">
        <v>2651000</v>
      </c>
      <c r="I60" s="96" t="s">
        <v>1935</v>
      </c>
    </row>
    <row r="61" spans="1:9" s="131" customFormat="1" ht="30" x14ac:dyDescent="0.25">
      <c r="A61" s="549"/>
      <c r="B61" s="549"/>
      <c r="C61" s="122" t="s">
        <v>3551</v>
      </c>
      <c r="D61" s="173" t="s">
        <v>1371</v>
      </c>
      <c r="E61" s="211" t="s">
        <v>2111</v>
      </c>
      <c r="F61" s="280" t="s">
        <v>1379</v>
      </c>
      <c r="G61" s="535"/>
      <c r="H61" s="454">
        <v>9499000</v>
      </c>
      <c r="I61" s="96" t="s">
        <v>1935</v>
      </c>
    </row>
    <row r="62" spans="1:9" s="131" customFormat="1" ht="22.5" x14ac:dyDescent="0.25">
      <c r="A62" s="549"/>
      <c r="B62" s="549"/>
      <c r="C62" s="122" t="s">
        <v>3552</v>
      </c>
      <c r="D62" s="173" t="s">
        <v>1371</v>
      </c>
      <c r="E62" s="211" t="s">
        <v>2111</v>
      </c>
      <c r="F62" s="280" t="s">
        <v>1380</v>
      </c>
      <c r="G62" s="535"/>
      <c r="H62" s="454">
        <v>5775000</v>
      </c>
      <c r="I62" s="96" t="s">
        <v>1935</v>
      </c>
    </row>
    <row r="63" spans="1:9" s="131" customFormat="1" x14ac:dyDescent="0.25">
      <c r="A63" s="549"/>
      <c r="B63" s="549"/>
      <c r="C63" s="208" t="s">
        <v>1384</v>
      </c>
      <c r="D63" s="173"/>
      <c r="E63" s="393"/>
      <c r="F63" s="209"/>
      <c r="G63" s="535"/>
      <c r="H63" s="455"/>
      <c r="I63" s="96"/>
    </row>
    <row r="64" spans="1:9" s="131" customFormat="1" ht="22.5" x14ac:dyDescent="0.25">
      <c r="A64" s="549"/>
      <c r="B64" s="549"/>
      <c r="C64" s="122" t="s">
        <v>3553</v>
      </c>
      <c r="D64" s="176" t="s">
        <v>911</v>
      </c>
      <c r="E64" s="211" t="s">
        <v>3559</v>
      </c>
      <c r="F64" s="280" t="s">
        <v>3557</v>
      </c>
      <c r="G64" s="535"/>
      <c r="H64" s="454">
        <v>4162000</v>
      </c>
      <c r="I64" s="96" t="s">
        <v>1935</v>
      </c>
    </row>
    <row r="65" spans="1:9" s="131" customFormat="1" ht="22.5" x14ac:dyDescent="0.25">
      <c r="A65" s="549"/>
      <c r="B65" s="549"/>
      <c r="C65" s="122" t="s">
        <v>3554</v>
      </c>
      <c r="D65" s="176" t="s">
        <v>911</v>
      </c>
      <c r="E65" s="211" t="s">
        <v>2111</v>
      </c>
      <c r="F65" s="280" t="s">
        <v>3558</v>
      </c>
      <c r="G65" s="536"/>
      <c r="H65" s="454">
        <v>4278000</v>
      </c>
      <c r="I65" s="96" t="s">
        <v>1935</v>
      </c>
    </row>
    <row r="66" spans="1:9" s="131" customFormat="1" ht="22.5" x14ac:dyDescent="0.25">
      <c r="A66" s="278"/>
      <c r="B66" s="278"/>
      <c r="C66" s="122" t="s">
        <v>3555</v>
      </c>
      <c r="D66" s="176"/>
      <c r="E66" s="211" t="s">
        <v>2111</v>
      </c>
      <c r="F66" s="280" t="s">
        <v>1379</v>
      </c>
      <c r="G66" s="312"/>
      <c r="H66" s="454">
        <v>3850000</v>
      </c>
      <c r="I66" s="395"/>
    </row>
    <row r="67" spans="1:9" s="131" customFormat="1" ht="22.5" x14ac:dyDescent="0.25">
      <c r="A67" s="278"/>
      <c r="B67" s="278"/>
      <c r="C67" s="122" t="s">
        <v>3556</v>
      </c>
      <c r="D67" s="176"/>
      <c r="E67" s="211" t="s">
        <v>2111</v>
      </c>
      <c r="F67" s="280" t="s">
        <v>3557</v>
      </c>
      <c r="G67" s="312"/>
      <c r="H67" s="454">
        <v>4202000</v>
      </c>
      <c r="I67" s="96" t="s">
        <v>1935</v>
      </c>
    </row>
    <row r="68" spans="1:9" s="316" customFormat="1" ht="18" hidden="1" customHeight="1" x14ac:dyDescent="0.25">
      <c r="A68" s="313" t="s">
        <v>1385</v>
      </c>
      <c r="B68" s="314" t="s">
        <v>990</v>
      </c>
      <c r="C68" s="457" t="s">
        <v>2714</v>
      </c>
      <c r="D68" s="315"/>
      <c r="E68" s="315"/>
      <c r="F68" s="315"/>
      <c r="G68" s="630" t="s">
        <v>2713</v>
      </c>
      <c r="H68" s="315"/>
      <c r="I68" s="623" t="s">
        <v>3478</v>
      </c>
    </row>
    <row r="69" spans="1:9" s="316" customFormat="1" ht="30" hidden="1" customHeight="1" x14ac:dyDescent="0.25">
      <c r="A69" s="317"/>
      <c r="B69" s="317"/>
      <c r="C69" s="215" t="s">
        <v>2715</v>
      </c>
      <c r="D69" s="318" t="s">
        <v>2723</v>
      </c>
      <c r="E69" s="623" t="s">
        <v>2111</v>
      </c>
      <c r="F69" s="319" t="s">
        <v>2716</v>
      </c>
      <c r="G69" s="631"/>
      <c r="H69" s="320">
        <v>946000</v>
      </c>
      <c r="I69" s="624"/>
    </row>
    <row r="70" spans="1:9" s="316" customFormat="1" ht="30" hidden="1" x14ac:dyDescent="0.25">
      <c r="A70" s="317"/>
      <c r="B70" s="317"/>
      <c r="C70" s="215" t="s">
        <v>2717</v>
      </c>
      <c r="D70" s="318" t="s">
        <v>2723</v>
      </c>
      <c r="E70" s="624"/>
      <c r="F70" s="319" t="s">
        <v>2718</v>
      </c>
      <c r="G70" s="631"/>
      <c r="H70" s="320">
        <v>1870000</v>
      </c>
      <c r="I70" s="624"/>
    </row>
    <row r="71" spans="1:9" s="316" customFormat="1" ht="30" hidden="1" x14ac:dyDescent="0.25">
      <c r="A71" s="317"/>
      <c r="B71" s="317"/>
      <c r="C71" s="215" t="s">
        <v>2719</v>
      </c>
      <c r="D71" s="318" t="s">
        <v>2723</v>
      </c>
      <c r="E71" s="624"/>
      <c r="F71" s="319" t="s">
        <v>2716</v>
      </c>
      <c r="G71" s="631"/>
      <c r="H71" s="320">
        <v>1490000</v>
      </c>
      <c r="I71" s="625"/>
    </row>
    <row r="72" spans="1:9" s="316" customFormat="1" ht="30" hidden="1" x14ac:dyDescent="0.25">
      <c r="A72" s="317"/>
      <c r="B72" s="317"/>
      <c r="C72" s="219" t="s">
        <v>2720</v>
      </c>
      <c r="D72" s="318" t="s">
        <v>2723</v>
      </c>
      <c r="E72" s="625"/>
      <c r="F72" s="319" t="s">
        <v>2721</v>
      </c>
      <c r="G72" s="631"/>
      <c r="H72" s="320">
        <v>2448000</v>
      </c>
      <c r="I72" s="220" t="s">
        <v>1935</v>
      </c>
    </row>
    <row r="73" spans="1:9" s="316" customFormat="1" hidden="1" x14ac:dyDescent="0.25">
      <c r="A73" s="317"/>
      <c r="B73" s="317"/>
      <c r="C73" s="457" t="s">
        <v>2722</v>
      </c>
      <c r="D73" s="318"/>
      <c r="E73" s="315"/>
      <c r="F73" s="315"/>
      <c r="G73" s="631"/>
      <c r="H73" s="320"/>
      <c r="I73" s="315"/>
    </row>
    <row r="74" spans="1:9" s="316" customFormat="1" ht="30" hidden="1" customHeight="1" x14ac:dyDescent="0.25">
      <c r="A74" s="317"/>
      <c r="B74" s="317"/>
      <c r="C74" s="215" t="s">
        <v>2725</v>
      </c>
      <c r="D74" s="318" t="s">
        <v>2723</v>
      </c>
      <c r="E74" s="623" t="s">
        <v>2111</v>
      </c>
      <c r="F74" s="319" t="s">
        <v>2724</v>
      </c>
      <c r="G74" s="321"/>
      <c r="H74" s="320">
        <v>1590000</v>
      </c>
      <c r="I74" s="220" t="s">
        <v>1935</v>
      </c>
    </row>
    <row r="75" spans="1:9" s="316" customFormat="1" ht="30" hidden="1" customHeight="1" x14ac:dyDescent="0.25">
      <c r="A75" s="317"/>
      <c r="B75" s="317"/>
      <c r="C75" s="221" t="s">
        <v>3564</v>
      </c>
      <c r="D75" s="318" t="s">
        <v>2723</v>
      </c>
      <c r="E75" s="624"/>
      <c r="F75" s="319" t="s">
        <v>2721</v>
      </c>
      <c r="G75" s="321"/>
      <c r="H75" s="320">
        <v>3240000</v>
      </c>
      <c r="I75" s="220" t="s">
        <v>1935</v>
      </c>
    </row>
    <row r="76" spans="1:9" s="316" customFormat="1" ht="31.5" hidden="1" customHeight="1" x14ac:dyDescent="0.25">
      <c r="A76" s="317"/>
      <c r="B76" s="317"/>
      <c r="C76" s="221" t="s">
        <v>2726</v>
      </c>
      <c r="D76" s="318" t="s">
        <v>2723</v>
      </c>
      <c r="E76" s="624"/>
      <c r="F76" s="319" t="s">
        <v>2727</v>
      </c>
      <c r="G76" s="321"/>
      <c r="H76" s="320">
        <v>3900000</v>
      </c>
      <c r="I76" s="220" t="s">
        <v>1935</v>
      </c>
    </row>
    <row r="77" spans="1:9" s="316" customFormat="1" ht="30" hidden="1" x14ac:dyDescent="0.25">
      <c r="A77" s="317"/>
      <c r="B77" s="317"/>
      <c r="C77" s="215" t="s">
        <v>2728</v>
      </c>
      <c r="D77" s="318" t="s">
        <v>2723</v>
      </c>
      <c r="E77" s="624"/>
      <c r="F77" s="319" t="s">
        <v>2729</v>
      </c>
      <c r="G77" s="321"/>
      <c r="H77" s="320">
        <v>2242000</v>
      </c>
      <c r="I77" s="220" t="s">
        <v>1935</v>
      </c>
    </row>
    <row r="78" spans="1:9" s="316" customFormat="1" ht="30" hidden="1" x14ac:dyDescent="0.25">
      <c r="A78" s="317"/>
      <c r="B78" s="317"/>
      <c r="C78" s="322" t="s">
        <v>2730</v>
      </c>
      <c r="D78" s="318" t="s">
        <v>2723</v>
      </c>
      <c r="E78" s="624"/>
      <c r="F78" s="319" t="s">
        <v>2729</v>
      </c>
      <c r="G78" s="321"/>
      <c r="H78" s="320">
        <v>2470000</v>
      </c>
      <c r="I78" s="220" t="s">
        <v>1935</v>
      </c>
    </row>
    <row r="79" spans="1:9" s="316" customFormat="1" ht="25.5" hidden="1" x14ac:dyDescent="0.25">
      <c r="A79" s="317"/>
      <c r="B79" s="317"/>
      <c r="C79" s="323" t="s">
        <v>2731</v>
      </c>
      <c r="D79" s="318" t="s">
        <v>2723</v>
      </c>
      <c r="E79" s="624"/>
      <c r="F79" s="324" t="s">
        <v>2732</v>
      </c>
      <c r="G79" s="325"/>
      <c r="H79" s="320">
        <v>1980000</v>
      </c>
      <c r="I79" s="220" t="s">
        <v>1935</v>
      </c>
    </row>
    <row r="80" spans="1:9" s="316" customFormat="1" ht="31.5" hidden="1" customHeight="1" x14ac:dyDescent="0.25">
      <c r="A80" s="317"/>
      <c r="B80" s="317"/>
      <c r="C80" s="326" t="s">
        <v>2733</v>
      </c>
      <c r="D80" s="318" t="s">
        <v>2723</v>
      </c>
      <c r="E80" s="625"/>
      <c r="F80" s="319" t="s">
        <v>2729</v>
      </c>
      <c r="G80" s="325"/>
      <c r="H80" s="320">
        <v>3762000</v>
      </c>
      <c r="I80" s="220" t="s">
        <v>1935</v>
      </c>
    </row>
    <row r="81" spans="1:9" s="316" customFormat="1" hidden="1" x14ac:dyDescent="0.25">
      <c r="A81" s="317"/>
      <c r="B81" s="317"/>
      <c r="C81" s="457" t="s">
        <v>2734</v>
      </c>
      <c r="D81" s="318"/>
      <c r="E81" s="315"/>
      <c r="F81" s="315"/>
      <c r="G81" s="325"/>
      <c r="H81" s="320"/>
      <c r="I81" s="315"/>
    </row>
    <row r="82" spans="1:9" s="316" customFormat="1" ht="36.75" hidden="1" customHeight="1" x14ac:dyDescent="0.25">
      <c r="A82" s="317"/>
      <c r="B82" s="317"/>
      <c r="C82" s="296" t="s">
        <v>2737</v>
      </c>
      <c r="D82" s="318" t="s">
        <v>2723</v>
      </c>
      <c r="E82" s="623" t="s">
        <v>3077</v>
      </c>
      <c r="F82" s="319" t="s">
        <v>2718</v>
      </c>
      <c r="G82" s="325"/>
      <c r="H82" s="320">
        <v>1628000</v>
      </c>
      <c r="I82" s="220" t="s">
        <v>1935</v>
      </c>
    </row>
    <row r="83" spans="1:9" s="316" customFormat="1" ht="30" hidden="1" x14ac:dyDescent="0.25">
      <c r="A83" s="317"/>
      <c r="B83" s="317"/>
      <c r="C83" s="327" t="s">
        <v>2738</v>
      </c>
      <c r="D83" s="318" t="s">
        <v>2723</v>
      </c>
      <c r="E83" s="624"/>
      <c r="F83" s="319" t="s">
        <v>2721</v>
      </c>
      <c r="G83" s="325"/>
      <c r="H83" s="320">
        <v>2340000</v>
      </c>
      <c r="I83" s="220" t="s">
        <v>1935</v>
      </c>
    </row>
    <row r="84" spans="1:9" s="316" customFormat="1" ht="42.75" hidden="1" customHeight="1" x14ac:dyDescent="0.25">
      <c r="A84" s="317"/>
      <c r="B84" s="317"/>
      <c r="C84" s="328" t="s">
        <v>2739</v>
      </c>
      <c r="D84" s="318" t="s">
        <v>2723</v>
      </c>
      <c r="E84" s="625"/>
      <c r="F84" s="319" t="s">
        <v>2740</v>
      </c>
      <c r="G84" s="325"/>
      <c r="H84" s="320">
        <v>2500000</v>
      </c>
      <c r="I84" s="220" t="s">
        <v>1935</v>
      </c>
    </row>
    <row r="85" spans="1:9" s="316" customFormat="1" hidden="1" x14ac:dyDescent="0.25">
      <c r="A85" s="317"/>
      <c r="B85" s="317"/>
      <c r="C85" s="329" t="s">
        <v>2735</v>
      </c>
      <c r="D85" s="318"/>
      <c r="E85" s="315"/>
      <c r="F85" s="315"/>
      <c r="G85" s="325"/>
      <c r="H85" s="320"/>
      <c r="I85" s="315"/>
    </row>
    <row r="86" spans="1:9" s="316" customFormat="1" ht="30" hidden="1" x14ac:dyDescent="0.25">
      <c r="A86" s="317"/>
      <c r="B86" s="317"/>
      <c r="C86" s="296" t="s">
        <v>2747</v>
      </c>
      <c r="D86" s="458" t="s">
        <v>2047</v>
      </c>
      <c r="E86" s="623" t="s">
        <v>1089</v>
      </c>
      <c r="F86" s="319" t="s">
        <v>2741</v>
      </c>
      <c r="G86" s="325"/>
      <c r="H86" s="320">
        <v>250800</v>
      </c>
      <c r="I86" s="220" t="s">
        <v>1935</v>
      </c>
    </row>
    <row r="87" spans="1:9" s="316" customFormat="1" ht="45" hidden="1" x14ac:dyDescent="0.25">
      <c r="A87" s="317"/>
      <c r="B87" s="317"/>
      <c r="C87" s="296" t="s">
        <v>2742</v>
      </c>
      <c r="D87" s="458" t="s">
        <v>2047</v>
      </c>
      <c r="E87" s="625"/>
      <c r="F87" s="319" t="s">
        <v>2743</v>
      </c>
      <c r="G87" s="325"/>
      <c r="H87" s="320">
        <v>320800</v>
      </c>
      <c r="I87" s="220" t="s">
        <v>1935</v>
      </c>
    </row>
    <row r="88" spans="1:9" s="316" customFormat="1" hidden="1" x14ac:dyDescent="0.25">
      <c r="A88" s="317"/>
      <c r="B88" s="317"/>
      <c r="C88" s="329" t="s">
        <v>2736</v>
      </c>
      <c r="D88" s="318"/>
      <c r="E88" s="315"/>
      <c r="F88" s="315"/>
      <c r="G88" s="325"/>
      <c r="H88" s="320"/>
      <c r="I88" s="315"/>
    </row>
    <row r="89" spans="1:9" s="316" customFormat="1" ht="30" hidden="1" x14ac:dyDescent="0.25">
      <c r="A89" s="317"/>
      <c r="B89" s="317"/>
      <c r="C89" s="296" t="s">
        <v>2744</v>
      </c>
      <c r="D89" s="459" t="s">
        <v>1388</v>
      </c>
      <c r="E89" s="623" t="s">
        <v>3434</v>
      </c>
      <c r="F89" s="319" t="s">
        <v>2745</v>
      </c>
      <c r="G89" s="325"/>
      <c r="H89" s="320">
        <v>3310000</v>
      </c>
      <c r="I89" s="220" t="s">
        <v>1935</v>
      </c>
    </row>
    <row r="90" spans="1:9" s="316" customFormat="1" ht="30" hidden="1" x14ac:dyDescent="0.25">
      <c r="A90" s="317"/>
      <c r="B90" s="317"/>
      <c r="C90" s="215" t="s">
        <v>2746</v>
      </c>
      <c r="D90" s="459" t="s">
        <v>1388</v>
      </c>
      <c r="E90" s="624"/>
      <c r="F90" s="319" t="s">
        <v>2745</v>
      </c>
      <c r="G90" s="325"/>
      <c r="H90" s="330">
        <v>3680000</v>
      </c>
      <c r="I90" s="220" t="s">
        <v>1935</v>
      </c>
    </row>
    <row r="91" spans="1:9" s="270" customFormat="1" ht="15" customHeight="1" x14ac:dyDescent="0.25">
      <c r="A91" s="548" t="s">
        <v>1385</v>
      </c>
      <c r="B91" s="548" t="s">
        <v>990</v>
      </c>
      <c r="C91" s="628" t="s">
        <v>2722</v>
      </c>
      <c r="D91" s="628"/>
      <c r="E91" s="628"/>
      <c r="F91" s="628"/>
      <c r="G91" s="534" t="s">
        <v>3065</v>
      </c>
      <c r="H91" s="72"/>
      <c r="I91" s="122"/>
    </row>
    <row r="92" spans="1:9" s="270" customFormat="1" ht="30" customHeight="1" x14ac:dyDescent="0.25">
      <c r="A92" s="549"/>
      <c r="B92" s="549"/>
      <c r="C92" s="71" t="s">
        <v>3066</v>
      </c>
      <c r="D92" s="173" t="s">
        <v>1386</v>
      </c>
      <c r="E92" s="531" t="s">
        <v>1074</v>
      </c>
      <c r="F92" s="331"/>
      <c r="G92" s="535"/>
      <c r="H92" s="72">
        <v>326593</v>
      </c>
      <c r="I92" s="531" t="s">
        <v>3782</v>
      </c>
    </row>
    <row r="93" spans="1:9" s="270" customFormat="1" ht="30" x14ac:dyDescent="0.25">
      <c r="A93" s="549"/>
      <c r="B93" s="549"/>
      <c r="C93" s="71" t="s">
        <v>3067</v>
      </c>
      <c r="D93" s="173" t="s">
        <v>1386</v>
      </c>
      <c r="E93" s="532"/>
      <c r="F93" s="331"/>
      <c r="G93" s="535"/>
      <c r="H93" s="72">
        <v>403490</v>
      </c>
      <c r="I93" s="532"/>
    </row>
    <row r="94" spans="1:9" s="270" customFormat="1" ht="25.5" x14ac:dyDescent="0.25">
      <c r="A94" s="549"/>
      <c r="B94" s="549"/>
      <c r="C94" s="71" t="s">
        <v>3068</v>
      </c>
      <c r="D94" s="173" t="s">
        <v>1386</v>
      </c>
      <c r="E94" s="332" t="s">
        <v>3077</v>
      </c>
      <c r="F94" s="331"/>
      <c r="G94" s="535"/>
      <c r="H94" s="72">
        <v>136898</v>
      </c>
      <c r="I94" s="533"/>
    </row>
    <row r="95" spans="1:9" s="270" customFormat="1" x14ac:dyDescent="0.25">
      <c r="A95" s="549"/>
      <c r="B95" s="549"/>
      <c r="C95" s="628" t="s">
        <v>2714</v>
      </c>
      <c r="D95" s="628"/>
      <c r="E95" s="628"/>
      <c r="F95" s="628"/>
      <c r="G95" s="535"/>
      <c r="H95" s="72"/>
      <c r="I95" s="96"/>
    </row>
    <row r="96" spans="1:9" s="270" customFormat="1" ht="30" x14ac:dyDescent="0.25">
      <c r="A96" s="549"/>
      <c r="B96" s="549"/>
      <c r="C96" s="71" t="s">
        <v>3069</v>
      </c>
      <c r="D96" s="173" t="s">
        <v>1386</v>
      </c>
      <c r="E96" s="596" t="s">
        <v>1074</v>
      </c>
      <c r="F96" s="331"/>
      <c r="G96" s="535"/>
      <c r="H96" s="72">
        <v>232484</v>
      </c>
      <c r="I96" s="96" t="s">
        <v>1935</v>
      </c>
    </row>
    <row r="97" spans="1:9" s="270" customFormat="1" ht="30" x14ac:dyDescent="0.25">
      <c r="A97" s="549"/>
      <c r="B97" s="549"/>
      <c r="C97" s="71" t="s">
        <v>3070</v>
      </c>
      <c r="D97" s="173" t="s">
        <v>1386</v>
      </c>
      <c r="E97" s="576"/>
      <c r="F97" s="331"/>
      <c r="G97" s="535"/>
      <c r="H97" s="72">
        <v>182727</v>
      </c>
      <c r="I97" s="96" t="s">
        <v>1935</v>
      </c>
    </row>
    <row r="98" spans="1:9" s="270" customFormat="1" x14ac:dyDescent="0.25">
      <c r="A98" s="549"/>
      <c r="B98" s="549"/>
      <c r="C98" s="71" t="s">
        <v>3071</v>
      </c>
      <c r="D98" s="173" t="s">
        <v>1386</v>
      </c>
      <c r="E98" s="577"/>
      <c r="F98" s="331"/>
      <c r="G98" s="113"/>
      <c r="H98" s="72">
        <v>73903</v>
      </c>
      <c r="I98" s="96" t="s">
        <v>1935</v>
      </c>
    </row>
    <row r="99" spans="1:9" s="270" customFormat="1" x14ac:dyDescent="0.25">
      <c r="A99" s="549"/>
      <c r="B99" s="549"/>
      <c r="C99" s="628" t="s">
        <v>3072</v>
      </c>
      <c r="D99" s="628"/>
      <c r="E99" s="628"/>
      <c r="F99" s="628"/>
      <c r="G99" s="113"/>
      <c r="H99" s="72"/>
      <c r="I99" s="96"/>
    </row>
    <row r="100" spans="1:9" s="270" customFormat="1" x14ac:dyDescent="0.25">
      <c r="A100" s="549"/>
      <c r="B100" s="549"/>
      <c r="C100" s="71" t="s">
        <v>3073</v>
      </c>
      <c r="D100" s="173" t="s">
        <v>1386</v>
      </c>
      <c r="E100" s="575" t="s">
        <v>3077</v>
      </c>
      <c r="F100" s="331"/>
      <c r="G100" s="113"/>
      <c r="H100" s="72">
        <v>203796</v>
      </c>
      <c r="I100" s="96" t="s">
        <v>1935</v>
      </c>
    </row>
    <row r="101" spans="1:9" s="270" customFormat="1" x14ac:dyDescent="0.25">
      <c r="A101" s="549"/>
      <c r="B101" s="549"/>
      <c r="C101" s="71" t="s">
        <v>3074</v>
      </c>
      <c r="D101" s="173" t="s">
        <v>1386</v>
      </c>
      <c r="E101" s="629"/>
      <c r="F101" s="331"/>
      <c r="G101" s="113"/>
      <c r="H101" s="72">
        <v>147112</v>
      </c>
      <c r="I101" s="96" t="s">
        <v>1935</v>
      </c>
    </row>
    <row r="102" spans="1:9" x14ac:dyDescent="0.25">
      <c r="A102" s="549"/>
      <c r="B102" s="549"/>
      <c r="C102" s="73" t="s">
        <v>3075</v>
      </c>
      <c r="D102" s="173"/>
      <c r="E102" s="150"/>
      <c r="F102" s="76"/>
      <c r="G102" s="113"/>
      <c r="H102" s="72"/>
      <c r="I102" s="96"/>
    </row>
    <row r="103" spans="1:9" ht="30" x14ac:dyDescent="0.25">
      <c r="A103" s="549"/>
      <c r="B103" s="549"/>
      <c r="C103" s="71" t="s">
        <v>3076</v>
      </c>
      <c r="D103" s="173" t="s">
        <v>911</v>
      </c>
      <c r="E103" s="599" t="s">
        <v>1089</v>
      </c>
      <c r="F103" s="76"/>
      <c r="G103" s="113"/>
      <c r="H103" s="72">
        <v>11250</v>
      </c>
      <c r="I103" s="96" t="s">
        <v>1935</v>
      </c>
    </row>
    <row r="104" spans="1:9" x14ac:dyDescent="0.25">
      <c r="A104" s="583"/>
      <c r="B104" s="583"/>
      <c r="C104" s="71" t="s">
        <v>3432</v>
      </c>
      <c r="D104" s="173" t="s">
        <v>911</v>
      </c>
      <c r="E104" s="601"/>
      <c r="F104" s="76"/>
      <c r="G104" s="114"/>
      <c r="H104" s="72">
        <v>8000</v>
      </c>
      <c r="I104" s="96" t="s">
        <v>1935</v>
      </c>
    </row>
    <row r="105" spans="1:9" s="213" customFormat="1" ht="15" hidden="1" customHeight="1" x14ac:dyDescent="0.25">
      <c r="A105" s="635" t="s">
        <v>2712</v>
      </c>
      <c r="B105" s="642" t="s">
        <v>990</v>
      </c>
      <c r="C105" s="460" t="s">
        <v>2735</v>
      </c>
      <c r="D105" s="249"/>
      <c r="E105" s="249"/>
      <c r="F105" s="249"/>
      <c r="G105" s="619" t="s">
        <v>3364</v>
      </c>
      <c r="H105" s="212"/>
      <c r="I105" s="623" t="s">
        <v>3518</v>
      </c>
    </row>
    <row r="106" spans="1:9" s="213" customFormat="1" ht="35.25" hidden="1" customHeight="1" x14ac:dyDescent="0.25">
      <c r="A106" s="636"/>
      <c r="B106" s="643"/>
      <c r="C106" s="222" t="s">
        <v>3365</v>
      </c>
      <c r="D106" s="250" t="s">
        <v>911</v>
      </c>
      <c r="E106" s="638" t="s">
        <v>1089</v>
      </c>
      <c r="F106" s="251" t="s">
        <v>3366</v>
      </c>
      <c r="G106" s="620"/>
      <c r="H106" s="252">
        <v>6985</v>
      </c>
      <c r="I106" s="624"/>
    </row>
    <row r="107" spans="1:9" s="213" customFormat="1" ht="19.5" hidden="1" customHeight="1" x14ac:dyDescent="0.25">
      <c r="A107" s="636"/>
      <c r="B107" s="643"/>
      <c r="C107" s="253" t="s">
        <v>3367</v>
      </c>
      <c r="D107" s="250" t="s">
        <v>911</v>
      </c>
      <c r="E107" s="638"/>
      <c r="F107" s="251" t="s">
        <v>3366</v>
      </c>
      <c r="G107" s="620"/>
      <c r="H107" s="252">
        <v>7878</v>
      </c>
      <c r="I107" s="624"/>
    </row>
    <row r="108" spans="1:9" s="213" customFormat="1" ht="19.5" hidden="1" customHeight="1" x14ac:dyDescent="0.25">
      <c r="A108" s="636"/>
      <c r="B108" s="643"/>
      <c r="C108" s="223" t="s">
        <v>3368</v>
      </c>
      <c r="D108" s="212"/>
      <c r="E108" s="212"/>
      <c r="F108" s="212"/>
      <c r="G108" s="620"/>
      <c r="H108" s="252"/>
      <c r="I108" s="625"/>
    </row>
    <row r="109" spans="1:9" s="213" customFormat="1" ht="38.25" hidden="1" customHeight="1" x14ac:dyDescent="0.25">
      <c r="A109" s="636"/>
      <c r="B109" s="643"/>
      <c r="C109" s="222" t="s">
        <v>3369</v>
      </c>
      <c r="D109" s="234" t="s">
        <v>1386</v>
      </c>
      <c r="E109" s="639" t="s">
        <v>1074</v>
      </c>
      <c r="F109" s="254" t="s">
        <v>3380</v>
      </c>
      <c r="G109" s="620"/>
      <c r="H109" s="252">
        <v>89894</v>
      </c>
      <c r="I109" s="230" t="s">
        <v>1935</v>
      </c>
    </row>
    <row r="110" spans="1:9" s="213" customFormat="1" ht="30" hidden="1" x14ac:dyDescent="0.25">
      <c r="A110" s="636"/>
      <c r="B110" s="643"/>
      <c r="C110" s="222" t="s">
        <v>3370</v>
      </c>
      <c r="D110" s="234" t="s">
        <v>1386</v>
      </c>
      <c r="E110" s="640"/>
      <c r="F110" s="254" t="s">
        <v>3381</v>
      </c>
      <c r="G110" s="620"/>
      <c r="H110" s="252">
        <v>127355</v>
      </c>
      <c r="I110" s="230" t="s">
        <v>1935</v>
      </c>
    </row>
    <row r="111" spans="1:9" s="213" customFormat="1" ht="30" hidden="1" x14ac:dyDescent="0.25">
      <c r="A111" s="636"/>
      <c r="B111" s="643"/>
      <c r="C111" s="222" t="s">
        <v>3371</v>
      </c>
      <c r="D111" s="234" t="s">
        <v>1386</v>
      </c>
      <c r="E111" s="640"/>
      <c r="F111" s="254" t="s">
        <v>3380</v>
      </c>
      <c r="G111" s="620"/>
      <c r="H111" s="252">
        <v>34100</v>
      </c>
      <c r="I111" s="230" t="s">
        <v>1935</v>
      </c>
    </row>
    <row r="112" spans="1:9" s="213" customFormat="1" ht="30" hidden="1" x14ac:dyDescent="0.25">
      <c r="A112" s="636"/>
      <c r="B112" s="643"/>
      <c r="C112" s="222" t="s">
        <v>3372</v>
      </c>
      <c r="D112" s="234" t="s">
        <v>1386</v>
      </c>
      <c r="E112" s="640"/>
      <c r="F112" s="254" t="s">
        <v>3380</v>
      </c>
      <c r="G112" s="244"/>
      <c r="H112" s="252">
        <v>65938</v>
      </c>
      <c r="I112" s="230" t="s">
        <v>1935</v>
      </c>
    </row>
    <row r="113" spans="1:9" s="213" customFormat="1" ht="30" hidden="1" x14ac:dyDescent="0.25">
      <c r="A113" s="636"/>
      <c r="B113" s="643"/>
      <c r="C113" s="222" t="s">
        <v>3373</v>
      </c>
      <c r="D113" s="234" t="s">
        <v>1386</v>
      </c>
      <c r="E113" s="640"/>
      <c r="F113" s="254" t="s">
        <v>3380</v>
      </c>
      <c r="G113" s="244"/>
      <c r="H113" s="252">
        <v>75686</v>
      </c>
      <c r="I113" s="230" t="s">
        <v>1935</v>
      </c>
    </row>
    <row r="114" spans="1:9" s="213" customFormat="1" ht="30" hidden="1" x14ac:dyDescent="0.25">
      <c r="A114" s="636"/>
      <c r="B114" s="643"/>
      <c r="C114" s="222" t="s">
        <v>3374</v>
      </c>
      <c r="D114" s="234" t="s">
        <v>1386</v>
      </c>
      <c r="E114" s="640"/>
      <c r="F114" s="254" t="s">
        <v>3380</v>
      </c>
      <c r="G114" s="244"/>
      <c r="H114" s="252">
        <v>131022</v>
      </c>
      <c r="I114" s="230" t="s">
        <v>1935</v>
      </c>
    </row>
    <row r="115" spans="1:9" s="213" customFormat="1" ht="30" hidden="1" x14ac:dyDescent="0.25">
      <c r="A115" s="636"/>
      <c r="B115" s="643"/>
      <c r="C115" s="222" t="s">
        <v>3375</v>
      </c>
      <c r="D115" s="234" t="s">
        <v>1386</v>
      </c>
      <c r="E115" s="640"/>
      <c r="F115" s="254" t="s">
        <v>3381</v>
      </c>
      <c r="G115" s="244"/>
      <c r="H115" s="252">
        <v>154213</v>
      </c>
      <c r="I115" s="230" t="s">
        <v>1935</v>
      </c>
    </row>
    <row r="116" spans="1:9" s="213" customFormat="1" ht="17.25" hidden="1" customHeight="1" x14ac:dyDescent="0.25">
      <c r="A116" s="636"/>
      <c r="B116" s="643"/>
      <c r="C116" s="222" t="s">
        <v>3376</v>
      </c>
      <c r="D116" s="234" t="s">
        <v>1386</v>
      </c>
      <c r="E116" s="640"/>
      <c r="F116" s="254" t="s">
        <v>3380</v>
      </c>
      <c r="G116" s="244"/>
      <c r="H116" s="252">
        <v>97777</v>
      </c>
      <c r="I116" s="230" t="s">
        <v>1935</v>
      </c>
    </row>
    <row r="117" spans="1:9" s="213" customFormat="1" ht="30" hidden="1" x14ac:dyDescent="0.25">
      <c r="A117" s="636"/>
      <c r="B117" s="643"/>
      <c r="C117" s="222" t="s">
        <v>3377</v>
      </c>
      <c r="D117" s="234" t="s">
        <v>1386</v>
      </c>
      <c r="E117" s="640"/>
      <c r="F117" s="254" t="s">
        <v>3381</v>
      </c>
      <c r="G117" s="244"/>
      <c r="H117" s="252">
        <v>211786</v>
      </c>
      <c r="I117" s="230" t="s">
        <v>1935</v>
      </c>
    </row>
    <row r="118" spans="1:9" s="213" customFormat="1" ht="33.75" hidden="1" customHeight="1" x14ac:dyDescent="0.25">
      <c r="A118" s="636"/>
      <c r="B118" s="643"/>
      <c r="C118" s="222" t="s">
        <v>3480</v>
      </c>
      <c r="D118" s="234" t="s">
        <v>1386</v>
      </c>
      <c r="E118" s="640"/>
      <c r="F118" s="254" t="s">
        <v>3380</v>
      </c>
      <c r="G118" s="244"/>
      <c r="H118" s="252">
        <v>121550</v>
      </c>
      <c r="I118" s="230" t="s">
        <v>1935</v>
      </c>
    </row>
    <row r="119" spans="1:9" s="213" customFormat="1" ht="30" hidden="1" x14ac:dyDescent="0.25">
      <c r="A119" s="636"/>
      <c r="B119" s="643"/>
      <c r="C119" s="222" t="s">
        <v>3378</v>
      </c>
      <c r="D119" s="234" t="s">
        <v>1386</v>
      </c>
      <c r="E119" s="640"/>
      <c r="F119" s="254" t="s">
        <v>3380</v>
      </c>
      <c r="G119" s="244"/>
      <c r="H119" s="252">
        <v>134841</v>
      </c>
      <c r="I119" s="230" t="s">
        <v>1935</v>
      </c>
    </row>
    <row r="120" spans="1:9" s="213" customFormat="1" ht="19.5" hidden="1" customHeight="1" x14ac:dyDescent="0.25">
      <c r="A120" s="637"/>
      <c r="B120" s="644"/>
      <c r="C120" s="224" t="s">
        <v>3379</v>
      </c>
      <c r="D120" s="276" t="s">
        <v>1386</v>
      </c>
      <c r="E120" s="641"/>
      <c r="F120" s="255" t="s">
        <v>3381</v>
      </c>
      <c r="G120" s="244"/>
      <c r="H120" s="256">
        <v>140000</v>
      </c>
      <c r="I120" s="220" t="s">
        <v>1935</v>
      </c>
    </row>
    <row r="121" spans="1:9" s="316" customFormat="1" ht="33.75" hidden="1" customHeight="1" x14ac:dyDescent="0.25">
      <c r="A121" s="645" t="s">
        <v>2712</v>
      </c>
      <c r="B121" s="648" t="s">
        <v>990</v>
      </c>
      <c r="C121" s="226" t="s">
        <v>3442</v>
      </c>
      <c r="D121" s="234" t="s">
        <v>1386</v>
      </c>
      <c r="E121" s="651"/>
      <c r="F121" s="315" t="s">
        <v>3451</v>
      </c>
      <c r="G121" s="619" t="s">
        <v>3441</v>
      </c>
      <c r="H121" s="227">
        <v>2700000</v>
      </c>
      <c r="I121" s="612" t="s">
        <v>3563</v>
      </c>
    </row>
    <row r="122" spans="1:9" s="316" customFormat="1" ht="30" hidden="1" x14ac:dyDescent="0.25">
      <c r="A122" s="646"/>
      <c r="B122" s="649"/>
      <c r="C122" s="226" t="s">
        <v>3443</v>
      </c>
      <c r="D122" s="234" t="s">
        <v>1386</v>
      </c>
      <c r="E122" s="652"/>
      <c r="F122" s="315" t="s">
        <v>3451</v>
      </c>
      <c r="G122" s="620"/>
      <c r="H122" s="227">
        <v>1700000</v>
      </c>
      <c r="I122" s="613"/>
    </row>
    <row r="123" spans="1:9" s="316" customFormat="1" ht="22.5" hidden="1" customHeight="1" x14ac:dyDescent="0.25">
      <c r="A123" s="646"/>
      <c r="B123" s="649"/>
      <c r="C123" s="226" t="s">
        <v>3444</v>
      </c>
      <c r="D123" s="234" t="s">
        <v>1386</v>
      </c>
      <c r="E123" s="652"/>
      <c r="F123" s="315" t="s">
        <v>3451</v>
      </c>
      <c r="G123" s="620"/>
      <c r="H123" s="227">
        <v>2700000</v>
      </c>
      <c r="I123" s="613"/>
    </row>
    <row r="124" spans="1:9" s="316" customFormat="1" ht="24.75" hidden="1" customHeight="1" x14ac:dyDescent="0.25">
      <c r="A124" s="646"/>
      <c r="B124" s="649"/>
      <c r="C124" s="226" t="s">
        <v>3445</v>
      </c>
      <c r="D124" s="234" t="s">
        <v>1386</v>
      </c>
      <c r="E124" s="652"/>
      <c r="F124" s="315" t="s">
        <v>3451</v>
      </c>
      <c r="G124" s="620"/>
      <c r="H124" s="227">
        <v>4000000</v>
      </c>
      <c r="I124" s="613"/>
    </row>
    <row r="125" spans="1:9" s="316" customFormat="1" ht="30" hidden="1" x14ac:dyDescent="0.25">
      <c r="A125" s="646"/>
      <c r="B125" s="649"/>
      <c r="C125" s="226" t="s">
        <v>3446</v>
      </c>
      <c r="D125" s="234" t="s">
        <v>1386</v>
      </c>
      <c r="E125" s="652"/>
      <c r="F125" s="315" t="s">
        <v>3451</v>
      </c>
      <c r="G125" s="620"/>
      <c r="H125" s="227">
        <v>3100000</v>
      </c>
      <c r="I125" s="614"/>
    </row>
    <row r="126" spans="1:9" s="316" customFormat="1" ht="25.5" hidden="1" customHeight="1" x14ac:dyDescent="0.25">
      <c r="A126" s="646"/>
      <c r="B126" s="649"/>
      <c r="C126" s="226" t="s">
        <v>3447</v>
      </c>
      <c r="D126" s="234" t="s">
        <v>1386</v>
      </c>
      <c r="E126" s="652"/>
      <c r="F126" s="315" t="s">
        <v>3451</v>
      </c>
      <c r="G126" s="620"/>
      <c r="H126" s="227">
        <v>1350000</v>
      </c>
      <c r="I126" s="230" t="s">
        <v>1935</v>
      </c>
    </row>
    <row r="127" spans="1:9" s="316" customFormat="1" ht="20.25" hidden="1" customHeight="1" x14ac:dyDescent="0.25">
      <c r="A127" s="646"/>
      <c r="B127" s="649"/>
      <c r="C127" s="226" t="s">
        <v>3448</v>
      </c>
      <c r="D127" s="234" t="s">
        <v>1386</v>
      </c>
      <c r="E127" s="652"/>
      <c r="F127" s="315" t="s">
        <v>3451</v>
      </c>
      <c r="G127" s="620"/>
      <c r="H127" s="227">
        <v>2700000</v>
      </c>
      <c r="I127" s="230" t="s">
        <v>1935</v>
      </c>
    </row>
    <row r="128" spans="1:9" s="316" customFormat="1" ht="30" hidden="1" x14ac:dyDescent="0.25">
      <c r="A128" s="646"/>
      <c r="B128" s="649"/>
      <c r="C128" s="226" t="s">
        <v>3449</v>
      </c>
      <c r="D128" s="234" t="s">
        <v>1386</v>
      </c>
      <c r="E128" s="652"/>
      <c r="F128" s="315" t="s">
        <v>3451</v>
      </c>
      <c r="G128" s="620"/>
      <c r="H128" s="227">
        <v>2000000</v>
      </c>
      <c r="I128" s="230" t="s">
        <v>1935</v>
      </c>
    </row>
    <row r="129" spans="1:9" s="316" customFormat="1" ht="34.5" hidden="1" customHeight="1" x14ac:dyDescent="0.25">
      <c r="A129" s="647"/>
      <c r="B129" s="650"/>
      <c r="C129" s="226" t="s">
        <v>3450</v>
      </c>
      <c r="D129" s="234" t="s">
        <v>1386</v>
      </c>
      <c r="E129" s="653"/>
      <c r="F129" s="315" t="s">
        <v>3451</v>
      </c>
      <c r="G129" s="654"/>
      <c r="H129" s="227">
        <v>900000</v>
      </c>
      <c r="I129" s="230" t="s">
        <v>1935</v>
      </c>
    </row>
    <row r="130" spans="1:9" s="213" customFormat="1" ht="20.25" hidden="1" customHeight="1" x14ac:dyDescent="0.25">
      <c r="A130" s="658" t="s">
        <v>3363</v>
      </c>
      <c r="B130" s="608" t="s">
        <v>990</v>
      </c>
      <c r="C130" s="333" t="s">
        <v>3493</v>
      </c>
      <c r="D130" s="212"/>
      <c r="E130" s="212"/>
      <c r="F130" s="212"/>
      <c r="G130" s="664" t="s">
        <v>3492</v>
      </c>
      <c r="H130" s="212"/>
      <c r="I130" s="612" t="s">
        <v>3519</v>
      </c>
    </row>
    <row r="131" spans="1:9" s="213" customFormat="1" ht="22.5" hidden="1" customHeight="1" x14ac:dyDescent="0.25">
      <c r="A131" s="659"/>
      <c r="B131" s="609"/>
      <c r="C131" s="222" t="s">
        <v>3495</v>
      </c>
      <c r="D131" s="216" t="s">
        <v>911</v>
      </c>
      <c r="E131" s="661" t="s">
        <v>1089</v>
      </c>
      <c r="F131" s="212"/>
      <c r="G131" s="665"/>
      <c r="H131" s="320">
        <v>8044</v>
      </c>
      <c r="I131" s="613"/>
    </row>
    <row r="132" spans="1:9" s="213" customFormat="1" hidden="1" x14ac:dyDescent="0.25">
      <c r="A132" s="659"/>
      <c r="B132" s="609"/>
      <c r="C132" s="222" t="s">
        <v>3367</v>
      </c>
      <c r="D132" s="216" t="s">
        <v>911</v>
      </c>
      <c r="E132" s="667"/>
      <c r="F132" s="212"/>
      <c r="G132" s="665"/>
      <c r="H132" s="320">
        <v>9425</v>
      </c>
      <c r="I132" s="613"/>
    </row>
    <row r="133" spans="1:9" s="213" customFormat="1" hidden="1" x14ac:dyDescent="0.25">
      <c r="A133" s="659"/>
      <c r="B133" s="609"/>
      <c r="C133" s="333" t="s">
        <v>3494</v>
      </c>
      <c r="D133" s="212"/>
      <c r="E133" s="212"/>
      <c r="F133" s="212"/>
      <c r="G133" s="665"/>
      <c r="H133" s="320"/>
      <c r="I133" s="613"/>
    </row>
    <row r="134" spans="1:9" s="213" customFormat="1" ht="15" hidden="1" customHeight="1" x14ac:dyDescent="0.25">
      <c r="A134" s="659"/>
      <c r="B134" s="609"/>
      <c r="C134" s="222" t="s">
        <v>3501</v>
      </c>
      <c r="D134" s="234" t="s">
        <v>1386</v>
      </c>
      <c r="E134" s="661" t="s">
        <v>2085</v>
      </c>
      <c r="F134" s="212"/>
      <c r="G134" s="665"/>
      <c r="H134" s="320">
        <v>38111</v>
      </c>
      <c r="I134" s="613"/>
    </row>
    <row r="135" spans="1:9" s="213" customFormat="1" ht="30" hidden="1" x14ac:dyDescent="0.25">
      <c r="A135" s="659"/>
      <c r="B135" s="609"/>
      <c r="C135" s="222" t="s">
        <v>3500</v>
      </c>
      <c r="D135" s="234" t="s">
        <v>1386</v>
      </c>
      <c r="E135" s="662"/>
      <c r="F135" s="212"/>
      <c r="G135" s="665"/>
      <c r="H135" s="320">
        <v>77389</v>
      </c>
      <c r="I135" s="613"/>
    </row>
    <row r="136" spans="1:9" s="213" customFormat="1" hidden="1" x14ac:dyDescent="0.25">
      <c r="A136" s="659"/>
      <c r="B136" s="609"/>
      <c r="C136" s="222" t="s">
        <v>3496</v>
      </c>
      <c r="D136" s="234" t="s">
        <v>1386</v>
      </c>
      <c r="E136" s="662"/>
      <c r="F136" s="212"/>
      <c r="G136" s="665"/>
      <c r="H136" s="320">
        <v>34222</v>
      </c>
      <c r="I136" s="613"/>
    </row>
    <row r="137" spans="1:9" s="213" customFormat="1" hidden="1" x14ac:dyDescent="0.25">
      <c r="A137" s="659"/>
      <c r="B137" s="609"/>
      <c r="C137" s="222" t="s">
        <v>3497</v>
      </c>
      <c r="D137" s="234" t="s">
        <v>1386</v>
      </c>
      <c r="E137" s="662"/>
      <c r="F137" s="212"/>
      <c r="G137" s="665"/>
      <c r="H137" s="320">
        <v>80344</v>
      </c>
      <c r="I137" s="614"/>
    </row>
    <row r="138" spans="1:9" s="213" customFormat="1" hidden="1" x14ac:dyDescent="0.25">
      <c r="A138" s="659"/>
      <c r="B138" s="609"/>
      <c r="C138" s="222" t="s">
        <v>3498</v>
      </c>
      <c r="D138" s="234" t="s">
        <v>1386</v>
      </c>
      <c r="E138" s="662"/>
      <c r="F138" s="212"/>
      <c r="G138" s="665"/>
      <c r="H138" s="320">
        <v>133389</v>
      </c>
      <c r="I138" s="230" t="s">
        <v>1935</v>
      </c>
    </row>
    <row r="139" spans="1:9" s="213" customFormat="1" hidden="1" x14ac:dyDescent="0.25">
      <c r="A139" s="659"/>
      <c r="B139" s="609"/>
      <c r="C139" s="333" t="s">
        <v>3499</v>
      </c>
      <c r="D139" s="212"/>
      <c r="E139" s="662"/>
      <c r="F139" s="212"/>
      <c r="G139" s="665"/>
      <c r="H139" s="320"/>
      <c r="I139" s="230" t="s">
        <v>1935</v>
      </c>
    </row>
    <row r="140" spans="1:9" s="213" customFormat="1" hidden="1" x14ac:dyDescent="0.25">
      <c r="A140" s="659"/>
      <c r="B140" s="609"/>
      <c r="C140" s="222" t="s">
        <v>3502</v>
      </c>
      <c r="D140" s="234" t="s">
        <v>1386</v>
      </c>
      <c r="E140" s="662"/>
      <c r="F140" s="212"/>
      <c r="G140" s="665"/>
      <c r="H140" s="320">
        <v>60278</v>
      </c>
      <c r="I140" s="230" t="s">
        <v>1935</v>
      </c>
    </row>
    <row r="141" spans="1:9" s="213" customFormat="1" ht="30" hidden="1" x14ac:dyDescent="0.25">
      <c r="A141" s="659"/>
      <c r="B141" s="609"/>
      <c r="C141" s="222" t="s">
        <v>3500</v>
      </c>
      <c r="D141" s="234" t="s">
        <v>1386</v>
      </c>
      <c r="E141" s="662"/>
      <c r="F141" s="212"/>
      <c r="G141" s="665"/>
      <c r="H141" s="320">
        <v>122500</v>
      </c>
      <c r="I141" s="230" t="s">
        <v>1935</v>
      </c>
    </row>
    <row r="142" spans="1:9" s="213" customFormat="1" hidden="1" x14ac:dyDescent="0.25">
      <c r="A142" s="659"/>
      <c r="B142" s="609"/>
      <c r="C142" s="222" t="s">
        <v>3496</v>
      </c>
      <c r="D142" s="234" t="s">
        <v>1386</v>
      </c>
      <c r="E142" s="662"/>
      <c r="F142" s="212"/>
      <c r="G142" s="665"/>
      <c r="H142" s="320">
        <v>77000</v>
      </c>
      <c r="I142" s="230" t="s">
        <v>1935</v>
      </c>
    </row>
    <row r="143" spans="1:9" s="213" customFormat="1" hidden="1" x14ac:dyDescent="0.25">
      <c r="A143" s="659"/>
      <c r="B143" s="609"/>
      <c r="C143" s="222" t="s">
        <v>3503</v>
      </c>
      <c r="D143" s="234" t="s">
        <v>1386</v>
      </c>
      <c r="E143" s="662"/>
      <c r="F143" s="212"/>
      <c r="G143" s="665"/>
      <c r="H143" s="320">
        <v>147778</v>
      </c>
      <c r="I143" s="230" t="s">
        <v>1935</v>
      </c>
    </row>
    <row r="144" spans="1:9" s="213" customFormat="1" ht="30" hidden="1" x14ac:dyDescent="0.25">
      <c r="A144" s="659"/>
      <c r="B144" s="609"/>
      <c r="C144" s="222" t="s">
        <v>3504</v>
      </c>
      <c r="D144" s="234" t="s">
        <v>1386</v>
      </c>
      <c r="E144" s="662"/>
      <c r="F144" s="212"/>
      <c r="G144" s="665"/>
      <c r="H144" s="320">
        <v>182000</v>
      </c>
      <c r="I144" s="230" t="s">
        <v>1935</v>
      </c>
    </row>
    <row r="145" spans="1:9" s="213" customFormat="1" hidden="1" x14ac:dyDescent="0.25">
      <c r="A145" s="659"/>
      <c r="B145" s="609"/>
      <c r="C145" s="333" t="s">
        <v>3505</v>
      </c>
      <c r="D145" s="212"/>
      <c r="E145" s="662"/>
      <c r="F145" s="212"/>
      <c r="G145" s="665"/>
      <c r="H145" s="218"/>
      <c r="I145" s="230" t="s">
        <v>1935</v>
      </c>
    </row>
    <row r="146" spans="1:9" s="213" customFormat="1" ht="30" hidden="1" x14ac:dyDescent="0.25">
      <c r="A146" s="659"/>
      <c r="B146" s="609"/>
      <c r="C146" s="222" t="s">
        <v>3506</v>
      </c>
      <c r="D146" s="234" t="s">
        <v>1386</v>
      </c>
      <c r="E146" s="662"/>
      <c r="F146" s="212"/>
      <c r="G146" s="665"/>
      <c r="H146" s="218">
        <v>125222</v>
      </c>
      <c r="I146" s="230" t="s">
        <v>1935</v>
      </c>
    </row>
    <row r="147" spans="1:9" s="213" customFormat="1" ht="30" hidden="1" x14ac:dyDescent="0.25">
      <c r="A147" s="659"/>
      <c r="B147" s="609"/>
      <c r="C147" s="222" t="s">
        <v>3507</v>
      </c>
      <c r="D147" s="234" t="s">
        <v>1386</v>
      </c>
      <c r="E147" s="662"/>
      <c r="F147" s="212"/>
      <c r="G147" s="665"/>
      <c r="H147" s="218">
        <v>165278</v>
      </c>
      <c r="I147" s="230" t="s">
        <v>1935</v>
      </c>
    </row>
    <row r="148" spans="1:9" s="213" customFormat="1" ht="30" hidden="1" x14ac:dyDescent="0.25">
      <c r="A148" s="660"/>
      <c r="B148" s="611"/>
      <c r="C148" s="222" t="s">
        <v>3508</v>
      </c>
      <c r="D148" s="234" t="s">
        <v>911</v>
      </c>
      <c r="E148" s="663"/>
      <c r="F148" s="212"/>
      <c r="G148" s="666"/>
      <c r="H148" s="218">
        <v>64750</v>
      </c>
      <c r="I148" s="230" t="s">
        <v>1935</v>
      </c>
    </row>
    <row r="149" spans="1:9" s="270" customFormat="1" ht="36.75" customHeight="1" x14ac:dyDescent="0.25">
      <c r="A149" s="655" t="s">
        <v>2712</v>
      </c>
      <c r="B149" s="548" t="s">
        <v>990</v>
      </c>
      <c r="C149" s="209" t="s">
        <v>3664</v>
      </c>
      <c r="D149" s="209"/>
      <c r="E149" s="209"/>
      <c r="F149" s="269"/>
      <c r="G149" s="626" t="s">
        <v>3776</v>
      </c>
      <c r="H149" s="269"/>
      <c r="I149" s="537" t="s">
        <v>3784</v>
      </c>
    </row>
    <row r="150" spans="1:9" s="270" customFormat="1" ht="22.5" customHeight="1" x14ac:dyDescent="0.25">
      <c r="A150" s="560"/>
      <c r="B150" s="549"/>
      <c r="C150" s="209" t="s">
        <v>2735</v>
      </c>
      <c r="D150" s="209"/>
      <c r="E150" s="209"/>
      <c r="F150" s="269"/>
      <c r="G150" s="627"/>
      <c r="H150" s="231"/>
      <c r="I150" s="538"/>
    </row>
    <row r="151" spans="1:9" s="270" customFormat="1" ht="30" x14ac:dyDescent="0.25">
      <c r="A151" s="560"/>
      <c r="B151" s="549"/>
      <c r="C151" s="176" t="s">
        <v>3665</v>
      </c>
      <c r="D151" s="176" t="s">
        <v>1809</v>
      </c>
      <c r="E151" s="176" t="s">
        <v>3704</v>
      </c>
      <c r="F151" s="176" t="s">
        <v>3706</v>
      </c>
      <c r="G151" s="627"/>
      <c r="H151" s="72">
        <v>9500</v>
      </c>
      <c r="I151" s="538"/>
    </row>
    <row r="152" spans="1:9" s="270" customFormat="1" ht="30" x14ac:dyDescent="0.25">
      <c r="A152" s="560"/>
      <c r="B152" s="549"/>
      <c r="C152" s="176" t="s">
        <v>3666</v>
      </c>
      <c r="D152" s="176" t="s">
        <v>1809</v>
      </c>
      <c r="E152" s="176" t="s">
        <v>3704</v>
      </c>
      <c r="F152" s="176" t="s">
        <v>3706</v>
      </c>
      <c r="G152" s="627"/>
      <c r="H152" s="72">
        <v>11300</v>
      </c>
      <c r="I152" s="538"/>
    </row>
    <row r="153" spans="1:9" s="270" customFormat="1" ht="33.75" customHeight="1" x14ac:dyDescent="0.25">
      <c r="A153" s="560"/>
      <c r="B153" s="549"/>
      <c r="C153" s="209" t="s">
        <v>3667</v>
      </c>
      <c r="D153" s="176"/>
      <c r="E153" s="176"/>
      <c r="F153" s="176"/>
      <c r="G153" s="627"/>
      <c r="H153" s="72"/>
      <c r="I153" s="538"/>
    </row>
    <row r="154" spans="1:9" s="270" customFormat="1" ht="33.75" customHeight="1" x14ac:dyDescent="0.25">
      <c r="A154" s="560"/>
      <c r="B154" s="549"/>
      <c r="C154" s="173" t="s">
        <v>3668</v>
      </c>
      <c r="D154" s="159" t="s">
        <v>1386</v>
      </c>
      <c r="E154" s="176" t="s">
        <v>2111</v>
      </c>
      <c r="F154" s="334" t="s">
        <v>3707</v>
      </c>
      <c r="G154" s="627"/>
      <c r="H154" s="146">
        <v>184800</v>
      </c>
      <c r="I154" s="538"/>
    </row>
    <row r="155" spans="1:9" s="270" customFormat="1" ht="30" x14ac:dyDescent="0.25">
      <c r="A155" s="560"/>
      <c r="B155" s="549"/>
      <c r="C155" s="173" t="s">
        <v>3669</v>
      </c>
      <c r="D155" s="159" t="s">
        <v>1386</v>
      </c>
      <c r="E155" s="176" t="s">
        <v>2111</v>
      </c>
      <c r="F155" s="334" t="s">
        <v>3707</v>
      </c>
      <c r="G155" s="627"/>
      <c r="H155" s="146">
        <v>156500</v>
      </c>
      <c r="I155" s="538"/>
    </row>
    <row r="156" spans="1:9" s="270" customFormat="1" ht="30" x14ac:dyDescent="0.25">
      <c r="A156" s="560"/>
      <c r="B156" s="549"/>
      <c r="C156" s="173" t="s">
        <v>3670</v>
      </c>
      <c r="D156" s="159" t="s">
        <v>1386</v>
      </c>
      <c r="E156" s="176" t="s">
        <v>2111</v>
      </c>
      <c r="F156" s="334" t="s">
        <v>3707</v>
      </c>
      <c r="G156" s="627"/>
      <c r="H156" s="146">
        <v>229800</v>
      </c>
      <c r="I156" s="539"/>
    </row>
    <row r="157" spans="1:9" ht="30" x14ac:dyDescent="0.25">
      <c r="A157" s="560"/>
      <c r="B157" s="549"/>
      <c r="C157" s="262" t="s">
        <v>3671</v>
      </c>
      <c r="D157" s="95" t="s">
        <v>1386</v>
      </c>
      <c r="E157" s="398" t="s">
        <v>2111</v>
      </c>
      <c r="F157" s="263" t="s">
        <v>3708</v>
      </c>
      <c r="G157" s="627"/>
      <c r="H157" s="266">
        <v>263000</v>
      </c>
      <c r="I157" s="96" t="s">
        <v>1935</v>
      </c>
    </row>
    <row r="158" spans="1:9" ht="30" x14ac:dyDescent="0.25">
      <c r="A158" s="560"/>
      <c r="B158" s="549"/>
      <c r="C158" s="262" t="s">
        <v>3672</v>
      </c>
      <c r="D158" s="95" t="s">
        <v>1386</v>
      </c>
      <c r="E158" s="398" t="s">
        <v>2111</v>
      </c>
      <c r="F158" s="263" t="s">
        <v>3709</v>
      </c>
      <c r="G158" s="627"/>
      <c r="H158" s="266">
        <v>144000</v>
      </c>
      <c r="I158" s="96" t="s">
        <v>1935</v>
      </c>
    </row>
    <row r="159" spans="1:9" ht="30" x14ac:dyDescent="0.25">
      <c r="A159" s="560"/>
      <c r="B159" s="549"/>
      <c r="C159" s="262" t="s">
        <v>3673</v>
      </c>
      <c r="D159" s="95" t="s">
        <v>1386</v>
      </c>
      <c r="E159" s="398" t="s">
        <v>2111</v>
      </c>
      <c r="F159" s="263" t="s">
        <v>3707</v>
      </c>
      <c r="G159" s="627"/>
      <c r="H159" s="266">
        <v>96800</v>
      </c>
      <c r="I159" s="96" t="s">
        <v>1935</v>
      </c>
    </row>
    <row r="160" spans="1:9" ht="30" x14ac:dyDescent="0.25">
      <c r="A160" s="560"/>
      <c r="B160" s="549"/>
      <c r="C160" s="262" t="s">
        <v>3674</v>
      </c>
      <c r="D160" s="95" t="s">
        <v>1386</v>
      </c>
      <c r="E160" s="398" t="s">
        <v>2111</v>
      </c>
      <c r="F160" s="263" t="s">
        <v>3707</v>
      </c>
      <c r="G160" s="627"/>
      <c r="H160" s="266">
        <v>145000</v>
      </c>
      <c r="I160" s="96" t="s">
        <v>1935</v>
      </c>
    </row>
    <row r="161" spans="1:9" ht="30" x14ac:dyDescent="0.25">
      <c r="A161" s="560"/>
      <c r="B161" s="549"/>
      <c r="C161" s="262" t="s">
        <v>3675</v>
      </c>
      <c r="D161" s="95" t="s">
        <v>1386</v>
      </c>
      <c r="E161" s="398" t="s">
        <v>2111</v>
      </c>
      <c r="F161" s="263" t="s">
        <v>3707</v>
      </c>
      <c r="G161" s="627"/>
      <c r="H161" s="266">
        <v>97900</v>
      </c>
      <c r="I161" s="96" t="s">
        <v>1935</v>
      </c>
    </row>
    <row r="162" spans="1:9" ht="45" x14ac:dyDescent="0.25">
      <c r="A162" s="560"/>
      <c r="B162" s="549"/>
      <c r="C162" s="262" t="s">
        <v>3676</v>
      </c>
      <c r="D162" s="95" t="s">
        <v>1386</v>
      </c>
      <c r="E162" s="398" t="s">
        <v>2111</v>
      </c>
      <c r="F162" s="263" t="s">
        <v>3707</v>
      </c>
      <c r="G162" s="627"/>
      <c r="H162" s="266">
        <v>187000</v>
      </c>
      <c r="I162" s="96" t="s">
        <v>1935</v>
      </c>
    </row>
    <row r="163" spans="1:9" ht="30" x14ac:dyDescent="0.25">
      <c r="A163" s="560"/>
      <c r="B163" s="549"/>
      <c r="C163" s="173" t="s">
        <v>3677</v>
      </c>
      <c r="D163" s="95" t="s">
        <v>1386</v>
      </c>
      <c r="E163" s="398" t="s">
        <v>2111</v>
      </c>
      <c r="F163" s="263" t="s">
        <v>3707</v>
      </c>
      <c r="G163" s="627"/>
      <c r="H163" s="266">
        <v>155600</v>
      </c>
      <c r="I163" s="96" t="s">
        <v>1935</v>
      </c>
    </row>
    <row r="164" spans="1:9" ht="30" x14ac:dyDescent="0.25">
      <c r="A164" s="560"/>
      <c r="B164" s="549"/>
      <c r="C164" s="262" t="s">
        <v>3678</v>
      </c>
      <c r="D164" s="95" t="s">
        <v>1386</v>
      </c>
      <c r="E164" s="398" t="s">
        <v>2111</v>
      </c>
      <c r="F164" s="263" t="s">
        <v>3707</v>
      </c>
      <c r="G164" s="627"/>
      <c r="H164" s="266">
        <v>189500</v>
      </c>
      <c r="I164" s="96" t="s">
        <v>1935</v>
      </c>
    </row>
    <row r="165" spans="1:9" ht="30" x14ac:dyDescent="0.25">
      <c r="A165" s="560"/>
      <c r="B165" s="549"/>
      <c r="C165" s="262" t="s">
        <v>3679</v>
      </c>
      <c r="D165" s="95" t="s">
        <v>1386</v>
      </c>
      <c r="E165" s="398" t="s">
        <v>2111</v>
      </c>
      <c r="F165" s="263" t="s">
        <v>3707</v>
      </c>
      <c r="G165" s="627"/>
      <c r="H165" s="266">
        <v>208000</v>
      </c>
      <c r="I165" s="96" t="s">
        <v>1935</v>
      </c>
    </row>
    <row r="166" spans="1:9" ht="30" x14ac:dyDescent="0.25">
      <c r="A166" s="560"/>
      <c r="B166" s="549"/>
      <c r="C166" s="262" t="s">
        <v>3680</v>
      </c>
      <c r="D166" s="95" t="s">
        <v>1386</v>
      </c>
      <c r="E166" s="398" t="s">
        <v>2111</v>
      </c>
      <c r="F166" s="95" t="s">
        <v>3710</v>
      </c>
      <c r="G166" s="627"/>
      <c r="H166" s="266">
        <v>235000</v>
      </c>
      <c r="I166" s="96" t="s">
        <v>1935</v>
      </c>
    </row>
    <row r="167" spans="1:9" ht="30" x14ac:dyDescent="0.25">
      <c r="A167" s="656"/>
      <c r="B167" s="583"/>
      <c r="C167" s="262" t="s">
        <v>3681</v>
      </c>
      <c r="D167" s="95" t="s">
        <v>1386</v>
      </c>
      <c r="E167" s="398" t="s">
        <v>2111</v>
      </c>
      <c r="F167" s="263" t="s">
        <v>3707</v>
      </c>
      <c r="G167" s="657"/>
      <c r="H167" s="266">
        <v>142000</v>
      </c>
      <c r="I167" s="96" t="s">
        <v>1935</v>
      </c>
    </row>
    <row r="168" spans="1:9" ht="30" x14ac:dyDescent="0.25">
      <c r="A168" s="145"/>
      <c r="B168" s="145"/>
      <c r="C168" s="262" t="s">
        <v>3682</v>
      </c>
      <c r="D168" s="95" t="s">
        <v>1386</v>
      </c>
      <c r="E168" s="398" t="s">
        <v>2111</v>
      </c>
      <c r="F168" s="263" t="s">
        <v>3707</v>
      </c>
      <c r="G168" s="461"/>
      <c r="H168" s="266">
        <v>24400</v>
      </c>
      <c r="I168" s="96" t="s">
        <v>1935</v>
      </c>
    </row>
    <row r="169" spans="1:9" ht="30" x14ac:dyDescent="0.25">
      <c r="A169" s="145"/>
      <c r="B169" s="145"/>
      <c r="C169" s="262" t="s">
        <v>3683</v>
      </c>
      <c r="D169" s="95" t="s">
        <v>1386</v>
      </c>
      <c r="E169" s="398" t="s">
        <v>2111</v>
      </c>
      <c r="F169" s="263" t="s">
        <v>3707</v>
      </c>
      <c r="G169" s="461"/>
      <c r="H169" s="267">
        <v>37000</v>
      </c>
      <c r="I169" s="96" t="s">
        <v>1935</v>
      </c>
    </row>
    <row r="170" spans="1:9" ht="30" x14ac:dyDescent="0.25">
      <c r="A170" s="145"/>
      <c r="B170" s="145"/>
      <c r="C170" s="262" t="s">
        <v>3684</v>
      </c>
      <c r="D170" s="95" t="s">
        <v>1386</v>
      </c>
      <c r="E170" s="398" t="s">
        <v>2111</v>
      </c>
      <c r="F170" s="95" t="s">
        <v>3711</v>
      </c>
      <c r="G170" s="461"/>
      <c r="H170" s="267">
        <v>70500</v>
      </c>
      <c r="I170" s="96" t="s">
        <v>1935</v>
      </c>
    </row>
    <row r="171" spans="1:9" ht="30" x14ac:dyDescent="0.25">
      <c r="A171" s="145"/>
      <c r="B171" s="145"/>
      <c r="C171" s="262" t="s">
        <v>3685</v>
      </c>
      <c r="D171" s="95" t="s">
        <v>1386</v>
      </c>
      <c r="E171" s="398" t="s">
        <v>2111</v>
      </c>
      <c r="F171" s="263" t="s">
        <v>3707</v>
      </c>
      <c r="G171" s="461"/>
      <c r="H171" s="266">
        <v>82300</v>
      </c>
      <c r="I171" s="96" t="s">
        <v>1935</v>
      </c>
    </row>
    <row r="172" spans="1:9" ht="30" x14ac:dyDescent="0.25">
      <c r="A172" s="145"/>
      <c r="B172" s="145"/>
      <c r="C172" s="262" t="s">
        <v>3686</v>
      </c>
      <c r="D172" s="95" t="s">
        <v>1386</v>
      </c>
      <c r="E172" s="398" t="s">
        <v>2111</v>
      </c>
      <c r="F172" s="263" t="s">
        <v>3707</v>
      </c>
      <c r="G172" s="461"/>
      <c r="H172" s="268">
        <v>98100</v>
      </c>
      <c r="I172" s="96" t="s">
        <v>1935</v>
      </c>
    </row>
    <row r="173" spans="1:9" ht="30" x14ac:dyDescent="0.25">
      <c r="A173" s="145"/>
      <c r="B173" s="145"/>
      <c r="C173" s="262" t="s">
        <v>3687</v>
      </c>
      <c r="D173" s="95" t="s">
        <v>1386</v>
      </c>
      <c r="E173" s="398" t="s">
        <v>2111</v>
      </c>
      <c r="F173" s="263" t="s">
        <v>3707</v>
      </c>
      <c r="G173" s="461"/>
      <c r="H173" s="268">
        <v>59800</v>
      </c>
      <c r="I173" s="96" t="s">
        <v>1935</v>
      </c>
    </row>
    <row r="174" spans="1:9" ht="28.5" x14ac:dyDescent="0.25">
      <c r="A174" s="145"/>
      <c r="B174" s="145"/>
      <c r="C174" s="264" t="s">
        <v>3688</v>
      </c>
      <c r="D174" s="95"/>
      <c r="E174" s="265"/>
      <c r="F174" s="263"/>
      <c r="G174" s="461"/>
      <c r="H174" s="268"/>
      <c r="I174" s="462"/>
    </row>
    <row r="175" spans="1:9" x14ac:dyDescent="0.25">
      <c r="A175" s="145"/>
      <c r="B175" s="145"/>
      <c r="C175" s="264" t="s">
        <v>2735</v>
      </c>
      <c r="D175" s="95"/>
      <c r="E175" s="265"/>
      <c r="F175" s="263"/>
      <c r="G175" s="461"/>
      <c r="H175" s="268"/>
      <c r="I175" s="462"/>
    </row>
    <row r="176" spans="1:9" ht="30" x14ac:dyDescent="0.25">
      <c r="A176" s="145"/>
      <c r="B176" s="145"/>
      <c r="C176" s="262" t="s">
        <v>3665</v>
      </c>
      <c r="D176" s="95" t="s">
        <v>1809</v>
      </c>
      <c r="E176" s="398" t="s">
        <v>3704</v>
      </c>
      <c r="F176" s="263" t="s">
        <v>3706</v>
      </c>
      <c r="G176" s="461"/>
      <c r="H176" s="268">
        <v>7300</v>
      </c>
      <c r="I176" s="96" t="s">
        <v>1935</v>
      </c>
    </row>
    <row r="177" spans="1:9" ht="45" x14ac:dyDescent="0.25">
      <c r="A177" s="145"/>
      <c r="B177" s="145"/>
      <c r="C177" s="262" t="s">
        <v>3689</v>
      </c>
      <c r="D177" s="95" t="s">
        <v>1809</v>
      </c>
      <c r="E177" s="398" t="s">
        <v>3705</v>
      </c>
      <c r="F177" s="263" t="s">
        <v>3706</v>
      </c>
      <c r="G177" s="626" t="s">
        <v>3776</v>
      </c>
      <c r="H177" s="268">
        <v>8500</v>
      </c>
      <c r="I177" s="96" t="s">
        <v>1935</v>
      </c>
    </row>
    <row r="178" spans="1:9" ht="28.5" x14ac:dyDescent="0.25">
      <c r="A178" s="145"/>
      <c r="B178" s="145"/>
      <c r="C178" s="264" t="s">
        <v>3667</v>
      </c>
      <c r="D178" s="95"/>
      <c r="E178" s="398"/>
      <c r="F178" s="263"/>
      <c r="G178" s="627"/>
      <c r="H178" s="268"/>
      <c r="I178" s="462"/>
    </row>
    <row r="179" spans="1:9" ht="45" x14ac:dyDescent="0.25">
      <c r="A179" s="145"/>
      <c r="B179" s="145"/>
      <c r="C179" s="262" t="s">
        <v>3690</v>
      </c>
      <c r="D179" s="95" t="s">
        <v>1386</v>
      </c>
      <c r="E179" s="398" t="s">
        <v>2111</v>
      </c>
      <c r="F179" s="263" t="s">
        <v>3707</v>
      </c>
      <c r="G179" s="627"/>
      <c r="H179" s="266">
        <v>162900</v>
      </c>
      <c r="I179" s="83" t="s">
        <v>1935</v>
      </c>
    </row>
    <row r="180" spans="1:9" ht="30" x14ac:dyDescent="0.25">
      <c r="A180" s="145"/>
      <c r="B180" s="145"/>
      <c r="C180" s="262" t="s">
        <v>3691</v>
      </c>
      <c r="D180" s="95" t="s">
        <v>1386</v>
      </c>
      <c r="E180" s="398" t="s">
        <v>2111</v>
      </c>
      <c r="F180" s="263" t="s">
        <v>3707</v>
      </c>
      <c r="G180" s="627"/>
      <c r="H180" s="266">
        <v>214100</v>
      </c>
      <c r="I180" s="96" t="s">
        <v>1935</v>
      </c>
    </row>
    <row r="181" spans="1:9" ht="30" x14ac:dyDescent="0.25">
      <c r="A181" s="145"/>
      <c r="B181" s="145"/>
      <c r="C181" s="262" t="s">
        <v>3692</v>
      </c>
      <c r="D181" s="95" t="s">
        <v>1386</v>
      </c>
      <c r="E181" s="398" t="s">
        <v>2111</v>
      </c>
      <c r="F181" s="263" t="s">
        <v>3707</v>
      </c>
      <c r="G181" s="627"/>
      <c r="H181" s="266">
        <v>186200</v>
      </c>
      <c r="I181" s="96" t="s">
        <v>1935</v>
      </c>
    </row>
    <row r="182" spans="1:9" ht="30" x14ac:dyDescent="0.25">
      <c r="A182" s="145"/>
      <c r="B182" s="145"/>
      <c r="C182" s="262" t="s">
        <v>3693</v>
      </c>
      <c r="D182" s="95" t="s">
        <v>1386</v>
      </c>
      <c r="E182" s="398" t="str">
        <f>E181</f>
        <v>QCVN 16:2023/BXD</v>
      </c>
      <c r="F182" s="263" t="s">
        <v>3708</v>
      </c>
      <c r="G182" s="627"/>
      <c r="H182" s="266">
        <v>254000</v>
      </c>
      <c r="I182" s="96" t="s">
        <v>1935</v>
      </c>
    </row>
    <row r="183" spans="1:9" ht="30" x14ac:dyDescent="0.25">
      <c r="A183" s="145"/>
      <c r="B183" s="145"/>
      <c r="C183" s="262" t="s">
        <v>3672</v>
      </c>
      <c r="D183" s="95" t="s">
        <v>1386</v>
      </c>
      <c r="E183" s="398" t="s">
        <v>2111</v>
      </c>
      <c r="F183" s="263" t="s">
        <v>3709</v>
      </c>
      <c r="G183" s="627"/>
      <c r="H183" s="266">
        <v>122000</v>
      </c>
      <c r="I183" s="96" t="s">
        <v>1935</v>
      </c>
    </row>
    <row r="184" spans="1:9" ht="30" x14ac:dyDescent="0.25">
      <c r="A184" s="145"/>
      <c r="B184" s="145"/>
      <c r="C184" s="262" t="s">
        <v>3694</v>
      </c>
      <c r="D184" s="95" t="s">
        <v>1386</v>
      </c>
      <c r="E184" s="398" t="s">
        <v>2111</v>
      </c>
      <c r="F184" s="263" t="s">
        <v>3707</v>
      </c>
      <c r="G184" s="627"/>
      <c r="H184" s="266">
        <v>94900</v>
      </c>
      <c r="I184" s="96" t="s">
        <v>1935</v>
      </c>
    </row>
    <row r="185" spans="1:9" ht="30" x14ac:dyDescent="0.25">
      <c r="A185" s="145"/>
      <c r="B185" s="145"/>
      <c r="C185" s="262" t="s">
        <v>3695</v>
      </c>
      <c r="D185" s="95" t="s">
        <v>1386</v>
      </c>
      <c r="E185" s="398" t="s">
        <v>2111</v>
      </c>
      <c r="F185" s="263" t="s">
        <v>3707</v>
      </c>
      <c r="G185" s="627"/>
      <c r="H185" s="266">
        <v>143500</v>
      </c>
      <c r="I185" s="96" t="s">
        <v>1935</v>
      </c>
    </row>
    <row r="186" spans="1:9" ht="30" x14ac:dyDescent="0.25">
      <c r="A186" s="145"/>
      <c r="B186" s="145"/>
      <c r="C186" s="262" t="s">
        <v>3675</v>
      </c>
      <c r="D186" s="95" t="s">
        <v>1386</v>
      </c>
      <c r="E186" s="398" t="s">
        <v>2111</v>
      </c>
      <c r="F186" s="263" t="s">
        <v>3707</v>
      </c>
      <c r="G186" s="627"/>
      <c r="H186" s="266">
        <v>96800</v>
      </c>
      <c r="I186" s="96" t="s">
        <v>1935</v>
      </c>
    </row>
    <row r="187" spans="1:9" ht="45" x14ac:dyDescent="0.25">
      <c r="A187" s="145"/>
      <c r="B187" s="145"/>
      <c r="C187" s="262" t="s">
        <v>3676</v>
      </c>
      <c r="D187" s="95" t="s">
        <v>1386</v>
      </c>
      <c r="E187" s="398" t="s">
        <v>2111</v>
      </c>
      <c r="F187" s="263" t="s">
        <v>3707</v>
      </c>
      <c r="G187" s="627"/>
      <c r="H187" s="266">
        <v>225100</v>
      </c>
      <c r="I187" s="83" t="s">
        <v>1935</v>
      </c>
    </row>
    <row r="188" spans="1:9" ht="30" x14ac:dyDescent="0.25">
      <c r="A188" s="145"/>
      <c r="B188" s="145"/>
      <c r="C188" s="262" t="s">
        <v>3677</v>
      </c>
      <c r="D188" s="95" t="s">
        <v>1386</v>
      </c>
      <c r="E188" s="398" t="s">
        <v>2111</v>
      </c>
      <c r="F188" s="263" t="s">
        <v>3707</v>
      </c>
      <c r="G188" s="627"/>
      <c r="H188" s="266">
        <v>145100</v>
      </c>
      <c r="I188" s="96" t="s">
        <v>1935</v>
      </c>
    </row>
    <row r="189" spans="1:9" ht="30" x14ac:dyDescent="0.25">
      <c r="A189" s="145"/>
      <c r="B189" s="145"/>
      <c r="C189" s="262" t="s">
        <v>3696</v>
      </c>
      <c r="D189" s="95" t="s">
        <v>1386</v>
      </c>
      <c r="E189" s="398" t="s">
        <v>2111</v>
      </c>
      <c r="F189" s="263" t="s">
        <v>3707</v>
      </c>
      <c r="G189" s="627"/>
      <c r="H189" s="266">
        <v>174000</v>
      </c>
      <c r="I189" s="83" t="s">
        <v>1935</v>
      </c>
    </row>
    <row r="190" spans="1:9" ht="30" x14ac:dyDescent="0.25">
      <c r="A190" s="145"/>
      <c r="B190" s="145"/>
      <c r="C190" s="262" t="s">
        <v>3697</v>
      </c>
      <c r="D190" s="95" t="s">
        <v>1386</v>
      </c>
      <c r="E190" s="398" t="s">
        <v>2111</v>
      </c>
      <c r="F190" s="263" t="s">
        <v>3707</v>
      </c>
      <c r="G190" s="627"/>
      <c r="H190" s="266">
        <v>191400</v>
      </c>
      <c r="I190" s="96" t="s">
        <v>1935</v>
      </c>
    </row>
    <row r="191" spans="1:9" ht="30" x14ac:dyDescent="0.25">
      <c r="A191" s="145"/>
      <c r="B191" s="145"/>
      <c r="C191" s="262" t="s">
        <v>3680</v>
      </c>
      <c r="D191" s="95" t="s">
        <v>1386</v>
      </c>
      <c r="E191" s="398" t="s">
        <v>2111</v>
      </c>
      <c r="F191" s="95" t="s">
        <v>3710</v>
      </c>
      <c r="G191" s="627"/>
      <c r="H191" s="266">
        <v>228800</v>
      </c>
      <c r="I191" s="96" t="s">
        <v>1935</v>
      </c>
    </row>
    <row r="192" spans="1:9" ht="30" x14ac:dyDescent="0.25">
      <c r="A192" s="145"/>
      <c r="B192" s="145"/>
      <c r="C192" s="262" t="s">
        <v>3698</v>
      </c>
      <c r="D192" s="95" t="s">
        <v>1386</v>
      </c>
      <c r="E192" s="398" t="s">
        <v>2111</v>
      </c>
      <c r="F192" s="263" t="s">
        <v>3707</v>
      </c>
      <c r="G192" s="627"/>
      <c r="H192" s="266">
        <v>133500</v>
      </c>
      <c r="I192" s="96" t="s">
        <v>1935</v>
      </c>
    </row>
    <row r="193" spans="1:9" ht="30" x14ac:dyDescent="0.25">
      <c r="A193" s="145"/>
      <c r="B193" s="145"/>
      <c r="C193" s="262" t="s">
        <v>3699</v>
      </c>
      <c r="D193" s="95" t="s">
        <v>1386</v>
      </c>
      <c r="E193" s="398" t="s">
        <v>2111</v>
      </c>
      <c r="F193" s="263" t="s">
        <v>3707</v>
      </c>
      <c r="G193" s="627"/>
      <c r="H193" s="266">
        <v>24400</v>
      </c>
      <c r="I193" s="96" t="s">
        <v>1935</v>
      </c>
    </row>
    <row r="194" spans="1:9" ht="30" x14ac:dyDescent="0.25">
      <c r="A194" s="145"/>
      <c r="B194" s="145"/>
      <c r="C194" s="262" t="s">
        <v>3700</v>
      </c>
      <c r="D194" s="95" t="s">
        <v>1386</v>
      </c>
      <c r="E194" s="398" t="s">
        <v>2111</v>
      </c>
      <c r="F194" s="263" t="s">
        <v>3707</v>
      </c>
      <c r="G194" s="627"/>
      <c r="H194" s="267">
        <v>34000</v>
      </c>
      <c r="I194" s="83" t="s">
        <v>1935</v>
      </c>
    </row>
    <row r="195" spans="1:9" ht="30" x14ac:dyDescent="0.25">
      <c r="A195" s="145"/>
      <c r="B195" s="145"/>
      <c r="C195" s="262" t="s">
        <v>3701</v>
      </c>
      <c r="D195" s="95" t="s">
        <v>1386</v>
      </c>
      <c r="E195" s="398" t="s">
        <v>2111</v>
      </c>
      <c r="F195" s="263" t="s">
        <v>3707</v>
      </c>
      <c r="G195" s="627"/>
      <c r="H195" s="267">
        <v>71000</v>
      </c>
      <c r="I195" s="96" t="s">
        <v>1935</v>
      </c>
    </row>
    <row r="196" spans="1:9" ht="45" x14ac:dyDescent="0.25">
      <c r="A196" s="145"/>
      <c r="B196" s="145"/>
      <c r="C196" s="262" t="s">
        <v>3702</v>
      </c>
      <c r="D196" s="95" t="s">
        <v>1386</v>
      </c>
      <c r="E196" s="398" t="s">
        <v>2111</v>
      </c>
      <c r="F196" s="263" t="s">
        <v>3707</v>
      </c>
      <c r="G196" s="461"/>
      <c r="H196" s="266">
        <v>80100</v>
      </c>
      <c r="I196" s="83" t="s">
        <v>1935</v>
      </c>
    </row>
    <row r="197" spans="1:9" ht="30" x14ac:dyDescent="0.25">
      <c r="A197" s="145"/>
      <c r="B197" s="145"/>
      <c r="C197" s="262" t="s">
        <v>3703</v>
      </c>
      <c r="D197" s="95" t="s">
        <v>1386</v>
      </c>
      <c r="E197" s="398" t="s">
        <v>2111</v>
      </c>
      <c r="F197" s="263" t="s">
        <v>3707</v>
      </c>
      <c r="G197" s="461"/>
      <c r="H197" s="266">
        <v>58600</v>
      </c>
      <c r="I197" s="96" t="s">
        <v>1935</v>
      </c>
    </row>
    <row r="198" spans="1:9" ht="30" x14ac:dyDescent="0.25">
      <c r="A198" s="151"/>
      <c r="B198" s="151"/>
      <c r="C198" s="262" t="s">
        <v>3686</v>
      </c>
      <c r="D198" s="95" t="s">
        <v>1386</v>
      </c>
      <c r="E198" s="124" t="s">
        <v>2111</v>
      </c>
      <c r="F198" s="263" t="s">
        <v>3707</v>
      </c>
      <c r="G198" s="463"/>
      <c r="H198" s="266">
        <v>97000</v>
      </c>
      <c r="I198" s="83" t="s">
        <v>1935</v>
      </c>
    </row>
  </sheetData>
  <mergeCells count="55">
    <mergeCell ref="A149:A167"/>
    <mergeCell ref="B149:B167"/>
    <mergeCell ref="G149:G167"/>
    <mergeCell ref="I149:I156"/>
    <mergeCell ref="A130:A148"/>
    <mergeCell ref="E134:E148"/>
    <mergeCell ref="G130:G148"/>
    <mergeCell ref="I130:I137"/>
    <mergeCell ref="E131:E132"/>
    <mergeCell ref="B130:B148"/>
    <mergeCell ref="E103:E104"/>
    <mergeCell ref="G121:G129"/>
    <mergeCell ref="E89:E90"/>
    <mergeCell ref="G105:G111"/>
    <mergeCell ref="G91:G97"/>
    <mergeCell ref="I121:I125"/>
    <mergeCell ref="A105:A120"/>
    <mergeCell ref="E106:E107"/>
    <mergeCell ref="E109:E120"/>
    <mergeCell ref="B105:B120"/>
    <mergeCell ref="A121:A129"/>
    <mergeCell ref="I105:I108"/>
    <mergeCell ref="B121:B129"/>
    <mergeCell ref="E121:E129"/>
    <mergeCell ref="B2:E2"/>
    <mergeCell ref="E4:E11"/>
    <mergeCell ref="G25:G33"/>
    <mergeCell ref="I26:I33"/>
    <mergeCell ref="I4:I9"/>
    <mergeCell ref="G3:G10"/>
    <mergeCell ref="I13:I19"/>
    <mergeCell ref="E69:E72"/>
    <mergeCell ref="A3:A24"/>
    <mergeCell ref="B3:B24"/>
    <mergeCell ref="C3:E3"/>
    <mergeCell ref="A25:A65"/>
    <mergeCell ref="B25:B65"/>
    <mergeCell ref="E13:E16"/>
    <mergeCell ref="E17:E24"/>
    <mergeCell ref="G177:G195"/>
    <mergeCell ref="A91:A104"/>
    <mergeCell ref="G47:G65"/>
    <mergeCell ref="I92:I94"/>
    <mergeCell ref="I68:I71"/>
    <mergeCell ref="E74:E80"/>
    <mergeCell ref="E82:E84"/>
    <mergeCell ref="E86:E87"/>
    <mergeCell ref="B91:B104"/>
    <mergeCell ref="C91:F91"/>
    <mergeCell ref="C95:F95"/>
    <mergeCell ref="E96:E98"/>
    <mergeCell ref="C99:F99"/>
    <mergeCell ref="E100:E101"/>
    <mergeCell ref="E92:E93"/>
    <mergeCell ref="G68:G73"/>
  </mergeCells>
  <dataValidations disablePrompts="1" count="1">
    <dataValidation type="list" allowBlank="1" showInputMessage="1" showErrorMessage="1" sqref="B3 B25 B68 B91 B105 B121 B130 B149" xr:uid="{00000000-0002-0000-0900-000000000000}">
      <formula1>nhomvl</formula1>
    </dataValidation>
  </dataValidations>
  <pageMargins left="0.23622047244094491" right="0.23622047244094491" top="0.51181102362204722" bottom="0.51181102362204722" header="0" footer="0"/>
  <pageSetup paperSize="9" scale="92" firstPageNumber="15" orientation="portrait" useFirstPageNumber="1" horizontalDpi="300" verticalDpi="300" r:id="rId1"/>
  <headerFooter>
    <oddHeader>&amp;LCBG VLXD T6-2025</oddHeader>
    <oddFooter>&amp;C&amp;P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774"/>
  <sheetViews>
    <sheetView view="pageBreakPreview" zoomScaleNormal="100" zoomScaleSheetLayoutView="100" workbookViewId="0">
      <selection activeCell="E4" sqref="E4:E12"/>
    </sheetView>
  </sheetViews>
  <sheetFormatPr defaultRowHeight="15" x14ac:dyDescent="0.25"/>
  <cols>
    <col min="1" max="1" width="5.5703125" style="88" bestFit="1" customWidth="1"/>
    <col min="2" max="2" width="7.28515625" style="88" customWidth="1"/>
    <col min="3" max="3" width="18.28515625" style="77" customWidth="1"/>
    <col min="4" max="4" width="7.7109375" style="77" customWidth="1"/>
    <col min="5" max="5" width="14.140625" style="77" customWidth="1"/>
    <col min="6" max="6" width="21.85546875" style="77" customWidth="1"/>
    <col min="7" max="7" width="11.85546875" style="99" customWidth="1"/>
    <col min="8" max="8" width="12.5703125" style="77" customWidth="1"/>
    <col min="9" max="9" width="8.28515625" style="77" customWidth="1"/>
    <col min="10" max="16384" width="9.140625" style="77"/>
  </cols>
  <sheetData>
    <row r="1" spans="1:9" ht="42.75" x14ac:dyDescent="0.25">
      <c r="A1" s="78" t="s">
        <v>1936</v>
      </c>
      <c r="B1" s="78" t="s">
        <v>2</v>
      </c>
      <c r="C1" s="78" t="s">
        <v>900</v>
      </c>
      <c r="D1" s="78" t="s">
        <v>901</v>
      </c>
      <c r="E1" s="78" t="s">
        <v>902</v>
      </c>
      <c r="F1" s="78" t="s">
        <v>903</v>
      </c>
      <c r="G1" s="78" t="s">
        <v>904</v>
      </c>
      <c r="H1" s="78" t="s">
        <v>14</v>
      </c>
      <c r="I1" s="78" t="s">
        <v>925</v>
      </c>
    </row>
    <row r="2" spans="1:9" ht="17.25" customHeight="1" x14ac:dyDescent="0.25">
      <c r="A2" s="78" t="s">
        <v>2023</v>
      </c>
      <c r="B2" s="544" t="s">
        <v>2024</v>
      </c>
      <c r="C2" s="545"/>
      <c r="D2" s="78"/>
      <c r="E2" s="78"/>
      <c r="F2" s="78"/>
      <c r="G2" s="104"/>
      <c r="H2" s="78"/>
      <c r="I2" s="78"/>
    </row>
    <row r="3" spans="1:9" s="225" customFormat="1" ht="18" customHeight="1" x14ac:dyDescent="0.25">
      <c r="A3" s="548" t="s">
        <v>1387</v>
      </c>
      <c r="B3" s="706" t="s">
        <v>156</v>
      </c>
      <c r="C3" s="591" t="s">
        <v>3386</v>
      </c>
      <c r="D3" s="592"/>
      <c r="E3" s="592"/>
      <c r="F3" s="593"/>
      <c r="G3" s="534" t="s">
        <v>1391</v>
      </c>
      <c r="H3" s="72"/>
      <c r="I3" s="73"/>
    </row>
    <row r="4" spans="1:9" s="335" customFormat="1" ht="23.1" customHeight="1" x14ac:dyDescent="0.25">
      <c r="A4" s="549"/>
      <c r="B4" s="707"/>
      <c r="C4" s="122" t="s">
        <v>3383</v>
      </c>
      <c r="D4" s="173" t="s">
        <v>1388</v>
      </c>
      <c r="E4" s="596" t="s">
        <v>1664</v>
      </c>
      <c r="F4" s="575" t="s">
        <v>3439</v>
      </c>
      <c r="G4" s="535"/>
      <c r="H4" s="72">
        <v>6800000</v>
      </c>
      <c r="I4" s="531" t="s">
        <v>3785</v>
      </c>
    </row>
    <row r="5" spans="1:9" s="335" customFormat="1" ht="23.1" customHeight="1" x14ac:dyDescent="0.25">
      <c r="A5" s="242"/>
      <c r="B5" s="243"/>
      <c r="C5" s="122" t="s">
        <v>3332</v>
      </c>
      <c r="D5" s="173" t="s">
        <v>1388</v>
      </c>
      <c r="E5" s="576"/>
      <c r="F5" s="683"/>
      <c r="G5" s="535"/>
      <c r="H5" s="72">
        <v>7200000</v>
      </c>
      <c r="I5" s="532"/>
    </row>
    <row r="6" spans="1:9" s="335" customFormat="1" ht="23.1" customHeight="1" x14ac:dyDescent="0.25">
      <c r="A6" s="242"/>
      <c r="B6" s="243"/>
      <c r="C6" s="122" t="s">
        <v>3384</v>
      </c>
      <c r="D6" s="173" t="s">
        <v>1388</v>
      </c>
      <c r="E6" s="576"/>
      <c r="F6" s="683"/>
      <c r="G6" s="535"/>
      <c r="H6" s="72">
        <v>7800000</v>
      </c>
      <c r="I6" s="532"/>
    </row>
    <row r="7" spans="1:9" s="335" customFormat="1" ht="23.1" customHeight="1" x14ac:dyDescent="0.25">
      <c r="A7" s="242"/>
      <c r="B7" s="243"/>
      <c r="C7" s="122" t="s">
        <v>3343</v>
      </c>
      <c r="D7" s="173" t="s">
        <v>1388</v>
      </c>
      <c r="E7" s="576"/>
      <c r="F7" s="683"/>
      <c r="G7" s="535"/>
      <c r="H7" s="72">
        <v>8500000</v>
      </c>
      <c r="I7" s="532"/>
    </row>
    <row r="8" spans="1:9" s="335" customFormat="1" ht="23.1" customHeight="1" x14ac:dyDescent="0.25">
      <c r="A8" s="242"/>
      <c r="B8" s="243"/>
      <c r="C8" s="122" t="s">
        <v>3333</v>
      </c>
      <c r="D8" s="173" t="s">
        <v>1388</v>
      </c>
      <c r="E8" s="576"/>
      <c r="F8" s="683"/>
      <c r="G8" s="535"/>
      <c r="H8" s="72">
        <v>10000000</v>
      </c>
      <c r="I8" s="532"/>
    </row>
    <row r="9" spans="1:9" s="335" customFormat="1" ht="23.1" customHeight="1" x14ac:dyDescent="0.25">
      <c r="A9" s="242"/>
      <c r="B9" s="243"/>
      <c r="C9" s="122" t="s">
        <v>3334</v>
      </c>
      <c r="D9" s="173" t="s">
        <v>1388</v>
      </c>
      <c r="E9" s="576"/>
      <c r="F9" s="683"/>
      <c r="G9" s="535"/>
      <c r="H9" s="72">
        <v>11200000</v>
      </c>
      <c r="I9" s="533"/>
    </row>
    <row r="10" spans="1:9" s="335" customFormat="1" ht="23.1" customHeight="1" x14ac:dyDescent="0.25">
      <c r="A10" s="242"/>
      <c r="B10" s="243"/>
      <c r="C10" s="122" t="s">
        <v>3335</v>
      </c>
      <c r="D10" s="173" t="s">
        <v>1388</v>
      </c>
      <c r="E10" s="576"/>
      <c r="F10" s="683"/>
      <c r="G10" s="535"/>
      <c r="H10" s="72">
        <v>12700000</v>
      </c>
      <c r="I10" s="96" t="s">
        <v>1935</v>
      </c>
    </row>
    <row r="11" spans="1:9" s="335" customFormat="1" ht="23.1" customHeight="1" x14ac:dyDescent="0.25">
      <c r="A11" s="242"/>
      <c r="B11" s="243"/>
      <c r="C11" s="122" t="s">
        <v>3336</v>
      </c>
      <c r="D11" s="173" t="s">
        <v>1388</v>
      </c>
      <c r="E11" s="576"/>
      <c r="F11" s="683"/>
      <c r="G11" s="535"/>
      <c r="H11" s="72">
        <v>14300000</v>
      </c>
      <c r="I11" s="96" t="s">
        <v>1935</v>
      </c>
    </row>
    <row r="12" spans="1:9" s="335" customFormat="1" ht="21.75" customHeight="1" x14ac:dyDescent="0.25">
      <c r="A12" s="242"/>
      <c r="B12" s="243"/>
      <c r="C12" s="122" t="s">
        <v>3385</v>
      </c>
      <c r="D12" s="173" t="s">
        <v>1388</v>
      </c>
      <c r="E12" s="577"/>
      <c r="F12" s="629"/>
      <c r="G12" s="97"/>
      <c r="H12" s="72">
        <v>15000000</v>
      </c>
      <c r="I12" s="96" t="s">
        <v>1935</v>
      </c>
    </row>
    <row r="13" spans="1:9" s="335" customFormat="1" ht="24" customHeight="1" x14ac:dyDescent="0.25">
      <c r="A13" s="242"/>
      <c r="B13" s="243"/>
      <c r="C13" s="591" t="s">
        <v>3387</v>
      </c>
      <c r="D13" s="592"/>
      <c r="E13" s="592"/>
      <c r="F13" s="593"/>
      <c r="G13" s="131"/>
      <c r="H13" s="72"/>
      <c r="I13" s="96"/>
    </row>
    <row r="14" spans="1:9" s="335" customFormat="1" ht="23.1" customHeight="1" x14ac:dyDescent="0.25">
      <c r="A14" s="242"/>
      <c r="B14" s="243"/>
      <c r="C14" s="122" t="s">
        <v>3383</v>
      </c>
      <c r="D14" s="173" t="s">
        <v>1388</v>
      </c>
      <c r="E14" s="596" t="s">
        <v>1664</v>
      </c>
      <c r="F14" s="575" t="s">
        <v>3438</v>
      </c>
      <c r="G14" s="97"/>
      <c r="H14" s="72">
        <v>5900000</v>
      </c>
      <c r="I14" s="96" t="s">
        <v>1935</v>
      </c>
    </row>
    <row r="15" spans="1:9" s="335" customFormat="1" ht="23.1" customHeight="1" x14ac:dyDescent="0.25">
      <c r="A15" s="242"/>
      <c r="B15" s="243"/>
      <c r="C15" s="122" t="s">
        <v>3332</v>
      </c>
      <c r="D15" s="173" t="s">
        <v>1388</v>
      </c>
      <c r="E15" s="576"/>
      <c r="F15" s="683"/>
      <c r="G15" s="97"/>
      <c r="H15" s="72">
        <v>6300000</v>
      </c>
      <c r="I15" s="96" t="s">
        <v>1935</v>
      </c>
    </row>
    <row r="16" spans="1:9" s="335" customFormat="1" ht="23.1" customHeight="1" x14ac:dyDescent="0.25">
      <c r="A16" s="242"/>
      <c r="B16" s="243"/>
      <c r="C16" s="122" t="s">
        <v>3384</v>
      </c>
      <c r="D16" s="173" t="s">
        <v>1388</v>
      </c>
      <c r="E16" s="576"/>
      <c r="F16" s="683"/>
      <c r="G16" s="97"/>
      <c r="H16" s="72">
        <v>6700000</v>
      </c>
      <c r="I16" s="96" t="s">
        <v>1935</v>
      </c>
    </row>
    <row r="17" spans="1:9" s="335" customFormat="1" ht="23.1" customHeight="1" x14ac:dyDescent="0.25">
      <c r="A17" s="242"/>
      <c r="B17" s="243"/>
      <c r="C17" s="122" t="s">
        <v>3343</v>
      </c>
      <c r="D17" s="173" t="s">
        <v>1388</v>
      </c>
      <c r="E17" s="576"/>
      <c r="F17" s="683"/>
      <c r="G17" s="97"/>
      <c r="H17" s="72">
        <v>7100000</v>
      </c>
      <c r="I17" s="96" t="s">
        <v>1935</v>
      </c>
    </row>
    <row r="18" spans="1:9" s="335" customFormat="1" ht="23.1" customHeight="1" x14ac:dyDescent="0.25">
      <c r="A18" s="242"/>
      <c r="B18" s="243"/>
      <c r="C18" s="122" t="s">
        <v>3333</v>
      </c>
      <c r="D18" s="173" t="s">
        <v>1388</v>
      </c>
      <c r="E18" s="576"/>
      <c r="F18" s="683"/>
      <c r="G18" s="535"/>
      <c r="H18" s="72">
        <v>8200000</v>
      </c>
      <c r="I18" s="96" t="s">
        <v>1935</v>
      </c>
    </row>
    <row r="19" spans="1:9" s="335" customFormat="1" ht="23.1" customHeight="1" x14ac:dyDescent="0.25">
      <c r="A19" s="242"/>
      <c r="B19" s="243"/>
      <c r="C19" s="122" t="s">
        <v>3334</v>
      </c>
      <c r="D19" s="173" t="s">
        <v>1388</v>
      </c>
      <c r="E19" s="576"/>
      <c r="F19" s="683"/>
      <c r="G19" s="535"/>
      <c r="H19" s="72">
        <v>8500000</v>
      </c>
      <c r="I19" s="96" t="s">
        <v>1935</v>
      </c>
    </row>
    <row r="20" spans="1:9" s="131" customFormat="1" ht="23.1" customHeight="1" x14ac:dyDescent="0.25">
      <c r="A20" s="242"/>
      <c r="B20" s="243"/>
      <c r="C20" s="122" t="s">
        <v>3335</v>
      </c>
      <c r="D20" s="173" t="s">
        <v>1388</v>
      </c>
      <c r="E20" s="576"/>
      <c r="F20" s="683"/>
      <c r="G20" s="535"/>
      <c r="H20" s="72">
        <v>10500000</v>
      </c>
      <c r="I20" s="96" t="s">
        <v>1935</v>
      </c>
    </row>
    <row r="21" spans="1:9" s="131" customFormat="1" ht="23.1" customHeight="1" x14ac:dyDescent="0.25">
      <c r="A21" s="242"/>
      <c r="B21" s="243"/>
      <c r="C21" s="122" t="s">
        <v>3336</v>
      </c>
      <c r="D21" s="173" t="s">
        <v>1388</v>
      </c>
      <c r="E21" s="576"/>
      <c r="F21" s="683"/>
      <c r="G21" s="535"/>
      <c r="H21" s="72">
        <v>11700000</v>
      </c>
      <c r="I21" s="96" t="s">
        <v>1935</v>
      </c>
    </row>
    <row r="22" spans="1:9" s="131" customFormat="1" ht="27.75" customHeight="1" x14ac:dyDescent="0.25">
      <c r="A22" s="242"/>
      <c r="B22" s="243"/>
      <c r="C22" s="122" t="s">
        <v>3385</v>
      </c>
      <c r="D22" s="173" t="s">
        <v>1388</v>
      </c>
      <c r="E22" s="577"/>
      <c r="F22" s="629"/>
      <c r="G22" s="535"/>
      <c r="H22" s="72">
        <v>12300000</v>
      </c>
      <c r="I22" s="96" t="s">
        <v>1935</v>
      </c>
    </row>
    <row r="23" spans="1:9" s="131" customFormat="1" x14ac:dyDescent="0.25">
      <c r="A23" s="242"/>
      <c r="B23" s="243"/>
      <c r="C23" s="336" t="s">
        <v>2093</v>
      </c>
      <c r="D23" s="173"/>
      <c r="E23" s="337"/>
      <c r="F23" s="122"/>
      <c r="G23" s="535"/>
      <c r="H23" s="72"/>
      <c r="I23" s="96"/>
    </row>
    <row r="24" spans="1:9" s="131" customFormat="1" ht="45" x14ac:dyDescent="0.25">
      <c r="A24" s="242"/>
      <c r="B24" s="243"/>
      <c r="C24" s="142" t="s">
        <v>2317</v>
      </c>
      <c r="D24" s="173" t="s">
        <v>1388</v>
      </c>
      <c r="E24" s="678" t="s">
        <v>2094</v>
      </c>
      <c r="F24" s="122" t="s">
        <v>2318</v>
      </c>
      <c r="G24" s="535"/>
      <c r="H24" s="72">
        <v>2500000</v>
      </c>
      <c r="I24" s="173" t="s">
        <v>1935</v>
      </c>
    </row>
    <row r="25" spans="1:9" s="131" customFormat="1" ht="51" customHeight="1" x14ac:dyDescent="0.25">
      <c r="A25" s="242"/>
      <c r="B25" s="243"/>
      <c r="C25" s="71" t="s">
        <v>2319</v>
      </c>
      <c r="D25" s="173" t="s">
        <v>1388</v>
      </c>
      <c r="E25" s="679"/>
      <c r="F25" s="122" t="s">
        <v>2320</v>
      </c>
      <c r="G25" s="535"/>
      <c r="H25" s="72">
        <v>65200000</v>
      </c>
      <c r="I25" s="173" t="s">
        <v>1935</v>
      </c>
    </row>
    <row r="26" spans="1:9" s="131" customFormat="1" x14ac:dyDescent="0.25">
      <c r="A26" s="242"/>
      <c r="B26" s="243"/>
      <c r="C26" s="336" t="s">
        <v>3382</v>
      </c>
      <c r="D26" s="272"/>
      <c r="E26" s="338"/>
      <c r="F26" s="339"/>
      <c r="G26" s="177"/>
      <c r="H26" s="110"/>
      <c r="I26" s="173"/>
    </row>
    <row r="27" spans="1:9" s="79" customFormat="1" ht="45" x14ac:dyDescent="0.25">
      <c r="A27" s="180"/>
      <c r="B27" s="152"/>
      <c r="C27" s="172" t="s">
        <v>3388</v>
      </c>
      <c r="D27" s="182" t="s">
        <v>3392</v>
      </c>
      <c r="E27" s="712" t="s">
        <v>3393</v>
      </c>
      <c r="F27" s="76" t="s">
        <v>3389</v>
      </c>
      <c r="G27" s="177"/>
      <c r="H27" s="170">
        <v>13580000</v>
      </c>
      <c r="I27" s="124" t="s">
        <v>1935</v>
      </c>
    </row>
    <row r="28" spans="1:9" s="79" customFormat="1" ht="45" x14ac:dyDescent="0.25">
      <c r="A28" s="180"/>
      <c r="B28" s="152"/>
      <c r="C28" s="172" t="s">
        <v>3390</v>
      </c>
      <c r="D28" s="182" t="s">
        <v>3392</v>
      </c>
      <c r="E28" s="712"/>
      <c r="F28" s="76" t="s">
        <v>3391</v>
      </c>
      <c r="G28" s="177"/>
      <c r="H28" s="170">
        <v>15350000</v>
      </c>
      <c r="I28" s="124" t="s">
        <v>1935</v>
      </c>
    </row>
    <row r="29" spans="1:9" s="79" customFormat="1" ht="15.75" x14ac:dyDescent="0.25">
      <c r="A29" s="180"/>
      <c r="B29" s="152"/>
      <c r="C29" s="185" t="s">
        <v>3394</v>
      </c>
      <c r="D29" s="173"/>
      <c r="E29" s="186"/>
      <c r="F29" s="76"/>
      <c r="G29" s="177"/>
      <c r="H29" s="72"/>
      <c r="I29" s="124" t="s">
        <v>1935</v>
      </c>
    </row>
    <row r="30" spans="1:9" s="79" customFormat="1" ht="45" x14ac:dyDescent="0.25">
      <c r="A30" s="180"/>
      <c r="B30" s="152"/>
      <c r="C30" s="85" t="s">
        <v>3401</v>
      </c>
      <c r="D30" s="182" t="s">
        <v>3397</v>
      </c>
      <c r="E30" s="712" t="s">
        <v>3400</v>
      </c>
      <c r="F30" s="76" t="s">
        <v>3130</v>
      </c>
      <c r="G30" s="177"/>
      <c r="H30" s="170">
        <v>2694000</v>
      </c>
      <c r="I30" s="124" t="s">
        <v>1935</v>
      </c>
    </row>
    <row r="31" spans="1:9" s="79" customFormat="1" ht="45" x14ac:dyDescent="0.25">
      <c r="A31" s="180"/>
      <c r="B31" s="152"/>
      <c r="C31" s="85" t="s">
        <v>3403</v>
      </c>
      <c r="D31" s="182" t="s">
        <v>3397</v>
      </c>
      <c r="E31" s="712"/>
      <c r="F31" s="76" t="s">
        <v>3130</v>
      </c>
      <c r="G31" s="177"/>
      <c r="H31" s="170">
        <v>3292000</v>
      </c>
      <c r="I31" s="124" t="s">
        <v>1935</v>
      </c>
    </row>
    <row r="32" spans="1:9" s="79" customFormat="1" ht="45" x14ac:dyDescent="0.25">
      <c r="A32" s="180"/>
      <c r="B32" s="152"/>
      <c r="C32" s="85" t="s">
        <v>3404</v>
      </c>
      <c r="D32" s="182" t="s">
        <v>3397</v>
      </c>
      <c r="E32" s="712"/>
      <c r="F32" s="76" t="s">
        <v>3130</v>
      </c>
      <c r="G32" s="177"/>
      <c r="H32" s="170">
        <v>4164000</v>
      </c>
      <c r="I32" s="124" t="s">
        <v>1935</v>
      </c>
    </row>
    <row r="33" spans="1:9" s="79" customFormat="1" ht="45" x14ac:dyDescent="0.25">
      <c r="A33" s="180"/>
      <c r="B33" s="152"/>
      <c r="C33" s="85" t="s">
        <v>3405</v>
      </c>
      <c r="D33" s="182" t="s">
        <v>3397</v>
      </c>
      <c r="E33" s="712"/>
      <c r="F33" s="76" t="s">
        <v>3402</v>
      </c>
      <c r="G33" s="177"/>
      <c r="H33" s="170">
        <v>5760000</v>
      </c>
      <c r="I33" s="124" t="s">
        <v>1935</v>
      </c>
    </row>
    <row r="34" spans="1:9" s="79" customFormat="1" ht="36" customHeight="1" x14ac:dyDescent="0.25">
      <c r="A34" s="180"/>
      <c r="B34" s="152"/>
      <c r="C34" s="85" t="s">
        <v>3407</v>
      </c>
      <c r="D34" s="182" t="s">
        <v>3397</v>
      </c>
      <c r="E34" s="712"/>
      <c r="F34" s="76" t="s">
        <v>3406</v>
      </c>
      <c r="G34" s="535" t="s">
        <v>1391</v>
      </c>
      <c r="H34" s="170">
        <v>6768000</v>
      </c>
      <c r="I34" s="124" t="s">
        <v>1935</v>
      </c>
    </row>
    <row r="35" spans="1:9" s="79" customFormat="1" ht="45" x14ac:dyDescent="0.25">
      <c r="A35" s="180"/>
      <c r="B35" s="152"/>
      <c r="C35" s="85" t="s">
        <v>3408</v>
      </c>
      <c r="D35" s="182" t="s">
        <v>3397</v>
      </c>
      <c r="E35" s="712"/>
      <c r="F35" s="76" t="s">
        <v>3402</v>
      </c>
      <c r="G35" s="535"/>
      <c r="H35" s="170">
        <v>7461000</v>
      </c>
      <c r="I35" s="124" t="s">
        <v>1935</v>
      </c>
    </row>
    <row r="36" spans="1:9" s="79" customFormat="1" ht="45" x14ac:dyDescent="0.25">
      <c r="A36" s="180"/>
      <c r="B36" s="152"/>
      <c r="C36" s="85" t="s">
        <v>3410</v>
      </c>
      <c r="D36" s="182" t="s">
        <v>3397</v>
      </c>
      <c r="E36" s="712"/>
      <c r="F36" s="76" t="s">
        <v>3409</v>
      </c>
      <c r="G36" s="535"/>
      <c r="H36" s="170">
        <v>2904000</v>
      </c>
      <c r="I36" s="124" t="s">
        <v>1935</v>
      </c>
    </row>
    <row r="37" spans="1:9" s="79" customFormat="1" ht="45" x14ac:dyDescent="0.25">
      <c r="A37" s="180"/>
      <c r="B37" s="152"/>
      <c r="C37" s="85" t="s">
        <v>3411</v>
      </c>
      <c r="D37" s="182" t="s">
        <v>3397</v>
      </c>
      <c r="E37" s="712"/>
      <c r="F37" s="76" t="s">
        <v>3409</v>
      </c>
      <c r="G37" s="535"/>
      <c r="H37" s="170">
        <v>3586000</v>
      </c>
      <c r="I37" s="124" t="s">
        <v>1935</v>
      </c>
    </row>
    <row r="38" spans="1:9" s="79" customFormat="1" ht="45" x14ac:dyDescent="0.25">
      <c r="A38" s="180"/>
      <c r="B38" s="152"/>
      <c r="C38" s="85" t="s">
        <v>3411</v>
      </c>
      <c r="D38" s="182" t="s">
        <v>3397</v>
      </c>
      <c r="E38" s="712"/>
      <c r="F38" s="76" t="s">
        <v>3412</v>
      </c>
      <c r="G38" s="177"/>
      <c r="H38" s="170">
        <v>3985000</v>
      </c>
      <c r="I38" s="124" t="s">
        <v>1935</v>
      </c>
    </row>
    <row r="39" spans="1:9" s="79" customFormat="1" ht="45" x14ac:dyDescent="0.25">
      <c r="A39" s="180"/>
      <c r="B39" s="152"/>
      <c r="C39" s="85" t="s">
        <v>3413</v>
      </c>
      <c r="D39" s="182" t="s">
        <v>3397</v>
      </c>
      <c r="E39" s="712"/>
      <c r="F39" s="76" t="s">
        <v>3440</v>
      </c>
      <c r="G39" s="177"/>
      <c r="H39" s="170">
        <v>5296000</v>
      </c>
      <c r="I39" s="124" t="s">
        <v>1935</v>
      </c>
    </row>
    <row r="40" spans="1:9" s="79" customFormat="1" ht="45" x14ac:dyDescent="0.25">
      <c r="A40" s="180"/>
      <c r="B40" s="152"/>
      <c r="C40" s="85" t="s">
        <v>3414</v>
      </c>
      <c r="D40" s="182" t="s">
        <v>3397</v>
      </c>
      <c r="E40" s="712"/>
      <c r="F40" s="76" t="s">
        <v>3440</v>
      </c>
      <c r="G40" s="177"/>
      <c r="H40" s="170">
        <v>5791000</v>
      </c>
      <c r="I40" s="124" t="s">
        <v>1935</v>
      </c>
    </row>
    <row r="41" spans="1:9" s="79" customFormat="1" ht="45" x14ac:dyDescent="0.25">
      <c r="A41" s="180"/>
      <c r="B41" s="152"/>
      <c r="C41" s="85" t="s">
        <v>3415</v>
      </c>
      <c r="D41" s="182" t="s">
        <v>3397</v>
      </c>
      <c r="E41" s="712"/>
      <c r="F41" s="76" t="s">
        <v>3440</v>
      </c>
      <c r="G41" s="177"/>
      <c r="H41" s="170">
        <v>6106000</v>
      </c>
      <c r="I41" s="124" t="s">
        <v>1935</v>
      </c>
    </row>
    <row r="42" spans="1:9" s="79" customFormat="1" ht="16.5" x14ac:dyDescent="0.25">
      <c r="A42" s="180"/>
      <c r="B42" s="152"/>
      <c r="C42" s="85" t="s">
        <v>3416</v>
      </c>
      <c r="D42" s="182" t="s">
        <v>3398</v>
      </c>
      <c r="E42" s="712"/>
      <c r="F42" s="76" t="s">
        <v>3417</v>
      </c>
      <c r="G42" s="177"/>
      <c r="H42" s="170">
        <v>2032000</v>
      </c>
      <c r="I42" s="124" t="s">
        <v>1935</v>
      </c>
    </row>
    <row r="43" spans="1:9" s="79" customFormat="1" ht="16.5" x14ac:dyDescent="0.25">
      <c r="A43" s="180"/>
      <c r="B43" s="152"/>
      <c r="C43" s="85" t="s">
        <v>3418</v>
      </c>
      <c r="D43" s="182" t="s">
        <v>3398</v>
      </c>
      <c r="E43" s="712"/>
      <c r="F43" s="76" t="s">
        <v>3417</v>
      </c>
      <c r="G43" s="177"/>
      <c r="H43" s="170">
        <v>2090000</v>
      </c>
      <c r="I43" s="124" t="s">
        <v>1935</v>
      </c>
    </row>
    <row r="44" spans="1:9" s="79" customFormat="1" ht="16.5" x14ac:dyDescent="0.25">
      <c r="A44" s="180"/>
      <c r="B44" s="152"/>
      <c r="C44" s="85" t="s">
        <v>3419</v>
      </c>
      <c r="D44" s="182" t="s">
        <v>3398</v>
      </c>
      <c r="E44" s="712"/>
      <c r="F44" s="76" t="s">
        <v>3417</v>
      </c>
      <c r="G44" s="177"/>
      <c r="H44" s="170">
        <v>1990000</v>
      </c>
      <c r="I44" s="124" t="s">
        <v>1935</v>
      </c>
    </row>
    <row r="45" spans="1:9" s="79" customFormat="1" ht="30" x14ac:dyDescent="0.25">
      <c r="A45" s="180"/>
      <c r="B45" s="152"/>
      <c r="C45" s="85" t="s">
        <v>3420</v>
      </c>
      <c r="D45" s="182" t="s">
        <v>3398</v>
      </c>
      <c r="E45" s="712"/>
      <c r="F45" s="76" t="s">
        <v>3421</v>
      </c>
      <c r="G45" s="177"/>
      <c r="H45" s="170">
        <v>4889000</v>
      </c>
      <c r="I45" s="124" t="s">
        <v>1935</v>
      </c>
    </row>
    <row r="46" spans="1:9" s="79" customFormat="1" ht="30" x14ac:dyDescent="0.25">
      <c r="A46" s="180"/>
      <c r="B46" s="152"/>
      <c r="C46" s="85" t="s">
        <v>3422</v>
      </c>
      <c r="D46" s="182" t="s">
        <v>3398</v>
      </c>
      <c r="E46" s="712"/>
      <c r="F46" s="76" t="s">
        <v>3423</v>
      </c>
      <c r="G46" s="177"/>
      <c r="H46" s="170">
        <v>5180000</v>
      </c>
      <c r="I46" s="124" t="s">
        <v>1935</v>
      </c>
    </row>
    <row r="47" spans="1:9" s="79" customFormat="1" ht="16.5" x14ac:dyDescent="0.25">
      <c r="A47" s="180"/>
      <c r="B47" s="152"/>
      <c r="C47" s="85" t="s">
        <v>3424</v>
      </c>
      <c r="D47" s="182" t="s">
        <v>3397</v>
      </c>
      <c r="E47" s="712"/>
      <c r="F47" s="76" t="s">
        <v>3425</v>
      </c>
      <c r="G47" s="177"/>
      <c r="H47" s="170">
        <v>17835000</v>
      </c>
      <c r="I47" s="124" t="s">
        <v>1935</v>
      </c>
    </row>
    <row r="48" spans="1:9" s="79" customFormat="1" ht="16.5" x14ac:dyDescent="0.25">
      <c r="A48" s="180"/>
      <c r="B48" s="152"/>
      <c r="C48" s="85" t="s">
        <v>3426</v>
      </c>
      <c r="D48" s="182" t="s">
        <v>3397</v>
      </c>
      <c r="E48" s="712"/>
      <c r="F48" s="76" t="s">
        <v>3769</v>
      </c>
      <c r="G48" s="177"/>
      <c r="H48" s="170">
        <v>22785000</v>
      </c>
      <c r="I48" s="124" t="s">
        <v>1935</v>
      </c>
    </row>
    <row r="49" spans="1:9" s="79" customFormat="1" ht="16.5" x14ac:dyDescent="0.25">
      <c r="A49" s="180"/>
      <c r="B49" s="152"/>
      <c r="C49" s="85" t="s">
        <v>3427</v>
      </c>
      <c r="D49" s="182" t="s">
        <v>3397</v>
      </c>
      <c r="E49" s="712"/>
      <c r="F49" s="76" t="s">
        <v>3428</v>
      </c>
      <c r="G49" s="177"/>
      <c r="H49" s="170">
        <v>25450000</v>
      </c>
      <c r="I49" s="124" t="s">
        <v>1935</v>
      </c>
    </row>
    <row r="50" spans="1:9" s="79" customFormat="1" ht="30" x14ac:dyDescent="0.25">
      <c r="A50" s="180"/>
      <c r="B50" s="152"/>
      <c r="C50" s="85" t="s">
        <v>3395</v>
      </c>
      <c r="D50" s="173" t="s">
        <v>1388</v>
      </c>
      <c r="E50" s="712"/>
      <c r="F50" s="76"/>
      <c r="G50" s="177"/>
      <c r="H50" s="170">
        <v>3550000</v>
      </c>
      <c r="I50" s="124" t="s">
        <v>1935</v>
      </c>
    </row>
    <row r="51" spans="1:9" s="79" customFormat="1" ht="30" x14ac:dyDescent="0.25">
      <c r="A51" s="180"/>
      <c r="B51" s="152"/>
      <c r="C51" s="85" t="s">
        <v>3396</v>
      </c>
      <c r="D51" s="173" t="s">
        <v>1388</v>
      </c>
      <c r="E51" s="712"/>
      <c r="F51" s="76"/>
      <c r="G51" s="177"/>
      <c r="H51" s="170">
        <v>4516000</v>
      </c>
      <c r="I51" s="124" t="s">
        <v>1935</v>
      </c>
    </row>
    <row r="52" spans="1:9" s="79" customFormat="1" ht="16.5" x14ac:dyDescent="0.25">
      <c r="A52" s="183"/>
      <c r="B52" s="149"/>
      <c r="C52" s="85" t="s">
        <v>3429</v>
      </c>
      <c r="D52" s="173" t="s">
        <v>3399</v>
      </c>
      <c r="E52" s="712"/>
      <c r="F52" s="76" t="s">
        <v>3430</v>
      </c>
      <c r="G52" s="178"/>
      <c r="H52" s="170">
        <v>7500000</v>
      </c>
      <c r="I52" s="124" t="s">
        <v>1935</v>
      </c>
    </row>
    <row r="53" spans="1:9" s="79" customFormat="1" ht="20.25" customHeight="1" x14ac:dyDescent="0.25">
      <c r="A53" s="87" t="s">
        <v>1090</v>
      </c>
      <c r="B53" s="706" t="s">
        <v>156</v>
      </c>
      <c r="C53" s="675" t="s">
        <v>1665</v>
      </c>
      <c r="D53" s="676"/>
      <c r="E53" s="676"/>
      <c r="F53" s="677"/>
      <c r="G53" s="534" t="s">
        <v>1393</v>
      </c>
      <c r="H53" s="72"/>
      <c r="I53" s="73"/>
    </row>
    <row r="54" spans="1:9" s="131" customFormat="1" ht="60" x14ac:dyDescent="0.25">
      <c r="A54" s="279"/>
      <c r="B54" s="707"/>
      <c r="C54" s="142" t="s">
        <v>1546</v>
      </c>
      <c r="D54" s="173" t="s">
        <v>1394</v>
      </c>
      <c r="E54" s="596" t="s">
        <v>1666</v>
      </c>
      <c r="F54" s="122" t="s">
        <v>1545</v>
      </c>
      <c r="G54" s="535"/>
      <c r="H54" s="72">
        <v>2897799</v>
      </c>
      <c r="I54" s="543" t="s">
        <v>3724</v>
      </c>
    </row>
    <row r="55" spans="1:9" s="131" customFormat="1" ht="60" x14ac:dyDescent="0.25">
      <c r="A55" s="242"/>
      <c r="B55" s="243"/>
      <c r="C55" s="142" t="s">
        <v>1546</v>
      </c>
      <c r="D55" s="173" t="s">
        <v>1394</v>
      </c>
      <c r="E55" s="576"/>
      <c r="F55" s="122" t="s">
        <v>1547</v>
      </c>
      <c r="G55" s="535"/>
      <c r="H55" s="72">
        <v>3328329</v>
      </c>
      <c r="I55" s="543"/>
    </row>
    <row r="56" spans="1:9" s="131" customFormat="1" ht="45" x14ac:dyDescent="0.25">
      <c r="A56" s="242"/>
      <c r="B56" s="243"/>
      <c r="C56" s="71" t="s">
        <v>1549</v>
      </c>
      <c r="D56" s="173" t="s">
        <v>1394</v>
      </c>
      <c r="E56" s="576"/>
      <c r="F56" s="122" t="s">
        <v>1548</v>
      </c>
      <c r="G56" s="535"/>
      <c r="H56" s="72">
        <v>4156272</v>
      </c>
      <c r="I56" s="83" t="s">
        <v>1932</v>
      </c>
    </row>
    <row r="57" spans="1:9" s="131" customFormat="1" ht="45" x14ac:dyDescent="0.25">
      <c r="A57" s="242"/>
      <c r="B57" s="243"/>
      <c r="C57" s="71" t="s">
        <v>1549</v>
      </c>
      <c r="D57" s="173" t="s">
        <v>1394</v>
      </c>
      <c r="E57" s="576"/>
      <c r="F57" s="122" t="s">
        <v>1550</v>
      </c>
      <c r="G57" s="535"/>
      <c r="H57" s="72">
        <v>4404654</v>
      </c>
      <c r="I57" s="83" t="s">
        <v>1932</v>
      </c>
    </row>
    <row r="58" spans="1:9" s="131" customFormat="1" ht="45" x14ac:dyDescent="0.25">
      <c r="A58" s="242"/>
      <c r="B58" s="243"/>
      <c r="C58" s="71" t="s">
        <v>1549</v>
      </c>
      <c r="D58" s="173" t="s">
        <v>1394</v>
      </c>
      <c r="E58" s="576"/>
      <c r="F58" s="122" t="s">
        <v>1551</v>
      </c>
      <c r="G58" s="97"/>
      <c r="H58" s="72">
        <v>4237254</v>
      </c>
      <c r="I58" s="83" t="s">
        <v>1932</v>
      </c>
    </row>
    <row r="59" spans="1:9" s="131" customFormat="1" ht="45" x14ac:dyDescent="0.25">
      <c r="A59" s="242"/>
      <c r="B59" s="243"/>
      <c r="C59" s="71" t="s">
        <v>1549</v>
      </c>
      <c r="D59" s="173" t="s">
        <v>1394</v>
      </c>
      <c r="E59" s="576"/>
      <c r="F59" s="122" t="s">
        <v>1553</v>
      </c>
      <c r="G59" s="97"/>
      <c r="H59" s="72">
        <v>4854312</v>
      </c>
      <c r="I59" s="83" t="s">
        <v>1932</v>
      </c>
    </row>
    <row r="60" spans="1:9" s="131" customFormat="1" ht="45" x14ac:dyDescent="0.25">
      <c r="A60" s="242"/>
      <c r="B60" s="243"/>
      <c r="C60" s="71" t="s">
        <v>1549</v>
      </c>
      <c r="D60" s="173" t="s">
        <v>1394</v>
      </c>
      <c r="E60" s="576"/>
      <c r="F60" s="122" t="s">
        <v>1554</v>
      </c>
      <c r="G60" s="97"/>
      <c r="H60" s="72">
        <v>5325465</v>
      </c>
      <c r="I60" s="83" t="s">
        <v>1932</v>
      </c>
    </row>
    <row r="61" spans="1:9" s="131" customFormat="1" ht="45" x14ac:dyDescent="0.25">
      <c r="A61" s="242"/>
      <c r="B61" s="243"/>
      <c r="C61" s="71" t="s">
        <v>1549</v>
      </c>
      <c r="D61" s="173" t="s">
        <v>1394</v>
      </c>
      <c r="E61" s="576"/>
      <c r="F61" s="122" t="s">
        <v>1555</v>
      </c>
      <c r="G61" s="97"/>
      <c r="H61" s="72">
        <v>5942563</v>
      </c>
      <c r="I61" s="83" t="s">
        <v>1932</v>
      </c>
    </row>
    <row r="62" spans="1:9" s="131" customFormat="1" ht="45" x14ac:dyDescent="0.25">
      <c r="A62" s="242"/>
      <c r="B62" s="243"/>
      <c r="C62" s="71" t="s">
        <v>1552</v>
      </c>
      <c r="D62" s="173" t="s">
        <v>1394</v>
      </c>
      <c r="E62" s="576"/>
      <c r="F62" s="122" t="s">
        <v>1556</v>
      </c>
      <c r="G62" s="97"/>
      <c r="H62" s="72">
        <v>6043981</v>
      </c>
      <c r="I62" s="83" t="s">
        <v>1932</v>
      </c>
    </row>
    <row r="63" spans="1:9" s="131" customFormat="1" ht="45" x14ac:dyDescent="0.25">
      <c r="A63" s="242"/>
      <c r="B63" s="243"/>
      <c r="C63" s="71" t="s">
        <v>1549</v>
      </c>
      <c r="D63" s="173" t="s">
        <v>1394</v>
      </c>
      <c r="E63" s="577"/>
      <c r="F63" s="122" t="s">
        <v>1557</v>
      </c>
      <c r="G63" s="535"/>
      <c r="H63" s="72">
        <v>7255789</v>
      </c>
      <c r="I63" s="83" t="s">
        <v>1932</v>
      </c>
    </row>
    <row r="64" spans="1:9" s="131" customFormat="1" ht="19.5" customHeight="1" x14ac:dyDescent="0.25">
      <c r="A64" s="242"/>
      <c r="B64" s="243"/>
      <c r="C64" s="680" t="s">
        <v>1395</v>
      </c>
      <c r="D64" s="681"/>
      <c r="E64" s="681"/>
      <c r="F64" s="682"/>
      <c r="G64" s="535"/>
      <c r="H64" s="72"/>
      <c r="I64" s="83"/>
    </row>
    <row r="65" spans="1:9" s="131" customFormat="1" ht="45" x14ac:dyDescent="0.25">
      <c r="A65" s="242"/>
      <c r="B65" s="243"/>
      <c r="C65" s="71" t="s">
        <v>1667</v>
      </c>
      <c r="D65" s="173" t="s">
        <v>1394</v>
      </c>
      <c r="E65" s="596" t="s">
        <v>1666</v>
      </c>
      <c r="F65" s="122" t="s">
        <v>1668</v>
      </c>
      <c r="G65" s="535"/>
      <c r="H65" s="72">
        <v>2854220</v>
      </c>
      <c r="I65" s="83" t="s">
        <v>1932</v>
      </c>
    </row>
    <row r="66" spans="1:9" s="131" customFormat="1" ht="45" x14ac:dyDescent="0.25">
      <c r="A66" s="242"/>
      <c r="B66" s="243"/>
      <c r="C66" s="71" t="s">
        <v>1669</v>
      </c>
      <c r="D66" s="173" t="s">
        <v>1394</v>
      </c>
      <c r="E66" s="576"/>
      <c r="F66" s="122" t="s">
        <v>1668</v>
      </c>
      <c r="G66" s="97"/>
      <c r="H66" s="72">
        <v>3452546</v>
      </c>
      <c r="I66" s="83" t="s">
        <v>1932</v>
      </c>
    </row>
    <row r="67" spans="1:9" s="131" customFormat="1" ht="45" x14ac:dyDescent="0.25">
      <c r="A67" s="242"/>
      <c r="B67" s="243"/>
      <c r="C67" s="71" t="s">
        <v>1670</v>
      </c>
      <c r="D67" s="173" t="s">
        <v>1394</v>
      </c>
      <c r="E67" s="576"/>
      <c r="F67" s="122" t="s">
        <v>1671</v>
      </c>
      <c r="G67" s="535"/>
      <c r="H67" s="72">
        <v>3543594</v>
      </c>
      <c r="I67" s="83" t="s">
        <v>1932</v>
      </c>
    </row>
    <row r="68" spans="1:9" s="131" customFormat="1" ht="45" x14ac:dyDescent="0.25">
      <c r="A68" s="242"/>
      <c r="B68" s="243"/>
      <c r="C68" s="71" t="s">
        <v>1672</v>
      </c>
      <c r="D68" s="173" t="s">
        <v>1394</v>
      </c>
      <c r="E68" s="576"/>
      <c r="F68" s="122" t="s">
        <v>1671</v>
      </c>
      <c r="G68" s="535"/>
      <c r="H68" s="72">
        <v>4072309</v>
      </c>
      <c r="I68" s="83" t="s">
        <v>1932</v>
      </c>
    </row>
    <row r="69" spans="1:9" s="131" customFormat="1" ht="45" x14ac:dyDescent="0.25">
      <c r="A69" s="242"/>
      <c r="B69" s="243"/>
      <c r="C69" s="71" t="s">
        <v>1673</v>
      </c>
      <c r="D69" s="173" t="s">
        <v>1394</v>
      </c>
      <c r="E69" s="576"/>
      <c r="F69" s="122" t="s">
        <v>1674</v>
      </c>
      <c r="G69" s="535"/>
      <c r="H69" s="72">
        <v>4065101</v>
      </c>
      <c r="I69" s="83" t="s">
        <v>1932</v>
      </c>
    </row>
    <row r="70" spans="1:9" s="131" customFormat="1" ht="45" x14ac:dyDescent="0.25">
      <c r="A70" s="242"/>
      <c r="B70" s="243"/>
      <c r="C70" s="71" t="s">
        <v>1675</v>
      </c>
      <c r="D70" s="173" t="s">
        <v>1394</v>
      </c>
      <c r="E70" s="576"/>
      <c r="F70" s="122" t="s">
        <v>1674</v>
      </c>
      <c r="G70" s="97"/>
      <c r="H70" s="72">
        <v>4653097</v>
      </c>
      <c r="I70" s="83" t="s">
        <v>1932</v>
      </c>
    </row>
    <row r="71" spans="1:9" s="131" customFormat="1" ht="45" x14ac:dyDescent="0.25">
      <c r="A71" s="242"/>
      <c r="B71" s="243"/>
      <c r="C71" s="71" t="s">
        <v>1676</v>
      </c>
      <c r="D71" s="173" t="s">
        <v>1394</v>
      </c>
      <c r="E71" s="576"/>
      <c r="F71" s="122" t="s">
        <v>1674</v>
      </c>
      <c r="G71" s="97"/>
      <c r="H71" s="72">
        <v>5199479</v>
      </c>
      <c r="I71" s="83" t="s">
        <v>1932</v>
      </c>
    </row>
    <row r="72" spans="1:9" s="131" customFormat="1" ht="51.75" customHeight="1" x14ac:dyDescent="0.25">
      <c r="A72" s="242"/>
      <c r="B72" s="243"/>
      <c r="C72" s="71" t="s">
        <v>1679</v>
      </c>
      <c r="D72" s="173" t="s">
        <v>1394</v>
      </c>
      <c r="E72" s="576"/>
      <c r="F72" s="122" t="s">
        <v>1678</v>
      </c>
      <c r="G72" s="535" t="s">
        <v>1393</v>
      </c>
      <c r="H72" s="72">
        <v>4825652</v>
      </c>
      <c r="I72" s="83" t="s">
        <v>1932</v>
      </c>
    </row>
    <row r="73" spans="1:9" s="131" customFormat="1" ht="45" x14ac:dyDescent="0.25">
      <c r="A73" s="242"/>
      <c r="B73" s="243"/>
      <c r="C73" s="71" t="s">
        <v>1680</v>
      </c>
      <c r="D73" s="173" t="s">
        <v>1394</v>
      </c>
      <c r="E73" s="576"/>
      <c r="F73" s="122" t="s">
        <v>1678</v>
      </c>
      <c r="G73" s="535"/>
      <c r="H73" s="72">
        <v>5175075</v>
      </c>
      <c r="I73" s="83" t="s">
        <v>1932</v>
      </c>
    </row>
    <row r="74" spans="1:9" s="131" customFormat="1" ht="45" x14ac:dyDescent="0.25">
      <c r="A74" s="242"/>
      <c r="B74" s="243"/>
      <c r="C74" s="71" t="s">
        <v>1677</v>
      </c>
      <c r="D74" s="173" t="s">
        <v>1394</v>
      </c>
      <c r="E74" s="576"/>
      <c r="F74" s="122" t="s">
        <v>1678</v>
      </c>
      <c r="G74" s="535"/>
      <c r="H74" s="72">
        <v>6104859</v>
      </c>
      <c r="I74" s="83" t="s">
        <v>1932</v>
      </c>
    </row>
    <row r="75" spans="1:9" s="131" customFormat="1" ht="45" x14ac:dyDescent="0.25">
      <c r="A75" s="242"/>
      <c r="B75" s="243"/>
      <c r="C75" s="71" t="s">
        <v>1681</v>
      </c>
      <c r="D75" s="173" t="s">
        <v>1394</v>
      </c>
      <c r="E75" s="576"/>
      <c r="F75" s="122" t="s">
        <v>1682</v>
      </c>
      <c r="G75" s="535"/>
      <c r="H75" s="72">
        <v>6148105</v>
      </c>
      <c r="I75" s="83" t="s">
        <v>1932</v>
      </c>
    </row>
    <row r="76" spans="1:9" s="131" customFormat="1" ht="45" x14ac:dyDescent="0.25">
      <c r="A76" s="242"/>
      <c r="B76" s="243"/>
      <c r="C76" s="71" t="s">
        <v>1683</v>
      </c>
      <c r="D76" s="173" t="s">
        <v>1394</v>
      </c>
      <c r="E76" s="577"/>
      <c r="F76" s="122" t="s">
        <v>1684</v>
      </c>
      <c r="G76" s="97"/>
      <c r="H76" s="72">
        <v>6285049</v>
      </c>
      <c r="I76" s="83" t="s">
        <v>1932</v>
      </c>
    </row>
    <row r="77" spans="1:9" s="131" customFormat="1" ht="18.75" customHeight="1" x14ac:dyDescent="0.25">
      <c r="A77" s="242"/>
      <c r="B77" s="243"/>
      <c r="C77" s="680" t="s">
        <v>1396</v>
      </c>
      <c r="D77" s="681"/>
      <c r="E77" s="681"/>
      <c r="F77" s="682"/>
      <c r="G77" s="97"/>
      <c r="H77" s="72"/>
      <c r="I77" s="83"/>
    </row>
    <row r="78" spans="1:9" s="131" customFormat="1" x14ac:dyDescent="0.25">
      <c r="A78" s="242"/>
      <c r="B78" s="243"/>
      <c r="C78" s="71" t="s">
        <v>1685</v>
      </c>
      <c r="D78" s="173" t="s">
        <v>1342</v>
      </c>
      <c r="E78" s="596" t="s">
        <v>1666</v>
      </c>
      <c r="F78" s="122" t="s">
        <v>1686</v>
      </c>
      <c r="G78" s="97"/>
      <c r="H78" s="72">
        <v>1512165</v>
      </c>
      <c r="I78" s="83" t="s">
        <v>1932</v>
      </c>
    </row>
    <row r="79" spans="1:9" s="131" customFormat="1" ht="90" x14ac:dyDescent="0.25">
      <c r="A79" s="242"/>
      <c r="B79" s="243"/>
      <c r="C79" s="71" t="s">
        <v>3488</v>
      </c>
      <c r="D79" s="173" t="s">
        <v>1342</v>
      </c>
      <c r="E79" s="576"/>
      <c r="F79" s="122" t="s">
        <v>1687</v>
      </c>
      <c r="G79" s="97"/>
      <c r="H79" s="72">
        <v>1730521</v>
      </c>
      <c r="I79" s="83" t="s">
        <v>1932</v>
      </c>
    </row>
    <row r="80" spans="1:9" s="131" customFormat="1" ht="45" customHeight="1" x14ac:dyDescent="0.25">
      <c r="A80" s="242"/>
      <c r="B80" s="243"/>
      <c r="C80" s="71" t="s">
        <v>1688</v>
      </c>
      <c r="D80" s="173" t="s">
        <v>1342</v>
      </c>
      <c r="E80" s="576"/>
      <c r="F80" s="122" t="s">
        <v>1686</v>
      </c>
      <c r="G80" s="97"/>
      <c r="H80" s="72">
        <v>1452653</v>
      </c>
      <c r="I80" s="83" t="s">
        <v>1932</v>
      </c>
    </row>
    <row r="81" spans="1:9" s="131" customFormat="1" x14ac:dyDescent="0.25">
      <c r="A81" s="242"/>
      <c r="B81" s="243"/>
      <c r="C81" s="71" t="s">
        <v>1689</v>
      </c>
      <c r="D81" s="173" t="s">
        <v>1342</v>
      </c>
      <c r="E81" s="576"/>
      <c r="F81" s="122" t="s">
        <v>1686</v>
      </c>
      <c r="G81" s="97"/>
      <c r="H81" s="72">
        <v>1358123</v>
      </c>
      <c r="I81" s="83" t="s">
        <v>1932</v>
      </c>
    </row>
    <row r="82" spans="1:9" s="131" customFormat="1" ht="75" x14ac:dyDescent="0.25">
      <c r="A82" s="242"/>
      <c r="B82" s="243"/>
      <c r="C82" s="71" t="s">
        <v>3489</v>
      </c>
      <c r="D82" s="173" t="s">
        <v>1342</v>
      </c>
      <c r="E82" s="577"/>
      <c r="F82" s="122" t="s">
        <v>1687</v>
      </c>
      <c r="G82" s="97"/>
      <c r="H82" s="72">
        <v>1699584</v>
      </c>
      <c r="I82" s="83" t="s">
        <v>1932</v>
      </c>
    </row>
    <row r="83" spans="1:9" s="131" customFormat="1" ht="29.25" customHeight="1" x14ac:dyDescent="0.25">
      <c r="A83" s="242"/>
      <c r="B83" s="243"/>
      <c r="C83" s="668" t="s">
        <v>1397</v>
      </c>
      <c r="D83" s="668"/>
      <c r="E83" s="668"/>
      <c r="F83" s="668"/>
      <c r="G83" s="97"/>
      <c r="H83" s="72"/>
      <c r="I83" s="83"/>
    </row>
    <row r="84" spans="1:9" s="131" customFormat="1" ht="40.5" customHeight="1" x14ac:dyDescent="0.25">
      <c r="A84" s="242"/>
      <c r="B84" s="243"/>
      <c r="C84" s="668" t="s">
        <v>1398</v>
      </c>
      <c r="D84" s="668"/>
      <c r="E84" s="668"/>
      <c r="F84" s="668"/>
      <c r="G84" s="97"/>
      <c r="H84" s="72"/>
      <c r="I84" s="83"/>
    </row>
    <row r="85" spans="1:9" s="131" customFormat="1" ht="30" x14ac:dyDescent="0.25">
      <c r="A85" s="242"/>
      <c r="B85" s="243"/>
      <c r="C85" s="71" t="s">
        <v>1690</v>
      </c>
      <c r="D85" s="173" t="s">
        <v>1389</v>
      </c>
      <c r="E85" s="632" t="s">
        <v>2316</v>
      </c>
      <c r="F85" s="295" t="s">
        <v>1691</v>
      </c>
      <c r="G85" s="97"/>
      <c r="H85" s="72">
        <v>5540000</v>
      </c>
      <c r="I85" s="83" t="s">
        <v>1932</v>
      </c>
    </row>
    <row r="86" spans="1:9" s="131" customFormat="1" ht="30" customHeight="1" x14ac:dyDescent="0.25">
      <c r="A86" s="242"/>
      <c r="B86" s="243"/>
      <c r="C86" s="71" t="s">
        <v>1558</v>
      </c>
      <c r="D86" s="173" t="s">
        <v>1389</v>
      </c>
      <c r="E86" s="633"/>
      <c r="F86" s="295" t="s">
        <v>1559</v>
      </c>
      <c r="G86" s="97"/>
      <c r="H86" s="72">
        <v>6960000</v>
      </c>
      <c r="I86" s="83" t="s">
        <v>1932</v>
      </c>
    </row>
    <row r="87" spans="1:9" s="131" customFormat="1" ht="30" customHeight="1" x14ac:dyDescent="0.25">
      <c r="A87" s="242"/>
      <c r="B87" s="243"/>
      <c r="C87" s="71" t="s">
        <v>1558</v>
      </c>
      <c r="D87" s="173" t="s">
        <v>1389</v>
      </c>
      <c r="E87" s="633"/>
      <c r="F87" s="295" t="s">
        <v>1560</v>
      </c>
      <c r="G87" s="97"/>
      <c r="H87" s="72">
        <v>7060000</v>
      </c>
      <c r="I87" s="83" t="s">
        <v>1932</v>
      </c>
    </row>
    <row r="88" spans="1:9" s="131" customFormat="1" ht="35.25" customHeight="1" x14ac:dyDescent="0.25">
      <c r="A88" s="242"/>
      <c r="B88" s="243"/>
      <c r="C88" s="71" t="s">
        <v>1558</v>
      </c>
      <c r="D88" s="173" t="s">
        <v>1389</v>
      </c>
      <c r="E88" s="634"/>
      <c r="F88" s="295" t="s">
        <v>1561</v>
      </c>
      <c r="G88" s="97"/>
      <c r="H88" s="72">
        <v>7500000</v>
      </c>
      <c r="I88" s="83" t="s">
        <v>1932</v>
      </c>
    </row>
    <row r="89" spans="1:9" s="131" customFormat="1" ht="49.5" customHeight="1" x14ac:dyDescent="0.25">
      <c r="A89" s="242"/>
      <c r="B89" s="243"/>
      <c r="C89" s="669" t="s">
        <v>1399</v>
      </c>
      <c r="D89" s="670"/>
      <c r="E89" s="670"/>
      <c r="F89" s="671"/>
      <c r="G89" s="97"/>
      <c r="H89" s="72"/>
      <c r="I89" s="83"/>
    </row>
    <row r="90" spans="1:9" s="131" customFormat="1" ht="30" customHeight="1" x14ac:dyDescent="0.25">
      <c r="A90" s="242"/>
      <c r="B90" s="243"/>
      <c r="C90" s="71" t="s">
        <v>1562</v>
      </c>
      <c r="D90" s="173" t="s">
        <v>1389</v>
      </c>
      <c r="E90" s="632" t="s">
        <v>2316</v>
      </c>
      <c r="F90" s="295" t="s">
        <v>1559</v>
      </c>
      <c r="G90" s="97"/>
      <c r="H90" s="72">
        <v>4440000</v>
      </c>
      <c r="I90" s="83" t="s">
        <v>1932</v>
      </c>
    </row>
    <row r="91" spans="1:9" s="131" customFormat="1" ht="38.25" customHeight="1" x14ac:dyDescent="0.25">
      <c r="A91" s="242"/>
      <c r="B91" s="243"/>
      <c r="C91" s="71" t="s">
        <v>1562</v>
      </c>
      <c r="D91" s="173" t="s">
        <v>1389</v>
      </c>
      <c r="E91" s="633"/>
      <c r="F91" s="295" t="s">
        <v>1560</v>
      </c>
      <c r="G91" s="97"/>
      <c r="H91" s="72">
        <v>4640000</v>
      </c>
      <c r="I91" s="83" t="s">
        <v>1932</v>
      </c>
    </row>
    <row r="92" spans="1:9" s="131" customFormat="1" ht="46.5" customHeight="1" x14ac:dyDescent="0.25">
      <c r="A92" s="242"/>
      <c r="B92" s="243"/>
      <c r="C92" s="71" t="s">
        <v>1562</v>
      </c>
      <c r="D92" s="173" t="s">
        <v>1389</v>
      </c>
      <c r="E92" s="634"/>
      <c r="F92" s="295" t="s">
        <v>1561</v>
      </c>
      <c r="G92" s="97"/>
      <c r="H92" s="72">
        <v>4920000</v>
      </c>
      <c r="I92" s="83" t="s">
        <v>1932</v>
      </c>
    </row>
    <row r="93" spans="1:9" s="131" customFormat="1" ht="50.25" customHeight="1" x14ac:dyDescent="0.25">
      <c r="A93" s="242"/>
      <c r="B93" s="243"/>
      <c r="C93" s="669" t="s">
        <v>1400</v>
      </c>
      <c r="D93" s="670"/>
      <c r="E93" s="670"/>
      <c r="F93" s="671"/>
      <c r="G93" s="97"/>
      <c r="H93" s="72"/>
      <c r="I93" s="83"/>
    </row>
    <row r="94" spans="1:9" s="131" customFormat="1" ht="30" x14ac:dyDescent="0.25">
      <c r="A94" s="242"/>
      <c r="B94" s="243"/>
      <c r="C94" s="71" t="s">
        <v>1563</v>
      </c>
      <c r="D94" s="173" t="s">
        <v>1389</v>
      </c>
      <c r="E94" s="672" t="s">
        <v>2316</v>
      </c>
      <c r="F94" s="295" t="s">
        <v>1564</v>
      </c>
      <c r="G94" s="97"/>
      <c r="H94" s="72">
        <v>8136000</v>
      </c>
      <c r="I94" s="83" t="s">
        <v>1932</v>
      </c>
    </row>
    <row r="95" spans="1:9" s="131" customFormat="1" ht="30" x14ac:dyDescent="0.25">
      <c r="A95" s="242"/>
      <c r="B95" s="243"/>
      <c r="C95" s="71" t="s">
        <v>1565</v>
      </c>
      <c r="D95" s="173" t="s">
        <v>1389</v>
      </c>
      <c r="E95" s="673"/>
      <c r="F95" s="295" t="s">
        <v>1559</v>
      </c>
      <c r="G95" s="535" t="s">
        <v>1393</v>
      </c>
      <c r="H95" s="72">
        <v>5300000</v>
      </c>
      <c r="I95" s="83" t="s">
        <v>1932</v>
      </c>
    </row>
    <row r="96" spans="1:9" s="131" customFormat="1" ht="30" x14ac:dyDescent="0.25">
      <c r="A96" s="242"/>
      <c r="B96" s="243"/>
      <c r="C96" s="71" t="s">
        <v>1565</v>
      </c>
      <c r="D96" s="173" t="s">
        <v>1389</v>
      </c>
      <c r="E96" s="673"/>
      <c r="F96" s="295" t="s">
        <v>1560</v>
      </c>
      <c r="G96" s="535"/>
      <c r="H96" s="72">
        <v>5500000</v>
      </c>
      <c r="I96" s="83" t="s">
        <v>1932</v>
      </c>
    </row>
    <row r="97" spans="1:9" s="131" customFormat="1" ht="30" x14ac:dyDescent="0.25">
      <c r="A97" s="242"/>
      <c r="B97" s="243"/>
      <c r="C97" s="71" t="s">
        <v>1565</v>
      </c>
      <c r="D97" s="173" t="s">
        <v>1389</v>
      </c>
      <c r="E97" s="673"/>
      <c r="F97" s="295" t="s">
        <v>1561</v>
      </c>
      <c r="G97" s="535"/>
      <c r="H97" s="72">
        <v>6680000</v>
      </c>
      <c r="I97" s="83" t="s">
        <v>1932</v>
      </c>
    </row>
    <row r="98" spans="1:9" s="131" customFormat="1" ht="30" x14ac:dyDescent="0.25">
      <c r="A98" s="242"/>
      <c r="B98" s="243"/>
      <c r="C98" s="71" t="s">
        <v>1565</v>
      </c>
      <c r="D98" s="173" t="s">
        <v>1389</v>
      </c>
      <c r="E98" s="674"/>
      <c r="F98" s="295" t="s">
        <v>1566</v>
      </c>
      <c r="G98" s="535"/>
      <c r="H98" s="72">
        <v>6850000</v>
      </c>
      <c r="I98" s="83" t="s">
        <v>1932</v>
      </c>
    </row>
    <row r="99" spans="1:9" s="131" customFormat="1" ht="42" customHeight="1" x14ac:dyDescent="0.25">
      <c r="A99" s="242"/>
      <c r="B99" s="243"/>
      <c r="C99" s="669" t="s">
        <v>1401</v>
      </c>
      <c r="D99" s="670"/>
      <c r="E99" s="670"/>
      <c r="F99" s="671"/>
      <c r="G99" s="535"/>
      <c r="H99" s="72"/>
      <c r="I99" s="83"/>
    </row>
    <row r="100" spans="1:9" s="131" customFormat="1" ht="44.25" customHeight="1" x14ac:dyDescent="0.25">
      <c r="A100" s="242"/>
      <c r="B100" s="243"/>
      <c r="C100" s="71" t="s">
        <v>1567</v>
      </c>
      <c r="D100" s="173" t="s">
        <v>1389</v>
      </c>
      <c r="E100" s="672" t="s">
        <v>2316</v>
      </c>
      <c r="F100" s="295" t="s">
        <v>1568</v>
      </c>
      <c r="G100" s="535"/>
      <c r="H100" s="72">
        <v>4280000</v>
      </c>
      <c r="I100" s="83" t="s">
        <v>1932</v>
      </c>
    </row>
    <row r="101" spans="1:9" s="131" customFormat="1" ht="36" customHeight="1" x14ac:dyDescent="0.25">
      <c r="A101" s="242"/>
      <c r="B101" s="243"/>
      <c r="C101" s="71" t="s">
        <v>1569</v>
      </c>
      <c r="D101" s="173" t="s">
        <v>1389</v>
      </c>
      <c r="E101" s="673"/>
      <c r="F101" s="295" t="s">
        <v>1560</v>
      </c>
      <c r="G101" s="535"/>
      <c r="H101" s="72">
        <v>5500000</v>
      </c>
      <c r="I101" s="83" t="s">
        <v>1932</v>
      </c>
    </row>
    <row r="102" spans="1:9" s="131" customFormat="1" ht="42.75" customHeight="1" x14ac:dyDescent="0.25">
      <c r="A102" s="242"/>
      <c r="B102" s="243"/>
      <c r="C102" s="71" t="s">
        <v>1569</v>
      </c>
      <c r="D102" s="173" t="s">
        <v>1389</v>
      </c>
      <c r="E102" s="674"/>
      <c r="F102" s="295" t="s">
        <v>1561</v>
      </c>
      <c r="G102" s="535"/>
      <c r="H102" s="72">
        <v>5780000</v>
      </c>
      <c r="I102" s="83" t="s">
        <v>1932</v>
      </c>
    </row>
    <row r="103" spans="1:9" s="131" customFormat="1" ht="56.25" customHeight="1" x14ac:dyDescent="0.25">
      <c r="A103" s="242"/>
      <c r="B103" s="243"/>
      <c r="C103" s="669" t="s">
        <v>1402</v>
      </c>
      <c r="D103" s="670"/>
      <c r="E103" s="670"/>
      <c r="F103" s="671"/>
      <c r="G103" s="535"/>
      <c r="H103" s="72"/>
      <c r="I103" s="83"/>
    </row>
    <row r="104" spans="1:9" s="131" customFormat="1" ht="30" x14ac:dyDescent="0.25">
      <c r="A104" s="242"/>
      <c r="B104" s="243"/>
      <c r="C104" s="71" t="s">
        <v>1570</v>
      </c>
      <c r="D104" s="173" t="s">
        <v>1389</v>
      </c>
      <c r="E104" s="632" t="s">
        <v>2316</v>
      </c>
      <c r="F104" s="295" t="s">
        <v>2321</v>
      </c>
      <c r="G104" s="535"/>
      <c r="H104" s="72">
        <v>2840000</v>
      </c>
      <c r="I104" s="83" t="s">
        <v>1932</v>
      </c>
    </row>
    <row r="105" spans="1:9" s="131" customFormat="1" ht="30" x14ac:dyDescent="0.25">
      <c r="A105" s="242"/>
      <c r="B105" s="243"/>
      <c r="C105" s="71" t="s">
        <v>1570</v>
      </c>
      <c r="D105" s="173" t="s">
        <v>1389</v>
      </c>
      <c r="E105" s="633"/>
      <c r="F105" s="295" t="s">
        <v>1560</v>
      </c>
      <c r="G105" s="535"/>
      <c r="H105" s="72">
        <v>3240000</v>
      </c>
      <c r="I105" s="83" t="s">
        <v>1932</v>
      </c>
    </row>
    <row r="106" spans="1:9" s="131" customFormat="1" ht="41.25" customHeight="1" x14ac:dyDescent="0.25">
      <c r="A106" s="242"/>
      <c r="B106" s="243"/>
      <c r="C106" s="71" t="s">
        <v>1571</v>
      </c>
      <c r="D106" s="173" t="s">
        <v>1389</v>
      </c>
      <c r="E106" s="634"/>
      <c r="F106" s="295" t="s">
        <v>1572</v>
      </c>
      <c r="G106" s="535"/>
      <c r="H106" s="72">
        <v>3420000</v>
      </c>
      <c r="I106" s="83" t="s">
        <v>1932</v>
      </c>
    </row>
    <row r="107" spans="1:9" s="131" customFormat="1" ht="40.5" customHeight="1" x14ac:dyDescent="0.25">
      <c r="A107" s="242"/>
      <c r="B107" s="243"/>
      <c r="C107" s="669" t="s">
        <v>1403</v>
      </c>
      <c r="D107" s="670"/>
      <c r="E107" s="670"/>
      <c r="F107" s="671"/>
      <c r="G107" s="535"/>
      <c r="H107" s="72"/>
      <c r="I107" s="83"/>
    </row>
    <row r="108" spans="1:9" s="131" customFormat="1" ht="30" x14ac:dyDescent="0.25">
      <c r="A108" s="242"/>
      <c r="B108" s="243"/>
      <c r="C108" s="71" t="s">
        <v>1573</v>
      </c>
      <c r="D108" s="173" t="s">
        <v>1389</v>
      </c>
      <c r="E108" s="672" t="s">
        <v>2316</v>
      </c>
      <c r="F108" s="295" t="s">
        <v>1574</v>
      </c>
      <c r="G108" s="535"/>
      <c r="H108" s="72">
        <v>4004000</v>
      </c>
      <c r="I108" s="83" t="s">
        <v>1932</v>
      </c>
    </row>
    <row r="109" spans="1:9" s="131" customFormat="1" ht="30" x14ac:dyDescent="0.25">
      <c r="A109" s="242"/>
      <c r="B109" s="243"/>
      <c r="C109" s="71" t="s">
        <v>1573</v>
      </c>
      <c r="D109" s="173" t="s">
        <v>1389</v>
      </c>
      <c r="E109" s="673"/>
      <c r="F109" s="295" t="s">
        <v>1559</v>
      </c>
      <c r="G109" s="535"/>
      <c r="H109" s="72">
        <v>4340000</v>
      </c>
      <c r="I109" s="83" t="s">
        <v>1932</v>
      </c>
    </row>
    <row r="110" spans="1:9" s="131" customFormat="1" ht="30" x14ac:dyDescent="0.25">
      <c r="A110" s="242"/>
      <c r="B110" s="243"/>
      <c r="C110" s="71" t="s">
        <v>1573</v>
      </c>
      <c r="D110" s="173" t="s">
        <v>1389</v>
      </c>
      <c r="E110" s="673"/>
      <c r="F110" s="295" t="s">
        <v>1560</v>
      </c>
      <c r="G110" s="535"/>
      <c r="H110" s="72">
        <v>5300000</v>
      </c>
      <c r="I110" s="83" t="s">
        <v>1932</v>
      </c>
    </row>
    <row r="111" spans="1:9" s="131" customFormat="1" ht="30" x14ac:dyDescent="0.25">
      <c r="A111" s="242"/>
      <c r="B111" s="243"/>
      <c r="C111" s="71" t="s">
        <v>1573</v>
      </c>
      <c r="D111" s="173" t="s">
        <v>1389</v>
      </c>
      <c r="E111" s="673"/>
      <c r="F111" s="295" t="s">
        <v>1561</v>
      </c>
      <c r="G111" s="535"/>
      <c r="H111" s="72">
        <v>5560000</v>
      </c>
      <c r="I111" s="83" t="s">
        <v>1932</v>
      </c>
    </row>
    <row r="112" spans="1:9" s="131" customFormat="1" ht="30" x14ac:dyDescent="0.25">
      <c r="A112" s="242"/>
      <c r="B112" s="243"/>
      <c r="C112" s="71" t="s">
        <v>1575</v>
      </c>
      <c r="D112" s="173" t="s">
        <v>1389</v>
      </c>
      <c r="E112" s="674"/>
      <c r="F112" s="295" t="s">
        <v>1576</v>
      </c>
      <c r="G112" s="535"/>
      <c r="H112" s="72">
        <v>5850000</v>
      </c>
      <c r="I112" s="83" t="s">
        <v>1932</v>
      </c>
    </row>
    <row r="113" spans="1:9" s="131" customFormat="1" ht="46.5" customHeight="1" x14ac:dyDescent="0.25">
      <c r="A113" s="242"/>
      <c r="B113" s="243"/>
      <c r="C113" s="669" t="s">
        <v>1404</v>
      </c>
      <c r="D113" s="670"/>
      <c r="E113" s="670"/>
      <c r="F113" s="671"/>
      <c r="G113" s="535"/>
      <c r="H113" s="72"/>
      <c r="I113" s="83"/>
    </row>
    <row r="114" spans="1:9" s="131" customFormat="1" ht="30" x14ac:dyDescent="0.25">
      <c r="A114" s="242"/>
      <c r="B114" s="243"/>
      <c r="C114" s="71" t="s">
        <v>1577</v>
      </c>
      <c r="D114" s="173" t="s">
        <v>1389</v>
      </c>
      <c r="E114" s="672" t="s">
        <v>2316</v>
      </c>
      <c r="F114" s="295" t="s">
        <v>1578</v>
      </c>
      <c r="G114" s="535"/>
      <c r="H114" s="72">
        <v>5250000</v>
      </c>
      <c r="I114" s="83" t="s">
        <v>1932</v>
      </c>
    </row>
    <row r="115" spans="1:9" s="131" customFormat="1" ht="30" x14ac:dyDescent="0.25">
      <c r="A115" s="242"/>
      <c r="B115" s="243"/>
      <c r="C115" s="71" t="s">
        <v>1577</v>
      </c>
      <c r="D115" s="173" t="s">
        <v>1389</v>
      </c>
      <c r="E115" s="673"/>
      <c r="F115" s="295" t="s">
        <v>1579</v>
      </c>
      <c r="G115" s="535"/>
      <c r="H115" s="72">
        <v>5450000</v>
      </c>
      <c r="I115" s="83" t="s">
        <v>1932</v>
      </c>
    </row>
    <row r="116" spans="1:9" s="131" customFormat="1" ht="30" x14ac:dyDescent="0.25">
      <c r="A116" s="242"/>
      <c r="B116" s="243"/>
      <c r="C116" s="71" t="s">
        <v>1577</v>
      </c>
      <c r="D116" s="173" t="s">
        <v>1389</v>
      </c>
      <c r="E116" s="673"/>
      <c r="F116" s="295" t="s">
        <v>1559</v>
      </c>
      <c r="G116" s="535"/>
      <c r="H116" s="72">
        <v>5750000</v>
      </c>
      <c r="I116" s="83" t="s">
        <v>1932</v>
      </c>
    </row>
    <row r="117" spans="1:9" s="131" customFormat="1" ht="30" x14ac:dyDescent="0.25">
      <c r="A117" s="242"/>
      <c r="B117" s="243"/>
      <c r="C117" s="71" t="s">
        <v>1577</v>
      </c>
      <c r="D117" s="173" t="s">
        <v>1389</v>
      </c>
      <c r="E117" s="673"/>
      <c r="F117" s="295" t="s">
        <v>1580</v>
      </c>
      <c r="G117" s="535"/>
      <c r="H117" s="72">
        <v>5990000</v>
      </c>
      <c r="I117" s="83" t="s">
        <v>1932</v>
      </c>
    </row>
    <row r="118" spans="1:9" s="131" customFormat="1" ht="30" x14ac:dyDescent="0.25">
      <c r="A118" s="242"/>
      <c r="B118" s="243"/>
      <c r="C118" s="71" t="s">
        <v>1577</v>
      </c>
      <c r="D118" s="173" t="s">
        <v>1389</v>
      </c>
      <c r="E118" s="674"/>
      <c r="F118" s="295" t="s">
        <v>1561</v>
      </c>
      <c r="G118" s="97"/>
      <c r="H118" s="72">
        <v>6450000</v>
      </c>
      <c r="I118" s="83" t="s">
        <v>1932</v>
      </c>
    </row>
    <row r="119" spans="1:9" s="131" customFormat="1" ht="55.5" customHeight="1" x14ac:dyDescent="0.25">
      <c r="A119" s="242"/>
      <c r="B119" s="243"/>
      <c r="C119" s="669" t="s">
        <v>1405</v>
      </c>
      <c r="D119" s="670"/>
      <c r="E119" s="670"/>
      <c r="F119" s="671"/>
      <c r="G119" s="535" t="s">
        <v>1393</v>
      </c>
      <c r="H119" s="72"/>
      <c r="I119" s="83"/>
    </row>
    <row r="120" spans="1:9" s="131" customFormat="1" ht="45" x14ac:dyDescent="0.25">
      <c r="A120" s="242"/>
      <c r="B120" s="243"/>
      <c r="C120" s="71" t="s">
        <v>1581</v>
      </c>
      <c r="D120" s="173" t="s">
        <v>1389</v>
      </c>
      <c r="E120" s="672" t="s">
        <v>2316</v>
      </c>
      <c r="F120" s="142" t="s">
        <v>1582</v>
      </c>
      <c r="G120" s="535"/>
      <c r="H120" s="72">
        <v>3500000</v>
      </c>
      <c r="I120" s="83" t="s">
        <v>1932</v>
      </c>
    </row>
    <row r="121" spans="1:9" s="131" customFormat="1" ht="25.5" x14ac:dyDescent="0.25">
      <c r="A121" s="242"/>
      <c r="B121" s="243"/>
      <c r="C121" s="71" t="s">
        <v>1583</v>
      </c>
      <c r="D121" s="173" t="s">
        <v>1389</v>
      </c>
      <c r="E121" s="673"/>
      <c r="F121" s="295" t="s">
        <v>1584</v>
      </c>
      <c r="G121" s="535"/>
      <c r="H121" s="72">
        <v>3950000</v>
      </c>
      <c r="I121" s="83" t="s">
        <v>1932</v>
      </c>
    </row>
    <row r="122" spans="1:9" s="131" customFormat="1" ht="25.5" x14ac:dyDescent="0.25">
      <c r="A122" s="242"/>
      <c r="B122" s="243"/>
      <c r="C122" s="71" t="s">
        <v>1583</v>
      </c>
      <c r="D122" s="173" t="s">
        <v>1389</v>
      </c>
      <c r="E122" s="674"/>
      <c r="F122" s="295" t="s">
        <v>1585</v>
      </c>
      <c r="G122" s="535"/>
      <c r="H122" s="72">
        <v>7020000</v>
      </c>
      <c r="I122" s="83" t="s">
        <v>1932</v>
      </c>
    </row>
    <row r="123" spans="1:9" s="131" customFormat="1" ht="49.5" customHeight="1" x14ac:dyDescent="0.25">
      <c r="A123" s="242"/>
      <c r="B123" s="243"/>
      <c r="C123" s="669" t="s">
        <v>1406</v>
      </c>
      <c r="D123" s="670"/>
      <c r="E123" s="670"/>
      <c r="F123" s="671"/>
      <c r="G123" s="535"/>
      <c r="H123" s="72"/>
      <c r="I123" s="83"/>
    </row>
    <row r="124" spans="1:9" s="131" customFormat="1" ht="30" x14ac:dyDescent="0.25">
      <c r="A124" s="242"/>
      <c r="B124" s="243"/>
      <c r="C124" s="71" t="s">
        <v>1586</v>
      </c>
      <c r="D124" s="173" t="s">
        <v>1389</v>
      </c>
      <c r="E124" s="672" t="s">
        <v>2316</v>
      </c>
      <c r="F124" s="295" t="s">
        <v>1587</v>
      </c>
      <c r="G124" s="535"/>
      <c r="H124" s="72">
        <v>4916000</v>
      </c>
      <c r="I124" s="83" t="s">
        <v>1932</v>
      </c>
    </row>
    <row r="125" spans="1:9" s="131" customFormat="1" ht="30" x14ac:dyDescent="0.25">
      <c r="A125" s="242"/>
      <c r="B125" s="243"/>
      <c r="C125" s="71" t="s">
        <v>1586</v>
      </c>
      <c r="D125" s="173" t="s">
        <v>1389</v>
      </c>
      <c r="E125" s="673"/>
      <c r="F125" s="295" t="s">
        <v>1588</v>
      </c>
      <c r="G125" s="535"/>
      <c r="H125" s="72">
        <v>5690000</v>
      </c>
      <c r="I125" s="83" t="s">
        <v>1932</v>
      </c>
    </row>
    <row r="126" spans="1:9" s="131" customFormat="1" ht="30" x14ac:dyDescent="0.25">
      <c r="A126" s="242"/>
      <c r="B126" s="243"/>
      <c r="C126" s="71" t="s">
        <v>1586</v>
      </c>
      <c r="D126" s="173" t="s">
        <v>1389</v>
      </c>
      <c r="E126" s="673"/>
      <c r="F126" s="295" t="s">
        <v>1589</v>
      </c>
      <c r="G126" s="535"/>
      <c r="H126" s="72">
        <v>6750000</v>
      </c>
      <c r="I126" s="83" t="s">
        <v>1932</v>
      </c>
    </row>
    <row r="127" spans="1:9" s="131" customFormat="1" ht="30" x14ac:dyDescent="0.25">
      <c r="A127" s="242"/>
      <c r="B127" s="243"/>
      <c r="C127" s="71" t="s">
        <v>1586</v>
      </c>
      <c r="D127" s="173" t="s">
        <v>1389</v>
      </c>
      <c r="E127" s="673"/>
      <c r="F127" s="295" t="s">
        <v>1590</v>
      </c>
      <c r="G127" s="535"/>
      <c r="H127" s="72">
        <v>7000000</v>
      </c>
      <c r="I127" s="83" t="s">
        <v>1932</v>
      </c>
    </row>
    <row r="128" spans="1:9" s="131" customFormat="1" ht="30" x14ac:dyDescent="0.25">
      <c r="A128" s="242"/>
      <c r="B128" s="243"/>
      <c r="C128" s="71" t="s">
        <v>1586</v>
      </c>
      <c r="D128" s="173" t="s">
        <v>1389</v>
      </c>
      <c r="E128" s="674"/>
      <c r="F128" s="295" t="s">
        <v>1591</v>
      </c>
      <c r="G128" s="535"/>
      <c r="H128" s="72">
        <v>7500000</v>
      </c>
      <c r="I128" s="83" t="s">
        <v>1932</v>
      </c>
    </row>
    <row r="129" spans="1:9" s="131" customFormat="1" ht="49.5" customHeight="1" x14ac:dyDescent="0.25">
      <c r="A129" s="242"/>
      <c r="B129" s="243"/>
      <c r="C129" s="669" t="s">
        <v>1407</v>
      </c>
      <c r="D129" s="670"/>
      <c r="E129" s="670"/>
      <c r="F129" s="671"/>
      <c r="G129" s="535"/>
      <c r="H129" s="72"/>
      <c r="I129" s="83"/>
    </row>
    <row r="130" spans="1:9" s="131" customFormat="1" ht="30" x14ac:dyDescent="0.25">
      <c r="A130" s="242"/>
      <c r="B130" s="243"/>
      <c r="C130" s="71" t="s">
        <v>1592</v>
      </c>
      <c r="D130" s="173" t="s">
        <v>1389</v>
      </c>
      <c r="E130" s="672" t="s">
        <v>2316</v>
      </c>
      <c r="F130" s="139" t="s">
        <v>1587</v>
      </c>
      <c r="G130" s="97"/>
      <c r="H130" s="72">
        <v>6050000</v>
      </c>
      <c r="I130" s="83" t="s">
        <v>1932</v>
      </c>
    </row>
    <row r="131" spans="1:9" s="131" customFormat="1" ht="30" x14ac:dyDescent="0.25">
      <c r="A131" s="242"/>
      <c r="B131" s="243"/>
      <c r="C131" s="71" t="s">
        <v>1592</v>
      </c>
      <c r="D131" s="173" t="s">
        <v>1389</v>
      </c>
      <c r="E131" s="673"/>
      <c r="F131" s="139" t="s">
        <v>3490</v>
      </c>
      <c r="G131" s="97"/>
      <c r="H131" s="72">
        <v>6350000</v>
      </c>
      <c r="I131" s="83" t="s">
        <v>1932</v>
      </c>
    </row>
    <row r="132" spans="1:9" s="131" customFormat="1" ht="30" x14ac:dyDescent="0.25">
      <c r="A132" s="242"/>
      <c r="B132" s="243"/>
      <c r="C132" s="71" t="s">
        <v>1592</v>
      </c>
      <c r="D132" s="173" t="s">
        <v>1389</v>
      </c>
      <c r="E132" s="673"/>
      <c r="F132" s="139" t="s">
        <v>1588</v>
      </c>
      <c r="G132" s="97"/>
      <c r="H132" s="72">
        <v>6885000</v>
      </c>
      <c r="I132" s="83" t="s">
        <v>1932</v>
      </c>
    </row>
    <row r="133" spans="1:9" s="131" customFormat="1" ht="30" x14ac:dyDescent="0.25">
      <c r="A133" s="242"/>
      <c r="B133" s="243"/>
      <c r="C133" s="71" t="s">
        <v>1592</v>
      </c>
      <c r="D133" s="173" t="s">
        <v>1389</v>
      </c>
      <c r="E133" s="673"/>
      <c r="F133" s="139" t="s">
        <v>3491</v>
      </c>
      <c r="G133" s="97"/>
      <c r="H133" s="72">
        <v>7150000</v>
      </c>
      <c r="I133" s="83" t="s">
        <v>1932</v>
      </c>
    </row>
    <row r="134" spans="1:9" s="131" customFormat="1" ht="30" x14ac:dyDescent="0.25">
      <c r="A134" s="242"/>
      <c r="B134" s="243"/>
      <c r="C134" s="71" t="s">
        <v>1592</v>
      </c>
      <c r="D134" s="173" t="s">
        <v>1389</v>
      </c>
      <c r="E134" s="673"/>
      <c r="F134" s="139" t="s">
        <v>1589</v>
      </c>
      <c r="G134" s="97"/>
      <c r="H134" s="72">
        <v>7550000</v>
      </c>
      <c r="I134" s="83" t="s">
        <v>1932</v>
      </c>
    </row>
    <row r="135" spans="1:9" s="131" customFormat="1" ht="30" x14ac:dyDescent="0.25">
      <c r="A135" s="242"/>
      <c r="B135" s="243"/>
      <c r="C135" s="71" t="s">
        <v>1592</v>
      </c>
      <c r="D135" s="173" t="s">
        <v>1389</v>
      </c>
      <c r="E135" s="673"/>
      <c r="F135" s="139" t="s">
        <v>1591</v>
      </c>
      <c r="G135" s="97"/>
      <c r="H135" s="72">
        <v>8530000</v>
      </c>
      <c r="I135" s="83" t="s">
        <v>1932</v>
      </c>
    </row>
    <row r="136" spans="1:9" s="131" customFormat="1" ht="30" x14ac:dyDescent="0.25">
      <c r="A136" s="242"/>
      <c r="B136" s="243"/>
      <c r="C136" s="71" t="s">
        <v>1592</v>
      </c>
      <c r="D136" s="173" t="s">
        <v>1389</v>
      </c>
      <c r="E136" s="674"/>
      <c r="F136" s="139" t="s">
        <v>1593</v>
      </c>
      <c r="G136" s="97"/>
      <c r="H136" s="72">
        <v>9375000</v>
      </c>
      <c r="I136" s="83" t="s">
        <v>1932</v>
      </c>
    </row>
    <row r="137" spans="1:9" s="131" customFormat="1" ht="65.25" customHeight="1" x14ac:dyDescent="0.25">
      <c r="A137" s="242"/>
      <c r="B137" s="243"/>
      <c r="C137" s="669" t="s">
        <v>1408</v>
      </c>
      <c r="D137" s="670"/>
      <c r="E137" s="670"/>
      <c r="F137" s="671"/>
      <c r="G137" s="97"/>
      <c r="H137" s="72"/>
      <c r="I137" s="83"/>
    </row>
    <row r="138" spans="1:9" s="131" customFormat="1" ht="30" x14ac:dyDescent="0.25">
      <c r="A138" s="242"/>
      <c r="B138" s="243"/>
      <c r="C138" s="71" t="s">
        <v>1594</v>
      </c>
      <c r="D138" s="173" t="s">
        <v>1389</v>
      </c>
      <c r="E138" s="672" t="s">
        <v>2316</v>
      </c>
      <c r="F138" s="295" t="s">
        <v>1587</v>
      </c>
      <c r="G138" s="97"/>
      <c r="H138" s="72">
        <v>6200000</v>
      </c>
      <c r="I138" s="83" t="s">
        <v>1932</v>
      </c>
    </row>
    <row r="139" spans="1:9" s="131" customFormat="1" ht="30" x14ac:dyDescent="0.25">
      <c r="A139" s="242"/>
      <c r="B139" s="243"/>
      <c r="C139" s="71" t="s">
        <v>1594</v>
      </c>
      <c r="D139" s="173" t="s">
        <v>1389</v>
      </c>
      <c r="E139" s="673"/>
      <c r="F139" s="295" t="s">
        <v>3490</v>
      </c>
      <c r="G139" s="97"/>
      <c r="H139" s="72">
        <v>6400000</v>
      </c>
      <c r="I139" s="83" t="s">
        <v>1932</v>
      </c>
    </row>
    <row r="140" spans="1:9" s="131" customFormat="1" ht="30" x14ac:dyDescent="0.25">
      <c r="A140" s="242"/>
      <c r="B140" s="243"/>
      <c r="C140" s="71" t="s">
        <v>1594</v>
      </c>
      <c r="D140" s="173" t="s">
        <v>1389</v>
      </c>
      <c r="E140" s="673"/>
      <c r="F140" s="295" t="s">
        <v>1588</v>
      </c>
      <c r="G140" s="535"/>
      <c r="H140" s="72">
        <v>6885000</v>
      </c>
      <c r="I140" s="83" t="s">
        <v>1932</v>
      </c>
    </row>
    <row r="141" spans="1:9" s="131" customFormat="1" ht="30" x14ac:dyDescent="0.25">
      <c r="A141" s="242"/>
      <c r="B141" s="243"/>
      <c r="C141" s="71" t="s">
        <v>1594</v>
      </c>
      <c r="D141" s="173" t="s">
        <v>1389</v>
      </c>
      <c r="E141" s="673"/>
      <c r="F141" s="295" t="s">
        <v>3491</v>
      </c>
      <c r="G141" s="535"/>
      <c r="H141" s="72">
        <v>7080000</v>
      </c>
      <c r="I141" s="83" t="s">
        <v>1932</v>
      </c>
    </row>
    <row r="142" spans="1:9" s="131" customFormat="1" ht="30" x14ac:dyDescent="0.25">
      <c r="A142" s="242"/>
      <c r="B142" s="243"/>
      <c r="C142" s="71" t="s">
        <v>1594</v>
      </c>
      <c r="D142" s="173" t="s">
        <v>1389</v>
      </c>
      <c r="E142" s="673"/>
      <c r="F142" s="295" t="s">
        <v>1589</v>
      </c>
      <c r="G142" s="535"/>
      <c r="H142" s="72">
        <v>7880000</v>
      </c>
      <c r="I142" s="83" t="s">
        <v>1932</v>
      </c>
    </row>
    <row r="143" spans="1:9" s="131" customFormat="1" ht="30" x14ac:dyDescent="0.25">
      <c r="A143" s="242"/>
      <c r="B143" s="243"/>
      <c r="C143" s="71" t="s">
        <v>1594</v>
      </c>
      <c r="D143" s="173" t="s">
        <v>1389</v>
      </c>
      <c r="E143" s="673"/>
      <c r="F143" s="295" t="s">
        <v>1591</v>
      </c>
      <c r="G143" s="535"/>
      <c r="H143" s="72">
        <v>8530000</v>
      </c>
      <c r="I143" s="83" t="s">
        <v>1932</v>
      </c>
    </row>
    <row r="144" spans="1:9" s="131" customFormat="1" ht="30" x14ac:dyDescent="0.25">
      <c r="A144" s="242"/>
      <c r="B144" s="243"/>
      <c r="C144" s="71" t="s">
        <v>1594</v>
      </c>
      <c r="D144" s="173" t="s">
        <v>1389</v>
      </c>
      <c r="E144" s="674"/>
      <c r="F144" s="295" t="s">
        <v>1593</v>
      </c>
      <c r="G144" s="535"/>
      <c r="H144" s="72">
        <v>9375000</v>
      </c>
      <c r="I144" s="83" t="s">
        <v>1932</v>
      </c>
    </row>
    <row r="145" spans="1:9" s="79" customFormat="1" x14ac:dyDescent="0.25">
      <c r="A145" s="180"/>
      <c r="B145" s="107"/>
      <c r="C145" s="669" t="s">
        <v>1409</v>
      </c>
      <c r="D145" s="670"/>
      <c r="E145" s="670"/>
      <c r="F145" s="671"/>
      <c r="G145" s="535"/>
      <c r="H145" s="72"/>
      <c r="I145" s="83"/>
    </row>
    <row r="146" spans="1:9" s="79" customFormat="1" ht="20.100000000000001" customHeight="1" x14ac:dyDescent="0.25">
      <c r="A146" s="180"/>
      <c r="B146" s="107"/>
      <c r="C146" s="71" t="s">
        <v>1693</v>
      </c>
      <c r="D146" s="173" t="s">
        <v>1092</v>
      </c>
      <c r="E146" s="623" t="s">
        <v>1692</v>
      </c>
      <c r="F146" s="142" t="s">
        <v>1694</v>
      </c>
      <c r="G146" s="97"/>
      <c r="H146" s="72">
        <v>59443.29</v>
      </c>
      <c r="I146" s="83" t="s">
        <v>1932</v>
      </c>
    </row>
    <row r="147" spans="1:9" s="79" customFormat="1" ht="20.100000000000001" customHeight="1" x14ac:dyDescent="0.25">
      <c r="A147" s="180"/>
      <c r="B147" s="107"/>
      <c r="C147" s="71" t="s">
        <v>1693</v>
      </c>
      <c r="D147" s="173" t="s">
        <v>1092</v>
      </c>
      <c r="E147" s="624"/>
      <c r="F147" s="142" t="s">
        <v>1695</v>
      </c>
      <c r="G147" s="97"/>
      <c r="H147" s="72">
        <v>91946.955000000002</v>
      </c>
      <c r="I147" s="83" t="s">
        <v>1932</v>
      </c>
    </row>
    <row r="148" spans="1:9" s="79" customFormat="1" ht="20.100000000000001" customHeight="1" x14ac:dyDescent="0.25">
      <c r="A148" s="180"/>
      <c r="B148" s="107"/>
      <c r="C148" s="71" t="s">
        <v>1693</v>
      </c>
      <c r="D148" s="173" t="s">
        <v>1092</v>
      </c>
      <c r="E148" s="624"/>
      <c r="F148" s="142" t="s">
        <v>1696</v>
      </c>
      <c r="G148" s="97"/>
      <c r="H148" s="72">
        <v>128090.33</v>
      </c>
      <c r="I148" s="83" t="s">
        <v>1932</v>
      </c>
    </row>
    <row r="149" spans="1:9" s="79" customFormat="1" ht="20.100000000000001" customHeight="1" x14ac:dyDescent="0.25">
      <c r="A149" s="180"/>
      <c r="B149" s="107"/>
      <c r="C149" s="71" t="s">
        <v>1693</v>
      </c>
      <c r="D149" s="173" t="s">
        <v>1092</v>
      </c>
      <c r="E149" s="624"/>
      <c r="F149" s="142" t="s">
        <v>1697</v>
      </c>
      <c r="G149" s="97"/>
      <c r="H149" s="72">
        <v>176135.89499999999</v>
      </c>
      <c r="I149" s="83" t="s">
        <v>1932</v>
      </c>
    </row>
    <row r="150" spans="1:9" s="79" customFormat="1" ht="20.100000000000001" customHeight="1" x14ac:dyDescent="0.25">
      <c r="A150" s="180"/>
      <c r="B150" s="107"/>
      <c r="C150" s="71" t="s">
        <v>1693</v>
      </c>
      <c r="D150" s="173" t="s">
        <v>1092</v>
      </c>
      <c r="E150" s="624"/>
      <c r="F150" s="142" t="s">
        <v>1698</v>
      </c>
      <c r="G150" s="97"/>
      <c r="H150" s="72">
        <v>249702.215</v>
      </c>
      <c r="I150" s="83" t="s">
        <v>1932</v>
      </c>
    </row>
    <row r="151" spans="1:9" s="79" customFormat="1" ht="20.100000000000001" customHeight="1" x14ac:dyDescent="0.25">
      <c r="A151" s="180"/>
      <c r="B151" s="107"/>
      <c r="C151" s="71" t="s">
        <v>1693</v>
      </c>
      <c r="D151" s="173" t="s">
        <v>1092</v>
      </c>
      <c r="E151" s="624"/>
      <c r="F151" s="142" t="s">
        <v>1699</v>
      </c>
      <c r="G151" s="97"/>
      <c r="H151" s="72">
        <v>348469.89500000002</v>
      </c>
      <c r="I151" s="83" t="s">
        <v>1932</v>
      </c>
    </row>
    <row r="152" spans="1:9" s="79" customFormat="1" ht="20.100000000000001" customHeight="1" x14ac:dyDescent="0.25">
      <c r="A152" s="180"/>
      <c r="B152" s="107"/>
      <c r="C152" s="71" t="s">
        <v>1693</v>
      </c>
      <c r="D152" s="173" t="s">
        <v>1092</v>
      </c>
      <c r="E152" s="624"/>
      <c r="F152" s="142" t="s">
        <v>1700</v>
      </c>
      <c r="G152" s="535" t="s">
        <v>1393</v>
      </c>
      <c r="H152" s="72">
        <v>436249.79</v>
      </c>
      <c r="I152" s="83" t="s">
        <v>1932</v>
      </c>
    </row>
    <row r="153" spans="1:9" s="79" customFormat="1" ht="20.100000000000001" customHeight="1" x14ac:dyDescent="0.25">
      <c r="A153" s="180"/>
      <c r="B153" s="107"/>
      <c r="C153" s="71" t="s">
        <v>1693</v>
      </c>
      <c r="D153" s="173" t="s">
        <v>1092</v>
      </c>
      <c r="E153" s="624"/>
      <c r="F153" s="142" t="s">
        <v>1701</v>
      </c>
      <c r="G153" s="535"/>
      <c r="H153" s="72">
        <v>543664.02</v>
      </c>
      <c r="I153" s="83" t="s">
        <v>1932</v>
      </c>
    </row>
    <row r="154" spans="1:9" s="79" customFormat="1" ht="20.100000000000001" customHeight="1" x14ac:dyDescent="0.25">
      <c r="A154" s="180"/>
      <c r="B154" s="107"/>
      <c r="C154" s="71" t="s">
        <v>1693</v>
      </c>
      <c r="D154" s="173" t="s">
        <v>1092</v>
      </c>
      <c r="E154" s="624"/>
      <c r="F154" s="142" t="s">
        <v>1702</v>
      </c>
      <c r="G154" s="535"/>
      <c r="H154" s="72">
        <v>676774.125</v>
      </c>
      <c r="I154" s="83" t="s">
        <v>1932</v>
      </c>
    </row>
    <row r="155" spans="1:9" s="79" customFormat="1" ht="20.100000000000001" customHeight="1" x14ac:dyDescent="0.25">
      <c r="A155" s="180"/>
      <c r="B155" s="107"/>
      <c r="C155" s="71" t="s">
        <v>1693</v>
      </c>
      <c r="D155" s="173" t="s">
        <v>1092</v>
      </c>
      <c r="E155" s="625"/>
      <c r="F155" s="142" t="s">
        <v>1703</v>
      </c>
      <c r="G155" s="535"/>
      <c r="H155" s="72">
        <v>891312.04500000004</v>
      </c>
      <c r="I155" s="83" t="s">
        <v>1932</v>
      </c>
    </row>
    <row r="156" spans="1:9" s="79" customFormat="1" x14ac:dyDescent="0.25">
      <c r="A156" s="180"/>
      <c r="B156" s="107"/>
      <c r="C156" s="669" t="s">
        <v>1410</v>
      </c>
      <c r="D156" s="670"/>
      <c r="E156" s="670"/>
      <c r="F156" s="671"/>
      <c r="G156" s="535"/>
      <c r="H156" s="72"/>
      <c r="I156" s="83"/>
    </row>
    <row r="157" spans="1:9" s="79" customFormat="1" ht="20.100000000000001" customHeight="1" x14ac:dyDescent="0.25">
      <c r="A157" s="180"/>
      <c r="B157" s="107"/>
      <c r="C157" s="71" t="s">
        <v>1704</v>
      </c>
      <c r="D157" s="173" t="s">
        <v>1092</v>
      </c>
      <c r="E157" s="531" t="s">
        <v>1692</v>
      </c>
      <c r="F157" s="142" t="s">
        <v>1705</v>
      </c>
      <c r="G157" s="535"/>
      <c r="H157" s="72">
        <v>24884.95</v>
      </c>
      <c r="I157" s="83" t="s">
        <v>1932</v>
      </c>
    </row>
    <row r="158" spans="1:9" s="79" customFormat="1" ht="20.100000000000001" customHeight="1" x14ac:dyDescent="0.25">
      <c r="A158" s="180"/>
      <c r="B158" s="107"/>
      <c r="C158" s="71" t="s">
        <v>1704</v>
      </c>
      <c r="D158" s="173" t="s">
        <v>1092</v>
      </c>
      <c r="E158" s="532"/>
      <c r="F158" s="142" t="s">
        <v>1706</v>
      </c>
      <c r="G158" s="535"/>
      <c r="H158" s="72">
        <v>39386.080000000002</v>
      </c>
      <c r="I158" s="83" t="s">
        <v>1932</v>
      </c>
    </row>
    <row r="159" spans="1:9" s="79" customFormat="1" ht="20.100000000000001" customHeight="1" x14ac:dyDescent="0.25">
      <c r="A159" s="180"/>
      <c r="B159" s="107"/>
      <c r="C159" s="71" t="s">
        <v>1704</v>
      </c>
      <c r="D159" s="173" t="s">
        <v>1092</v>
      </c>
      <c r="E159" s="532"/>
      <c r="F159" s="142" t="s">
        <v>1694</v>
      </c>
      <c r="G159" s="535"/>
      <c r="H159" s="72">
        <v>61054.195</v>
      </c>
      <c r="I159" s="83" t="s">
        <v>1932</v>
      </c>
    </row>
    <row r="160" spans="1:9" s="79" customFormat="1" ht="20.100000000000001" customHeight="1" x14ac:dyDescent="0.25">
      <c r="A160" s="180"/>
      <c r="B160" s="107"/>
      <c r="C160" s="71" t="s">
        <v>1704</v>
      </c>
      <c r="D160" s="173" t="s">
        <v>1092</v>
      </c>
      <c r="E160" s="532"/>
      <c r="F160" s="142" t="s">
        <v>1695</v>
      </c>
      <c r="G160" s="97"/>
      <c r="H160" s="72">
        <v>93692.184999999998</v>
      </c>
      <c r="I160" s="83" t="s">
        <v>1932</v>
      </c>
    </row>
    <row r="161" spans="1:9" s="79" customFormat="1" ht="20.100000000000001" customHeight="1" x14ac:dyDescent="0.25">
      <c r="A161" s="180"/>
      <c r="B161" s="107"/>
      <c r="C161" s="71" t="s">
        <v>1704</v>
      </c>
      <c r="D161" s="173" t="s">
        <v>1092</v>
      </c>
      <c r="E161" s="532"/>
      <c r="F161" s="142" t="s">
        <v>1696</v>
      </c>
      <c r="G161" s="97"/>
      <c r="H161" s="72">
        <v>130092.27</v>
      </c>
      <c r="I161" s="83" t="s">
        <v>1932</v>
      </c>
    </row>
    <row r="162" spans="1:9" s="79" customFormat="1" ht="20.100000000000001" customHeight="1" x14ac:dyDescent="0.25">
      <c r="A162" s="180"/>
      <c r="B162" s="107"/>
      <c r="C162" s="71" t="s">
        <v>1704</v>
      </c>
      <c r="D162" s="173" t="s">
        <v>1092</v>
      </c>
      <c r="E162" s="532"/>
      <c r="F162" s="142" t="s">
        <v>1698</v>
      </c>
      <c r="G162" s="97"/>
      <c r="H162" s="72">
        <v>178160.72</v>
      </c>
      <c r="I162" s="83" t="s">
        <v>1932</v>
      </c>
    </row>
    <row r="163" spans="1:9" s="79" customFormat="1" ht="20.100000000000001" customHeight="1" x14ac:dyDescent="0.25">
      <c r="A163" s="180"/>
      <c r="B163" s="107"/>
      <c r="C163" s="71" t="s">
        <v>1704</v>
      </c>
      <c r="D163" s="173" t="s">
        <v>1092</v>
      </c>
      <c r="E163" s="532"/>
      <c r="F163" s="142" t="s">
        <v>1699</v>
      </c>
      <c r="G163" s="97"/>
      <c r="H163" s="72">
        <v>252245.435</v>
      </c>
      <c r="I163" s="83" t="s">
        <v>1932</v>
      </c>
    </row>
    <row r="164" spans="1:9" s="79" customFormat="1" ht="20.100000000000001" customHeight="1" x14ac:dyDescent="0.25">
      <c r="A164" s="180"/>
      <c r="B164" s="107"/>
      <c r="C164" s="71" t="s">
        <v>1704</v>
      </c>
      <c r="D164" s="173" t="s">
        <v>1092</v>
      </c>
      <c r="E164" s="532"/>
      <c r="F164" s="142" t="s">
        <v>1700</v>
      </c>
      <c r="G164" s="97"/>
      <c r="H164" s="72">
        <v>350682.77500000002</v>
      </c>
      <c r="I164" s="83" t="s">
        <v>1932</v>
      </c>
    </row>
    <row r="165" spans="1:9" s="79" customFormat="1" ht="20.100000000000001" customHeight="1" x14ac:dyDescent="0.25">
      <c r="A165" s="180"/>
      <c r="B165" s="107"/>
      <c r="C165" s="71" t="s">
        <v>1704</v>
      </c>
      <c r="D165" s="173" t="s">
        <v>1092</v>
      </c>
      <c r="E165" s="532"/>
      <c r="F165" s="142" t="s">
        <v>1701</v>
      </c>
      <c r="G165" s="97"/>
      <c r="H165" s="72">
        <v>439461.65</v>
      </c>
      <c r="I165" s="83" t="s">
        <v>1932</v>
      </c>
    </row>
    <row r="166" spans="1:9" s="79" customFormat="1" ht="20.100000000000001" customHeight="1" x14ac:dyDescent="0.25">
      <c r="A166" s="180"/>
      <c r="B166" s="107"/>
      <c r="C166" s="71" t="s">
        <v>1704</v>
      </c>
      <c r="D166" s="173" t="s">
        <v>1092</v>
      </c>
      <c r="E166" s="532"/>
      <c r="F166" s="142" t="s">
        <v>1702</v>
      </c>
      <c r="G166" s="97"/>
      <c r="H166" s="72">
        <v>547052.99</v>
      </c>
      <c r="I166" s="83" t="s">
        <v>1932</v>
      </c>
    </row>
    <row r="167" spans="1:9" s="79" customFormat="1" ht="20.100000000000001" customHeight="1" x14ac:dyDescent="0.25">
      <c r="A167" s="180"/>
      <c r="B167" s="107"/>
      <c r="C167" s="71" t="s">
        <v>1704</v>
      </c>
      <c r="D167" s="173" t="s">
        <v>1092</v>
      </c>
      <c r="E167" s="532"/>
      <c r="F167" s="142" t="s">
        <v>1703</v>
      </c>
      <c r="G167" s="97"/>
      <c r="H167" s="72">
        <v>680368.06499999994</v>
      </c>
      <c r="I167" s="83" t="s">
        <v>1932</v>
      </c>
    </row>
    <row r="168" spans="1:9" s="79" customFormat="1" ht="20.100000000000001" customHeight="1" x14ac:dyDescent="0.25">
      <c r="A168" s="180"/>
      <c r="B168" s="107"/>
      <c r="C168" s="71" t="s">
        <v>1704</v>
      </c>
      <c r="D168" s="173" t="s">
        <v>1092</v>
      </c>
      <c r="E168" s="532"/>
      <c r="F168" s="142" t="s">
        <v>1707</v>
      </c>
      <c r="G168" s="97"/>
      <c r="H168" s="72">
        <v>895461.19499999995</v>
      </c>
      <c r="I168" s="83" t="s">
        <v>1932</v>
      </c>
    </row>
    <row r="169" spans="1:9" s="79" customFormat="1" ht="20.100000000000001" customHeight="1" x14ac:dyDescent="0.25">
      <c r="A169" s="180"/>
      <c r="B169" s="107"/>
      <c r="C169" s="71" t="s">
        <v>1704</v>
      </c>
      <c r="D169" s="173" t="s">
        <v>1092</v>
      </c>
      <c r="E169" s="533"/>
      <c r="F169" s="142" t="s">
        <v>1708</v>
      </c>
      <c r="G169" s="97"/>
      <c r="H169" s="72">
        <v>1119172.02</v>
      </c>
      <c r="I169" s="83" t="s">
        <v>1932</v>
      </c>
    </row>
    <row r="170" spans="1:9" s="79" customFormat="1" x14ac:dyDescent="0.25">
      <c r="A170" s="180"/>
      <c r="B170" s="107"/>
      <c r="C170" s="690" t="s">
        <v>1411</v>
      </c>
      <c r="D170" s="691"/>
      <c r="E170" s="691"/>
      <c r="F170" s="692"/>
      <c r="G170" s="97"/>
      <c r="H170" s="72"/>
      <c r="I170" s="83"/>
    </row>
    <row r="171" spans="1:9" s="79" customFormat="1" ht="20.100000000000001" customHeight="1" x14ac:dyDescent="0.25">
      <c r="A171" s="180"/>
      <c r="B171" s="107"/>
      <c r="C171" s="71" t="s">
        <v>1704</v>
      </c>
      <c r="D171" s="173" t="s">
        <v>1092</v>
      </c>
      <c r="E171" s="531" t="s">
        <v>1692</v>
      </c>
      <c r="F171" s="142" t="s">
        <v>1709</v>
      </c>
      <c r="G171" s="535" t="s">
        <v>1393</v>
      </c>
      <c r="H171" s="72">
        <v>17058.28</v>
      </c>
      <c r="I171" s="83" t="s">
        <v>1932</v>
      </c>
    </row>
    <row r="172" spans="1:9" s="79" customFormat="1" ht="20.100000000000001" customHeight="1" x14ac:dyDescent="0.25">
      <c r="A172" s="180"/>
      <c r="B172" s="107"/>
      <c r="C172" s="71" t="s">
        <v>1704</v>
      </c>
      <c r="D172" s="173" t="s">
        <v>1092</v>
      </c>
      <c r="E172" s="532"/>
      <c r="F172" s="142" t="s">
        <v>1710</v>
      </c>
      <c r="G172" s="535"/>
      <c r="H172" s="72">
        <v>25434.19</v>
      </c>
      <c r="I172" s="83" t="s">
        <v>1932</v>
      </c>
    </row>
    <row r="173" spans="1:9" s="79" customFormat="1" ht="20.100000000000001" customHeight="1" x14ac:dyDescent="0.25">
      <c r="A173" s="180"/>
      <c r="B173" s="107"/>
      <c r="C173" s="71" t="s">
        <v>1704</v>
      </c>
      <c r="D173" s="173" t="s">
        <v>1092</v>
      </c>
      <c r="E173" s="532"/>
      <c r="F173" s="142" t="s">
        <v>1711</v>
      </c>
      <c r="G173" s="535"/>
      <c r="H173" s="72">
        <v>37323.445</v>
      </c>
      <c r="I173" s="83" t="s">
        <v>1932</v>
      </c>
    </row>
    <row r="174" spans="1:9" s="79" customFormat="1" ht="20.100000000000001" customHeight="1" x14ac:dyDescent="0.25">
      <c r="A174" s="180"/>
      <c r="B174" s="107"/>
      <c r="C174" s="71" t="s">
        <v>1704</v>
      </c>
      <c r="D174" s="173" t="s">
        <v>1092</v>
      </c>
      <c r="E174" s="532"/>
      <c r="F174" s="142" t="s">
        <v>1712</v>
      </c>
      <c r="G174" s="535"/>
      <c r="H174" s="72">
        <v>53823.53</v>
      </c>
      <c r="I174" s="83" t="s">
        <v>1932</v>
      </c>
    </row>
    <row r="175" spans="1:9" s="79" customFormat="1" ht="20.100000000000001" customHeight="1" x14ac:dyDescent="0.25">
      <c r="A175" s="180"/>
      <c r="B175" s="107"/>
      <c r="C175" s="71" t="s">
        <v>1704</v>
      </c>
      <c r="D175" s="173" t="s">
        <v>1092</v>
      </c>
      <c r="E175" s="532"/>
      <c r="F175" s="142" t="s">
        <v>1713</v>
      </c>
      <c r="G175" s="535"/>
      <c r="H175" s="72">
        <v>83359.11</v>
      </c>
      <c r="I175" s="83" t="s">
        <v>1932</v>
      </c>
    </row>
    <row r="176" spans="1:9" s="79" customFormat="1" ht="20.100000000000001" customHeight="1" x14ac:dyDescent="0.25">
      <c r="A176" s="180"/>
      <c r="B176" s="107"/>
      <c r="C176" s="71" t="s">
        <v>1704</v>
      </c>
      <c r="D176" s="173" t="s">
        <v>1092</v>
      </c>
      <c r="E176" s="532"/>
      <c r="F176" s="142" t="s">
        <v>1714</v>
      </c>
      <c r="G176" s="535"/>
      <c r="H176" s="72">
        <v>127695.315</v>
      </c>
      <c r="I176" s="83" t="s">
        <v>1932</v>
      </c>
    </row>
    <row r="177" spans="1:9" s="79" customFormat="1" ht="20.100000000000001" customHeight="1" x14ac:dyDescent="0.25">
      <c r="A177" s="180"/>
      <c r="B177" s="107"/>
      <c r="C177" s="71" t="s">
        <v>1704</v>
      </c>
      <c r="D177" s="173" t="s">
        <v>1092</v>
      </c>
      <c r="E177" s="532"/>
      <c r="F177" s="142" t="s">
        <v>1715</v>
      </c>
      <c r="G177" s="535"/>
      <c r="H177" s="72">
        <v>196240.86499999999</v>
      </c>
      <c r="I177" s="83" t="s">
        <v>1932</v>
      </c>
    </row>
    <row r="178" spans="1:9" s="79" customFormat="1" ht="20.100000000000001" customHeight="1" x14ac:dyDescent="0.25">
      <c r="A178" s="180"/>
      <c r="B178" s="107"/>
      <c r="C178" s="71" t="s">
        <v>1704</v>
      </c>
      <c r="D178" s="173" t="s">
        <v>1092</v>
      </c>
      <c r="E178" s="532"/>
      <c r="F178" s="142" t="s">
        <v>1716</v>
      </c>
      <c r="G178" s="535"/>
      <c r="H178" s="72">
        <v>270796.21500000003</v>
      </c>
      <c r="I178" s="83" t="s">
        <v>1932</v>
      </c>
    </row>
    <row r="179" spans="1:9" s="79" customFormat="1" ht="20.100000000000001" customHeight="1" x14ac:dyDescent="0.25">
      <c r="A179" s="180"/>
      <c r="B179" s="107"/>
      <c r="C179" s="71" t="s">
        <v>1704</v>
      </c>
      <c r="D179" s="173" t="s">
        <v>1092</v>
      </c>
      <c r="E179" s="533"/>
      <c r="F179" s="142" t="s">
        <v>1717</v>
      </c>
      <c r="G179" s="535"/>
      <c r="H179" s="72">
        <v>369419.62</v>
      </c>
      <c r="I179" s="83" t="s">
        <v>1932</v>
      </c>
    </row>
    <row r="180" spans="1:9" s="79" customFormat="1" ht="33" customHeight="1" x14ac:dyDescent="0.25">
      <c r="A180" s="180"/>
      <c r="B180" s="107"/>
      <c r="C180" s="669" t="s">
        <v>1412</v>
      </c>
      <c r="D180" s="670"/>
      <c r="E180" s="670"/>
      <c r="F180" s="671"/>
      <c r="G180" s="535"/>
      <c r="H180" s="72"/>
      <c r="I180" s="83"/>
    </row>
    <row r="181" spans="1:9" s="79" customFormat="1" ht="20.100000000000001" customHeight="1" x14ac:dyDescent="0.25">
      <c r="A181" s="180"/>
      <c r="B181" s="107"/>
      <c r="C181" s="71" t="s">
        <v>1704</v>
      </c>
      <c r="D181" s="173" t="s">
        <v>1092</v>
      </c>
      <c r="E181" s="531" t="s">
        <v>1692</v>
      </c>
      <c r="F181" s="142" t="s">
        <v>1718</v>
      </c>
      <c r="G181" s="535"/>
      <c r="H181" s="72">
        <v>94926.98</v>
      </c>
      <c r="I181" s="83" t="s">
        <v>1932</v>
      </c>
    </row>
    <row r="182" spans="1:9" s="79" customFormat="1" ht="20.100000000000001" customHeight="1" x14ac:dyDescent="0.25">
      <c r="A182" s="180"/>
      <c r="B182" s="107"/>
      <c r="C182" s="71" t="s">
        <v>1704</v>
      </c>
      <c r="D182" s="173" t="s">
        <v>1092</v>
      </c>
      <c r="E182" s="532"/>
      <c r="F182" s="142" t="s">
        <v>1719</v>
      </c>
      <c r="G182" s="535"/>
      <c r="H182" s="72">
        <v>146698.82</v>
      </c>
      <c r="I182" s="83" t="s">
        <v>1932</v>
      </c>
    </row>
    <row r="183" spans="1:9" s="79" customFormat="1" ht="20.100000000000001" customHeight="1" x14ac:dyDescent="0.25">
      <c r="A183" s="180"/>
      <c r="B183" s="107"/>
      <c r="C183" s="71" t="s">
        <v>1704</v>
      </c>
      <c r="D183" s="173" t="s">
        <v>1092</v>
      </c>
      <c r="E183" s="532"/>
      <c r="F183" s="142" t="s">
        <v>1720</v>
      </c>
      <c r="G183" s="535"/>
      <c r="H183" s="72">
        <v>227719.67999999999</v>
      </c>
      <c r="I183" s="83" t="s">
        <v>1932</v>
      </c>
    </row>
    <row r="184" spans="1:9" s="79" customFormat="1" ht="20.100000000000001" customHeight="1" x14ac:dyDescent="0.25">
      <c r="A184" s="180"/>
      <c r="B184" s="107"/>
      <c r="C184" s="71" t="s">
        <v>1704</v>
      </c>
      <c r="D184" s="173" t="s">
        <v>1092</v>
      </c>
      <c r="E184" s="532"/>
      <c r="F184" s="142" t="s">
        <v>1721</v>
      </c>
      <c r="G184" s="535"/>
      <c r="H184" s="72">
        <v>349570.36499999999</v>
      </c>
      <c r="I184" s="83" t="s">
        <v>1932</v>
      </c>
    </row>
    <row r="185" spans="1:9" s="79" customFormat="1" ht="20.100000000000001" customHeight="1" x14ac:dyDescent="0.25">
      <c r="A185" s="180"/>
      <c r="B185" s="107"/>
      <c r="C185" s="71" t="s">
        <v>1704</v>
      </c>
      <c r="D185" s="173" t="s">
        <v>1092</v>
      </c>
      <c r="E185" s="532"/>
      <c r="F185" s="142" t="s">
        <v>1722</v>
      </c>
      <c r="G185" s="535"/>
      <c r="H185" s="72">
        <v>459651.19500000001</v>
      </c>
      <c r="I185" s="83" t="s">
        <v>1932</v>
      </c>
    </row>
    <row r="186" spans="1:9" s="79" customFormat="1" ht="20.100000000000001" customHeight="1" x14ac:dyDescent="0.25">
      <c r="A186" s="180"/>
      <c r="B186" s="107"/>
      <c r="C186" s="71" t="s">
        <v>1704</v>
      </c>
      <c r="D186" s="173" t="s">
        <v>1092</v>
      </c>
      <c r="E186" s="532"/>
      <c r="F186" s="142" t="s">
        <v>1723</v>
      </c>
      <c r="G186" s="535"/>
      <c r="H186" s="72">
        <v>493801.58500000002</v>
      </c>
      <c r="I186" s="83" t="s">
        <v>1932</v>
      </c>
    </row>
    <row r="187" spans="1:9" s="79" customFormat="1" ht="20.100000000000001" customHeight="1" x14ac:dyDescent="0.25">
      <c r="A187" s="180"/>
      <c r="B187" s="107"/>
      <c r="C187" s="71" t="s">
        <v>1704</v>
      </c>
      <c r="D187" s="173" t="s">
        <v>1092</v>
      </c>
      <c r="E187" s="532"/>
      <c r="F187" s="142" t="s">
        <v>1724</v>
      </c>
      <c r="G187" s="535"/>
      <c r="H187" s="72">
        <v>640769.05500000005</v>
      </c>
      <c r="I187" s="83" t="s">
        <v>1932</v>
      </c>
    </row>
    <row r="188" spans="1:9" s="79" customFormat="1" ht="20.100000000000001" customHeight="1" x14ac:dyDescent="0.25">
      <c r="A188" s="180"/>
      <c r="B188" s="107"/>
      <c r="C188" s="71" t="s">
        <v>1704</v>
      </c>
      <c r="D188" s="173" t="s">
        <v>1092</v>
      </c>
      <c r="E188" s="532"/>
      <c r="F188" s="142" t="s">
        <v>1725</v>
      </c>
      <c r="G188" s="535"/>
      <c r="H188" s="72">
        <v>677929.32</v>
      </c>
      <c r="I188" s="83" t="s">
        <v>1932</v>
      </c>
    </row>
    <row r="189" spans="1:9" s="79" customFormat="1" ht="20.100000000000001" customHeight="1" x14ac:dyDescent="0.25">
      <c r="A189" s="180"/>
      <c r="B189" s="107"/>
      <c r="C189" s="71" t="s">
        <v>1704</v>
      </c>
      <c r="D189" s="173" t="s">
        <v>1092</v>
      </c>
      <c r="E189" s="532"/>
      <c r="F189" s="142" t="s">
        <v>1726</v>
      </c>
      <c r="G189" s="535"/>
      <c r="H189" s="72">
        <v>904648.03</v>
      </c>
      <c r="I189" s="83" t="s">
        <v>1932</v>
      </c>
    </row>
    <row r="190" spans="1:9" s="79" customFormat="1" ht="20.100000000000001" customHeight="1" x14ac:dyDescent="0.25">
      <c r="A190" s="180"/>
      <c r="B190" s="107"/>
      <c r="C190" s="71" t="s">
        <v>1704</v>
      </c>
      <c r="D190" s="173" t="s">
        <v>1092</v>
      </c>
      <c r="E190" s="532"/>
      <c r="F190" s="142" t="s">
        <v>1727</v>
      </c>
      <c r="G190" s="535"/>
      <c r="H190" s="72">
        <v>953189.10499999998</v>
      </c>
      <c r="I190" s="83" t="s">
        <v>1932</v>
      </c>
    </row>
    <row r="191" spans="1:9" s="79" customFormat="1" ht="20.100000000000001" customHeight="1" x14ac:dyDescent="0.25">
      <c r="A191" s="180"/>
      <c r="B191" s="107"/>
      <c r="C191" s="71" t="s">
        <v>1704</v>
      </c>
      <c r="D191" s="173" t="s">
        <v>1092</v>
      </c>
      <c r="E191" s="532"/>
      <c r="F191" s="142" t="s">
        <v>1728</v>
      </c>
      <c r="G191" s="535"/>
      <c r="H191" s="72">
        <v>1122384</v>
      </c>
      <c r="I191" s="83" t="s">
        <v>1932</v>
      </c>
    </row>
    <row r="192" spans="1:9" s="79" customFormat="1" ht="20.100000000000001" customHeight="1" x14ac:dyDescent="0.25">
      <c r="A192" s="180"/>
      <c r="B192" s="107"/>
      <c r="C192" s="71" t="s">
        <v>1704</v>
      </c>
      <c r="D192" s="173" t="s">
        <v>1092</v>
      </c>
      <c r="E192" s="532"/>
      <c r="F192" s="142" t="s">
        <v>1729</v>
      </c>
      <c r="G192" s="535"/>
      <c r="H192" s="72">
        <v>1192060</v>
      </c>
      <c r="I192" s="83" t="s">
        <v>1932</v>
      </c>
    </row>
    <row r="193" spans="1:9" s="79" customFormat="1" ht="20.100000000000001" customHeight="1" x14ac:dyDescent="0.25">
      <c r="A193" s="180"/>
      <c r="B193" s="107"/>
      <c r="C193" s="71" t="s">
        <v>1704</v>
      </c>
      <c r="D193" s="173" t="s">
        <v>1092</v>
      </c>
      <c r="E193" s="532"/>
      <c r="F193" s="142" t="s">
        <v>1730</v>
      </c>
      <c r="G193" s="535"/>
      <c r="H193" s="72">
        <v>1438523</v>
      </c>
      <c r="I193" s="83" t="s">
        <v>1932</v>
      </c>
    </row>
    <row r="194" spans="1:9" s="79" customFormat="1" ht="20.100000000000001" customHeight="1" x14ac:dyDescent="0.25">
      <c r="A194" s="180"/>
      <c r="B194" s="107"/>
      <c r="C194" s="71" t="s">
        <v>1704</v>
      </c>
      <c r="D194" s="173" t="s">
        <v>1092</v>
      </c>
      <c r="E194" s="532"/>
      <c r="F194" s="142" t="s">
        <v>1731</v>
      </c>
      <c r="G194" s="535"/>
      <c r="H194" s="72">
        <v>1526603</v>
      </c>
      <c r="I194" s="83" t="s">
        <v>1932</v>
      </c>
    </row>
    <row r="195" spans="1:9" s="79" customFormat="1" ht="20.100000000000001" customHeight="1" x14ac:dyDescent="0.25">
      <c r="A195" s="180"/>
      <c r="B195" s="107"/>
      <c r="C195" s="71" t="s">
        <v>1704</v>
      </c>
      <c r="D195" s="173" t="s">
        <v>1092</v>
      </c>
      <c r="E195" s="532"/>
      <c r="F195" s="142" t="s">
        <v>1732</v>
      </c>
      <c r="G195" s="535"/>
      <c r="H195" s="72">
        <v>1815919</v>
      </c>
      <c r="I195" s="83" t="s">
        <v>1932</v>
      </c>
    </row>
    <row r="196" spans="1:9" s="79" customFormat="1" ht="20.100000000000001" customHeight="1" x14ac:dyDescent="0.25">
      <c r="A196" s="180"/>
      <c r="B196" s="107"/>
      <c r="C196" s="71" t="s">
        <v>1704</v>
      </c>
      <c r="D196" s="173" t="s">
        <v>1092</v>
      </c>
      <c r="E196" s="532"/>
      <c r="F196" s="142" t="s">
        <v>1733</v>
      </c>
      <c r="G196" s="535"/>
      <c r="H196" s="72">
        <v>1898368</v>
      </c>
      <c r="I196" s="83" t="s">
        <v>1932</v>
      </c>
    </row>
    <row r="197" spans="1:9" s="79" customFormat="1" ht="20.100000000000001" customHeight="1" x14ac:dyDescent="0.25">
      <c r="A197" s="180"/>
      <c r="B197" s="107"/>
      <c r="C197" s="71" t="s">
        <v>1704</v>
      </c>
      <c r="D197" s="173" t="s">
        <v>1092</v>
      </c>
      <c r="E197" s="532"/>
      <c r="F197" s="142" t="s">
        <v>1734</v>
      </c>
      <c r="G197" s="535"/>
      <c r="H197" s="72">
        <v>2182367</v>
      </c>
      <c r="I197" s="83" t="s">
        <v>1932</v>
      </c>
    </row>
    <row r="198" spans="1:9" s="79" customFormat="1" ht="20.100000000000001" customHeight="1" x14ac:dyDescent="0.25">
      <c r="A198" s="180"/>
      <c r="B198" s="107"/>
      <c r="C198" s="71" t="s">
        <v>1704</v>
      </c>
      <c r="D198" s="173" t="s">
        <v>1092</v>
      </c>
      <c r="E198" s="532"/>
      <c r="F198" s="142" t="s">
        <v>1735</v>
      </c>
      <c r="G198" s="535"/>
      <c r="H198" s="72">
        <v>2265970</v>
      </c>
      <c r="I198" s="83" t="s">
        <v>1932</v>
      </c>
    </row>
    <row r="199" spans="1:9" s="79" customFormat="1" ht="20.100000000000001" customHeight="1" x14ac:dyDescent="0.25">
      <c r="A199" s="180"/>
      <c r="B199" s="107"/>
      <c r="C199" s="71" t="s">
        <v>1704</v>
      </c>
      <c r="D199" s="173" t="s">
        <v>1092</v>
      </c>
      <c r="E199" s="532"/>
      <c r="F199" s="142" t="s">
        <v>1736</v>
      </c>
      <c r="G199" s="535"/>
      <c r="H199" s="72">
        <v>2362512</v>
      </c>
      <c r="I199" s="83" t="s">
        <v>1932</v>
      </c>
    </row>
    <row r="200" spans="1:9" s="79" customFormat="1" ht="20.100000000000001" customHeight="1" x14ac:dyDescent="0.25">
      <c r="A200" s="180"/>
      <c r="B200" s="107"/>
      <c r="C200" s="71" t="s">
        <v>1704</v>
      </c>
      <c r="D200" s="173" t="s">
        <v>1092</v>
      </c>
      <c r="E200" s="532"/>
      <c r="F200" s="142" t="s">
        <v>1737</v>
      </c>
      <c r="G200" s="535"/>
      <c r="H200" s="72">
        <v>2850828</v>
      </c>
      <c r="I200" s="83" t="s">
        <v>1932</v>
      </c>
    </row>
    <row r="201" spans="1:9" s="79" customFormat="1" ht="20.100000000000001" customHeight="1" x14ac:dyDescent="0.25">
      <c r="A201" s="180"/>
      <c r="B201" s="107"/>
      <c r="C201" s="71" t="s">
        <v>1704</v>
      </c>
      <c r="D201" s="173" t="s">
        <v>1092</v>
      </c>
      <c r="E201" s="532"/>
      <c r="F201" s="142" t="s">
        <v>1738</v>
      </c>
      <c r="G201" s="535"/>
      <c r="H201" s="72">
        <v>2947532</v>
      </c>
      <c r="I201" s="83" t="s">
        <v>1932</v>
      </c>
    </row>
    <row r="202" spans="1:9" s="79" customFormat="1" ht="20.100000000000001" customHeight="1" x14ac:dyDescent="0.25">
      <c r="A202" s="180"/>
      <c r="B202" s="107"/>
      <c r="C202" s="71" t="s">
        <v>1704</v>
      </c>
      <c r="D202" s="173" t="s">
        <v>1092</v>
      </c>
      <c r="E202" s="532"/>
      <c r="F202" s="142" t="s">
        <v>1739</v>
      </c>
      <c r="G202" s="535"/>
      <c r="H202" s="72">
        <v>3068386</v>
      </c>
      <c r="I202" s="83" t="s">
        <v>1932</v>
      </c>
    </row>
    <row r="203" spans="1:9" s="79" customFormat="1" ht="20.100000000000001" customHeight="1" x14ac:dyDescent="0.25">
      <c r="A203" s="180"/>
      <c r="B203" s="107"/>
      <c r="C203" s="71" t="s">
        <v>1704</v>
      </c>
      <c r="D203" s="173" t="s">
        <v>1092</v>
      </c>
      <c r="E203" s="532"/>
      <c r="F203" s="142" t="s">
        <v>1740</v>
      </c>
      <c r="G203" s="535"/>
      <c r="H203" s="72">
        <v>3555717</v>
      </c>
      <c r="I203" s="83" t="s">
        <v>1932</v>
      </c>
    </row>
    <row r="204" spans="1:9" s="79" customFormat="1" ht="20.100000000000001" customHeight="1" x14ac:dyDescent="0.25">
      <c r="A204" s="180"/>
      <c r="B204" s="107"/>
      <c r="C204" s="71" t="s">
        <v>1704</v>
      </c>
      <c r="D204" s="173" t="s">
        <v>1092</v>
      </c>
      <c r="E204" s="532"/>
      <c r="F204" s="142" t="s">
        <v>1741</v>
      </c>
      <c r="G204" s="535"/>
      <c r="H204" s="72">
        <v>3677949</v>
      </c>
      <c r="I204" s="83" t="s">
        <v>1932</v>
      </c>
    </row>
    <row r="205" spans="1:9" s="79" customFormat="1" ht="20.100000000000001" customHeight="1" x14ac:dyDescent="0.25">
      <c r="A205" s="180"/>
      <c r="B205" s="107"/>
      <c r="C205" s="71" t="s">
        <v>1704</v>
      </c>
      <c r="D205" s="173" t="s">
        <v>1092</v>
      </c>
      <c r="E205" s="533"/>
      <c r="F205" s="142" t="s">
        <v>1742</v>
      </c>
      <c r="G205" s="535"/>
      <c r="H205" s="72">
        <v>3873790</v>
      </c>
      <c r="I205" s="83" t="s">
        <v>1932</v>
      </c>
    </row>
    <row r="206" spans="1:9" s="79" customFormat="1" ht="19.5" customHeight="1" x14ac:dyDescent="0.25">
      <c r="A206" s="180"/>
      <c r="B206" s="107"/>
      <c r="C206" s="669" t="s">
        <v>1413</v>
      </c>
      <c r="D206" s="670"/>
      <c r="E206" s="670"/>
      <c r="F206" s="671"/>
      <c r="G206" s="535"/>
      <c r="H206" s="72"/>
      <c r="I206" s="83"/>
    </row>
    <row r="207" spans="1:9" s="79" customFormat="1" ht="20.100000000000001" customHeight="1" x14ac:dyDescent="0.25">
      <c r="A207" s="180"/>
      <c r="B207" s="107"/>
      <c r="C207" s="71" t="s">
        <v>1704</v>
      </c>
      <c r="D207" s="173" t="s">
        <v>1092</v>
      </c>
      <c r="E207" s="531" t="s">
        <v>1692</v>
      </c>
      <c r="F207" s="142" t="s">
        <v>1743</v>
      </c>
      <c r="G207" s="535"/>
      <c r="H207" s="72">
        <v>71331.55</v>
      </c>
      <c r="I207" s="83" t="s">
        <v>1932</v>
      </c>
    </row>
    <row r="208" spans="1:9" s="79" customFormat="1" ht="20.100000000000001" customHeight="1" x14ac:dyDescent="0.25">
      <c r="A208" s="180"/>
      <c r="B208" s="107"/>
      <c r="C208" s="71" t="s">
        <v>1704</v>
      </c>
      <c r="D208" s="173" t="s">
        <v>1092</v>
      </c>
      <c r="E208" s="532"/>
      <c r="F208" s="142" t="s">
        <v>1744</v>
      </c>
      <c r="G208" s="535"/>
      <c r="H208" s="72">
        <v>102720.815</v>
      </c>
      <c r="I208" s="83" t="s">
        <v>1932</v>
      </c>
    </row>
    <row r="209" spans="1:9" s="79" customFormat="1" ht="20.100000000000001" customHeight="1" x14ac:dyDescent="0.25">
      <c r="A209" s="180"/>
      <c r="B209" s="107"/>
      <c r="C209" s="71" t="s">
        <v>1704</v>
      </c>
      <c r="D209" s="173" t="s">
        <v>1092</v>
      </c>
      <c r="E209" s="532"/>
      <c r="F209" s="142" t="s">
        <v>1745</v>
      </c>
      <c r="G209" s="535"/>
      <c r="H209" s="72">
        <v>161538.25</v>
      </c>
      <c r="I209" s="83" t="s">
        <v>1932</v>
      </c>
    </row>
    <row r="210" spans="1:9" s="79" customFormat="1" ht="20.100000000000001" customHeight="1" x14ac:dyDescent="0.25">
      <c r="A210" s="180"/>
      <c r="B210" s="107"/>
      <c r="C210" s="71" t="s">
        <v>1704</v>
      </c>
      <c r="D210" s="173" t="s">
        <v>1092</v>
      </c>
      <c r="E210" s="532"/>
      <c r="F210" s="142" t="s">
        <v>1746</v>
      </c>
      <c r="G210" s="535"/>
      <c r="H210" s="72">
        <v>247456.5</v>
      </c>
      <c r="I210" s="83" t="s">
        <v>1932</v>
      </c>
    </row>
    <row r="211" spans="1:9" s="79" customFormat="1" ht="20.100000000000001" customHeight="1" x14ac:dyDescent="0.25">
      <c r="A211" s="180"/>
      <c r="B211" s="107"/>
      <c r="C211" s="71" t="s">
        <v>1704</v>
      </c>
      <c r="D211" s="173" t="s">
        <v>1092</v>
      </c>
      <c r="E211" s="532"/>
      <c r="F211" s="142" t="s">
        <v>1747</v>
      </c>
      <c r="G211" s="97"/>
      <c r="H211" s="72">
        <v>383399.37</v>
      </c>
      <c r="I211" s="83" t="s">
        <v>1932</v>
      </c>
    </row>
    <row r="212" spans="1:9" s="79" customFormat="1" ht="20.100000000000001" customHeight="1" x14ac:dyDescent="0.25">
      <c r="A212" s="180"/>
      <c r="B212" s="107"/>
      <c r="C212" s="71" t="s">
        <v>1704</v>
      </c>
      <c r="D212" s="173" t="s">
        <v>1092</v>
      </c>
      <c r="E212" s="532"/>
      <c r="F212" s="142" t="s">
        <v>1748</v>
      </c>
      <c r="G212" s="535" t="s">
        <v>1393</v>
      </c>
      <c r="H212" s="72">
        <v>530315.1</v>
      </c>
      <c r="I212" s="83" t="s">
        <v>1932</v>
      </c>
    </row>
    <row r="213" spans="1:9" s="79" customFormat="1" ht="20.100000000000001" customHeight="1" x14ac:dyDescent="0.25">
      <c r="A213" s="180"/>
      <c r="B213" s="107"/>
      <c r="C213" s="71" t="s">
        <v>1704</v>
      </c>
      <c r="D213" s="173" t="s">
        <v>1092</v>
      </c>
      <c r="E213" s="532"/>
      <c r="F213" s="142" t="s">
        <v>1749</v>
      </c>
      <c r="G213" s="535"/>
      <c r="H213" s="72">
        <v>728122.09499999997</v>
      </c>
      <c r="I213" s="83" t="s">
        <v>1932</v>
      </c>
    </row>
    <row r="214" spans="1:9" s="79" customFormat="1" ht="20.100000000000001" customHeight="1" x14ac:dyDescent="0.25">
      <c r="A214" s="180"/>
      <c r="B214" s="107"/>
      <c r="C214" s="71" t="s">
        <v>1704</v>
      </c>
      <c r="D214" s="173" t="s">
        <v>1092</v>
      </c>
      <c r="E214" s="532"/>
      <c r="F214" s="142" t="s">
        <v>1750</v>
      </c>
      <c r="G214" s="535"/>
      <c r="H214" s="72">
        <v>1031943.355</v>
      </c>
      <c r="I214" s="83" t="s">
        <v>1932</v>
      </c>
    </row>
    <row r="215" spans="1:9" s="79" customFormat="1" ht="20.100000000000001" customHeight="1" x14ac:dyDescent="0.25">
      <c r="A215" s="180"/>
      <c r="B215" s="107"/>
      <c r="C215" s="71" t="s">
        <v>1704</v>
      </c>
      <c r="D215" s="173" t="s">
        <v>1092</v>
      </c>
      <c r="E215" s="532"/>
      <c r="F215" s="142" t="s">
        <v>1751</v>
      </c>
      <c r="G215" s="535"/>
      <c r="H215" s="72">
        <v>1419306.8049999999</v>
      </c>
      <c r="I215" s="83" t="s">
        <v>1932</v>
      </c>
    </row>
    <row r="216" spans="1:9" s="79" customFormat="1" ht="20.100000000000001" customHeight="1" x14ac:dyDescent="0.25">
      <c r="A216" s="180"/>
      <c r="B216" s="107"/>
      <c r="C216" s="71" t="s">
        <v>1704</v>
      </c>
      <c r="D216" s="173" t="s">
        <v>1092</v>
      </c>
      <c r="E216" s="532"/>
      <c r="F216" s="142" t="s">
        <v>1752</v>
      </c>
      <c r="G216" s="535"/>
      <c r="H216" s="72">
        <v>1777599.34</v>
      </c>
      <c r="I216" s="83" t="s">
        <v>1932</v>
      </c>
    </row>
    <row r="217" spans="1:9" s="79" customFormat="1" ht="20.100000000000001" customHeight="1" x14ac:dyDescent="0.25">
      <c r="A217" s="180"/>
      <c r="B217" s="107"/>
      <c r="C217" s="71" t="s">
        <v>1704</v>
      </c>
      <c r="D217" s="173" t="s">
        <v>1092</v>
      </c>
      <c r="E217" s="532"/>
      <c r="F217" s="142" t="s">
        <v>1753</v>
      </c>
      <c r="G217" s="535"/>
      <c r="H217" s="72">
        <v>2213292.9249999998</v>
      </c>
      <c r="I217" s="83" t="s">
        <v>1932</v>
      </c>
    </row>
    <row r="218" spans="1:9" s="79" customFormat="1" ht="20.100000000000001" customHeight="1" x14ac:dyDescent="0.25">
      <c r="A218" s="180"/>
      <c r="B218" s="107"/>
      <c r="C218" s="71" t="s">
        <v>1704</v>
      </c>
      <c r="D218" s="173" t="s">
        <v>1092</v>
      </c>
      <c r="E218" s="532"/>
      <c r="F218" s="142" t="s">
        <v>1754</v>
      </c>
      <c r="G218" s="535"/>
      <c r="H218" s="72">
        <v>2751784.9350000001</v>
      </c>
      <c r="I218" s="83" t="s">
        <v>1932</v>
      </c>
    </row>
    <row r="219" spans="1:9" s="79" customFormat="1" ht="20.100000000000001" customHeight="1" x14ac:dyDescent="0.25">
      <c r="A219" s="180"/>
      <c r="B219" s="107"/>
      <c r="C219" s="71" t="s">
        <v>1704</v>
      </c>
      <c r="D219" s="173" t="s">
        <v>1092</v>
      </c>
      <c r="E219" s="532"/>
      <c r="F219" s="142" t="s">
        <v>1755</v>
      </c>
      <c r="G219" s="535"/>
      <c r="H219" s="72">
        <v>3617171.26</v>
      </c>
      <c r="I219" s="83" t="s">
        <v>1932</v>
      </c>
    </row>
    <row r="220" spans="1:9" s="79" customFormat="1" ht="20.100000000000001" customHeight="1" x14ac:dyDescent="0.25">
      <c r="A220" s="180"/>
      <c r="B220" s="107"/>
      <c r="C220" s="71" t="s">
        <v>1704</v>
      </c>
      <c r="D220" s="173" t="s">
        <v>1092</v>
      </c>
      <c r="E220" s="533"/>
      <c r="F220" s="142" t="s">
        <v>1756</v>
      </c>
      <c r="G220" s="535"/>
      <c r="H220" s="72">
        <v>4519478.0549999997</v>
      </c>
      <c r="I220" s="83" t="s">
        <v>1932</v>
      </c>
    </row>
    <row r="221" spans="1:9" s="79" customFormat="1" x14ac:dyDescent="0.25">
      <c r="A221" s="180"/>
      <c r="B221" s="107"/>
      <c r="C221" s="669" t="s">
        <v>1414</v>
      </c>
      <c r="D221" s="670"/>
      <c r="E221" s="670"/>
      <c r="F221" s="671"/>
      <c r="G221" s="535"/>
      <c r="H221" s="72"/>
      <c r="I221" s="83"/>
    </row>
    <row r="222" spans="1:9" s="79" customFormat="1" ht="30" x14ac:dyDescent="0.25">
      <c r="A222" s="180"/>
      <c r="B222" s="107"/>
      <c r="C222" s="71" t="s">
        <v>1757</v>
      </c>
      <c r="D222" s="173" t="s">
        <v>1092</v>
      </c>
      <c r="E222" s="531" t="s">
        <v>1692</v>
      </c>
      <c r="F222" s="142" t="s">
        <v>1706</v>
      </c>
      <c r="G222" s="535"/>
      <c r="H222" s="72">
        <v>49145</v>
      </c>
      <c r="I222" s="83" t="s">
        <v>1932</v>
      </c>
    </row>
    <row r="223" spans="1:9" s="79" customFormat="1" ht="30" x14ac:dyDescent="0.25">
      <c r="A223" s="180"/>
      <c r="B223" s="107"/>
      <c r="C223" s="71" t="s">
        <v>1758</v>
      </c>
      <c r="D223" s="173" t="s">
        <v>1092</v>
      </c>
      <c r="E223" s="532"/>
      <c r="F223" s="142" t="s">
        <v>1694</v>
      </c>
      <c r="G223" s="535"/>
      <c r="H223" s="72">
        <v>69770</v>
      </c>
      <c r="I223" s="83" t="s">
        <v>1932</v>
      </c>
    </row>
    <row r="224" spans="1:9" s="79" customFormat="1" ht="30" x14ac:dyDescent="0.25">
      <c r="A224" s="180"/>
      <c r="B224" s="107"/>
      <c r="C224" s="71" t="s">
        <v>1758</v>
      </c>
      <c r="D224" s="173" t="s">
        <v>1092</v>
      </c>
      <c r="E224" s="532"/>
      <c r="F224" s="142" t="s">
        <v>1695</v>
      </c>
      <c r="G224" s="535"/>
      <c r="H224" s="72">
        <v>103198</v>
      </c>
      <c r="I224" s="83" t="s">
        <v>1932</v>
      </c>
    </row>
    <row r="225" spans="1:9" s="79" customFormat="1" ht="30" x14ac:dyDescent="0.25">
      <c r="A225" s="180"/>
      <c r="B225" s="107"/>
      <c r="C225" s="71" t="s">
        <v>1758</v>
      </c>
      <c r="D225" s="173" t="s">
        <v>1092</v>
      </c>
      <c r="E225" s="532"/>
      <c r="F225" s="142" t="s">
        <v>1696</v>
      </c>
      <c r="G225" s="535"/>
      <c r="H225" s="72">
        <v>139748</v>
      </c>
      <c r="I225" s="83" t="s">
        <v>1932</v>
      </c>
    </row>
    <row r="226" spans="1:9" s="79" customFormat="1" ht="30" x14ac:dyDescent="0.25">
      <c r="A226" s="180"/>
      <c r="B226" s="107"/>
      <c r="C226" s="71" t="s">
        <v>1758</v>
      </c>
      <c r="D226" s="173" t="s">
        <v>1092</v>
      </c>
      <c r="E226" s="532"/>
      <c r="F226" s="142" t="s">
        <v>1697</v>
      </c>
      <c r="G226" s="535"/>
      <c r="H226" s="72">
        <v>195840</v>
      </c>
      <c r="I226" s="83" t="s">
        <v>1932</v>
      </c>
    </row>
    <row r="227" spans="1:9" s="79" customFormat="1" ht="30" x14ac:dyDescent="0.25">
      <c r="A227" s="180"/>
      <c r="B227" s="107"/>
      <c r="C227" s="71" t="s">
        <v>1758</v>
      </c>
      <c r="D227" s="173" t="s">
        <v>1092</v>
      </c>
      <c r="E227" s="532"/>
      <c r="F227" s="142" t="s">
        <v>1698</v>
      </c>
      <c r="G227" s="535"/>
      <c r="H227" s="72">
        <v>267315</v>
      </c>
      <c r="I227" s="83" t="s">
        <v>1932</v>
      </c>
    </row>
    <row r="228" spans="1:9" s="79" customFormat="1" ht="30" customHeight="1" x14ac:dyDescent="0.25">
      <c r="A228" s="180"/>
      <c r="B228" s="107"/>
      <c r="C228" s="71" t="s">
        <v>1758</v>
      </c>
      <c r="D228" s="173" t="s">
        <v>1092</v>
      </c>
      <c r="E228" s="532"/>
      <c r="F228" s="142" t="s">
        <v>1699</v>
      </c>
      <c r="G228" s="535"/>
      <c r="H228" s="72">
        <v>355181</v>
      </c>
      <c r="I228" s="83" t="s">
        <v>1932</v>
      </c>
    </row>
    <row r="229" spans="1:9" s="79" customFormat="1" ht="30" x14ac:dyDescent="0.25">
      <c r="A229" s="180"/>
      <c r="B229" s="107"/>
      <c r="C229" s="71" t="s">
        <v>1758</v>
      </c>
      <c r="D229" s="173" t="s">
        <v>1092</v>
      </c>
      <c r="E229" s="532"/>
      <c r="F229" s="142" t="s">
        <v>1700</v>
      </c>
      <c r="G229" s="535"/>
      <c r="H229" s="72">
        <v>442077</v>
      </c>
      <c r="I229" s="83" t="s">
        <v>1932</v>
      </c>
    </row>
    <row r="230" spans="1:9" s="79" customFormat="1" ht="30" x14ac:dyDescent="0.25">
      <c r="A230" s="180"/>
      <c r="B230" s="107"/>
      <c r="C230" s="71" t="s">
        <v>1758</v>
      </c>
      <c r="D230" s="173" t="s">
        <v>1092</v>
      </c>
      <c r="E230" s="532"/>
      <c r="F230" s="142" t="s">
        <v>1701</v>
      </c>
      <c r="G230" s="535"/>
      <c r="H230" s="72">
        <v>551873</v>
      </c>
      <c r="I230" s="83" t="s">
        <v>1932</v>
      </c>
    </row>
    <row r="231" spans="1:9" s="79" customFormat="1" ht="30" x14ac:dyDescent="0.25">
      <c r="A231" s="180"/>
      <c r="B231" s="107"/>
      <c r="C231" s="71" t="s">
        <v>1758</v>
      </c>
      <c r="D231" s="173" t="s">
        <v>1092</v>
      </c>
      <c r="E231" s="532"/>
      <c r="F231" s="142" t="s">
        <v>1702</v>
      </c>
      <c r="G231" s="535"/>
      <c r="H231" s="72">
        <v>676834</v>
      </c>
      <c r="I231" s="83" t="s">
        <v>1932</v>
      </c>
    </row>
    <row r="232" spans="1:9" s="79" customFormat="1" ht="30" x14ac:dyDescent="0.25">
      <c r="A232" s="180"/>
      <c r="B232" s="107"/>
      <c r="C232" s="71" t="s">
        <v>1758</v>
      </c>
      <c r="D232" s="173" t="s">
        <v>1092</v>
      </c>
      <c r="E232" s="532"/>
      <c r="F232" s="142" t="s">
        <v>1703</v>
      </c>
      <c r="G232" s="535"/>
      <c r="H232" s="72">
        <v>867422</v>
      </c>
      <c r="I232" s="83" t="s">
        <v>1932</v>
      </c>
    </row>
    <row r="233" spans="1:9" s="79" customFormat="1" ht="30" x14ac:dyDescent="0.25">
      <c r="A233" s="180"/>
      <c r="B233" s="107"/>
      <c r="C233" s="71" t="s">
        <v>1758</v>
      </c>
      <c r="D233" s="173" t="s">
        <v>1092</v>
      </c>
      <c r="E233" s="533"/>
      <c r="F233" s="142" t="s">
        <v>1707</v>
      </c>
      <c r="G233" s="535"/>
      <c r="H233" s="72">
        <v>1077135</v>
      </c>
      <c r="I233" s="83" t="s">
        <v>1932</v>
      </c>
    </row>
    <row r="234" spans="1:9" s="79" customFormat="1" x14ac:dyDescent="0.25">
      <c r="A234" s="180"/>
      <c r="B234" s="107"/>
      <c r="C234" s="669" t="s">
        <v>1415</v>
      </c>
      <c r="D234" s="670"/>
      <c r="E234" s="670"/>
      <c r="F234" s="671"/>
      <c r="G234" s="535"/>
      <c r="H234" s="72"/>
      <c r="I234" s="83"/>
    </row>
    <row r="235" spans="1:9" s="79" customFormat="1" ht="30" x14ac:dyDescent="0.25">
      <c r="A235" s="180"/>
      <c r="B235" s="107"/>
      <c r="C235" s="71" t="s">
        <v>1757</v>
      </c>
      <c r="D235" s="173" t="s">
        <v>1092</v>
      </c>
      <c r="E235" s="531" t="s">
        <v>1692</v>
      </c>
      <c r="F235" s="142" t="s">
        <v>1712</v>
      </c>
      <c r="G235" s="535"/>
      <c r="H235" s="72">
        <v>60298</v>
      </c>
      <c r="I235" s="83" t="s">
        <v>1932</v>
      </c>
    </row>
    <row r="236" spans="1:9" s="79" customFormat="1" ht="30" x14ac:dyDescent="0.25">
      <c r="A236" s="180"/>
      <c r="B236" s="107"/>
      <c r="C236" s="71" t="s">
        <v>1757</v>
      </c>
      <c r="D236" s="173" t="s">
        <v>1092</v>
      </c>
      <c r="E236" s="532"/>
      <c r="F236" s="142" t="s">
        <v>1713</v>
      </c>
      <c r="G236" s="535"/>
      <c r="H236" s="72">
        <v>88776</v>
      </c>
      <c r="I236" s="83" t="s">
        <v>1932</v>
      </c>
    </row>
    <row r="237" spans="1:9" s="79" customFormat="1" ht="30" x14ac:dyDescent="0.25">
      <c r="A237" s="180"/>
      <c r="B237" s="107"/>
      <c r="C237" s="71" t="s">
        <v>1758</v>
      </c>
      <c r="D237" s="173" t="s">
        <v>1092</v>
      </c>
      <c r="E237" s="532"/>
      <c r="F237" s="142" t="s">
        <v>1714</v>
      </c>
      <c r="G237" s="535"/>
      <c r="H237" s="72">
        <v>130903</v>
      </c>
      <c r="I237" s="83" t="s">
        <v>1932</v>
      </c>
    </row>
    <row r="238" spans="1:9" s="79" customFormat="1" ht="30" x14ac:dyDescent="0.25">
      <c r="A238" s="180"/>
      <c r="B238" s="107"/>
      <c r="C238" s="71" t="s">
        <v>1758</v>
      </c>
      <c r="D238" s="173" t="s">
        <v>1092</v>
      </c>
      <c r="E238" s="532"/>
      <c r="F238" s="142" t="s">
        <v>1715</v>
      </c>
      <c r="G238" s="535"/>
      <c r="H238" s="72">
        <v>195360</v>
      </c>
      <c r="I238" s="83" t="s">
        <v>1932</v>
      </c>
    </row>
    <row r="239" spans="1:9" s="79" customFormat="1" ht="30" x14ac:dyDescent="0.25">
      <c r="A239" s="180"/>
      <c r="B239" s="107"/>
      <c r="C239" s="71" t="s">
        <v>1758</v>
      </c>
      <c r="D239" s="173" t="s">
        <v>1092</v>
      </c>
      <c r="E239" s="532"/>
      <c r="F239" s="142" t="s">
        <v>1716</v>
      </c>
      <c r="G239" s="535"/>
      <c r="H239" s="72">
        <v>262355</v>
      </c>
      <c r="I239" s="83" t="s">
        <v>1932</v>
      </c>
    </row>
    <row r="240" spans="1:9" s="79" customFormat="1" ht="30" x14ac:dyDescent="0.25">
      <c r="A240" s="180"/>
      <c r="B240" s="107"/>
      <c r="C240" s="71" t="s">
        <v>1758</v>
      </c>
      <c r="D240" s="173" t="s">
        <v>1092</v>
      </c>
      <c r="E240" s="532"/>
      <c r="F240" s="142" t="s">
        <v>1717</v>
      </c>
      <c r="G240" s="535"/>
      <c r="H240" s="72">
        <v>353589</v>
      </c>
      <c r="I240" s="83" t="s">
        <v>1932</v>
      </c>
    </row>
    <row r="241" spans="1:9" s="79" customFormat="1" ht="30" x14ac:dyDescent="0.25">
      <c r="A241" s="180"/>
      <c r="B241" s="107"/>
      <c r="C241" s="71" t="s">
        <v>1758</v>
      </c>
      <c r="D241" s="173" t="s">
        <v>1092</v>
      </c>
      <c r="E241" s="532"/>
      <c r="F241" s="142" t="s">
        <v>1759</v>
      </c>
      <c r="G241" s="535"/>
      <c r="H241" s="72">
        <v>498450</v>
      </c>
      <c r="I241" s="83" t="s">
        <v>1932</v>
      </c>
    </row>
    <row r="242" spans="1:9" s="79" customFormat="1" ht="30" x14ac:dyDescent="0.25">
      <c r="A242" s="180"/>
      <c r="B242" s="107"/>
      <c r="C242" s="71" t="s">
        <v>1758</v>
      </c>
      <c r="D242" s="173" t="s">
        <v>1092</v>
      </c>
      <c r="E242" s="532"/>
      <c r="F242" s="142" t="s">
        <v>1760</v>
      </c>
      <c r="G242" s="535" t="s">
        <v>1393</v>
      </c>
      <c r="H242" s="72">
        <v>693005</v>
      </c>
      <c r="I242" s="83" t="s">
        <v>1932</v>
      </c>
    </row>
    <row r="243" spans="1:9" s="79" customFormat="1" ht="30" x14ac:dyDescent="0.25">
      <c r="A243" s="180"/>
      <c r="B243" s="107"/>
      <c r="C243" s="71" t="s">
        <v>1758</v>
      </c>
      <c r="D243" s="173" t="s">
        <v>1092</v>
      </c>
      <c r="E243" s="532"/>
      <c r="F243" s="142" t="s">
        <v>1761</v>
      </c>
      <c r="G243" s="535"/>
      <c r="H243" s="72">
        <v>862204</v>
      </c>
      <c r="I243" s="83" t="s">
        <v>1932</v>
      </c>
    </row>
    <row r="244" spans="1:9" s="79" customFormat="1" ht="30" customHeight="1" x14ac:dyDescent="0.25">
      <c r="A244" s="180"/>
      <c r="B244" s="107"/>
      <c r="C244" s="71" t="s">
        <v>1758</v>
      </c>
      <c r="D244" s="173" t="s">
        <v>1092</v>
      </c>
      <c r="E244" s="532"/>
      <c r="F244" s="142" t="s">
        <v>1762</v>
      </c>
      <c r="G244" s="535"/>
      <c r="H244" s="72">
        <v>1067674</v>
      </c>
      <c r="I244" s="83" t="s">
        <v>1932</v>
      </c>
    </row>
    <row r="245" spans="1:9" s="79" customFormat="1" ht="30" x14ac:dyDescent="0.25">
      <c r="A245" s="180"/>
      <c r="B245" s="107"/>
      <c r="C245" s="71" t="s">
        <v>1758</v>
      </c>
      <c r="D245" s="173" t="s">
        <v>1092</v>
      </c>
      <c r="E245" s="532"/>
      <c r="F245" s="142" t="s">
        <v>1763</v>
      </c>
      <c r="G245" s="535"/>
      <c r="H245" s="72">
        <v>1327045</v>
      </c>
      <c r="I245" s="83" t="s">
        <v>1932</v>
      </c>
    </row>
    <row r="246" spans="1:9" s="79" customFormat="1" ht="30" x14ac:dyDescent="0.25">
      <c r="A246" s="180"/>
      <c r="B246" s="107"/>
      <c r="C246" s="71" t="s">
        <v>1758</v>
      </c>
      <c r="D246" s="173" t="s">
        <v>1092</v>
      </c>
      <c r="E246" s="532"/>
      <c r="F246" s="142" t="s">
        <v>1764</v>
      </c>
      <c r="G246" s="535"/>
      <c r="H246" s="72">
        <v>1714043</v>
      </c>
      <c r="I246" s="83" t="s">
        <v>1932</v>
      </c>
    </row>
    <row r="247" spans="1:9" s="79" customFormat="1" ht="30" x14ac:dyDescent="0.25">
      <c r="A247" s="180"/>
      <c r="B247" s="107"/>
      <c r="C247" s="71" t="s">
        <v>1758</v>
      </c>
      <c r="D247" s="173" t="s">
        <v>1092</v>
      </c>
      <c r="E247" s="533"/>
      <c r="F247" s="142" t="s">
        <v>1765</v>
      </c>
      <c r="G247" s="535"/>
      <c r="H247" s="72">
        <v>2165455</v>
      </c>
      <c r="I247" s="83" t="s">
        <v>1932</v>
      </c>
    </row>
    <row r="248" spans="1:9" s="79" customFormat="1" x14ac:dyDescent="0.25">
      <c r="A248" s="180"/>
      <c r="B248" s="107"/>
      <c r="C248" s="669" t="s">
        <v>1416</v>
      </c>
      <c r="D248" s="670"/>
      <c r="E248" s="670"/>
      <c r="F248" s="671"/>
      <c r="G248" s="535"/>
      <c r="H248" s="72"/>
      <c r="I248" s="83"/>
    </row>
    <row r="249" spans="1:9" s="79" customFormat="1" ht="30" x14ac:dyDescent="0.25">
      <c r="A249" s="180"/>
      <c r="B249" s="107"/>
      <c r="C249" s="71" t="s">
        <v>1757</v>
      </c>
      <c r="D249" s="173" t="s">
        <v>1092</v>
      </c>
      <c r="E249" s="531" t="s">
        <v>1692</v>
      </c>
      <c r="F249" s="142" t="s">
        <v>1766</v>
      </c>
      <c r="G249" s="535"/>
      <c r="H249" s="72">
        <v>249722</v>
      </c>
      <c r="I249" s="83" t="s">
        <v>1932</v>
      </c>
    </row>
    <row r="250" spans="1:9" s="79" customFormat="1" ht="30" x14ac:dyDescent="0.25">
      <c r="A250" s="180"/>
      <c r="B250" s="107"/>
      <c r="C250" s="71" t="s">
        <v>1757</v>
      </c>
      <c r="D250" s="173" t="s">
        <v>1092</v>
      </c>
      <c r="E250" s="532"/>
      <c r="F250" s="142" t="s">
        <v>1767</v>
      </c>
      <c r="G250" s="535"/>
      <c r="H250" s="72">
        <v>374998</v>
      </c>
      <c r="I250" s="83" t="s">
        <v>1932</v>
      </c>
    </row>
    <row r="251" spans="1:9" s="79" customFormat="1" ht="30" x14ac:dyDescent="0.25">
      <c r="A251" s="180"/>
      <c r="B251" s="107"/>
      <c r="C251" s="71" t="s">
        <v>1758</v>
      </c>
      <c r="D251" s="173" t="s">
        <v>1092</v>
      </c>
      <c r="E251" s="532"/>
      <c r="F251" s="142" t="s">
        <v>1768</v>
      </c>
      <c r="G251" s="535"/>
      <c r="H251" s="72">
        <v>559683</v>
      </c>
      <c r="I251" s="83" t="s">
        <v>1932</v>
      </c>
    </row>
    <row r="252" spans="1:9" s="79" customFormat="1" ht="30" x14ac:dyDescent="0.25">
      <c r="A252" s="180"/>
      <c r="B252" s="107"/>
      <c r="C252" s="71" t="s">
        <v>1758</v>
      </c>
      <c r="D252" s="173" t="s">
        <v>1092</v>
      </c>
      <c r="E252" s="532"/>
      <c r="F252" s="142" t="s">
        <v>1769</v>
      </c>
      <c r="G252" s="535"/>
      <c r="H252" s="72">
        <v>842066</v>
      </c>
      <c r="I252" s="83" t="s">
        <v>1932</v>
      </c>
    </row>
    <row r="253" spans="1:9" s="79" customFormat="1" ht="30" x14ac:dyDescent="0.25">
      <c r="A253" s="180"/>
      <c r="B253" s="107"/>
      <c r="C253" s="71" t="s">
        <v>1758</v>
      </c>
      <c r="D253" s="173" t="s">
        <v>1092</v>
      </c>
      <c r="E253" s="532"/>
      <c r="F253" s="142" t="s">
        <v>1770</v>
      </c>
      <c r="G253" s="535"/>
      <c r="H253" s="72">
        <v>1140698</v>
      </c>
      <c r="I253" s="83" t="s">
        <v>1932</v>
      </c>
    </row>
    <row r="254" spans="1:9" s="79" customFormat="1" ht="30" customHeight="1" x14ac:dyDescent="0.25">
      <c r="A254" s="180"/>
      <c r="B254" s="107"/>
      <c r="C254" s="71" t="s">
        <v>1758</v>
      </c>
      <c r="D254" s="173" t="s">
        <v>1092</v>
      </c>
      <c r="E254" s="532"/>
      <c r="F254" s="142" t="s">
        <v>1771</v>
      </c>
      <c r="G254" s="535"/>
      <c r="H254" s="72">
        <v>1541313</v>
      </c>
      <c r="I254" s="83" t="s">
        <v>1932</v>
      </c>
    </row>
    <row r="255" spans="1:9" s="79" customFormat="1" ht="30" x14ac:dyDescent="0.25">
      <c r="A255" s="180"/>
      <c r="B255" s="107"/>
      <c r="C255" s="71" t="s">
        <v>1758</v>
      </c>
      <c r="D255" s="173" t="s">
        <v>1092</v>
      </c>
      <c r="E255" s="532"/>
      <c r="F255" s="142" t="s">
        <v>1772</v>
      </c>
      <c r="G255" s="535"/>
      <c r="H255" s="72">
        <v>2187337</v>
      </c>
      <c r="I255" s="83" t="s">
        <v>1932</v>
      </c>
    </row>
    <row r="256" spans="1:9" s="79" customFormat="1" ht="30" x14ac:dyDescent="0.25">
      <c r="A256" s="180"/>
      <c r="B256" s="107"/>
      <c r="C256" s="71" t="s">
        <v>1758</v>
      </c>
      <c r="D256" s="173" t="s">
        <v>1092</v>
      </c>
      <c r="E256" s="532"/>
      <c r="F256" s="142" t="s">
        <v>1773</v>
      </c>
      <c r="G256" s="535"/>
      <c r="H256" s="72">
        <v>3022568</v>
      </c>
      <c r="I256" s="83" t="s">
        <v>1932</v>
      </c>
    </row>
    <row r="257" spans="1:9" s="79" customFormat="1" ht="30" x14ac:dyDescent="0.25">
      <c r="A257" s="180"/>
      <c r="B257" s="107"/>
      <c r="C257" s="71" t="s">
        <v>1758</v>
      </c>
      <c r="D257" s="173" t="s">
        <v>1092</v>
      </c>
      <c r="E257" s="532"/>
      <c r="F257" s="142" t="s">
        <v>1774</v>
      </c>
      <c r="G257" s="535"/>
      <c r="H257" s="72">
        <v>3775229</v>
      </c>
      <c r="I257" s="83" t="s">
        <v>1932</v>
      </c>
    </row>
    <row r="258" spans="1:9" s="79" customFormat="1" ht="30" x14ac:dyDescent="0.25">
      <c r="A258" s="180"/>
      <c r="B258" s="107"/>
      <c r="C258" s="71" t="s">
        <v>1758</v>
      </c>
      <c r="D258" s="173" t="s">
        <v>1092</v>
      </c>
      <c r="E258" s="532"/>
      <c r="F258" s="142" t="s">
        <v>1775</v>
      </c>
      <c r="G258" s="535"/>
      <c r="H258" s="72">
        <v>4677472</v>
      </c>
      <c r="I258" s="83" t="s">
        <v>1932</v>
      </c>
    </row>
    <row r="259" spans="1:9" s="79" customFormat="1" ht="30" x14ac:dyDescent="0.25">
      <c r="A259" s="180"/>
      <c r="B259" s="107"/>
      <c r="C259" s="71" t="s">
        <v>1758</v>
      </c>
      <c r="D259" s="173" t="s">
        <v>1092</v>
      </c>
      <c r="E259" s="532"/>
      <c r="F259" s="142" t="s">
        <v>1776</v>
      </c>
      <c r="G259" s="535"/>
      <c r="H259" s="72">
        <v>5790792</v>
      </c>
      <c r="I259" s="83" t="s">
        <v>1932</v>
      </c>
    </row>
    <row r="260" spans="1:9" s="79" customFormat="1" ht="30" x14ac:dyDescent="0.25">
      <c r="A260" s="180"/>
      <c r="B260" s="107"/>
      <c r="C260" s="71" t="s">
        <v>1758</v>
      </c>
      <c r="D260" s="173" t="s">
        <v>1092</v>
      </c>
      <c r="E260" s="532"/>
      <c r="F260" s="142" t="s">
        <v>1777</v>
      </c>
      <c r="G260" s="535"/>
      <c r="H260" s="72">
        <v>7583446</v>
      </c>
      <c r="I260" s="83" t="s">
        <v>1932</v>
      </c>
    </row>
    <row r="261" spans="1:9" s="79" customFormat="1" ht="30" x14ac:dyDescent="0.25">
      <c r="A261" s="180"/>
      <c r="B261" s="107"/>
      <c r="C261" s="71" t="s">
        <v>1758</v>
      </c>
      <c r="D261" s="173" t="s">
        <v>1092</v>
      </c>
      <c r="E261" s="533"/>
      <c r="F261" s="142" t="s">
        <v>1778</v>
      </c>
      <c r="G261" s="535"/>
      <c r="H261" s="72">
        <v>9436241</v>
      </c>
      <c r="I261" s="83" t="s">
        <v>1932</v>
      </c>
    </row>
    <row r="262" spans="1:9" s="79" customFormat="1" x14ac:dyDescent="0.25">
      <c r="A262" s="180"/>
      <c r="B262" s="107"/>
      <c r="C262" s="669" t="s">
        <v>1417</v>
      </c>
      <c r="D262" s="670"/>
      <c r="E262" s="670"/>
      <c r="F262" s="671"/>
      <c r="G262" s="535"/>
      <c r="H262" s="72"/>
      <c r="I262" s="83"/>
    </row>
    <row r="263" spans="1:9" s="79" customFormat="1" ht="30" x14ac:dyDescent="0.25">
      <c r="A263" s="180"/>
      <c r="B263" s="107"/>
      <c r="C263" s="71" t="s">
        <v>1757</v>
      </c>
      <c r="D263" s="173" t="s">
        <v>1092</v>
      </c>
      <c r="E263" s="531" t="s">
        <v>1692</v>
      </c>
      <c r="F263" s="142" t="s">
        <v>1743</v>
      </c>
      <c r="G263" s="535"/>
      <c r="H263" s="72">
        <v>77409</v>
      </c>
      <c r="I263" s="83" t="s">
        <v>1932</v>
      </c>
    </row>
    <row r="264" spans="1:9" s="79" customFormat="1" ht="30" x14ac:dyDescent="0.25">
      <c r="A264" s="180"/>
      <c r="B264" s="107"/>
      <c r="C264" s="71" t="s">
        <v>1757</v>
      </c>
      <c r="D264" s="173" t="s">
        <v>1092</v>
      </c>
      <c r="E264" s="532"/>
      <c r="F264" s="142" t="s">
        <v>1744</v>
      </c>
      <c r="G264" s="535"/>
      <c r="H264" s="72">
        <v>106315</v>
      </c>
      <c r="I264" s="83" t="s">
        <v>1932</v>
      </c>
    </row>
    <row r="265" spans="1:9" s="79" customFormat="1" ht="30" x14ac:dyDescent="0.25">
      <c r="A265" s="180"/>
      <c r="B265" s="107"/>
      <c r="C265" s="71" t="s">
        <v>1757</v>
      </c>
      <c r="D265" s="173" t="s">
        <v>1092</v>
      </c>
      <c r="E265" s="532"/>
      <c r="F265" s="142" t="s">
        <v>1745</v>
      </c>
      <c r="G265" s="535"/>
      <c r="H265" s="72">
        <v>161810</v>
      </c>
      <c r="I265" s="83" t="s">
        <v>1932</v>
      </c>
    </row>
    <row r="266" spans="1:9" s="79" customFormat="1" ht="30" x14ac:dyDescent="0.25">
      <c r="A266" s="180"/>
      <c r="B266" s="107"/>
      <c r="C266" s="71" t="s">
        <v>1758</v>
      </c>
      <c r="D266" s="173" t="s">
        <v>1092</v>
      </c>
      <c r="E266" s="532"/>
      <c r="F266" s="142" t="s">
        <v>1746</v>
      </c>
      <c r="G266" s="535"/>
      <c r="H266" s="72">
        <v>243265</v>
      </c>
      <c r="I266" s="83" t="s">
        <v>1932</v>
      </c>
    </row>
    <row r="267" spans="1:9" s="79" customFormat="1" ht="30" x14ac:dyDescent="0.25">
      <c r="A267" s="180"/>
      <c r="B267" s="107"/>
      <c r="C267" s="71" t="s">
        <v>1758</v>
      </c>
      <c r="D267" s="173" t="s">
        <v>1092</v>
      </c>
      <c r="E267" s="532"/>
      <c r="F267" s="142" t="s">
        <v>1747</v>
      </c>
      <c r="G267" s="535"/>
      <c r="H267" s="72">
        <v>367985</v>
      </c>
      <c r="I267" s="83" t="s">
        <v>1932</v>
      </c>
    </row>
    <row r="268" spans="1:9" s="79" customFormat="1" ht="30" customHeight="1" x14ac:dyDescent="0.25">
      <c r="A268" s="180"/>
      <c r="B268" s="107"/>
      <c r="C268" s="71" t="s">
        <v>1758</v>
      </c>
      <c r="D268" s="173" t="s">
        <v>1092</v>
      </c>
      <c r="E268" s="532"/>
      <c r="F268" s="142" t="s">
        <v>1748</v>
      </c>
      <c r="G268" s="535"/>
      <c r="H268" s="72">
        <v>500947</v>
      </c>
      <c r="I268" s="83" t="s">
        <v>1932</v>
      </c>
    </row>
    <row r="269" spans="1:9" s="79" customFormat="1" ht="30" x14ac:dyDescent="0.25">
      <c r="A269" s="180"/>
      <c r="B269" s="107"/>
      <c r="C269" s="71" t="s">
        <v>1758</v>
      </c>
      <c r="D269" s="173" t="s">
        <v>1092</v>
      </c>
      <c r="E269" s="532"/>
      <c r="F269" s="142" t="s">
        <v>1749</v>
      </c>
      <c r="G269" s="97"/>
      <c r="H269" s="72">
        <v>678525</v>
      </c>
      <c r="I269" s="83" t="s">
        <v>1932</v>
      </c>
    </row>
    <row r="270" spans="1:9" s="79" customFormat="1" ht="30" customHeight="1" x14ac:dyDescent="0.25">
      <c r="A270" s="180"/>
      <c r="B270" s="107"/>
      <c r="C270" s="71" t="s">
        <v>1758</v>
      </c>
      <c r="D270" s="173" t="s">
        <v>1092</v>
      </c>
      <c r="E270" s="532"/>
      <c r="F270" s="142" t="s">
        <v>1750</v>
      </c>
      <c r="G270" s="97"/>
      <c r="H270" s="72">
        <v>988606</v>
      </c>
      <c r="I270" s="83" t="s">
        <v>1932</v>
      </c>
    </row>
    <row r="271" spans="1:9" s="79" customFormat="1" ht="30" x14ac:dyDescent="0.25">
      <c r="A271" s="180"/>
      <c r="B271" s="107"/>
      <c r="C271" s="71" t="s">
        <v>1758</v>
      </c>
      <c r="D271" s="173" t="s">
        <v>1092</v>
      </c>
      <c r="E271" s="532"/>
      <c r="F271" s="142" t="s">
        <v>1751</v>
      </c>
      <c r="G271" s="97"/>
      <c r="H271" s="72">
        <v>1338013</v>
      </c>
      <c r="I271" s="83" t="s">
        <v>1932</v>
      </c>
    </row>
    <row r="272" spans="1:9" s="79" customFormat="1" ht="30" x14ac:dyDescent="0.25">
      <c r="A272" s="180"/>
      <c r="B272" s="107"/>
      <c r="C272" s="71" t="s">
        <v>1758</v>
      </c>
      <c r="D272" s="173" t="s">
        <v>1092</v>
      </c>
      <c r="E272" s="532"/>
      <c r="F272" s="142" t="s">
        <v>1752</v>
      </c>
      <c r="G272" s="97"/>
      <c r="H272" s="72">
        <v>1673386</v>
      </c>
      <c r="I272" s="83" t="s">
        <v>1932</v>
      </c>
    </row>
    <row r="273" spans="1:9" s="79" customFormat="1" ht="30" x14ac:dyDescent="0.25">
      <c r="A273" s="180"/>
      <c r="B273" s="107"/>
      <c r="C273" s="71" t="s">
        <v>1758</v>
      </c>
      <c r="D273" s="173" t="s">
        <v>1092</v>
      </c>
      <c r="E273" s="532"/>
      <c r="F273" s="142" t="s">
        <v>1753</v>
      </c>
      <c r="G273" s="97"/>
      <c r="H273" s="72">
        <v>2071579</v>
      </c>
      <c r="I273" s="83" t="s">
        <v>1932</v>
      </c>
    </row>
    <row r="274" spans="1:9" s="79" customFormat="1" ht="30" x14ac:dyDescent="0.25">
      <c r="A274" s="180"/>
      <c r="B274" s="107"/>
      <c r="C274" s="71" t="s">
        <v>1758</v>
      </c>
      <c r="D274" s="173" t="s">
        <v>1092</v>
      </c>
      <c r="E274" s="532"/>
      <c r="F274" s="142" t="s">
        <v>1754</v>
      </c>
      <c r="G274" s="97"/>
      <c r="H274" s="72">
        <v>2568345</v>
      </c>
      <c r="I274" s="83" t="s">
        <v>1932</v>
      </c>
    </row>
    <row r="275" spans="1:9" s="79" customFormat="1" ht="30" x14ac:dyDescent="0.25">
      <c r="A275" s="180"/>
      <c r="B275" s="107"/>
      <c r="C275" s="71" t="s">
        <v>1758</v>
      </c>
      <c r="D275" s="173" t="s">
        <v>1092</v>
      </c>
      <c r="E275" s="532"/>
      <c r="F275" s="142" t="s">
        <v>1755</v>
      </c>
      <c r="G275" s="97"/>
      <c r="H275" s="72">
        <v>3358293</v>
      </c>
      <c r="I275" s="83" t="s">
        <v>1932</v>
      </c>
    </row>
    <row r="276" spans="1:9" s="79" customFormat="1" ht="30" x14ac:dyDescent="0.25">
      <c r="A276" s="180"/>
      <c r="B276" s="107"/>
      <c r="C276" s="71" t="s">
        <v>1758</v>
      </c>
      <c r="D276" s="173" t="s">
        <v>1092</v>
      </c>
      <c r="E276" s="533"/>
      <c r="F276" s="142" t="s">
        <v>1756</v>
      </c>
      <c r="G276" s="97"/>
      <c r="H276" s="72">
        <v>4188619</v>
      </c>
      <c r="I276" s="83" t="s">
        <v>1932</v>
      </c>
    </row>
    <row r="277" spans="1:9" s="79" customFormat="1" x14ac:dyDescent="0.25">
      <c r="A277" s="180"/>
      <c r="B277" s="107"/>
      <c r="C277" s="669" t="s">
        <v>1418</v>
      </c>
      <c r="D277" s="670"/>
      <c r="E277" s="670"/>
      <c r="F277" s="671"/>
      <c r="G277" s="97"/>
      <c r="H277" s="72"/>
      <c r="I277" s="83"/>
    </row>
    <row r="278" spans="1:9" s="79" customFormat="1" ht="30" x14ac:dyDescent="0.25">
      <c r="A278" s="180"/>
      <c r="B278" s="107"/>
      <c r="C278" s="71" t="s">
        <v>1779</v>
      </c>
      <c r="D278" s="173" t="s">
        <v>1092</v>
      </c>
      <c r="E278" s="531" t="s">
        <v>1692</v>
      </c>
      <c r="F278" s="142" t="s">
        <v>1719</v>
      </c>
      <c r="G278" s="97"/>
      <c r="H278" s="72">
        <v>147556</v>
      </c>
      <c r="I278" s="83" t="s">
        <v>1932</v>
      </c>
    </row>
    <row r="279" spans="1:9" s="79" customFormat="1" ht="30" x14ac:dyDescent="0.25">
      <c r="A279" s="180"/>
      <c r="B279" s="107"/>
      <c r="C279" s="71" t="s">
        <v>1780</v>
      </c>
      <c r="D279" s="173" t="s">
        <v>1092</v>
      </c>
      <c r="E279" s="532"/>
      <c r="F279" s="142" t="s">
        <v>1720</v>
      </c>
      <c r="G279" s="97"/>
      <c r="H279" s="72">
        <v>222810</v>
      </c>
      <c r="I279" s="83" t="s">
        <v>1932</v>
      </c>
    </row>
    <row r="280" spans="1:9" s="79" customFormat="1" ht="30" x14ac:dyDescent="0.25">
      <c r="A280" s="180"/>
      <c r="B280" s="107"/>
      <c r="C280" s="71" t="s">
        <v>1779</v>
      </c>
      <c r="D280" s="173" t="s">
        <v>1092</v>
      </c>
      <c r="E280" s="532"/>
      <c r="F280" s="142" t="s">
        <v>1721</v>
      </c>
      <c r="G280" s="97"/>
      <c r="H280" s="72">
        <v>335813</v>
      </c>
      <c r="I280" s="83" t="s">
        <v>1932</v>
      </c>
    </row>
    <row r="281" spans="1:9" s="79" customFormat="1" ht="30" customHeight="1" x14ac:dyDescent="0.25">
      <c r="A281" s="180"/>
      <c r="B281" s="107"/>
      <c r="C281" s="71" t="s">
        <v>1779</v>
      </c>
      <c r="D281" s="173" t="s">
        <v>1092</v>
      </c>
      <c r="E281" s="532"/>
      <c r="F281" s="142" t="s">
        <v>1722</v>
      </c>
      <c r="G281" s="97"/>
      <c r="H281" s="72">
        <v>434783</v>
      </c>
      <c r="I281" s="83" t="s">
        <v>1932</v>
      </c>
    </row>
    <row r="282" spans="1:9" s="79" customFormat="1" ht="30" x14ac:dyDescent="0.25">
      <c r="A282" s="180"/>
      <c r="B282" s="107"/>
      <c r="C282" s="71" t="s">
        <v>1779</v>
      </c>
      <c r="D282" s="173" t="s">
        <v>1092</v>
      </c>
      <c r="E282" s="532"/>
      <c r="F282" s="142" t="s">
        <v>1723</v>
      </c>
      <c r="G282" s="535" t="s">
        <v>1393</v>
      </c>
      <c r="H282" s="72">
        <v>467993</v>
      </c>
      <c r="I282" s="83" t="s">
        <v>1932</v>
      </c>
    </row>
    <row r="283" spans="1:9" s="79" customFormat="1" ht="30" x14ac:dyDescent="0.25">
      <c r="A283" s="180"/>
      <c r="B283" s="107"/>
      <c r="C283" s="71" t="s">
        <v>1779</v>
      </c>
      <c r="D283" s="173" t="s">
        <v>1092</v>
      </c>
      <c r="E283" s="532"/>
      <c r="F283" s="142" t="s">
        <v>1724</v>
      </c>
      <c r="G283" s="535"/>
      <c r="H283" s="72">
        <v>599619</v>
      </c>
      <c r="I283" s="83" t="s">
        <v>1932</v>
      </c>
    </row>
    <row r="284" spans="1:9" s="79" customFormat="1" ht="30" x14ac:dyDescent="0.25">
      <c r="A284" s="180"/>
      <c r="B284" s="107"/>
      <c r="C284" s="71" t="s">
        <v>1779</v>
      </c>
      <c r="D284" s="173" t="s">
        <v>1092</v>
      </c>
      <c r="E284" s="532"/>
      <c r="F284" s="142" t="s">
        <v>1725</v>
      </c>
      <c r="G284" s="535"/>
      <c r="H284" s="72">
        <v>634752</v>
      </c>
      <c r="I284" s="83" t="s">
        <v>1932</v>
      </c>
    </row>
    <row r="285" spans="1:9" s="79" customFormat="1" ht="30" x14ac:dyDescent="0.25">
      <c r="A285" s="180"/>
      <c r="B285" s="107"/>
      <c r="C285" s="71" t="s">
        <v>1779</v>
      </c>
      <c r="D285" s="173" t="s">
        <v>1092</v>
      </c>
      <c r="E285" s="532"/>
      <c r="F285" s="142" t="s">
        <v>1726</v>
      </c>
      <c r="G285" s="535"/>
      <c r="H285" s="72">
        <v>872468</v>
      </c>
      <c r="I285" s="83" t="s">
        <v>1932</v>
      </c>
    </row>
    <row r="286" spans="1:9" s="79" customFormat="1" ht="30" x14ac:dyDescent="0.25">
      <c r="A286" s="180"/>
      <c r="B286" s="107"/>
      <c r="C286" s="71" t="s">
        <v>1779</v>
      </c>
      <c r="D286" s="173" t="s">
        <v>1092</v>
      </c>
      <c r="E286" s="532"/>
      <c r="F286" s="142" t="s">
        <v>1727</v>
      </c>
      <c r="G286" s="535"/>
      <c r="H286" s="72">
        <v>916958</v>
      </c>
      <c r="I286" s="83" t="s">
        <v>1932</v>
      </c>
    </row>
    <row r="287" spans="1:9" s="79" customFormat="1" ht="30" x14ac:dyDescent="0.25">
      <c r="A287" s="180"/>
      <c r="B287" s="107"/>
      <c r="C287" s="71" t="s">
        <v>1779</v>
      </c>
      <c r="D287" s="173" t="s">
        <v>1092</v>
      </c>
      <c r="E287" s="532"/>
      <c r="F287" s="142" t="s">
        <v>1728</v>
      </c>
      <c r="G287" s="535"/>
      <c r="H287" s="72">
        <v>1177395</v>
      </c>
      <c r="I287" s="83" t="s">
        <v>1932</v>
      </c>
    </row>
    <row r="288" spans="1:9" s="79" customFormat="1" ht="30" x14ac:dyDescent="0.25">
      <c r="A288" s="180"/>
      <c r="B288" s="107"/>
      <c r="C288" s="71" t="s">
        <v>1779</v>
      </c>
      <c r="D288" s="173" t="s">
        <v>1092</v>
      </c>
      <c r="E288" s="532"/>
      <c r="F288" s="142" t="s">
        <v>1729</v>
      </c>
      <c r="G288" s="97"/>
      <c r="H288" s="72">
        <v>1248016</v>
      </c>
      <c r="I288" s="83" t="s">
        <v>1932</v>
      </c>
    </row>
    <row r="289" spans="1:9" s="79" customFormat="1" ht="30" x14ac:dyDescent="0.25">
      <c r="A289" s="180"/>
      <c r="B289" s="107"/>
      <c r="C289" s="71" t="s">
        <v>1779</v>
      </c>
      <c r="D289" s="173" t="s">
        <v>1092</v>
      </c>
      <c r="E289" s="532"/>
      <c r="F289" s="142" t="s">
        <v>1730</v>
      </c>
      <c r="G289" s="97"/>
      <c r="H289" s="72">
        <v>1500413</v>
      </c>
      <c r="I289" s="83" t="s">
        <v>1932</v>
      </c>
    </row>
    <row r="290" spans="1:9" s="79" customFormat="1" ht="30" x14ac:dyDescent="0.25">
      <c r="A290" s="180"/>
      <c r="B290" s="107"/>
      <c r="C290" s="71" t="s">
        <v>1779</v>
      </c>
      <c r="D290" s="173" t="s">
        <v>1092</v>
      </c>
      <c r="E290" s="532"/>
      <c r="F290" s="142" t="s">
        <v>1731</v>
      </c>
      <c r="G290" s="97"/>
      <c r="H290" s="72">
        <v>1591007</v>
      </c>
      <c r="I290" s="83" t="s">
        <v>1932</v>
      </c>
    </row>
    <row r="291" spans="1:9" s="79" customFormat="1" ht="30" x14ac:dyDescent="0.25">
      <c r="A291" s="180"/>
      <c r="B291" s="107"/>
      <c r="C291" s="71" t="s">
        <v>1779</v>
      </c>
      <c r="D291" s="173" t="s">
        <v>1092</v>
      </c>
      <c r="E291" s="532"/>
      <c r="F291" s="142" t="s">
        <v>1732</v>
      </c>
      <c r="G291" s="97"/>
      <c r="H291" s="72">
        <v>1889904</v>
      </c>
      <c r="I291" s="83" t="s">
        <v>1932</v>
      </c>
    </row>
    <row r="292" spans="1:9" s="79" customFormat="1" ht="30" customHeight="1" x14ac:dyDescent="0.25">
      <c r="A292" s="180"/>
      <c r="B292" s="107"/>
      <c r="C292" s="71" t="s">
        <v>1779</v>
      </c>
      <c r="D292" s="173" t="s">
        <v>1092</v>
      </c>
      <c r="E292" s="532"/>
      <c r="F292" s="142" t="s">
        <v>1733</v>
      </c>
      <c r="G292" s="97"/>
      <c r="H292" s="72">
        <v>1972571</v>
      </c>
      <c r="I292" s="83" t="s">
        <v>1932</v>
      </c>
    </row>
    <row r="293" spans="1:9" s="79" customFormat="1" ht="30" x14ac:dyDescent="0.25">
      <c r="A293" s="180"/>
      <c r="B293" s="107"/>
      <c r="C293" s="71" t="s">
        <v>1779</v>
      </c>
      <c r="D293" s="173" t="s">
        <v>1092</v>
      </c>
      <c r="E293" s="532"/>
      <c r="F293" s="142" t="s">
        <v>1734</v>
      </c>
      <c r="G293" s="97"/>
      <c r="H293" s="72">
        <v>2260389</v>
      </c>
      <c r="I293" s="83" t="s">
        <v>1932</v>
      </c>
    </row>
    <row r="294" spans="1:9" s="79" customFormat="1" ht="30" x14ac:dyDescent="0.25">
      <c r="A294" s="180"/>
      <c r="B294" s="107"/>
      <c r="C294" s="71" t="s">
        <v>1779</v>
      </c>
      <c r="D294" s="173" t="s">
        <v>1092</v>
      </c>
      <c r="E294" s="532"/>
      <c r="F294" s="142" t="s">
        <v>1735</v>
      </c>
      <c r="G294" s="97"/>
      <c r="H294" s="72">
        <v>2347085</v>
      </c>
      <c r="I294" s="83" t="s">
        <v>1932</v>
      </c>
    </row>
    <row r="295" spans="1:9" s="79" customFormat="1" ht="30" x14ac:dyDescent="0.25">
      <c r="A295" s="180"/>
      <c r="B295" s="107"/>
      <c r="C295" s="71" t="s">
        <v>1779</v>
      </c>
      <c r="D295" s="173" t="s">
        <v>1092</v>
      </c>
      <c r="E295" s="532"/>
      <c r="F295" s="142" t="s">
        <v>1736</v>
      </c>
      <c r="G295" s="97"/>
      <c r="H295" s="72">
        <v>2445622</v>
      </c>
      <c r="I295" s="83" t="s">
        <v>1932</v>
      </c>
    </row>
    <row r="296" spans="1:9" s="79" customFormat="1" ht="30" x14ac:dyDescent="0.25">
      <c r="A296" s="180"/>
      <c r="B296" s="107"/>
      <c r="C296" s="71" t="s">
        <v>1779</v>
      </c>
      <c r="D296" s="173" t="s">
        <v>1092</v>
      </c>
      <c r="E296" s="532"/>
      <c r="F296" s="142" t="s">
        <v>1737</v>
      </c>
      <c r="G296" s="97"/>
      <c r="H296" s="72">
        <v>2937331</v>
      </c>
      <c r="I296" s="83" t="s">
        <v>1932</v>
      </c>
    </row>
    <row r="297" spans="1:9" s="79" customFormat="1" ht="30" x14ac:dyDescent="0.25">
      <c r="A297" s="180"/>
      <c r="B297" s="107"/>
      <c r="C297" s="71" t="s">
        <v>1779</v>
      </c>
      <c r="D297" s="173" t="s">
        <v>1092</v>
      </c>
      <c r="E297" s="532"/>
      <c r="F297" s="142" t="s">
        <v>1738</v>
      </c>
      <c r="G297" s="97"/>
      <c r="H297" s="72">
        <v>3037259</v>
      </c>
      <c r="I297" s="83" t="s">
        <v>1932</v>
      </c>
    </row>
    <row r="298" spans="1:9" s="79" customFormat="1" ht="30" x14ac:dyDescent="0.25">
      <c r="A298" s="180"/>
      <c r="B298" s="107"/>
      <c r="C298" s="71" t="s">
        <v>1779</v>
      </c>
      <c r="D298" s="173" t="s">
        <v>1092</v>
      </c>
      <c r="E298" s="532"/>
      <c r="F298" s="142" t="s">
        <v>1739</v>
      </c>
      <c r="G298" s="97"/>
      <c r="H298" s="72">
        <v>3160005</v>
      </c>
      <c r="I298" s="83" t="s">
        <v>1932</v>
      </c>
    </row>
    <row r="299" spans="1:9" s="79" customFormat="1" ht="30" x14ac:dyDescent="0.25">
      <c r="A299" s="180"/>
      <c r="B299" s="107"/>
      <c r="C299" s="71" t="s">
        <v>1779</v>
      </c>
      <c r="D299" s="173" t="s">
        <v>1092</v>
      </c>
      <c r="E299" s="532"/>
      <c r="F299" s="142" t="s">
        <v>1740</v>
      </c>
      <c r="G299" s="97"/>
      <c r="H299" s="72">
        <v>3653703</v>
      </c>
      <c r="I299" s="83" t="s">
        <v>1932</v>
      </c>
    </row>
    <row r="300" spans="1:9" s="79" customFormat="1" ht="30" x14ac:dyDescent="0.25">
      <c r="A300" s="180"/>
      <c r="B300" s="107"/>
      <c r="C300" s="71" t="s">
        <v>1779</v>
      </c>
      <c r="D300" s="173" t="s">
        <v>1092</v>
      </c>
      <c r="E300" s="532"/>
      <c r="F300" s="142" t="s">
        <v>1741</v>
      </c>
      <c r="G300" s="97"/>
      <c r="H300" s="72">
        <v>3782855</v>
      </c>
      <c r="I300" s="83" t="s">
        <v>1932</v>
      </c>
    </row>
    <row r="301" spans="1:9" s="79" customFormat="1" ht="30" x14ac:dyDescent="0.25">
      <c r="A301" s="180"/>
      <c r="B301" s="107"/>
      <c r="C301" s="71" t="s">
        <v>1779</v>
      </c>
      <c r="D301" s="173" t="s">
        <v>1092</v>
      </c>
      <c r="E301" s="533"/>
      <c r="F301" s="142" t="s">
        <v>1742</v>
      </c>
      <c r="G301" s="97"/>
      <c r="H301" s="72">
        <v>3980386</v>
      </c>
      <c r="I301" s="83" t="s">
        <v>1932</v>
      </c>
    </row>
    <row r="302" spans="1:9" s="79" customFormat="1" x14ac:dyDescent="0.25">
      <c r="A302" s="180"/>
      <c r="B302" s="107"/>
      <c r="C302" s="669" t="s">
        <v>1419</v>
      </c>
      <c r="D302" s="670"/>
      <c r="E302" s="670"/>
      <c r="F302" s="671"/>
      <c r="G302" s="97"/>
      <c r="H302" s="72"/>
      <c r="I302" s="83"/>
    </row>
    <row r="303" spans="1:9" s="79" customFormat="1" x14ac:dyDescent="0.25">
      <c r="A303" s="180"/>
      <c r="B303" s="107"/>
      <c r="C303" s="71" t="s">
        <v>1420</v>
      </c>
      <c r="D303" s="173" t="s">
        <v>1092</v>
      </c>
      <c r="E303" s="531" t="s">
        <v>1692</v>
      </c>
      <c r="F303" s="123"/>
      <c r="G303" s="97"/>
      <c r="H303" s="72">
        <v>13205</v>
      </c>
      <c r="I303" s="83" t="s">
        <v>1932</v>
      </c>
    </row>
    <row r="304" spans="1:9" s="79" customFormat="1" x14ac:dyDescent="0.25">
      <c r="A304" s="180"/>
      <c r="B304" s="107"/>
      <c r="C304" s="71" t="s">
        <v>1421</v>
      </c>
      <c r="D304" s="173" t="s">
        <v>1092</v>
      </c>
      <c r="E304" s="532"/>
      <c r="F304" s="123"/>
      <c r="G304" s="97"/>
      <c r="H304" s="72">
        <v>19190</v>
      </c>
      <c r="I304" s="83" t="s">
        <v>1932</v>
      </c>
    </row>
    <row r="305" spans="1:9" s="79" customFormat="1" x14ac:dyDescent="0.25">
      <c r="A305" s="180"/>
      <c r="B305" s="107"/>
      <c r="C305" s="71" t="s">
        <v>1422</v>
      </c>
      <c r="D305" s="173" t="s">
        <v>1092</v>
      </c>
      <c r="E305" s="532"/>
      <c r="F305" s="123"/>
      <c r="G305" s="97"/>
      <c r="H305" s="72">
        <v>23600</v>
      </c>
      <c r="I305" s="83" t="s">
        <v>1932</v>
      </c>
    </row>
    <row r="306" spans="1:9" s="79" customFormat="1" x14ac:dyDescent="0.25">
      <c r="A306" s="180"/>
      <c r="B306" s="107"/>
      <c r="C306" s="71" t="s">
        <v>1423</v>
      </c>
      <c r="D306" s="173" t="s">
        <v>1092</v>
      </c>
      <c r="E306" s="532"/>
      <c r="F306" s="123"/>
      <c r="G306" s="97"/>
      <c r="H306" s="72">
        <v>36500</v>
      </c>
      <c r="I306" s="83" t="s">
        <v>1932</v>
      </c>
    </row>
    <row r="307" spans="1:9" s="79" customFormat="1" x14ac:dyDescent="0.25">
      <c r="A307" s="180"/>
      <c r="B307" s="107"/>
      <c r="C307" s="71" t="s">
        <v>1424</v>
      </c>
      <c r="D307" s="173" t="s">
        <v>1092</v>
      </c>
      <c r="E307" s="532"/>
      <c r="F307" s="123"/>
      <c r="G307" s="97"/>
      <c r="H307" s="72">
        <v>24795</v>
      </c>
      <c r="I307" s="83" t="s">
        <v>1932</v>
      </c>
    </row>
    <row r="308" spans="1:9" s="79" customFormat="1" x14ac:dyDescent="0.25">
      <c r="A308" s="180"/>
      <c r="B308" s="107"/>
      <c r="C308" s="71" t="s">
        <v>1425</v>
      </c>
      <c r="D308" s="173" t="s">
        <v>1092</v>
      </c>
      <c r="E308" s="532"/>
      <c r="F308" s="123"/>
      <c r="G308" s="97"/>
      <c r="H308" s="72">
        <v>33800</v>
      </c>
      <c r="I308" s="83" t="s">
        <v>1932</v>
      </c>
    </row>
    <row r="309" spans="1:9" s="79" customFormat="1" x14ac:dyDescent="0.25">
      <c r="A309" s="180"/>
      <c r="B309" s="107"/>
      <c r="C309" s="71" t="s">
        <v>1426</v>
      </c>
      <c r="D309" s="173" t="s">
        <v>1092</v>
      </c>
      <c r="E309" s="532"/>
      <c r="F309" s="123"/>
      <c r="G309" s="97"/>
      <c r="H309" s="72">
        <v>46140</v>
      </c>
      <c r="I309" s="83" t="s">
        <v>1932</v>
      </c>
    </row>
    <row r="310" spans="1:9" s="79" customFormat="1" x14ac:dyDescent="0.25">
      <c r="A310" s="180"/>
      <c r="B310" s="107"/>
      <c r="C310" s="71" t="s">
        <v>1427</v>
      </c>
      <c r="D310" s="173" t="s">
        <v>1092</v>
      </c>
      <c r="E310" s="532"/>
      <c r="F310" s="123"/>
      <c r="G310" s="97"/>
      <c r="H310" s="72">
        <v>62795</v>
      </c>
      <c r="I310" s="83" t="s">
        <v>1932</v>
      </c>
    </row>
    <row r="311" spans="1:9" s="79" customFormat="1" x14ac:dyDescent="0.25">
      <c r="A311" s="180"/>
      <c r="B311" s="107"/>
      <c r="C311" s="71" t="s">
        <v>1428</v>
      </c>
      <c r="D311" s="173" t="s">
        <v>1092</v>
      </c>
      <c r="E311" s="532"/>
      <c r="F311" s="123"/>
      <c r="G311" s="97"/>
      <c r="H311" s="72">
        <v>79200</v>
      </c>
      <c r="I311" s="83" t="s">
        <v>1932</v>
      </c>
    </row>
    <row r="312" spans="1:9" s="79" customFormat="1" x14ac:dyDescent="0.25">
      <c r="A312" s="180"/>
      <c r="B312" s="107"/>
      <c r="C312" s="71" t="s">
        <v>1429</v>
      </c>
      <c r="D312" s="173" t="s">
        <v>1092</v>
      </c>
      <c r="E312" s="532"/>
      <c r="F312" s="123"/>
      <c r="G312" s="97"/>
      <c r="H312" s="72">
        <v>113050</v>
      </c>
      <c r="I312" s="83" t="s">
        <v>1932</v>
      </c>
    </row>
    <row r="313" spans="1:9" s="79" customFormat="1" x14ac:dyDescent="0.25">
      <c r="A313" s="183"/>
      <c r="B313" s="94"/>
      <c r="C313" s="71" t="s">
        <v>1430</v>
      </c>
      <c r="D313" s="173" t="s">
        <v>1092</v>
      </c>
      <c r="E313" s="533"/>
      <c r="F313" s="123"/>
      <c r="G313" s="98"/>
      <c r="H313" s="72">
        <v>136800</v>
      </c>
      <c r="I313" s="83" t="s">
        <v>1933</v>
      </c>
    </row>
    <row r="314" spans="1:9" s="131" customFormat="1" ht="34.5" customHeight="1" x14ac:dyDescent="0.25">
      <c r="A314" s="241" t="s">
        <v>1390</v>
      </c>
      <c r="B314" s="688" t="s">
        <v>156</v>
      </c>
      <c r="C314" s="684" t="s">
        <v>1122</v>
      </c>
      <c r="D314" s="684"/>
      <c r="E314" s="684"/>
      <c r="F314" s="684"/>
      <c r="G314" s="534" t="s">
        <v>3611</v>
      </c>
      <c r="H314" s="73"/>
      <c r="I314" s="531" t="s">
        <v>3770</v>
      </c>
    </row>
    <row r="315" spans="1:9" s="131" customFormat="1" x14ac:dyDescent="0.25">
      <c r="A315" s="242"/>
      <c r="B315" s="689"/>
      <c r="C315" s="71" t="s">
        <v>1125</v>
      </c>
      <c r="D315" s="173" t="s">
        <v>1092</v>
      </c>
      <c r="E315" s="585" t="s">
        <v>1123</v>
      </c>
      <c r="F315" s="122" t="s">
        <v>1124</v>
      </c>
      <c r="G315" s="535"/>
      <c r="H315" s="84">
        <v>6400</v>
      </c>
      <c r="I315" s="532"/>
    </row>
    <row r="316" spans="1:9" s="131" customFormat="1" x14ac:dyDescent="0.25">
      <c r="A316" s="242"/>
      <c r="B316" s="689"/>
      <c r="C316" s="71" t="s">
        <v>1125</v>
      </c>
      <c r="D316" s="173" t="s">
        <v>1092</v>
      </c>
      <c r="E316" s="585"/>
      <c r="F316" s="122" t="s">
        <v>1126</v>
      </c>
      <c r="G316" s="535"/>
      <c r="H316" s="84">
        <v>8210</v>
      </c>
      <c r="I316" s="532"/>
    </row>
    <row r="317" spans="1:9" s="131" customFormat="1" x14ac:dyDescent="0.25">
      <c r="A317" s="242"/>
      <c r="B317" s="243"/>
      <c r="C317" s="71" t="s">
        <v>1125</v>
      </c>
      <c r="D317" s="173" t="s">
        <v>1092</v>
      </c>
      <c r="E317" s="585"/>
      <c r="F317" s="122" t="s">
        <v>1127</v>
      </c>
      <c r="G317" s="535"/>
      <c r="H317" s="84">
        <v>24310</v>
      </c>
      <c r="I317" s="532"/>
    </row>
    <row r="318" spans="1:9" s="131" customFormat="1" x14ac:dyDescent="0.25">
      <c r="A318" s="242"/>
      <c r="B318" s="243"/>
      <c r="C318" s="71" t="s">
        <v>1129</v>
      </c>
      <c r="D318" s="173" t="s">
        <v>1092</v>
      </c>
      <c r="E318" s="585"/>
      <c r="F318" s="122" t="s">
        <v>1128</v>
      </c>
      <c r="G318" s="535"/>
      <c r="H318" s="84">
        <v>87340</v>
      </c>
      <c r="I318" s="532"/>
    </row>
    <row r="319" spans="1:9" s="131" customFormat="1" x14ac:dyDescent="0.25">
      <c r="A319" s="242"/>
      <c r="B319" s="243"/>
      <c r="C319" s="71" t="s">
        <v>1129</v>
      </c>
      <c r="D319" s="173" t="s">
        <v>1092</v>
      </c>
      <c r="E319" s="585"/>
      <c r="F319" s="122" t="s">
        <v>1130</v>
      </c>
      <c r="G319" s="535"/>
      <c r="H319" s="84">
        <v>161810</v>
      </c>
      <c r="I319" s="533"/>
    </row>
    <row r="320" spans="1:9" s="131" customFormat="1" x14ac:dyDescent="0.25">
      <c r="A320" s="242"/>
      <c r="B320" s="243"/>
      <c r="C320" s="71" t="s">
        <v>1125</v>
      </c>
      <c r="D320" s="173" t="s">
        <v>1092</v>
      </c>
      <c r="E320" s="585"/>
      <c r="F320" s="122" t="s">
        <v>1131</v>
      </c>
      <c r="G320" s="535"/>
      <c r="H320" s="84">
        <v>316000</v>
      </c>
      <c r="I320" s="83" t="s">
        <v>1934</v>
      </c>
    </row>
    <row r="321" spans="1:9" s="79" customFormat="1" x14ac:dyDescent="0.25">
      <c r="A321" s="180"/>
      <c r="B321" s="107"/>
      <c r="C321" s="71" t="s">
        <v>1125</v>
      </c>
      <c r="D321" s="173" t="s">
        <v>1092</v>
      </c>
      <c r="E321" s="585"/>
      <c r="F321" s="76" t="s">
        <v>1132</v>
      </c>
      <c r="G321" s="535"/>
      <c r="H321" s="84">
        <v>488840</v>
      </c>
      <c r="I321" s="83" t="s">
        <v>1934</v>
      </c>
    </row>
    <row r="322" spans="1:9" s="79" customFormat="1" ht="21.75" customHeight="1" x14ac:dyDescent="0.25">
      <c r="A322" s="180"/>
      <c r="B322" s="107"/>
      <c r="C322" s="684" t="s">
        <v>1133</v>
      </c>
      <c r="D322" s="684"/>
      <c r="E322" s="684"/>
      <c r="F322" s="684"/>
      <c r="G322" s="535"/>
      <c r="H322" s="73"/>
      <c r="I322" s="83"/>
    </row>
    <row r="323" spans="1:9" s="79" customFormat="1" ht="30" x14ac:dyDescent="0.25">
      <c r="A323" s="180"/>
      <c r="B323" s="107"/>
      <c r="C323" s="71" t="s">
        <v>1125</v>
      </c>
      <c r="D323" s="173" t="s">
        <v>1092</v>
      </c>
      <c r="E323" s="585" t="s">
        <v>1134</v>
      </c>
      <c r="F323" s="76" t="s">
        <v>1135</v>
      </c>
      <c r="G323" s="97"/>
      <c r="H323" s="84">
        <v>18340</v>
      </c>
      <c r="I323" s="83" t="s">
        <v>1934</v>
      </c>
    </row>
    <row r="324" spans="1:9" s="79" customFormat="1" ht="30" x14ac:dyDescent="0.25">
      <c r="A324" s="180"/>
      <c r="B324" s="107"/>
      <c r="C324" s="71" t="s">
        <v>1137</v>
      </c>
      <c r="D324" s="173" t="s">
        <v>1092</v>
      </c>
      <c r="E324" s="585"/>
      <c r="F324" s="76" t="s">
        <v>1136</v>
      </c>
      <c r="G324" s="97"/>
      <c r="H324" s="84">
        <v>38930</v>
      </c>
      <c r="I324" s="83" t="s">
        <v>1934</v>
      </c>
    </row>
    <row r="325" spans="1:9" s="79" customFormat="1" ht="30" x14ac:dyDescent="0.25">
      <c r="A325" s="180"/>
      <c r="B325" s="107"/>
      <c r="C325" s="71" t="s">
        <v>1129</v>
      </c>
      <c r="D325" s="173" t="s">
        <v>1092</v>
      </c>
      <c r="E325" s="585"/>
      <c r="F325" s="76" t="s">
        <v>1138</v>
      </c>
      <c r="G325" s="97"/>
      <c r="H325" s="84">
        <v>86830</v>
      </c>
      <c r="I325" s="83" t="s">
        <v>1934</v>
      </c>
    </row>
    <row r="326" spans="1:9" s="79" customFormat="1" x14ac:dyDescent="0.25">
      <c r="A326" s="180"/>
      <c r="B326" s="107"/>
      <c r="C326" s="684" t="s">
        <v>1139</v>
      </c>
      <c r="D326" s="684"/>
      <c r="E326" s="684"/>
      <c r="F326" s="684"/>
      <c r="G326" s="97"/>
      <c r="H326" s="73"/>
      <c r="I326" s="83"/>
    </row>
    <row r="327" spans="1:9" s="79" customFormat="1" ht="30" x14ac:dyDescent="0.25">
      <c r="A327" s="180"/>
      <c r="B327" s="107"/>
      <c r="C327" s="71" t="s">
        <v>1125</v>
      </c>
      <c r="D327" s="173" t="s">
        <v>1092</v>
      </c>
      <c r="E327" s="585" t="s">
        <v>1134</v>
      </c>
      <c r="F327" s="76" t="s">
        <v>1140</v>
      </c>
      <c r="G327" s="97"/>
      <c r="H327" s="84">
        <v>24210</v>
      </c>
      <c r="I327" s="83" t="s">
        <v>1934</v>
      </c>
    </row>
    <row r="328" spans="1:9" s="79" customFormat="1" ht="30" x14ac:dyDescent="0.25">
      <c r="A328" s="180"/>
      <c r="B328" s="107"/>
      <c r="C328" s="71" t="s">
        <v>1125</v>
      </c>
      <c r="D328" s="173" t="s">
        <v>1092</v>
      </c>
      <c r="E328" s="585"/>
      <c r="F328" s="76" t="s">
        <v>1141</v>
      </c>
      <c r="G328" s="535"/>
      <c r="H328" s="84">
        <v>35840</v>
      </c>
      <c r="I328" s="83" t="s">
        <v>1934</v>
      </c>
    </row>
    <row r="329" spans="1:9" s="79" customFormat="1" ht="30" x14ac:dyDescent="0.25">
      <c r="A329" s="180"/>
      <c r="B329" s="107"/>
      <c r="C329" s="71" t="s">
        <v>1129</v>
      </c>
      <c r="D329" s="173" t="s">
        <v>1092</v>
      </c>
      <c r="E329" s="585"/>
      <c r="F329" s="76" t="s">
        <v>1142</v>
      </c>
      <c r="G329" s="535"/>
      <c r="H329" s="84">
        <v>74780</v>
      </c>
      <c r="I329" s="83" t="s">
        <v>1934</v>
      </c>
    </row>
    <row r="330" spans="1:9" s="79" customFormat="1" x14ac:dyDescent="0.25">
      <c r="A330" s="180"/>
      <c r="B330" s="107"/>
      <c r="C330" s="684" t="s">
        <v>1143</v>
      </c>
      <c r="D330" s="684"/>
      <c r="E330" s="684"/>
      <c r="F330" s="684"/>
      <c r="G330" s="535"/>
      <c r="H330" s="73"/>
      <c r="I330" s="83"/>
    </row>
    <row r="331" spans="1:9" s="79" customFormat="1" ht="30" x14ac:dyDescent="0.25">
      <c r="A331" s="180"/>
      <c r="B331" s="107"/>
      <c r="C331" s="71" t="s">
        <v>1125</v>
      </c>
      <c r="D331" s="173" t="s">
        <v>1092</v>
      </c>
      <c r="E331" s="585" t="s">
        <v>1134</v>
      </c>
      <c r="F331" s="76" t="s">
        <v>1144</v>
      </c>
      <c r="G331" s="535"/>
      <c r="H331" s="84">
        <v>30800</v>
      </c>
      <c r="I331" s="83" t="s">
        <v>1934</v>
      </c>
    </row>
    <row r="332" spans="1:9" s="79" customFormat="1" ht="30" x14ac:dyDescent="0.25">
      <c r="A332" s="180"/>
      <c r="B332" s="107"/>
      <c r="C332" s="71" t="s">
        <v>1125</v>
      </c>
      <c r="D332" s="173" t="s">
        <v>1092</v>
      </c>
      <c r="E332" s="585"/>
      <c r="F332" s="76" t="s">
        <v>1145</v>
      </c>
      <c r="G332" s="535"/>
      <c r="H332" s="84">
        <v>45630</v>
      </c>
      <c r="I332" s="83" t="s">
        <v>1934</v>
      </c>
    </row>
    <row r="333" spans="1:9" s="79" customFormat="1" ht="21.75" customHeight="1" x14ac:dyDescent="0.25">
      <c r="A333" s="180"/>
      <c r="B333" s="107"/>
      <c r="C333" s="684" t="s">
        <v>1146</v>
      </c>
      <c r="D333" s="684"/>
      <c r="E333" s="684"/>
      <c r="F333" s="684"/>
      <c r="G333" s="535"/>
      <c r="H333" s="73"/>
      <c r="I333" s="83"/>
    </row>
    <row r="334" spans="1:9" s="79" customFormat="1" x14ac:dyDescent="0.25">
      <c r="A334" s="180"/>
      <c r="B334" s="107"/>
      <c r="C334" s="71" t="s">
        <v>1125</v>
      </c>
      <c r="D334" s="173" t="s">
        <v>1092</v>
      </c>
      <c r="E334" s="585" t="s">
        <v>1123</v>
      </c>
      <c r="F334" s="76" t="s">
        <v>1147</v>
      </c>
      <c r="G334" s="535"/>
      <c r="H334" s="84">
        <v>134620</v>
      </c>
      <c r="I334" s="83" t="s">
        <v>1934</v>
      </c>
    </row>
    <row r="335" spans="1:9" s="79" customFormat="1" x14ac:dyDescent="0.25">
      <c r="A335" s="180"/>
      <c r="B335" s="107"/>
      <c r="C335" s="71" t="s">
        <v>1125</v>
      </c>
      <c r="D335" s="173" t="s">
        <v>1092</v>
      </c>
      <c r="E335" s="585"/>
      <c r="F335" s="76" t="s">
        <v>1148</v>
      </c>
      <c r="H335" s="84">
        <v>195190</v>
      </c>
      <c r="I335" s="83" t="s">
        <v>1934</v>
      </c>
    </row>
    <row r="336" spans="1:9" s="79" customFormat="1" x14ac:dyDescent="0.25">
      <c r="A336" s="180"/>
      <c r="B336" s="107"/>
      <c r="C336" s="71" t="s">
        <v>1129</v>
      </c>
      <c r="D336" s="173" t="s">
        <v>1092</v>
      </c>
      <c r="E336" s="585"/>
      <c r="F336" s="76" t="s">
        <v>1149</v>
      </c>
      <c r="H336" s="84">
        <v>1021760</v>
      </c>
      <c r="I336" s="83" t="s">
        <v>1934</v>
      </c>
    </row>
    <row r="337" spans="1:9" s="79" customFormat="1" x14ac:dyDescent="0.25">
      <c r="A337" s="180"/>
      <c r="B337" s="107"/>
      <c r="C337" s="71" t="s">
        <v>1125</v>
      </c>
      <c r="D337" s="173" t="s">
        <v>1092</v>
      </c>
      <c r="E337" s="585"/>
      <c r="F337" s="76" t="s">
        <v>1150</v>
      </c>
      <c r="H337" s="84">
        <v>1271840</v>
      </c>
      <c r="I337" s="83" t="s">
        <v>1934</v>
      </c>
    </row>
    <row r="338" spans="1:9" s="79" customFormat="1" x14ac:dyDescent="0.25">
      <c r="A338" s="180"/>
      <c r="B338" s="107"/>
      <c r="C338" s="684" t="s">
        <v>1151</v>
      </c>
      <c r="D338" s="684"/>
      <c r="E338" s="684"/>
      <c r="F338" s="684"/>
      <c r="H338" s="73"/>
      <c r="I338" s="83"/>
    </row>
    <row r="339" spans="1:9" s="79" customFormat="1" x14ac:dyDescent="0.25">
      <c r="A339" s="180"/>
      <c r="B339" s="107"/>
      <c r="C339" s="71" t="s">
        <v>1125</v>
      </c>
      <c r="D339" s="173" t="s">
        <v>1092</v>
      </c>
      <c r="E339" s="585" t="s">
        <v>1123</v>
      </c>
      <c r="F339" s="76" t="s">
        <v>1152</v>
      </c>
      <c r="H339" s="84">
        <v>186330</v>
      </c>
      <c r="I339" s="83" t="s">
        <v>1934</v>
      </c>
    </row>
    <row r="340" spans="1:9" s="79" customFormat="1" x14ac:dyDescent="0.25">
      <c r="A340" s="180"/>
      <c r="B340" s="107"/>
      <c r="C340" s="71" t="s">
        <v>1125</v>
      </c>
      <c r="D340" s="173" t="s">
        <v>1092</v>
      </c>
      <c r="E340" s="585"/>
      <c r="F340" s="76" t="s">
        <v>1153</v>
      </c>
      <c r="G340" s="535"/>
      <c r="H340" s="84">
        <v>502020</v>
      </c>
      <c r="I340" s="83" t="s">
        <v>1934</v>
      </c>
    </row>
    <row r="341" spans="1:9" s="79" customFormat="1" x14ac:dyDescent="0.25">
      <c r="A341" s="180"/>
      <c r="B341" s="107"/>
      <c r="C341" s="71" t="s">
        <v>1125</v>
      </c>
      <c r="D341" s="173" t="s">
        <v>1092</v>
      </c>
      <c r="E341" s="585"/>
      <c r="F341" s="76" t="s">
        <v>1154</v>
      </c>
      <c r="G341" s="535"/>
      <c r="H341" s="84">
        <v>975720</v>
      </c>
      <c r="I341" s="83" t="s">
        <v>1934</v>
      </c>
    </row>
    <row r="342" spans="1:9" s="79" customFormat="1" x14ac:dyDescent="0.25">
      <c r="A342" s="180"/>
      <c r="B342" s="107"/>
      <c r="C342" s="71" t="s">
        <v>1125</v>
      </c>
      <c r="D342" s="173" t="s">
        <v>1092</v>
      </c>
      <c r="E342" s="585"/>
      <c r="F342" s="76" t="s">
        <v>1155</v>
      </c>
      <c r="G342" s="535"/>
      <c r="H342" s="84">
        <v>1263090</v>
      </c>
      <c r="I342" s="83" t="s">
        <v>1934</v>
      </c>
    </row>
    <row r="343" spans="1:9" s="137" customFormat="1" ht="12.75" x14ac:dyDescent="0.2">
      <c r="A343" s="134"/>
      <c r="B343" s="135"/>
      <c r="C343" s="684" t="s">
        <v>1156</v>
      </c>
      <c r="D343" s="684"/>
      <c r="E343" s="684"/>
      <c r="F343" s="684"/>
      <c r="G343" s="535"/>
      <c r="H343" s="102"/>
      <c r="I343" s="136"/>
    </row>
    <row r="344" spans="1:9" s="79" customFormat="1" x14ac:dyDescent="0.25">
      <c r="A344" s="180"/>
      <c r="B344" s="107"/>
      <c r="C344" s="71" t="s">
        <v>1125</v>
      </c>
      <c r="D344" s="173" t="s">
        <v>1092</v>
      </c>
      <c r="E344" s="585" t="s">
        <v>1123</v>
      </c>
      <c r="F344" s="76" t="s">
        <v>1157</v>
      </c>
      <c r="G344" s="535"/>
      <c r="H344" s="84">
        <v>239170</v>
      </c>
      <c r="I344" s="83" t="s">
        <v>1934</v>
      </c>
    </row>
    <row r="345" spans="1:9" s="79" customFormat="1" x14ac:dyDescent="0.25">
      <c r="A345" s="180"/>
      <c r="B345" s="107"/>
      <c r="C345" s="71" t="s">
        <v>1125</v>
      </c>
      <c r="D345" s="173" t="s">
        <v>1092</v>
      </c>
      <c r="E345" s="585"/>
      <c r="F345" s="76" t="s">
        <v>1158</v>
      </c>
      <c r="G345" s="535"/>
      <c r="H345" s="84">
        <v>361840</v>
      </c>
      <c r="I345" s="83" t="s">
        <v>1934</v>
      </c>
    </row>
    <row r="346" spans="1:9" s="79" customFormat="1" x14ac:dyDescent="0.25">
      <c r="A346" s="180"/>
      <c r="B346" s="107"/>
      <c r="C346" s="71" t="s">
        <v>1125</v>
      </c>
      <c r="D346" s="173" t="s">
        <v>1092</v>
      </c>
      <c r="E346" s="585"/>
      <c r="F346" s="76" t="s">
        <v>1159</v>
      </c>
      <c r="G346" s="535"/>
      <c r="H346" s="84">
        <v>661470</v>
      </c>
      <c r="I346" s="83" t="s">
        <v>1934</v>
      </c>
    </row>
    <row r="347" spans="1:9" s="79" customFormat="1" x14ac:dyDescent="0.25">
      <c r="A347" s="180"/>
      <c r="B347" s="107"/>
      <c r="C347" s="71" t="s">
        <v>1125</v>
      </c>
      <c r="D347" s="173" t="s">
        <v>1092</v>
      </c>
      <c r="E347" s="585"/>
      <c r="F347" s="76" t="s">
        <v>1160</v>
      </c>
      <c r="G347" s="535"/>
      <c r="H347" s="84">
        <v>1673440</v>
      </c>
      <c r="I347" s="83" t="s">
        <v>1934</v>
      </c>
    </row>
    <row r="348" spans="1:9" s="79" customFormat="1" x14ac:dyDescent="0.25">
      <c r="A348" s="180"/>
      <c r="B348" s="107"/>
      <c r="C348" s="71" t="s">
        <v>1125</v>
      </c>
      <c r="D348" s="173" t="s">
        <v>1092</v>
      </c>
      <c r="E348" s="585"/>
      <c r="F348" s="76" t="s">
        <v>1161</v>
      </c>
      <c r="G348" s="535"/>
      <c r="H348" s="84">
        <v>2487040</v>
      </c>
      <c r="I348" s="83" t="s">
        <v>1934</v>
      </c>
    </row>
    <row r="349" spans="1:9" s="79" customFormat="1" ht="33.75" customHeight="1" x14ac:dyDescent="0.25">
      <c r="A349" s="180"/>
      <c r="B349" s="107"/>
      <c r="C349" s="684" t="s">
        <v>1162</v>
      </c>
      <c r="D349" s="684"/>
      <c r="E349" s="684"/>
      <c r="F349" s="684"/>
      <c r="G349" s="535"/>
      <c r="H349" s="73"/>
      <c r="I349" s="83"/>
    </row>
    <row r="350" spans="1:9" s="79" customFormat="1" x14ac:dyDescent="0.25">
      <c r="A350" s="180"/>
      <c r="B350" s="107"/>
      <c r="C350" s="71" t="s">
        <v>1125</v>
      </c>
      <c r="D350" s="173" t="s">
        <v>1092</v>
      </c>
      <c r="E350" s="585" t="s">
        <v>1123</v>
      </c>
      <c r="F350" s="76" t="s">
        <v>1163</v>
      </c>
      <c r="G350" s="535"/>
      <c r="H350" s="84">
        <v>224850</v>
      </c>
      <c r="I350" s="83" t="s">
        <v>1934</v>
      </c>
    </row>
    <row r="351" spans="1:9" s="79" customFormat="1" x14ac:dyDescent="0.25">
      <c r="A351" s="180"/>
      <c r="B351" s="107"/>
      <c r="C351" s="71" t="s">
        <v>1129</v>
      </c>
      <c r="D351" s="173" t="s">
        <v>1092</v>
      </c>
      <c r="E351" s="585"/>
      <c r="F351" s="76" t="s">
        <v>1164</v>
      </c>
      <c r="G351" s="535"/>
      <c r="H351" s="84">
        <v>331150</v>
      </c>
      <c r="I351" s="83" t="s">
        <v>1934</v>
      </c>
    </row>
    <row r="352" spans="1:9" s="79" customFormat="1" x14ac:dyDescent="0.25">
      <c r="A352" s="180"/>
      <c r="B352" s="107"/>
      <c r="C352" s="71" t="s">
        <v>1125</v>
      </c>
      <c r="D352" s="173" t="s">
        <v>1092</v>
      </c>
      <c r="E352" s="585"/>
      <c r="F352" s="76" t="s">
        <v>1165</v>
      </c>
      <c r="G352" s="535"/>
      <c r="H352" s="84">
        <v>588650</v>
      </c>
      <c r="I352" s="83" t="s">
        <v>1934</v>
      </c>
    </row>
    <row r="353" spans="1:9" s="79" customFormat="1" x14ac:dyDescent="0.25">
      <c r="A353" s="180"/>
      <c r="B353" s="107"/>
      <c r="C353" s="71" t="s">
        <v>1125</v>
      </c>
      <c r="D353" s="173" t="s">
        <v>1092</v>
      </c>
      <c r="E353" s="585"/>
      <c r="F353" s="76" t="s">
        <v>1166</v>
      </c>
      <c r="G353" s="535"/>
      <c r="H353" s="84">
        <v>1135470</v>
      </c>
      <c r="I353" s="83" t="s">
        <v>1934</v>
      </c>
    </row>
    <row r="354" spans="1:9" s="79" customFormat="1" x14ac:dyDescent="0.25">
      <c r="A354" s="180"/>
      <c r="B354" s="107"/>
      <c r="C354" s="71" t="s">
        <v>1125</v>
      </c>
      <c r="D354" s="173" t="s">
        <v>1092</v>
      </c>
      <c r="E354" s="585"/>
      <c r="F354" s="76" t="s">
        <v>1167</v>
      </c>
      <c r="H354" s="84">
        <v>1497620</v>
      </c>
      <c r="I354" s="83" t="s">
        <v>1934</v>
      </c>
    </row>
    <row r="355" spans="1:9" s="79" customFormat="1" ht="32.25" customHeight="1" x14ac:dyDescent="0.25">
      <c r="A355" s="180"/>
      <c r="B355" s="107"/>
      <c r="C355" s="684" t="s">
        <v>1168</v>
      </c>
      <c r="D355" s="684"/>
      <c r="E355" s="684"/>
      <c r="F355" s="684"/>
      <c r="H355" s="73"/>
      <c r="I355" s="83"/>
    </row>
    <row r="356" spans="1:9" s="79" customFormat="1" x14ac:dyDescent="0.25">
      <c r="A356" s="180"/>
      <c r="B356" s="107"/>
      <c r="C356" s="71" t="s">
        <v>1170</v>
      </c>
      <c r="D356" s="173" t="s">
        <v>1092</v>
      </c>
      <c r="E356" s="585" t="s">
        <v>1123</v>
      </c>
      <c r="F356" s="76" t="s">
        <v>1169</v>
      </c>
      <c r="H356" s="84">
        <v>119790</v>
      </c>
      <c r="I356" s="83" t="s">
        <v>1934</v>
      </c>
    </row>
    <row r="357" spans="1:9" s="79" customFormat="1" x14ac:dyDescent="0.25">
      <c r="A357" s="180"/>
      <c r="B357" s="107"/>
      <c r="C357" s="71" t="s">
        <v>1170</v>
      </c>
      <c r="D357" s="173" t="s">
        <v>1092</v>
      </c>
      <c r="E357" s="585"/>
      <c r="F357" s="76" t="s">
        <v>1119</v>
      </c>
      <c r="G357" s="97"/>
      <c r="H357" s="84">
        <v>200750</v>
      </c>
      <c r="I357" s="83" t="s">
        <v>1934</v>
      </c>
    </row>
    <row r="358" spans="1:9" s="79" customFormat="1" x14ac:dyDescent="0.25">
      <c r="A358" s="180"/>
      <c r="B358" s="107"/>
      <c r="C358" s="71" t="s">
        <v>1171</v>
      </c>
      <c r="D358" s="173" t="s">
        <v>1092</v>
      </c>
      <c r="E358" s="585"/>
      <c r="F358" s="76" t="s">
        <v>1131</v>
      </c>
      <c r="G358" s="97"/>
      <c r="H358" s="84">
        <v>359060</v>
      </c>
      <c r="I358" s="83" t="s">
        <v>1934</v>
      </c>
    </row>
    <row r="359" spans="1:9" s="79" customFormat="1" x14ac:dyDescent="0.25">
      <c r="A359" s="180"/>
      <c r="B359" s="107"/>
      <c r="C359" s="71" t="s">
        <v>1171</v>
      </c>
      <c r="D359" s="173" t="s">
        <v>1092</v>
      </c>
      <c r="E359" s="585"/>
      <c r="F359" s="76" t="s">
        <v>1120</v>
      </c>
      <c r="G359" s="97"/>
      <c r="H359" s="84">
        <v>859540</v>
      </c>
      <c r="I359" s="83" t="s">
        <v>1934</v>
      </c>
    </row>
    <row r="360" spans="1:9" s="79" customFormat="1" ht="36" customHeight="1" x14ac:dyDescent="0.25">
      <c r="A360" s="180"/>
      <c r="B360" s="107"/>
      <c r="C360" s="684" t="s">
        <v>1172</v>
      </c>
      <c r="D360" s="684"/>
      <c r="E360" s="684"/>
      <c r="F360" s="684"/>
      <c r="G360" s="535" t="s">
        <v>3611</v>
      </c>
      <c r="H360" s="73"/>
      <c r="I360" s="83"/>
    </row>
    <row r="361" spans="1:9" s="79" customFormat="1" x14ac:dyDescent="0.25">
      <c r="A361" s="180"/>
      <c r="B361" s="107"/>
      <c r="C361" s="71" t="s">
        <v>1176</v>
      </c>
      <c r="D361" s="173" t="s">
        <v>1092</v>
      </c>
      <c r="E361" s="585" t="s">
        <v>1123</v>
      </c>
      <c r="F361" s="76" t="s">
        <v>1173</v>
      </c>
      <c r="G361" s="535"/>
      <c r="H361" s="84">
        <v>61700</v>
      </c>
      <c r="I361" s="83" t="s">
        <v>1934</v>
      </c>
    </row>
    <row r="362" spans="1:9" s="79" customFormat="1" ht="30" x14ac:dyDescent="0.25">
      <c r="A362" s="180"/>
      <c r="B362" s="107"/>
      <c r="C362" s="71" t="s">
        <v>1176</v>
      </c>
      <c r="D362" s="173" t="s">
        <v>1092</v>
      </c>
      <c r="E362" s="585"/>
      <c r="F362" s="76" t="s">
        <v>1174</v>
      </c>
      <c r="G362" s="535"/>
      <c r="H362" s="84">
        <v>108050</v>
      </c>
      <c r="I362" s="83" t="s">
        <v>1934</v>
      </c>
    </row>
    <row r="363" spans="1:9" s="79" customFormat="1" x14ac:dyDescent="0.25">
      <c r="A363" s="180"/>
      <c r="B363" s="107"/>
      <c r="C363" s="71" t="s">
        <v>1176</v>
      </c>
      <c r="D363" s="173" t="s">
        <v>1092</v>
      </c>
      <c r="E363" s="585"/>
      <c r="F363" s="76" t="s">
        <v>1175</v>
      </c>
      <c r="G363" s="535"/>
      <c r="H363" s="84">
        <v>375020</v>
      </c>
      <c r="I363" s="83" t="s">
        <v>1934</v>
      </c>
    </row>
    <row r="364" spans="1:9" s="79" customFormat="1" x14ac:dyDescent="0.25">
      <c r="A364" s="180"/>
      <c r="B364" s="107"/>
      <c r="C364" s="71" t="s">
        <v>1177</v>
      </c>
      <c r="D364" s="173" t="s">
        <v>1092</v>
      </c>
      <c r="E364" s="585"/>
      <c r="F364" s="76" t="s">
        <v>1149</v>
      </c>
      <c r="G364" s="535"/>
      <c r="H364" s="84">
        <v>1105810</v>
      </c>
      <c r="I364" s="83" t="s">
        <v>1934</v>
      </c>
    </row>
    <row r="365" spans="1:9" s="79" customFormat="1" ht="31.5" customHeight="1" x14ac:dyDescent="0.25">
      <c r="A365" s="180"/>
      <c r="B365" s="107"/>
      <c r="C365" s="684" t="s">
        <v>1178</v>
      </c>
      <c r="D365" s="684"/>
      <c r="E365" s="684"/>
      <c r="F365" s="684"/>
      <c r="G365" s="535"/>
      <c r="H365" s="73"/>
      <c r="I365" s="83"/>
    </row>
    <row r="366" spans="1:9" s="79" customFormat="1" x14ac:dyDescent="0.25">
      <c r="A366" s="180"/>
      <c r="B366" s="107"/>
      <c r="C366" s="71" t="s">
        <v>1176</v>
      </c>
      <c r="D366" s="173" t="s">
        <v>1092</v>
      </c>
      <c r="E366" s="585" t="s">
        <v>1123</v>
      </c>
      <c r="F366" s="76" t="s">
        <v>1179</v>
      </c>
      <c r="G366" s="535"/>
      <c r="H366" s="84">
        <v>101350</v>
      </c>
      <c r="I366" s="83" t="s">
        <v>1934</v>
      </c>
    </row>
    <row r="367" spans="1:9" s="79" customFormat="1" x14ac:dyDescent="0.25">
      <c r="A367" s="180"/>
      <c r="B367" s="107"/>
      <c r="C367" s="71" t="s">
        <v>1176</v>
      </c>
      <c r="D367" s="173" t="s">
        <v>1092</v>
      </c>
      <c r="E367" s="585"/>
      <c r="F367" s="76" t="s">
        <v>1180</v>
      </c>
      <c r="G367" s="97"/>
      <c r="H367" s="84">
        <v>208270</v>
      </c>
      <c r="I367" s="83" t="s">
        <v>1934</v>
      </c>
    </row>
    <row r="368" spans="1:9" s="79" customFormat="1" x14ac:dyDescent="0.25">
      <c r="A368" s="180"/>
      <c r="B368" s="107"/>
      <c r="C368" s="71" t="s">
        <v>1176</v>
      </c>
      <c r="D368" s="173" t="s">
        <v>1092</v>
      </c>
      <c r="E368" s="585"/>
      <c r="F368" s="76" t="s">
        <v>1153</v>
      </c>
      <c r="G368" s="97"/>
      <c r="H368" s="84">
        <v>534260</v>
      </c>
      <c r="I368" s="83" t="s">
        <v>1934</v>
      </c>
    </row>
    <row r="369" spans="1:9" s="79" customFormat="1" x14ac:dyDescent="0.25">
      <c r="A369" s="180"/>
      <c r="B369" s="107"/>
      <c r="C369" s="71" t="s">
        <v>1176</v>
      </c>
      <c r="D369" s="173" t="s">
        <v>1092</v>
      </c>
      <c r="E369" s="585"/>
      <c r="F369" s="76" t="s">
        <v>1181</v>
      </c>
      <c r="G369" s="97"/>
      <c r="H369" s="84">
        <v>1980380</v>
      </c>
      <c r="I369" s="83" t="s">
        <v>1934</v>
      </c>
    </row>
    <row r="370" spans="1:9" s="79" customFormat="1" ht="36" customHeight="1" x14ac:dyDescent="0.25">
      <c r="A370" s="180"/>
      <c r="B370" s="107"/>
      <c r="C370" s="684" t="s">
        <v>1182</v>
      </c>
      <c r="D370" s="684"/>
      <c r="E370" s="684"/>
      <c r="F370" s="684"/>
      <c r="G370" s="97"/>
      <c r="H370" s="73"/>
      <c r="I370" s="83"/>
    </row>
    <row r="371" spans="1:9" s="79" customFormat="1" x14ac:dyDescent="0.25">
      <c r="A371" s="180"/>
      <c r="B371" s="107"/>
      <c r="C371" s="71" t="s">
        <v>1176</v>
      </c>
      <c r="D371" s="173" t="s">
        <v>1092</v>
      </c>
      <c r="E371" s="585" t="s">
        <v>1123</v>
      </c>
      <c r="F371" s="76" t="s">
        <v>1183</v>
      </c>
      <c r="G371" s="97"/>
      <c r="H371" s="84">
        <v>89610</v>
      </c>
      <c r="I371" s="83" t="s">
        <v>1934</v>
      </c>
    </row>
    <row r="372" spans="1:9" s="79" customFormat="1" x14ac:dyDescent="0.25">
      <c r="A372" s="180"/>
      <c r="B372" s="107"/>
      <c r="C372" s="71" t="s">
        <v>1176</v>
      </c>
      <c r="D372" s="173" t="s">
        <v>1092</v>
      </c>
      <c r="E372" s="585"/>
      <c r="F372" s="76" t="s">
        <v>1184</v>
      </c>
      <c r="G372" s="97"/>
      <c r="H372" s="84">
        <v>250600</v>
      </c>
      <c r="I372" s="83" t="s">
        <v>1934</v>
      </c>
    </row>
    <row r="373" spans="1:9" s="79" customFormat="1" x14ac:dyDescent="0.25">
      <c r="A373" s="180"/>
      <c r="B373" s="107"/>
      <c r="C373" s="71" t="s">
        <v>1176</v>
      </c>
      <c r="D373" s="173" t="s">
        <v>1092</v>
      </c>
      <c r="E373" s="585"/>
      <c r="F373" s="76" t="s">
        <v>1165</v>
      </c>
      <c r="G373" s="97"/>
      <c r="H373" s="84">
        <v>628510</v>
      </c>
      <c r="I373" s="83" t="s">
        <v>1934</v>
      </c>
    </row>
    <row r="374" spans="1:9" s="79" customFormat="1" x14ac:dyDescent="0.25">
      <c r="A374" s="180"/>
      <c r="B374" s="107"/>
      <c r="C374" s="71" t="s">
        <v>1176</v>
      </c>
      <c r="D374" s="173" t="s">
        <v>1092</v>
      </c>
      <c r="E374" s="585"/>
      <c r="F374" s="76" t="s">
        <v>1185</v>
      </c>
      <c r="G374" s="97"/>
      <c r="H374" s="84">
        <v>3107510</v>
      </c>
      <c r="I374" s="83" t="s">
        <v>1934</v>
      </c>
    </row>
    <row r="375" spans="1:9" s="79" customFormat="1" x14ac:dyDescent="0.25">
      <c r="A375" s="180"/>
      <c r="B375" s="107"/>
      <c r="C375" s="684" t="s">
        <v>1186</v>
      </c>
      <c r="D375" s="684"/>
      <c r="E375" s="684"/>
      <c r="F375" s="684"/>
      <c r="G375" s="97"/>
      <c r="H375" s="73"/>
      <c r="I375" s="83" t="s">
        <v>1934</v>
      </c>
    </row>
    <row r="376" spans="1:9" s="79" customFormat="1" x14ac:dyDescent="0.25">
      <c r="A376" s="180"/>
      <c r="B376" s="107"/>
      <c r="C376" s="71" t="s">
        <v>1187</v>
      </c>
      <c r="D376" s="173" t="s">
        <v>1092</v>
      </c>
      <c r="E376" s="585" t="s">
        <v>1189</v>
      </c>
      <c r="F376" s="76"/>
      <c r="G376" s="97"/>
      <c r="H376" s="84">
        <v>31920</v>
      </c>
      <c r="I376" s="83" t="s">
        <v>1934</v>
      </c>
    </row>
    <row r="377" spans="1:9" s="79" customFormat="1" x14ac:dyDescent="0.25">
      <c r="A377" s="180"/>
      <c r="B377" s="107"/>
      <c r="C377" s="71" t="s">
        <v>1188</v>
      </c>
      <c r="D377" s="173" t="s">
        <v>1092</v>
      </c>
      <c r="E377" s="585"/>
      <c r="F377" s="76"/>
      <c r="G377" s="97"/>
      <c r="H377" s="84">
        <v>159160</v>
      </c>
      <c r="I377" s="83" t="s">
        <v>1934</v>
      </c>
    </row>
    <row r="378" spans="1:9" s="79" customFormat="1" ht="24" customHeight="1" x14ac:dyDescent="0.25">
      <c r="A378" s="180"/>
      <c r="B378" s="107"/>
      <c r="C378" s="684" t="s">
        <v>1190</v>
      </c>
      <c r="D378" s="684"/>
      <c r="E378" s="684"/>
      <c r="F378" s="684"/>
      <c r="G378" s="97"/>
      <c r="H378" s="73"/>
      <c r="I378" s="83"/>
    </row>
    <row r="379" spans="1:9" s="79" customFormat="1" x14ac:dyDescent="0.25">
      <c r="A379" s="180"/>
      <c r="B379" s="107"/>
      <c r="C379" s="71" t="s">
        <v>1192</v>
      </c>
      <c r="D379" s="173" t="s">
        <v>1092</v>
      </c>
      <c r="E379" s="585" t="s">
        <v>1123</v>
      </c>
      <c r="F379" s="76" t="s">
        <v>1191</v>
      </c>
      <c r="G379" s="97"/>
      <c r="H379" s="84">
        <v>52430</v>
      </c>
      <c r="I379" s="83" t="s">
        <v>1934</v>
      </c>
    </row>
    <row r="380" spans="1:9" s="79" customFormat="1" x14ac:dyDescent="0.25">
      <c r="A380" s="180"/>
      <c r="B380" s="107"/>
      <c r="C380" s="71" t="s">
        <v>1192</v>
      </c>
      <c r="D380" s="173" t="s">
        <v>1092</v>
      </c>
      <c r="E380" s="585"/>
      <c r="F380" s="76" t="s">
        <v>1193</v>
      </c>
      <c r="G380" s="97"/>
      <c r="H380" s="84">
        <v>105370</v>
      </c>
      <c r="I380" s="83" t="s">
        <v>1934</v>
      </c>
    </row>
    <row r="381" spans="1:9" s="79" customFormat="1" x14ac:dyDescent="0.25">
      <c r="A381" s="180"/>
      <c r="B381" s="107"/>
      <c r="C381" s="71" t="s">
        <v>1195</v>
      </c>
      <c r="D381" s="173" t="s">
        <v>1092</v>
      </c>
      <c r="E381" s="585"/>
      <c r="F381" s="76" t="s">
        <v>1194</v>
      </c>
      <c r="G381" s="97"/>
      <c r="H381" s="84">
        <v>283560</v>
      </c>
      <c r="I381" s="83" t="s">
        <v>1934</v>
      </c>
    </row>
    <row r="382" spans="1:9" s="79" customFormat="1" ht="21" customHeight="1" x14ac:dyDescent="0.25">
      <c r="A382" s="180"/>
      <c r="B382" s="107"/>
      <c r="C382" s="684" t="s">
        <v>1196</v>
      </c>
      <c r="D382" s="684"/>
      <c r="E382" s="684"/>
      <c r="F382" s="684"/>
      <c r="G382" s="97"/>
      <c r="H382" s="73"/>
      <c r="I382" s="83"/>
    </row>
    <row r="383" spans="1:9" s="79" customFormat="1" ht="30" x14ac:dyDescent="0.25">
      <c r="A383" s="180"/>
      <c r="B383" s="107"/>
      <c r="C383" s="71" t="s">
        <v>1201</v>
      </c>
      <c r="D383" s="173" t="s">
        <v>1092</v>
      </c>
      <c r="E383" s="585" t="s">
        <v>1123</v>
      </c>
      <c r="F383" s="76" t="s">
        <v>1197</v>
      </c>
      <c r="G383" s="97"/>
      <c r="H383" s="84">
        <v>19370</v>
      </c>
      <c r="I383" s="83" t="s">
        <v>1934</v>
      </c>
    </row>
    <row r="384" spans="1:9" s="79" customFormat="1" ht="30" x14ac:dyDescent="0.25">
      <c r="A384" s="180"/>
      <c r="B384" s="107"/>
      <c r="C384" s="71" t="s">
        <v>1201</v>
      </c>
      <c r="D384" s="173" t="s">
        <v>1092</v>
      </c>
      <c r="E384" s="585"/>
      <c r="F384" s="76" t="s">
        <v>1198</v>
      </c>
      <c r="G384" s="97"/>
      <c r="H384" s="84">
        <v>104750</v>
      </c>
      <c r="I384" s="83" t="s">
        <v>1934</v>
      </c>
    </row>
    <row r="385" spans="1:9" s="79" customFormat="1" ht="30" x14ac:dyDescent="0.25">
      <c r="A385" s="180"/>
      <c r="B385" s="107"/>
      <c r="C385" s="71" t="s">
        <v>1201</v>
      </c>
      <c r="D385" s="173" t="s">
        <v>1092</v>
      </c>
      <c r="E385" s="585"/>
      <c r="F385" s="76" t="s">
        <v>1199</v>
      </c>
      <c r="G385" s="97"/>
      <c r="H385" s="84">
        <v>299940</v>
      </c>
      <c r="I385" s="83" t="s">
        <v>1934</v>
      </c>
    </row>
    <row r="386" spans="1:9" s="79" customFormat="1" ht="30" x14ac:dyDescent="0.25">
      <c r="A386" s="180"/>
      <c r="B386" s="107"/>
      <c r="C386" s="71" t="s">
        <v>1202</v>
      </c>
      <c r="D386" s="173" t="s">
        <v>1092</v>
      </c>
      <c r="E386" s="585"/>
      <c r="F386" s="76" t="s">
        <v>1200</v>
      </c>
      <c r="G386" s="97"/>
      <c r="H386" s="84">
        <v>368530</v>
      </c>
      <c r="I386" s="83" t="s">
        <v>1934</v>
      </c>
    </row>
    <row r="387" spans="1:9" s="79" customFormat="1" ht="36.75" customHeight="1" x14ac:dyDescent="0.25">
      <c r="A387" s="180"/>
      <c r="B387" s="107"/>
      <c r="C387" s="684" t="s">
        <v>1203</v>
      </c>
      <c r="D387" s="684"/>
      <c r="E387" s="684"/>
      <c r="F387" s="684"/>
      <c r="G387" s="535"/>
      <c r="H387" s="73"/>
      <c r="I387" s="83"/>
    </row>
    <row r="388" spans="1:9" s="79" customFormat="1" ht="30" x14ac:dyDescent="0.25">
      <c r="A388" s="180"/>
      <c r="B388" s="107"/>
      <c r="C388" s="71" t="s">
        <v>1207</v>
      </c>
      <c r="D388" s="173" t="s">
        <v>1092</v>
      </c>
      <c r="E388" s="585" t="s">
        <v>1123</v>
      </c>
      <c r="F388" s="76" t="s">
        <v>1204</v>
      </c>
      <c r="G388" s="535"/>
      <c r="H388" s="84">
        <v>36670</v>
      </c>
      <c r="I388" s="83" t="s">
        <v>1934</v>
      </c>
    </row>
    <row r="389" spans="1:9" s="79" customFormat="1" ht="30" x14ac:dyDescent="0.25">
      <c r="A389" s="180"/>
      <c r="B389" s="107"/>
      <c r="C389" s="71" t="s">
        <v>1207</v>
      </c>
      <c r="D389" s="173" t="s">
        <v>1092</v>
      </c>
      <c r="E389" s="585"/>
      <c r="F389" s="76" t="s">
        <v>1205</v>
      </c>
      <c r="G389" s="535"/>
      <c r="H389" s="84">
        <v>102790</v>
      </c>
      <c r="I389" s="83" t="s">
        <v>1934</v>
      </c>
    </row>
    <row r="390" spans="1:9" s="79" customFormat="1" ht="30" x14ac:dyDescent="0.25">
      <c r="A390" s="180"/>
      <c r="B390" s="107"/>
      <c r="C390" s="71" t="s">
        <v>1207</v>
      </c>
      <c r="D390" s="173" t="s">
        <v>1092</v>
      </c>
      <c r="E390" s="585"/>
      <c r="F390" s="76" t="s">
        <v>1206</v>
      </c>
      <c r="G390" s="535"/>
      <c r="H390" s="84">
        <v>325270</v>
      </c>
      <c r="I390" s="83" t="s">
        <v>1934</v>
      </c>
    </row>
    <row r="391" spans="1:9" s="79" customFormat="1" ht="40.5" customHeight="1" x14ac:dyDescent="0.25">
      <c r="A391" s="180"/>
      <c r="B391" s="107"/>
      <c r="C391" s="684" t="s">
        <v>1208</v>
      </c>
      <c r="D391" s="684"/>
      <c r="E391" s="684"/>
      <c r="F391" s="684"/>
      <c r="G391" s="535" t="s">
        <v>3611</v>
      </c>
      <c r="H391" s="73"/>
      <c r="I391" s="83"/>
    </row>
    <row r="392" spans="1:9" s="79" customFormat="1" x14ac:dyDescent="0.25">
      <c r="A392" s="180"/>
      <c r="B392" s="107"/>
      <c r="C392" s="71" t="s">
        <v>1211</v>
      </c>
      <c r="D392" s="173" t="s">
        <v>1092</v>
      </c>
      <c r="E392" s="585" t="s">
        <v>1212</v>
      </c>
      <c r="F392" s="76" t="s">
        <v>1209</v>
      </c>
      <c r="G392" s="535"/>
      <c r="H392" s="84">
        <v>376980</v>
      </c>
      <c r="I392" s="83" t="s">
        <v>1934</v>
      </c>
    </row>
    <row r="393" spans="1:9" s="79" customFormat="1" x14ac:dyDescent="0.25">
      <c r="A393" s="180"/>
      <c r="B393" s="107"/>
      <c r="C393" s="71" t="s">
        <v>1211</v>
      </c>
      <c r="D393" s="173" t="s">
        <v>1092</v>
      </c>
      <c r="E393" s="585"/>
      <c r="F393" s="76" t="s">
        <v>1210</v>
      </c>
      <c r="G393" s="535"/>
      <c r="H393" s="84">
        <v>886930</v>
      </c>
      <c r="I393" s="83" t="s">
        <v>1934</v>
      </c>
    </row>
    <row r="394" spans="1:9" s="79" customFormat="1" x14ac:dyDescent="0.25">
      <c r="A394" s="180"/>
      <c r="B394" s="107"/>
      <c r="C394" s="628" t="s">
        <v>1218</v>
      </c>
      <c r="D394" s="628"/>
      <c r="E394" s="628"/>
      <c r="F394" s="628"/>
      <c r="G394" s="535"/>
      <c r="H394" s="73"/>
      <c r="I394" s="83"/>
    </row>
    <row r="395" spans="1:9" s="79" customFormat="1" x14ac:dyDescent="0.25">
      <c r="A395" s="180"/>
      <c r="B395" s="107"/>
      <c r="C395" s="71" t="s">
        <v>1224</v>
      </c>
      <c r="D395" s="173" t="s">
        <v>1092</v>
      </c>
      <c r="E395" s="585" t="s">
        <v>1225</v>
      </c>
      <c r="F395" s="76" t="s">
        <v>1219</v>
      </c>
      <c r="G395" s="535"/>
      <c r="H395" s="84">
        <v>7310</v>
      </c>
      <c r="I395" s="83" t="s">
        <v>1934</v>
      </c>
    </row>
    <row r="396" spans="1:9" s="79" customFormat="1" x14ac:dyDescent="0.25">
      <c r="A396" s="180"/>
      <c r="B396" s="107"/>
      <c r="C396" s="71" t="s">
        <v>1223</v>
      </c>
      <c r="D396" s="173" t="s">
        <v>1092</v>
      </c>
      <c r="E396" s="585"/>
      <c r="F396" s="76" t="s">
        <v>1220</v>
      </c>
      <c r="G396" s="535"/>
      <c r="H396" s="84">
        <v>13420</v>
      </c>
      <c r="I396" s="83" t="s">
        <v>1934</v>
      </c>
    </row>
    <row r="397" spans="1:9" s="79" customFormat="1" x14ac:dyDescent="0.25">
      <c r="A397" s="180"/>
      <c r="B397" s="107"/>
      <c r="C397" s="71" t="s">
        <v>1224</v>
      </c>
      <c r="D397" s="173" t="s">
        <v>1092</v>
      </c>
      <c r="E397" s="585"/>
      <c r="F397" s="76" t="s">
        <v>1221</v>
      </c>
      <c r="G397" s="535"/>
      <c r="H397" s="84">
        <v>41870</v>
      </c>
      <c r="I397" s="83" t="s">
        <v>1934</v>
      </c>
    </row>
    <row r="398" spans="1:9" s="79" customFormat="1" x14ac:dyDescent="0.25">
      <c r="A398" s="180"/>
      <c r="B398" s="107"/>
      <c r="C398" s="71" t="s">
        <v>1223</v>
      </c>
      <c r="D398" s="173" t="s">
        <v>1092</v>
      </c>
      <c r="E398" s="585"/>
      <c r="F398" s="76" t="s">
        <v>1222</v>
      </c>
      <c r="G398" s="535"/>
      <c r="H398" s="84">
        <v>166420</v>
      </c>
      <c r="I398" s="83" t="s">
        <v>1934</v>
      </c>
    </row>
    <row r="399" spans="1:9" s="79" customFormat="1" x14ac:dyDescent="0.25">
      <c r="A399" s="180"/>
      <c r="B399" s="107"/>
      <c r="C399" s="628" t="s">
        <v>1226</v>
      </c>
      <c r="D399" s="685"/>
      <c r="E399" s="685"/>
      <c r="F399" s="685"/>
      <c r="G399" s="535"/>
      <c r="H399" s="73"/>
      <c r="I399" s="83"/>
    </row>
    <row r="400" spans="1:9" s="79" customFormat="1" x14ac:dyDescent="0.25">
      <c r="A400" s="180"/>
      <c r="B400" s="107"/>
      <c r="C400" s="71" t="s">
        <v>1231</v>
      </c>
      <c r="D400" s="173" t="s">
        <v>1092</v>
      </c>
      <c r="E400" s="585" t="s">
        <v>1227</v>
      </c>
      <c r="F400" s="76" t="s">
        <v>1228</v>
      </c>
      <c r="G400" s="535"/>
      <c r="H400" s="84">
        <v>17600</v>
      </c>
      <c r="I400" s="83" t="s">
        <v>1934</v>
      </c>
    </row>
    <row r="401" spans="1:9" s="79" customFormat="1" x14ac:dyDescent="0.25">
      <c r="A401" s="180"/>
      <c r="B401" s="107"/>
      <c r="C401" s="71" t="s">
        <v>1231</v>
      </c>
      <c r="D401" s="173" t="s">
        <v>1092</v>
      </c>
      <c r="E401" s="585"/>
      <c r="F401" s="76" t="s">
        <v>1229</v>
      </c>
      <c r="G401" s="535"/>
      <c r="H401" s="84">
        <v>34090</v>
      </c>
      <c r="I401" s="83" t="s">
        <v>1934</v>
      </c>
    </row>
    <row r="402" spans="1:9" s="79" customFormat="1" x14ac:dyDescent="0.25">
      <c r="A402" s="180"/>
      <c r="B402" s="107"/>
      <c r="C402" s="71" t="s">
        <v>1231</v>
      </c>
      <c r="D402" s="173" t="s">
        <v>1092</v>
      </c>
      <c r="E402" s="585"/>
      <c r="F402" s="76" t="s">
        <v>1230</v>
      </c>
      <c r="G402" s="535"/>
      <c r="H402" s="84">
        <v>84870</v>
      </c>
      <c r="I402" s="83" t="s">
        <v>1934</v>
      </c>
    </row>
    <row r="403" spans="1:9" s="79" customFormat="1" ht="22.5" customHeight="1" x14ac:dyDescent="0.25">
      <c r="A403" s="180"/>
      <c r="B403" s="107"/>
      <c r="C403" s="628" t="s">
        <v>1232</v>
      </c>
      <c r="D403" s="685"/>
      <c r="E403" s="685"/>
      <c r="F403" s="685"/>
      <c r="G403" s="535"/>
      <c r="H403" s="73"/>
      <c r="I403" s="83"/>
    </row>
    <row r="404" spans="1:9" s="79" customFormat="1" ht="22.5" x14ac:dyDescent="0.25">
      <c r="A404" s="180"/>
      <c r="B404" s="107"/>
      <c r="C404" s="71" t="s">
        <v>1234</v>
      </c>
      <c r="D404" s="173" t="s">
        <v>1092</v>
      </c>
      <c r="E404" s="138" t="s">
        <v>1235</v>
      </c>
      <c r="F404" s="76" t="s">
        <v>1233</v>
      </c>
      <c r="G404" s="97"/>
      <c r="H404" s="84">
        <v>40920</v>
      </c>
      <c r="I404" s="83" t="s">
        <v>1934</v>
      </c>
    </row>
    <row r="405" spans="1:9" s="79" customFormat="1" ht="39" customHeight="1" x14ac:dyDescent="0.25">
      <c r="A405" s="180"/>
      <c r="B405" s="107"/>
      <c r="C405" s="628" t="s">
        <v>1246</v>
      </c>
      <c r="D405" s="685"/>
      <c r="E405" s="685"/>
      <c r="F405" s="685"/>
      <c r="H405" s="73"/>
      <c r="I405" s="83"/>
    </row>
    <row r="406" spans="1:9" s="79" customFormat="1" x14ac:dyDescent="0.25">
      <c r="A406" s="180"/>
      <c r="B406" s="107"/>
      <c r="C406" s="71" t="s">
        <v>1248</v>
      </c>
      <c r="D406" s="173" t="s">
        <v>1092</v>
      </c>
      <c r="E406" s="687" t="s">
        <v>1250</v>
      </c>
      <c r="F406" s="76" t="s">
        <v>1247</v>
      </c>
      <c r="G406" s="97"/>
      <c r="H406" s="84">
        <v>93830</v>
      </c>
      <c r="I406" s="83" t="s">
        <v>1934</v>
      </c>
    </row>
    <row r="407" spans="1:9" s="79" customFormat="1" x14ac:dyDescent="0.25">
      <c r="A407" s="180"/>
      <c r="B407" s="107"/>
      <c r="C407" s="71" t="s">
        <v>1248</v>
      </c>
      <c r="D407" s="173" t="s">
        <v>1092</v>
      </c>
      <c r="E407" s="687"/>
      <c r="F407" s="76" t="s">
        <v>1249</v>
      </c>
      <c r="G407" s="97"/>
      <c r="H407" s="84">
        <v>815140</v>
      </c>
      <c r="I407" s="83" t="s">
        <v>1934</v>
      </c>
    </row>
    <row r="408" spans="1:9" s="79" customFormat="1" ht="12.75" customHeight="1" x14ac:dyDescent="0.25">
      <c r="A408" s="180"/>
      <c r="B408" s="107"/>
      <c r="C408" s="628" t="s">
        <v>1236</v>
      </c>
      <c r="D408" s="685"/>
      <c r="E408" s="685"/>
      <c r="F408" s="685"/>
      <c r="G408" s="97"/>
      <c r="H408" s="84"/>
      <c r="I408" s="83"/>
    </row>
    <row r="409" spans="1:9" s="79" customFormat="1" ht="21.75" customHeight="1" x14ac:dyDescent="0.25">
      <c r="A409" s="180"/>
      <c r="B409" s="107"/>
      <c r="C409" s="71" t="s">
        <v>1241</v>
      </c>
      <c r="D409" s="173" t="s">
        <v>1237</v>
      </c>
      <c r="E409" s="686" t="s">
        <v>1239</v>
      </c>
      <c r="F409" s="76" t="s">
        <v>1242</v>
      </c>
      <c r="G409" s="97"/>
      <c r="H409" s="84">
        <v>22870</v>
      </c>
      <c r="I409" s="83" t="s">
        <v>1934</v>
      </c>
    </row>
    <row r="410" spans="1:9" s="79" customFormat="1" ht="17.25" customHeight="1" x14ac:dyDescent="0.25">
      <c r="A410" s="180"/>
      <c r="B410" s="107"/>
      <c r="C410" s="71" t="s">
        <v>1243</v>
      </c>
      <c r="D410" s="173" t="s">
        <v>1237</v>
      </c>
      <c r="E410" s="686"/>
      <c r="F410" s="76" t="s">
        <v>2095</v>
      </c>
      <c r="G410" s="97"/>
      <c r="H410" s="84">
        <v>26540</v>
      </c>
      <c r="I410" s="83" t="s">
        <v>1934</v>
      </c>
    </row>
    <row r="411" spans="1:9" s="79" customFormat="1" ht="21.75" customHeight="1" x14ac:dyDescent="0.25">
      <c r="A411" s="180"/>
      <c r="B411" s="107"/>
      <c r="C411" s="71" t="s">
        <v>2096</v>
      </c>
      <c r="D411" s="173" t="s">
        <v>1238</v>
      </c>
      <c r="E411" s="687" t="s">
        <v>1240</v>
      </c>
      <c r="F411" s="76" t="s">
        <v>1244</v>
      </c>
      <c r="G411" s="97"/>
      <c r="H411" s="84">
        <v>213790</v>
      </c>
      <c r="I411" s="83" t="s">
        <v>1934</v>
      </c>
    </row>
    <row r="412" spans="1:9" s="79" customFormat="1" ht="20.25" customHeight="1" x14ac:dyDescent="0.25">
      <c r="A412" s="180"/>
      <c r="B412" s="107"/>
      <c r="C412" s="71" t="s">
        <v>2096</v>
      </c>
      <c r="D412" s="173" t="s">
        <v>1238</v>
      </c>
      <c r="E412" s="687"/>
      <c r="F412" s="76" t="s">
        <v>1245</v>
      </c>
      <c r="G412" s="97"/>
      <c r="H412" s="84">
        <v>296910</v>
      </c>
      <c r="I412" s="83" t="s">
        <v>1934</v>
      </c>
    </row>
    <row r="413" spans="1:9" s="79" customFormat="1" ht="18" customHeight="1" x14ac:dyDescent="0.25">
      <c r="A413" s="180"/>
      <c r="B413" s="107"/>
      <c r="C413" s="684" t="s">
        <v>1091</v>
      </c>
      <c r="D413" s="684"/>
      <c r="E413" s="684"/>
      <c r="F413" s="684"/>
      <c r="G413" s="97"/>
      <c r="H413" s="84"/>
      <c r="I413" s="83"/>
    </row>
    <row r="414" spans="1:9" s="79" customFormat="1" ht="33.75" customHeight="1" x14ac:dyDescent="0.25">
      <c r="A414" s="180"/>
      <c r="B414" s="107"/>
      <c r="C414" s="71" t="s">
        <v>1096</v>
      </c>
      <c r="D414" s="173" t="s">
        <v>1092</v>
      </c>
      <c r="E414" s="596" t="s">
        <v>1093</v>
      </c>
      <c r="F414" s="122" t="s">
        <v>1094</v>
      </c>
      <c r="G414" s="97"/>
      <c r="H414" s="84">
        <v>2250</v>
      </c>
      <c r="I414" s="83" t="s">
        <v>1934</v>
      </c>
    </row>
    <row r="415" spans="1:9" s="79" customFormat="1" x14ac:dyDescent="0.25">
      <c r="A415" s="180"/>
      <c r="B415" s="107"/>
      <c r="C415" s="71" t="s">
        <v>1096</v>
      </c>
      <c r="D415" s="173" t="s">
        <v>1092</v>
      </c>
      <c r="E415" s="577"/>
      <c r="F415" s="122" t="s">
        <v>1095</v>
      </c>
      <c r="G415" s="97"/>
      <c r="H415" s="84">
        <v>3730</v>
      </c>
      <c r="I415" s="83" t="s">
        <v>1934</v>
      </c>
    </row>
    <row r="416" spans="1:9" s="79" customFormat="1" ht="20.25" customHeight="1" x14ac:dyDescent="0.25">
      <c r="A416" s="180"/>
      <c r="B416" s="107"/>
      <c r="C416" s="684" t="s">
        <v>1097</v>
      </c>
      <c r="D416" s="684"/>
      <c r="E416" s="684"/>
      <c r="F416" s="684"/>
      <c r="G416" s="97"/>
      <c r="H416" s="73"/>
      <c r="I416" s="83"/>
    </row>
    <row r="417" spans="1:9" s="79" customFormat="1" ht="30" x14ac:dyDescent="0.25">
      <c r="A417" s="180"/>
      <c r="B417" s="107"/>
      <c r="C417" s="71" t="s">
        <v>1103</v>
      </c>
      <c r="D417" s="173" t="s">
        <v>1092</v>
      </c>
      <c r="E417" s="584" t="s">
        <v>1105</v>
      </c>
      <c r="F417" s="122" t="s">
        <v>1098</v>
      </c>
      <c r="G417" s="97"/>
      <c r="H417" s="84">
        <v>4260</v>
      </c>
      <c r="I417" s="83" t="s">
        <v>1934</v>
      </c>
    </row>
    <row r="418" spans="1:9" s="79" customFormat="1" ht="30" x14ac:dyDescent="0.25">
      <c r="A418" s="180"/>
      <c r="B418" s="107"/>
      <c r="C418" s="71" t="s">
        <v>1104</v>
      </c>
      <c r="D418" s="173" t="s">
        <v>1092</v>
      </c>
      <c r="E418" s="584"/>
      <c r="F418" s="122" t="s">
        <v>1099</v>
      </c>
      <c r="G418" s="97"/>
      <c r="H418" s="84">
        <v>6020</v>
      </c>
      <c r="I418" s="83" t="s">
        <v>1934</v>
      </c>
    </row>
    <row r="419" spans="1:9" s="79" customFormat="1" ht="22.5" customHeight="1" x14ac:dyDescent="0.25">
      <c r="A419" s="180"/>
      <c r="B419" s="107"/>
      <c r="C419" s="71" t="s">
        <v>1103</v>
      </c>
      <c r="D419" s="173" t="s">
        <v>1092</v>
      </c>
      <c r="E419" s="584"/>
      <c r="F419" s="122" t="s">
        <v>1100</v>
      </c>
      <c r="G419" s="97"/>
      <c r="H419" s="84">
        <v>7710</v>
      </c>
      <c r="I419" s="83" t="s">
        <v>1934</v>
      </c>
    </row>
    <row r="420" spans="1:9" s="79" customFormat="1" ht="34.5" customHeight="1" x14ac:dyDescent="0.25">
      <c r="A420" s="180"/>
      <c r="B420" s="107"/>
      <c r="C420" s="71" t="s">
        <v>1103</v>
      </c>
      <c r="D420" s="173" t="s">
        <v>1092</v>
      </c>
      <c r="E420" s="584"/>
      <c r="F420" s="122" t="s">
        <v>1101</v>
      </c>
      <c r="G420" s="97"/>
      <c r="H420" s="84">
        <v>10990</v>
      </c>
      <c r="I420" s="83" t="s">
        <v>1934</v>
      </c>
    </row>
    <row r="421" spans="1:9" s="79" customFormat="1" ht="34.5" customHeight="1" x14ac:dyDescent="0.25">
      <c r="A421" s="180"/>
      <c r="B421" s="107"/>
      <c r="C421" s="71" t="s">
        <v>1103</v>
      </c>
      <c r="D421" s="173" t="s">
        <v>1092</v>
      </c>
      <c r="E421" s="584"/>
      <c r="F421" s="122" t="s">
        <v>1102</v>
      </c>
      <c r="G421" s="535"/>
      <c r="H421" s="84">
        <v>17820</v>
      </c>
      <c r="I421" s="83" t="s">
        <v>1934</v>
      </c>
    </row>
    <row r="422" spans="1:9" s="79" customFormat="1" x14ac:dyDescent="0.25">
      <c r="A422" s="180"/>
      <c r="B422" s="107"/>
      <c r="C422" s="684" t="s">
        <v>1106</v>
      </c>
      <c r="D422" s="684"/>
      <c r="E422" s="684"/>
      <c r="F422" s="684"/>
      <c r="G422" s="535"/>
      <c r="H422" s="73"/>
      <c r="I422" s="83"/>
    </row>
    <row r="423" spans="1:9" s="79" customFormat="1" ht="30" x14ac:dyDescent="0.25">
      <c r="A423" s="180"/>
      <c r="B423" s="107"/>
      <c r="C423" s="71" t="s">
        <v>1110</v>
      </c>
      <c r="D423" s="173" t="s">
        <v>1092</v>
      </c>
      <c r="E423" s="585" t="s">
        <v>1112</v>
      </c>
      <c r="F423" s="122" t="s">
        <v>1107</v>
      </c>
      <c r="G423" s="535"/>
      <c r="H423" s="84">
        <v>8860</v>
      </c>
      <c r="I423" s="83" t="s">
        <v>1934</v>
      </c>
    </row>
    <row r="424" spans="1:9" s="79" customFormat="1" ht="30" x14ac:dyDescent="0.25">
      <c r="A424" s="180"/>
      <c r="B424" s="107"/>
      <c r="C424" s="71" t="s">
        <v>1111</v>
      </c>
      <c r="D424" s="173" t="s">
        <v>1092</v>
      </c>
      <c r="E424" s="585"/>
      <c r="F424" s="122" t="s">
        <v>1108</v>
      </c>
      <c r="G424" s="535"/>
      <c r="H424" s="84">
        <v>12480</v>
      </c>
      <c r="I424" s="83" t="s">
        <v>1934</v>
      </c>
    </row>
    <row r="425" spans="1:9" s="79" customFormat="1" ht="30" x14ac:dyDescent="0.25">
      <c r="A425" s="180"/>
      <c r="B425" s="107"/>
      <c r="C425" s="71" t="s">
        <v>1110</v>
      </c>
      <c r="D425" s="173" t="s">
        <v>1092</v>
      </c>
      <c r="E425" s="585"/>
      <c r="F425" s="76" t="s">
        <v>1109</v>
      </c>
      <c r="G425" s="535"/>
      <c r="H425" s="84">
        <v>45420</v>
      </c>
      <c r="I425" s="83" t="s">
        <v>1934</v>
      </c>
    </row>
    <row r="426" spans="1:9" s="79" customFormat="1" x14ac:dyDescent="0.25">
      <c r="A426" s="180"/>
      <c r="B426" s="107"/>
      <c r="C426" s="684" t="s">
        <v>1113</v>
      </c>
      <c r="D426" s="684"/>
      <c r="E426" s="684"/>
      <c r="F426" s="684"/>
      <c r="G426" s="535"/>
      <c r="H426" s="73"/>
      <c r="I426" s="83"/>
    </row>
    <row r="427" spans="1:9" s="79" customFormat="1" x14ac:dyDescent="0.25">
      <c r="A427" s="180"/>
      <c r="B427" s="107"/>
      <c r="C427" s="71" t="s">
        <v>1115</v>
      </c>
      <c r="D427" s="173" t="s">
        <v>1092</v>
      </c>
      <c r="E427" s="585" t="s">
        <v>1105</v>
      </c>
      <c r="F427" s="76" t="s">
        <v>1114</v>
      </c>
      <c r="G427" s="535"/>
      <c r="H427" s="84">
        <v>5720</v>
      </c>
      <c r="I427" s="83" t="s">
        <v>1934</v>
      </c>
    </row>
    <row r="428" spans="1:9" s="79" customFormat="1" x14ac:dyDescent="0.25">
      <c r="A428" s="180"/>
      <c r="B428" s="107"/>
      <c r="C428" s="71" t="s">
        <v>1117</v>
      </c>
      <c r="D428" s="173" t="s">
        <v>1092</v>
      </c>
      <c r="E428" s="585"/>
      <c r="F428" s="76" t="s">
        <v>1116</v>
      </c>
      <c r="G428" s="535"/>
      <c r="H428" s="84">
        <v>9320</v>
      </c>
      <c r="I428" s="83" t="s">
        <v>1934</v>
      </c>
    </row>
    <row r="429" spans="1:9" s="79" customFormat="1" x14ac:dyDescent="0.25">
      <c r="A429" s="180"/>
      <c r="B429" s="107"/>
      <c r="C429" s="71" t="s">
        <v>1115</v>
      </c>
      <c r="D429" s="173" t="s">
        <v>1092</v>
      </c>
      <c r="E429" s="585"/>
      <c r="F429" s="76" t="s">
        <v>1118</v>
      </c>
      <c r="G429" s="535"/>
      <c r="H429" s="84">
        <v>34300</v>
      </c>
      <c r="I429" s="83" t="s">
        <v>1934</v>
      </c>
    </row>
    <row r="430" spans="1:9" s="79" customFormat="1" x14ac:dyDescent="0.25">
      <c r="A430" s="180"/>
      <c r="B430" s="107"/>
      <c r="C430" s="71" t="s">
        <v>1117</v>
      </c>
      <c r="D430" s="173" t="s">
        <v>1092</v>
      </c>
      <c r="E430" s="585"/>
      <c r="F430" s="76" t="s">
        <v>1119</v>
      </c>
      <c r="G430" s="535"/>
      <c r="H430" s="84">
        <v>155020</v>
      </c>
      <c r="I430" s="83" t="s">
        <v>1934</v>
      </c>
    </row>
    <row r="431" spans="1:9" s="79" customFormat="1" x14ac:dyDescent="0.25">
      <c r="A431" s="180"/>
      <c r="B431" s="107"/>
      <c r="C431" s="71" t="s">
        <v>1115</v>
      </c>
      <c r="D431" s="173" t="s">
        <v>1092</v>
      </c>
      <c r="E431" s="585"/>
      <c r="F431" s="76" t="s">
        <v>1120</v>
      </c>
      <c r="G431" s="535"/>
      <c r="H431" s="84">
        <v>778890</v>
      </c>
      <c r="I431" s="83" t="s">
        <v>1934</v>
      </c>
    </row>
    <row r="432" spans="1:9" s="79" customFormat="1" x14ac:dyDescent="0.25">
      <c r="A432" s="180"/>
      <c r="B432" s="107"/>
      <c r="C432" s="71" t="s">
        <v>1117</v>
      </c>
      <c r="D432" s="173" t="s">
        <v>1092</v>
      </c>
      <c r="E432" s="585"/>
      <c r="F432" s="76" t="s">
        <v>1121</v>
      </c>
      <c r="G432" s="535"/>
      <c r="H432" s="84">
        <v>976960</v>
      </c>
      <c r="I432" s="83" t="s">
        <v>1934</v>
      </c>
    </row>
    <row r="433" spans="1:9" s="79" customFormat="1" ht="46.5" customHeight="1" x14ac:dyDescent="0.25">
      <c r="A433" s="180"/>
      <c r="B433" s="107"/>
      <c r="C433" s="684" t="s">
        <v>1213</v>
      </c>
      <c r="D433" s="684"/>
      <c r="E433" s="684"/>
      <c r="F433" s="684"/>
      <c r="G433" s="535"/>
      <c r="H433" s="84"/>
      <c r="I433" s="83"/>
    </row>
    <row r="434" spans="1:9" s="79" customFormat="1" x14ac:dyDescent="0.25">
      <c r="A434" s="180"/>
      <c r="B434" s="107"/>
      <c r="C434" s="71" t="s">
        <v>1217</v>
      </c>
      <c r="D434" s="173" t="s">
        <v>1092</v>
      </c>
      <c r="E434" s="585" t="s">
        <v>1214</v>
      </c>
      <c r="F434" s="76" t="s">
        <v>1215</v>
      </c>
      <c r="G434" s="97"/>
      <c r="H434" s="84">
        <v>941730</v>
      </c>
      <c r="I434" s="83" t="s">
        <v>1934</v>
      </c>
    </row>
    <row r="435" spans="1:9" s="79" customFormat="1" x14ac:dyDescent="0.25">
      <c r="A435" s="180"/>
      <c r="B435" s="107"/>
      <c r="C435" s="71" t="s">
        <v>1217</v>
      </c>
      <c r="D435" s="173" t="s">
        <v>1092</v>
      </c>
      <c r="E435" s="585"/>
      <c r="F435" s="76" t="s">
        <v>1216</v>
      </c>
      <c r="G435" s="97"/>
      <c r="H435" s="84">
        <v>4781050</v>
      </c>
      <c r="I435" s="83" t="s">
        <v>1934</v>
      </c>
    </row>
    <row r="436" spans="1:9" s="79" customFormat="1" ht="18" customHeight="1" x14ac:dyDescent="0.25">
      <c r="A436" s="180"/>
      <c r="B436" s="107"/>
      <c r="C436" s="591" t="s">
        <v>1251</v>
      </c>
      <c r="D436" s="592"/>
      <c r="E436" s="592"/>
      <c r="F436" s="593"/>
      <c r="G436" s="97"/>
      <c r="H436" s="73"/>
      <c r="I436" s="83"/>
    </row>
    <row r="437" spans="1:9" s="79" customFormat="1" x14ac:dyDescent="0.25">
      <c r="A437" s="180"/>
      <c r="B437" s="107"/>
      <c r="C437" s="71" t="s">
        <v>1258</v>
      </c>
      <c r="D437" s="173" t="s">
        <v>1092</v>
      </c>
      <c r="E437" s="138" t="s">
        <v>1252</v>
      </c>
      <c r="F437" s="76" t="s">
        <v>1255</v>
      </c>
      <c r="G437" s="97"/>
      <c r="H437" s="84">
        <v>22040</v>
      </c>
      <c r="I437" s="83" t="s">
        <v>1934</v>
      </c>
    </row>
    <row r="438" spans="1:9" s="79" customFormat="1" ht="22.5" x14ac:dyDescent="0.25">
      <c r="A438" s="180"/>
      <c r="B438" s="107"/>
      <c r="C438" s="71" t="s">
        <v>1258</v>
      </c>
      <c r="D438" s="173" t="s">
        <v>1092</v>
      </c>
      <c r="E438" s="138" t="s">
        <v>1253</v>
      </c>
      <c r="F438" s="76" t="s">
        <v>1256</v>
      </c>
      <c r="G438" s="97"/>
      <c r="H438" s="84">
        <v>31420</v>
      </c>
      <c r="I438" s="83" t="s">
        <v>1934</v>
      </c>
    </row>
    <row r="439" spans="1:9" s="79" customFormat="1" x14ac:dyDescent="0.25">
      <c r="A439" s="183"/>
      <c r="B439" s="94"/>
      <c r="C439" s="71" t="s">
        <v>1258</v>
      </c>
      <c r="D439" s="173" t="s">
        <v>1092</v>
      </c>
      <c r="E439" s="138" t="s">
        <v>1254</v>
      </c>
      <c r="F439" s="76" t="s">
        <v>1257</v>
      </c>
      <c r="G439" s="98"/>
      <c r="H439" s="84">
        <v>1207880</v>
      </c>
      <c r="I439" s="83" t="s">
        <v>1934</v>
      </c>
    </row>
    <row r="440" spans="1:9" s="79" customFormat="1" ht="27" customHeight="1" x14ac:dyDescent="0.25">
      <c r="A440" s="87" t="s">
        <v>1392</v>
      </c>
      <c r="B440" s="706" t="s">
        <v>156</v>
      </c>
      <c r="C440" s="669" t="s">
        <v>1432</v>
      </c>
      <c r="D440" s="670"/>
      <c r="E440" s="670"/>
      <c r="F440" s="671"/>
      <c r="G440" s="534" t="s">
        <v>1431</v>
      </c>
      <c r="H440" s="84"/>
      <c r="I440" s="73"/>
    </row>
    <row r="441" spans="1:9" s="79" customFormat="1" ht="15" customHeight="1" x14ac:dyDescent="0.25">
      <c r="A441" s="179"/>
      <c r="B441" s="707"/>
      <c r="C441" s="71" t="s">
        <v>1595</v>
      </c>
      <c r="D441" s="173" t="s">
        <v>1092</v>
      </c>
      <c r="E441" s="580" t="s">
        <v>1781</v>
      </c>
      <c r="F441" s="76" t="s">
        <v>1596</v>
      </c>
      <c r="G441" s="535"/>
      <c r="H441" s="84">
        <v>36091</v>
      </c>
      <c r="I441" s="531" t="s">
        <v>3770</v>
      </c>
    </row>
    <row r="442" spans="1:9" s="79" customFormat="1" x14ac:dyDescent="0.25">
      <c r="A442" s="180"/>
      <c r="B442" s="707"/>
      <c r="C442" s="71" t="s">
        <v>1595</v>
      </c>
      <c r="D442" s="173" t="s">
        <v>1092</v>
      </c>
      <c r="E442" s="581"/>
      <c r="F442" s="76" t="s">
        <v>1597</v>
      </c>
      <c r="G442" s="535"/>
      <c r="H442" s="84">
        <v>53400</v>
      </c>
      <c r="I442" s="532"/>
    </row>
    <row r="443" spans="1:9" s="79" customFormat="1" x14ac:dyDescent="0.25">
      <c r="A443" s="180"/>
      <c r="B443" s="707"/>
      <c r="C443" s="71" t="s">
        <v>1595</v>
      </c>
      <c r="D443" s="173" t="s">
        <v>1092</v>
      </c>
      <c r="E443" s="582"/>
      <c r="F443" s="76" t="s">
        <v>1598</v>
      </c>
      <c r="G443" s="535"/>
      <c r="H443" s="84">
        <v>12300</v>
      </c>
      <c r="I443" s="532"/>
    </row>
    <row r="444" spans="1:9" s="79" customFormat="1" ht="39.75" customHeight="1" x14ac:dyDescent="0.25">
      <c r="A444" s="180"/>
      <c r="B444" s="107"/>
      <c r="C444" s="669" t="s">
        <v>1433</v>
      </c>
      <c r="D444" s="670"/>
      <c r="E444" s="670"/>
      <c r="F444" s="671"/>
      <c r="G444" s="535"/>
      <c r="H444" s="84"/>
      <c r="I444" s="532"/>
    </row>
    <row r="445" spans="1:9" s="79" customFormat="1" x14ac:dyDescent="0.25">
      <c r="A445" s="180"/>
      <c r="B445" s="107"/>
      <c r="C445" s="71" t="s">
        <v>1599</v>
      </c>
      <c r="D445" s="173" t="s">
        <v>1092</v>
      </c>
      <c r="E445" s="580" t="s">
        <v>1781</v>
      </c>
      <c r="F445" s="76" t="s">
        <v>1600</v>
      </c>
      <c r="G445" s="97"/>
      <c r="H445" s="84">
        <v>9400</v>
      </c>
      <c r="I445" s="532"/>
    </row>
    <row r="446" spans="1:9" s="79" customFormat="1" x14ac:dyDescent="0.25">
      <c r="A446" s="180"/>
      <c r="B446" s="107"/>
      <c r="C446" s="71" t="s">
        <v>1599</v>
      </c>
      <c r="D446" s="173" t="s">
        <v>1092</v>
      </c>
      <c r="E446" s="581"/>
      <c r="F446" s="76" t="s">
        <v>1601</v>
      </c>
      <c r="G446" s="97"/>
      <c r="H446" s="84">
        <v>25800</v>
      </c>
      <c r="I446" s="533"/>
    </row>
    <row r="447" spans="1:9" s="79" customFormat="1" x14ac:dyDescent="0.25">
      <c r="A447" s="180"/>
      <c r="B447" s="107"/>
      <c r="C447" s="71" t="s">
        <v>1599</v>
      </c>
      <c r="D447" s="173" t="s">
        <v>1092</v>
      </c>
      <c r="E447" s="581"/>
      <c r="F447" s="76" t="s">
        <v>1602</v>
      </c>
      <c r="G447" s="97"/>
      <c r="H447" s="84">
        <v>39300</v>
      </c>
      <c r="I447" s="83" t="s">
        <v>1934</v>
      </c>
    </row>
    <row r="448" spans="1:9" s="79" customFormat="1" x14ac:dyDescent="0.25">
      <c r="A448" s="180"/>
      <c r="B448" s="107"/>
      <c r="C448" s="71" t="s">
        <v>1599</v>
      </c>
      <c r="D448" s="173" t="s">
        <v>1092</v>
      </c>
      <c r="E448" s="582"/>
      <c r="F448" s="76" t="s">
        <v>1603</v>
      </c>
      <c r="G448" s="97"/>
      <c r="H448" s="84">
        <v>58200</v>
      </c>
      <c r="I448" s="83" t="s">
        <v>1934</v>
      </c>
    </row>
    <row r="449" spans="1:9" s="79" customFormat="1" ht="36.75" customHeight="1" x14ac:dyDescent="0.25">
      <c r="A449" s="180"/>
      <c r="B449" s="107"/>
      <c r="C449" s="669" t="s">
        <v>1434</v>
      </c>
      <c r="D449" s="670"/>
      <c r="E449" s="670"/>
      <c r="F449" s="671"/>
      <c r="G449" s="97"/>
      <c r="H449" s="84"/>
      <c r="I449" s="83"/>
    </row>
    <row r="450" spans="1:9" s="79" customFormat="1" x14ac:dyDescent="0.25">
      <c r="A450" s="180"/>
      <c r="B450" s="107"/>
      <c r="C450" s="71" t="s">
        <v>1599</v>
      </c>
      <c r="D450" s="173" t="s">
        <v>1092</v>
      </c>
      <c r="E450" s="580" t="s">
        <v>1781</v>
      </c>
      <c r="F450" s="76" t="s">
        <v>1782</v>
      </c>
      <c r="G450" s="97"/>
      <c r="H450" s="84">
        <v>13200</v>
      </c>
      <c r="I450" s="83" t="s">
        <v>1934</v>
      </c>
    </row>
    <row r="451" spans="1:9" s="79" customFormat="1" x14ac:dyDescent="0.25">
      <c r="A451" s="180"/>
      <c r="B451" s="107"/>
      <c r="C451" s="71" t="s">
        <v>1599</v>
      </c>
      <c r="D451" s="173" t="s">
        <v>1092</v>
      </c>
      <c r="E451" s="581"/>
      <c r="F451" s="76" t="s">
        <v>1604</v>
      </c>
      <c r="G451" s="97"/>
      <c r="H451" s="84">
        <v>16300</v>
      </c>
      <c r="I451" s="83" t="s">
        <v>1934</v>
      </c>
    </row>
    <row r="452" spans="1:9" s="79" customFormat="1" x14ac:dyDescent="0.25">
      <c r="A452" s="180"/>
      <c r="B452" s="107"/>
      <c r="C452" s="71" t="s">
        <v>1605</v>
      </c>
      <c r="D452" s="173" t="s">
        <v>1092</v>
      </c>
      <c r="E452" s="581"/>
      <c r="F452" s="76" t="s">
        <v>1606</v>
      </c>
      <c r="G452" s="97"/>
      <c r="H452" s="84">
        <v>22800</v>
      </c>
      <c r="I452" s="83" t="s">
        <v>1934</v>
      </c>
    </row>
    <row r="453" spans="1:9" s="79" customFormat="1" x14ac:dyDescent="0.25">
      <c r="A453" s="180"/>
      <c r="B453" s="107"/>
      <c r="C453" s="71" t="s">
        <v>1599</v>
      </c>
      <c r="D453" s="173" t="s">
        <v>1092</v>
      </c>
      <c r="E453" s="581"/>
      <c r="F453" s="76" t="s">
        <v>1607</v>
      </c>
      <c r="G453" s="97"/>
      <c r="H453" s="84">
        <v>37100</v>
      </c>
      <c r="I453" s="83" t="s">
        <v>1934</v>
      </c>
    </row>
    <row r="454" spans="1:9" s="79" customFormat="1" x14ac:dyDescent="0.25">
      <c r="A454" s="180"/>
      <c r="B454" s="107"/>
      <c r="C454" s="71" t="s">
        <v>1599</v>
      </c>
      <c r="D454" s="173" t="s">
        <v>1092</v>
      </c>
      <c r="E454" s="581"/>
      <c r="F454" s="76" t="s">
        <v>1608</v>
      </c>
      <c r="G454" s="97"/>
      <c r="H454" s="84">
        <v>56100</v>
      </c>
      <c r="I454" s="83" t="s">
        <v>1934</v>
      </c>
    </row>
    <row r="455" spans="1:9" s="79" customFormat="1" x14ac:dyDescent="0.25">
      <c r="A455" s="180"/>
      <c r="B455" s="107"/>
      <c r="C455" s="71" t="s">
        <v>1599</v>
      </c>
      <c r="D455" s="173" t="s">
        <v>1092</v>
      </c>
      <c r="E455" s="582"/>
      <c r="F455" s="76" t="s">
        <v>1609</v>
      </c>
      <c r="G455" s="97"/>
      <c r="H455" s="84">
        <v>83900</v>
      </c>
      <c r="I455" s="83" t="s">
        <v>1934</v>
      </c>
    </row>
    <row r="456" spans="1:9" s="79" customFormat="1" ht="38.25" customHeight="1" x14ac:dyDescent="0.25">
      <c r="A456" s="180"/>
      <c r="B456" s="107"/>
      <c r="C456" s="669" t="s">
        <v>1435</v>
      </c>
      <c r="D456" s="670"/>
      <c r="E456" s="670"/>
      <c r="F456" s="671"/>
      <c r="G456" s="97"/>
      <c r="H456" s="84"/>
      <c r="I456" s="83"/>
    </row>
    <row r="457" spans="1:9" s="79" customFormat="1" x14ac:dyDescent="0.25">
      <c r="A457" s="180"/>
      <c r="B457" s="107"/>
      <c r="C457" s="71" t="s">
        <v>1599</v>
      </c>
      <c r="D457" s="173" t="s">
        <v>1092</v>
      </c>
      <c r="E457" s="580" t="s">
        <v>1781</v>
      </c>
      <c r="F457" s="76" t="s">
        <v>1610</v>
      </c>
      <c r="G457" s="97"/>
      <c r="H457" s="84">
        <v>17100</v>
      </c>
      <c r="I457" s="83" t="s">
        <v>1934</v>
      </c>
    </row>
    <row r="458" spans="1:9" s="79" customFormat="1" x14ac:dyDescent="0.25">
      <c r="A458" s="180"/>
      <c r="B458" s="107"/>
      <c r="C458" s="71" t="s">
        <v>1599</v>
      </c>
      <c r="D458" s="173" t="s">
        <v>1092</v>
      </c>
      <c r="E458" s="581"/>
      <c r="F458" s="76" t="s">
        <v>1611</v>
      </c>
      <c r="G458" s="97"/>
      <c r="H458" s="84">
        <v>21600</v>
      </c>
      <c r="I458" s="83" t="s">
        <v>1934</v>
      </c>
    </row>
    <row r="459" spans="1:9" s="79" customFormat="1" x14ac:dyDescent="0.25">
      <c r="A459" s="180"/>
      <c r="B459" s="107"/>
      <c r="C459" s="71" t="s">
        <v>1605</v>
      </c>
      <c r="D459" s="173" t="s">
        <v>1092</v>
      </c>
      <c r="E459" s="581"/>
      <c r="F459" s="76" t="s">
        <v>1612</v>
      </c>
      <c r="G459" s="97"/>
      <c r="H459" s="84">
        <v>29900</v>
      </c>
      <c r="I459" s="83" t="s">
        <v>1934</v>
      </c>
    </row>
    <row r="460" spans="1:9" s="79" customFormat="1" x14ac:dyDescent="0.25">
      <c r="A460" s="180"/>
      <c r="B460" s="107"/>
      <c r="C460" s="71" t="s">
        <v>1599</v>
      </c>
      <c r="D460" s="173" t="s">
        <v>1092</v>
      </c>
      <c r="E460" s="581"/>
      <c r="F460" s="76" t="s">
        <v>1613</v>
      </c>
      <c r="G460" s="97"/>
      <c r="H460" s="84">
        <v>48200</v>
      </c>
      <c r="I460" s="83" t="s">
        <v>1934</v>
      </c>
    </row>
    <row r="461" spans="1:9" s="79" customFormat="1" x14ac:dyDescent="0.25">
      <c r="A461" s="180"/>
      <c r="B461" s="107"/>
      <c r="C461" s="71" t="s">
        <v>1605</v>
      </c>
      <c r="D461" s="173" t="s">
        <v>1092</v>
      </c>
      <c r="E461" s="581"/>
      <c r="F461" s="76" t="s">
        <v>1614</v>
      </c>
      <c r="G461" s="97"/>
      <c r="H461" s="84">
        <v>73500</v>
      </c>
      <c r="I461" s="83" t="s">
        <v>1934</v>
      </c>
    </row>
    <row r="462" spans="1:9" s="79" customFormat="1" x14ac:dyDescent="0.25">
      <c r="A462" s="180"/>
      <c r="B462" s="107"/>
      <c r="C462" s="71" t="s">
        <v>1605</v>
      </c>
      <c r="D462" s="173" t="s">
        <v>1092</v>
      </c>
      <c r="E462" s="582"/>
      <c r="F462" s="76" t="s">
        <v>1615</v>
      </c>
      <c r="G462" s="97"/>
      <c r="H462" s="84">
        <v>109000</v>
      </c>
      <c r="I462" s="83" t="s">
        <v>1934</v>
      </c>
    </row>
    <row r="463" spans="1:9" s="79" customFormat="1" x14ac:dyDescent="0.25">
      <c r="A463" s="180"/>
      <c r="B463" s="107"/>
      <c r="C463" s="710" t="s">
        <v>1436</v>
      </c>
      <c r="D463" s="710"/>
      <c r="E463" s="710"/>
      <c r="F463" s="710"/>
      <c r="G463" s="535"/>
      <c r="H463" s="84"/>
      <c r="I463" s="83"/>
    </row>
    <row r="464" spans="1:9" s="79" customFormat="1" ht="22.5" x14ac:dyDescent="0.25">
      <c r="A464" s="180"/>
      <c r="B464" s="107"/>
      <c r="C464" s="71" t="s">
        <v>1784</v>
      </c>
      <c r="D464" s="173" t="s">
        <v>1092</v>
      </c>
      <c r="E464" s="138" t="s">
        <v>1783</v>
      </c>
      <c r="F464" s="76" t="s">
        <v>1785</v>
      </c>
      <c r="G464" s="535"/>
      <c r="H464" s="84">
        <v>36818</v>
      </c>
      <c r="I464" s="83" t="s">
        <v>1934</v>
      </c>
    </row>
    <row r="465" spans="1:9" s="79" customFormat="1" x14ac:dyDescent="0.25">
      <c r="A465" s="180"/>
      <c r="B465" s="107"/>
      <c r="C465" s="710" t="s">
        <v>1437</v>
      </c>
      <c r="D465" s="710"/>
      <c r="E465" s="710"/>
      <c r="F465" s="710"/>
      <c r="G465" s="535"/>
      <c r="H465" s="84"/>
      <c r="I465" s="83"/>
    </row>
    <row r="466" spans="1:9" s="79" customFormat="1" x14ac:dyDescent="0.25">
      <c r="A466" s="180"/>
      <c r="B466" s="107"/>
      <c r="C466" s="71" t="s">
        <v>1786</v>
      </c>
      <c r="D466" s="173" t="s">
        <v>1092</v>
      </c>
      <c r="E466" s="580" t="s">
        <v>1783</v>
      </c>
      <c r="F466" s="76" t="s">
        <v>1787</v>
      </c>
      <c r="G466" s="97"/>
      <c r="H466" s="84">
        <v>19000</v>
      </c>
      <c r="I466" s="83" t="s">
        <v>1934</v>
      </c>
    </row>
    <row r="467" spans="1:9" s="79" customFormat="1" x14ac:dyDescent="0.25">
      <c r="A467" s="180"/>
      <c r="B467" s="107"/>
      <c r="C467" s="71" t="s">
        <v>1786</v>
      </c>
      <c r="D467" s="173" t="s">
        <v>1092</v>
      </c>
      <c r="E467" s="581"/>
      <c r="F467" s="76" t="s">
        <v>1788</v>
      </c>
      <c r="G467" s="97"/>
      <c r="H467" s="84">
        <v>26727</v>
      </c>
      <c r="I467" s="83" t="s">
        <v>1934</v>
      </c>
    </row>
    <row r="468" spans="1:9" s="79" customFormat="1" x14ac:dyDescent="0.25">
      <c r="A468" s="180"/>
      <c r="B468" s="107"/>
      <c r="C468" s="71" t="s">
        <v>1786</v>
      </c>
      <c r="D468" s="173" t="s">
        <v>1092</v>
      </c>
      <c r="E468" s="582"/>
      <c r="F468" s="76" t="s">
        <v>1789</v>
      </c>
      <c r="G468" s="97"/>
      <c r="H468" s="84">
        <v>101364</v>
      </c>
      <c r="I468" s="83" t="s">
        <v>1934</v>
      </c>
    </row>
    <row r="469" spans="1:9" s="79" customFormat="1" x14ac:dyDescent="0.25">
      <c r="A469" s="180"/>
      <c r="B469" s="107"/>
      <c r="C469" s="710" t="s">
        <v>1438</v>
      </c>
      <c r="D469" s="710"/>
      <c r="E469" s="710"/>
      <c r="F469" s="710"/>
      <c r="G469" s="97"/>
      <c r="H469" s="84"/>
      <c r="I469" s="83"/>
    </row>
    <row r="470" spans="1:9" s="79" customFormat="1" x14ac:dyDescent="0.25">
      <c r="A470" s="180"/>
      <c r="B470" s="107"/>
      <c r="C470" s="71" t="s">
        <v>1786</v>
      </c>
      <c r="D470" s="173" t="s">
        <v>1092</v>
      </c>
      <c r="E470" s="580" t="s">
        <v>1783</v>
      </c>
      <c r="F470" s="76" t="s">
        <v>1790</v>
      </c>
      <c r="G470" s="97"/>
      <c r="H470" s="84">
        <v>38091</v>
      </c>
      <c r="I470" s="83" t="s">
        <v>1934</v>
      </c>
    </row>
    <row r="471" spans="1:9" s="79" customFormat="1" x14ac:dyDescent="0.25">
      <c r="A471" s="180"/>
      <c r="B471" s="107"/>
      <c r="C471" s="71" t="s">
        <v>1786</v>
      </c>
      <c r="D471" s="173" t="s">
        <v>1092</v>
      </c>
      <c r="E471" s="581"/>
      <c r="F471" s="76" t="s">
        <v>1791</v>
      </c>
      <c r="G471" s="97"/>
      <c r="H471" s="84">
        <v>52818</v>
      </c>
      <c r="I471" s="83" t="s">
        <v>1934</v>
      </c>
    </row>
    <row r="472" spans="1:9" s="79" customFormat="1" x14ac:dyDescent="0.25">
      <c r="A472" s="180"/>
      <c r="B472" s="107"/>
      <c r="C472" s="71" t="s">
        <v>1786</v>
      </c>
      <c r="D472" s="173" t="s">
        <v>1092</v>
      </c>
      <c r="E472" s="582"/>
      <c r="F472" s="76" t="s">
        <v>1792</v>
      </c>
      <c r="G472" s="97"/>
      <c r="H472" s="84">
        <v>199273</v>
      </c>
      <c r="I472" s="83" t="s">
        <v>1934</v>
      </c>
    </row>
    <row r="473" spans="1:9" s="79" customFormat="1" x14ac:dyDescent="0.25">
      <c r="A473" s="180"/>
      <c r="B473" s="107"/>
      <c r="C473" s="710" t="s">
        <v>1439</v>
      </c>
      <c r="D473" s="710"/>
      <c r="E473" s="710"/>
      <c r="F473" s="710"/>
      <c r="G473" s="97"/>
      <c r="H473" s="84"/>
      <c r="I473" s="83"/>
    </row>
    <row r="474" spans="1:9" s="79" customFormat="1" x14ac:dyDescent="0.25">
      <c r="A474" s="180"/>
      <c r="B474" s="107"/>
      <c r="C474" s="71" t="s">
        <v>1786</v>
      </c>
      <c r="D474" s="173" t="s">
        <v>1092</v>
      </c>
      <c r="E474" s="580" t="s">
        <v>1783</v>
      </c>
      <c r="F474" s="76" t="s">
        <v>1793</v>
      </c>
      <c r="G474" s="97"/>
      <c r="H474" s="84">
        <v>56636</v>
      </c>
      <c r="I474" s="83" t="s">
        <v>1934</v>
      </c>
    </row>
    <row r="475" spans="1:9" s="79" customFormat="1" x14ac:dyDescent="0.25">
      <c r="A475" s="180"/>
      <c r="B475" s="107"/>
      <c r="C475" s="71" t="s">
        <v>1786</v>
      </c>
      <c r="D475" s="173" t="s">
        <v>1092</v>
      </c>
      <c r="E475" s="581"/>
      <c r="F475" s="76" t="s">
        <v>1794</v>
      </c>
      <c r="G475" s="97"/>
      <c r="H475" s="84">
        <v>78727</v>
      </c>
      <c r="I475" s="83" t="s">
        <v>1934</v>
      </c>
    </row>
    <row r="476" spans="1:9" s="79" customFormat="1" x14ac:dyDescent="0.25">
      <c r="A476" s="180"/>
      <c r="B476" s="107"/>
      <c r="C476" s="71" t="s">
        <v>1786</v>
      </c>
      <c r="D476" s="173" t="s">
        <v>1092</v>
      </c>
      <c r="E476" s="582"/>
      <c r="F476" s="76" t="s">
        <v>1795</v>
      </c>
      <c r="G476" s="97"/>
      <c r="H476" s="84">
        <v>288182</v>
      </c>
      <c r="I476" s="83" t="s">
        <v>1934</v>
      </c>
    </row>
    <row r="477" spans="1:9" s="79" customFormat="1" x14ac:dyDescent="0.25">
      <c r="A477" s="180"/>
      <c r="B477" s="107"/>
      <c r="C477" s="710" t="s">
        <v>1440</v>
      </c>
      <c r="D477" s="710"/>
      <c r="E477" s="710"/>
      <c r="F477" s="710"/>
      <c r="G477" s="97"/>
      <c r="H477" s="84"/>
      <c r="I477" s="83"/>
    </row>
    <row r="478" spans="1:9" s="79" customFormat="1" ht="30" x14ac:dyDescent="0.25">
      <c r="A478" s="180"/>
      <c r="B478" s="107"/>
      <c r="C478" s="71" t="s">
        <v>1786</v>
      </c>
      <c r="D478" s="173" t="s">
        <v>1092</v>
      </c>
      <c r="E478" s="580" t="s">
        <v>1783</v>
      </c>
      <c r="F478" s="89" t="s">
        <v>2086</v>
      </c>
      <c r="G478" s="97"/>
      <c r="H478" s="84">
        <v>71636</v>
      </c>
      <c r="I478" s="83" t="s">
        <v>1934</v>
      </c>
    </row>
    <row r="479" spans="1:9" s="79" customFormat="1" x14ac:dyDescent="0.25">
      <c r="A479" s="180"/>
      <c r="B479" s="107"/>
      <c r="C479" s="71" t="s">
        <v>1786</v>
      </c>
      <c r="D479" s="173" t="s">
        <v>1092</v>
      </c>
      <c r="E479" s="581"/>
      <c r="F479" s="76" t="s">
        <v>1797</v>
      </c>
      <c r="G479" s="97"/>
      <c r="H479" s="84">
        <v>100000</v>
      </c>
      <c r="I479" s="83" t="s">
        <v>1934</v>
      </c>
    </row>
    <row r="480" spans="1:9" s="79" customFormat="1" x14ac:dyDescent="0.25">
      <c r="A480" s="180"/>
      <c r="B480" s="107"/>
      <c r="C480" s="71" t="s">
        <v>1786</v>
      </c>
      <c r="D480" s="173" t="s">
        <v>1092</v>
      </c>
      <c r="E480" s="582"/>
      <c r="F480" s="76" t="s">
        <v>1854</v>
      </c>
      <c r="G480" s="97"/>
      <c r="H480" s="84">
        <v>354000</v>
      </c>
      <c r="I480" s="83" t="s">
        <v>1934</v>
      </c>
    </row>
    <row r="481" spans="1:9" s="79" customFormat="1" x14ac:dyDescent="0.25">
      <c r="A481" s="180"/>
      <c r="B481" s="107"/>
      <c r="C481" s="710" t="s">
        <v>1441</v>
      </c>
      <c r="D481" s="710"/>
      <c r="E481" s="710"/>
      <c r="F481" s="710"/>
      <c r="G481" s="97"/>
      <c r="H481" s="84"/>
      <c r="I481" s="83"/>
    </row>
    <row r="482" spans="1:9" s="79" customFormat="1" x14ac:dyDescent="0.25">
      <c r="A482" s="180"/>
      <c r="B482" s="107"/>
      <c r="C482" s="71" t="s">
        <v>1786</v>
      </c>
      <c r="D482" s="173" t="s">
        <v>1092</v>
      </c>
      <c r="E482" s="580" t="s">
        <v>1783</v>
      </c>
      <c r="F482" s="76" t="s">
        <v>1798</v>
      </c>
      <c r="G482" s="97"/>
      <c r="H482" s="84">
        <v>73455</v>
      </c>
      <c r="I482" s="83" t="s">
        <v>1934</v>
      </c>
    </row>
    <row r="483" spans="1:9" s="79" customFormat="1" x14ac:dyDescent="0.25">
      <c r="A483" s="180"/>
      <c r="B483" s="107"/>
      <c r="C483" s="71" t="s">
        <v>1786</v>
      </c>
      <c r="D483" s="173" t="s">
        <v>1092</v>
      </c>
      <c r="E483" s="581"/>
      <c r="F483" s="76" t="s">
        <v>1799</v>
      </c>
      <c r="G483" s="97"/>
      <c r="H483" s="84">
        <v>101818</v>
      </c>
      <c r="I483" s="83" t="s">
        <v>1934</v>
      </c>
    </row>
    <row r="484" spans="1:9" s="79" customFormat="1" x14ac:dyDescent="0.25">
      <c r="A484" s="180"/>
      <c r="B484" s="107"/>
      <c r="C484" s="71" t="s">
        <v>1786</v>
      </c>
      <c r="D484" s="173" t="s">
        <v>1092</v>
      </c>
      <c r="E484" s="582"/>
      <c r="F484" s="76"/>
      <c r="G484" s="97"/>
      <c r="H484" s="84">
        <v>379727</v>
      </c>
      <c r="I484" s="83" t="s">
        <v>1934</v>
      </c>
    </row>
    <row r="485" spans="1:9" s="79" customFormat="1" ht="16.5" customHeight="1" x14ac:dyDescent="0.25">
      <c r="A485" s="180"/>
      <c r="B485" s="107"/>
      <c r="C485" s="710" t="s">
        <v>1442</v>
      </c>
      <c r="D485" s="710"/>
      <c r="E485" s="710"/>
      <c r="F485" s="710"/>
      <c r="G485" s="97"/>
      <c r="H485" s="84"/>
      <c r="I485" s="83"/>
    </row>
    <row r="486" spans="1:9" s="79" customFormat="1" x14ac:dyDescent="0.25">
      <c r="A486" s="180"/>
      <c r="B486" s="107"/>
      <c r="C486" s="71" t="s">
        <v>1812</v>
      </c>
      <c r="D486" s="173" t="s">
        <v>1092</v>
      </c>
      <c r="E486" s="580" t="s">
        <v>1783</v>
      </c>
      <c r="F486" s="76" t="s">
        <v>1813</v>
      </c>
      <c r="G486" s="97"/>
      <c r="H486" s="84">
        <v>7818</v>
      </c>
      <c r="I486" s="83" t="s">
        <v>1934</v>
      </c>
    </row>
    <row r="487" spans="1:9" s="79" customFormat="1" x14ac:dyDescent="0.25">
      <c r="A487" s="180"/>
      <c r="B487" s="107"/>
      <c r="C487" s="71" t="s">
        <v>1812</v>
      </c>
      <c r="D487" s="173" t="s">
        <v>1092</v>
      </c>
      <c r="E487" s="581"/>
      <c r="F487" s="76" t="s">
        <v>1814</v>
      </c>
      <c r="G487" s="97"/>
      <c r="H487" s="84">
        <v>11818</v>
      </c>
      <c r="I487" s="83" t="s">
        <v>1934</v>
      </c>
    </row>
    <row r="488" spans="1:9" s="79" customFormat="1" x14ac:dyDescent="0.25">
      <c r="A488" s="180"/>
      <c r="B488" s="107"/>
      <c r="C488" s="71" t="s">
        <v>1812</v>
      </c>
      <c r="D488" s="173" t="s">
        <v>1092</v>
      </c>
      <c r="E488" s="581"/>
      <c r="F488" s="76" t="s">
        <v>1787</v>
      </c>
      <c r="G488" s="97"/>
      <c r="H488" s="84">
        <v>18091</v>
      </c>
      <c r="I488" s="83" t="s">
        <v>1934</v>
      </c>
    </row>
    <row r="489" spans="1:9" s="79" customFormat="1" x14ac:dyDescent="0.25">
      <c r="A489" s="180"/>
      <c r="B489" s="107"/>
      <c r="C489" s="71" t="s">
        <v>1812</v>
      </c>
      <c r="D489" s="173" t="s">
        <v>1092</v>
      </c>
      <c r="E489" s="581"/>
      <c r="F489" s="76" t="s">
        <v>1788</v>
      </c>
      <c r="G489" s="97"/>
      <c r="H489" s="84">
        <v>26273</v>
      </c>
      <c r="I489" s="83" t="s">
        <v>1934</v>
      </c>
    </row>
    <row r="490" spans="1:9" s="79" customFormat="1" x14ac:dyDescent="0.25">
      <c r="A490" s="180"/>
      <c r="B490" s="107"/>
      <c r="C490" s="71" t="s">
        <v>1812</v>
      </c>
      <c r="D490" s="173" t="s">
        <v>1092</v>
      </c>
      <c r="E490" s="581"/>
      <c r="F490" s="76" t="s">
        <v>1815</v>
      </c>
      <c r="G490" s="97"/>
      <c r="H490" s="84">
        <v>38818</v>
      </c>
      <c r="I490" s="83" t="s">
        <v>1934</v>
      </c>
    </row>
    <row r="491" spans="1:9" s="79" customFormat="1" x14ac:dyDescent="0.25">
      <c r="A491" s="180"/>
      <c r="B491" s="107"/>
      <c r="C491" s="71" t="s">
        <v>1812</v>
      </c>
      <c r="D491" s="173" t="s">
        <v>1092</v>
      </c>
      <c r="E491" s="581"/>
      <c r="F491" s="76" t="s">
        <v>1816</v>
      </c>
      <c r="G491" s="97"/>
      <c r="H491" s="84">
        <v>62364</v>
      </c>
      <c r="I491" s="83" t="s">
        <v>1934</v>
      </c>
    </row>
    <row r="492" spans="1:9" s="79" customFormat="1" x14ac:dyDescent="0.25">
      <c r="A492" s="180"/>
      <c r="B492" s="107"/>
      <c r="C492" s="71" t="s">
        <v>1812</v>
      </c>
      <c r="D492" s="173" t="s">
        <v>1092</v>
      </c>
      <c r="E492" s="581"/>
      <c r="F492" s="76" t="s">
        <v>1789</v>
      </c>
      <c r="G492" s="97"/>
      <c r="H492" s="84">
        <v>99091</v>
      </c>
      <c r="I492" s="83" t="s">
        <v>1934</v>
      </c>
    </row>
    <row r="493" spans="1:9" s="79" customFormat="1" x14ac:dyDescent="0.25">
      <c r="A493" s="180"/>
      <c r="B493" s="107"/>
      <c r="C493" s="71" t="s">
        <v>1812</v>
      </c>
      <c r="D493" s="173" t="s">
        <v>1092</v>
      </c>
      <c r="E493" s="581"/>
      <c r="F493" s="76" t="s">
        <v>1817</v>
      </c>
      <c r="G493" s="97"/>
      <c r="H493" s="84">
        <v>135455</v>
      </c>
      <c r="I493" s="83" t="s">
        <v>1934</v>
      </c>
    </row>
    <row r="494" spans="1:9" s="79" customFormat="1" x14ac:dyDescent="0.25">
      <c r="A494" s="180"/>
      <c r="B494" s="107"/>
      <c r="C494" s="71" t="s">
        <v>1812</v>
      </c>
      <c r="D494" s="173" t="s">
        <v>1092</v>
      </c>
      <c r="E494" s="581"/>
      <c r="F494" s="76" t="s">
        <v>1818</v>
      </c>
      <c r="G494" s="97"/>
      <c r="H494" s="84">
        <v>186364</v>
      </c>
      <c r="I494" s="83" t="s">
        <v>1934</v>
      </c>
    </row>
    <row r="495" spans="1:9" s="79" customFormat="1" x14ac:dyDescent="0.25">
      <c r="A495" s="180"/>
      <c r="B495" s="107"/>
      <c r="C495" s="71" t="s">
        <v>1812</v>
      </c>
      <c r="D495" s="173" t="s">
        <v>1092</v>
      </c>
      <c r="E495" s="581"/>
      <c r="F495" s="76" t="s">
        <v>1819</v>
      </c>
      <c r="G495" s="97"/>
      <c r="H495" s="84">
        <v>263636</v>
      </c>
      <c r="I495" s="83" t="s">
        <v>1934</v>
      </c>
    </row>
    <row r="496" spans="1:9" s="79" customFormat="1" x14ac:dyDescent="0.25">
      <c r="A496" s="180"/>
      <c r="B496" s="107"/>
      <c r="C496" s="71" t="s">
        <v>1812</v>
      </c>
      <c r="D496" s="173" t="s">
        <v>1092</v>
      </c>
      <c r="E496" s="581"/>
      <c r="F496" s="76" t="s">
        <v>1820</v>
      </c>
      <c r="G496" s="97"/>
      <c r="H496" s="84">
        <v>368091</v>
      </c>
      <c r="I496" s="83" t="s">
        <v>1934</v>
      </c>
    </row>
    <row r="497" spans="1:9" s="79" customFormat="1" x14ac:dyDescent="0.25">
      <c r="A497" s="180"/>
      <c r="B497" s="107"/>
      <c r="C497" s="71" t="s">
        <v>1812</v>
      </c>
      <c r="D497" s="173" t="s">
        <v>1092</v>
      </c>
      <c r="E497" s="581"/>
      <c r="F497" s="76" t="s">
        <v>1821</v>
      </c>
      <c r="G497" s="97"/>
      <c r="H497" s="84">
        <v>455455</v>
      </c>
      <c r="I497" s="83" t="s">
        <v>1934</v>
      </c>
    </row>
    <row r="498" spans="1:9" s="79" customFormat="1" x14ac:dyDescent="0.25">
      <c r="A498" s="180"/>
      <c r="B498" s="107"/>
      <c r="C498" s="71" t="s">
        <v>1812</v>
      </c>
      <c r="D498" s="173" t="s">
        <v>1092</v>
      </c>
      <c r="E498" s="581"/>
      <c r="F498" s="76" t="s">
        <v>1822</v>
      </c>
      <c r="G498" s="97"/>
      <c r="H498" s="84">
        <v>570909</v>
      </c>
      <c r="I498" s="83" t="s">
        <v>1934</v>
      </c>
    </row>
    <row r="499" spans="1:9" s="79" customFormat="1" ht="21" customHeight="1" x14ac:dyDescent="0.25">
      <c r="A499" s="180"/>
      <c r="B499" s="107"/>
      <c r="C499" s="71" t="s">
        <v>1812</v>
      </c>
      <c r="D499" s="173" t="s">
        <v>1092</v>
      </c>
      <c r="E499" s="581"/>
      <c r="F499" s="76" t="s">
        <v>1823</v>
      </c>
      <c r="G499" s="97"/>
      <c r="H499" s="84">
        <v>717273</v>
      </c>
      <c r="I499" s="83" t="s">
        <v>1934</v>
      </c>
    </row>
    <row r="500" spans="1:9" s="79" customFormat="1" x14ac:dyDescent="0.25">
      <c r="A500" s="180"/>
      <c r="B500" s="107"/>
      <c r="C500" s="71" t="s">
        <v>1812</v>
      </c>
      <c r="D500" s="173" t="s">
        <v>1092</v>
      </c>
      <c r="E500" s="581"/>
      <c r="F500" s="76" t="s">
        <v>1824</v>
      </c>
      <c r="G500" s="97"/>
      <c r="H500" s="84">
        <v>900000</v>
      </c>
      <c r="I500" s="83" t="s">
        <v>1934</v>
      </c>
    </row>
    <row r="501" spans="1:9" s="79" customFormat="1" x14ac:dyDescent="0.25">
      <c r="A501" s="180"/>
      <c r="B501" s="107"/>
      <c r="C501" s="71" t="s">
        <v>1812</v>
      </c>
      <c r="D501" s="173" t="s">
        <v>1092</v>
      </c>
      <c r="E501" s="582"/>
      <c r="F501" s="76" t="s">
        <v>1825</v>
      </c>
      <c r="G501" s="97"/>
      <c r="H501" s="84">
        <v>1180000</v>
      </c>
      <c r="I501" s="83" t="s">
        <v>1934</v>
      </c>
    </row>
    <row r="502" spans="1:9" s="79" customFormat="1" x14ac:dyDescent="0.25">
      <c r="A502" s="180"/>
      <c r="B502" s="107"/>
      <c r="C502" s="710" t="s">
        <v>1443</v>
      </c>
      <c r="D502" s="710"/>
      <c r="E502" s="710"/>
      <c r="F502" s="710"/>
      <c r="G502" s="97"/>
      <c r="H502" s="84"/>
      <c r="I502" s="83"/>
    </row>
    <row r="503" spans="1:9" s="79" customFormat="1" x14ac:dyDescent="0.25">
      <c r="A503" s="180"/>
      <c r="B503" s="107"/>
      <c r="C503" s="71" t="s">
        <v>1812</v>
      </c>
      <c r="D503" s="173" t="s">
        <v>1092</v>
      </c>
      <c r="E503" s="580" t="s">
        <v>1783</v>
      </c>
      <c r="F503" s="142" t="s">
        <v>1826</v>
      </c>
      <c r="G503" s="97"/>
      <c r="H503" s="84">
        <v>17091</v>
      </c>
      <c r="I503" s="83" t="s">
        <v>1934</v>
      </c>
    </row>
    <row r="504" spans="1:9" s="79" customFormat="1" ht="15" customHeight="1" x14ac:dyDescent="0.25">
      <c r="A504" s="180"/>
      <c r="B504" s="107"/>
      <c r="C504" s="71" t="s">
        <v>1812</v>
      </c>
      <c r="D504" s="173" t="s">
        <v>1092</v>
      </c>
      <c r="E504" s="581"/>
      <c r="F504" s="142" t="s">
        <v>1827</v>
      </c>
      <c r="G504" s="535" t="s">
        <v>1431</v>
      </c>
      <c r="H504" s="84">
        <v>26818</v>
      </c>
      <c r="I504" s="83" t="s">
        <v>1934</v>
      </c>
    </row>
    <row r="505" spans="1:9" s="79" customFormat="1" x14ac:dyDescent="0.25">
      <c r="A505" s="180"/>
      <c r="B505" s="107"/>
      <c r="C505" s="71" t="s">
        <v>1812</v>
      </c>
      <c r="D505" s="173" t="s">
        <v>1092</v>
      </c>
      <c r="E505" s="581"/>
      <c r="F505" s="142" t="s">
        <v>1790</v>
      </c>
      <c r="G505" s="535"/>
      <c r="H505" s="84">
        <v>38182</v>
      </c>
      <c r="I505" s="83" t="s">
        <v>1934</v>
      </c>
    </row>
    <row r="506" spans="1:9" s="79" customFormat="1" x14ac:dyDescent="0.25">
      <c r="A506" s="180"/>
      <c r="B506" s="107"/>
      <c r="C506" s="71" t="s">
        <v>1812</v>
      </c>
      <c r="D506" s="173" t="s">
        <v>1092</v>
      </c>
      <c r="E506" s="581"/>
      <c r="F506" s="142" t="s">
        <v>1791</v>
      </c>
      <c r="G506" s="535"/>
      <c r="H506" s="84">
        <v>55455</v>
      </c>
      <c r="I506" s="83" t="s">
        <v>1934</v>
      </c>
    </row>
    <row r="507" spans="1:9" s="79" customFormat="1" x14ac:dyDescent="0.25">
      <c r="A507" s="180"/>
      <c r="B507" s="107"/>
      <c r="C507" s="71" t="s">
        <v>1812</v>
      </c>
      <c r="D507" s="173" t="s">
        <v>1092</v>
      </c>
      <c r="E507" s="581"/>
      <c r="F507" s="142" t="s">
        <v>1828</v>
      </c>
      <c r="G507" s="535"/>
      <c r="H507" s="84">
        <v>85455</v>
      </c>
      <c r="I507" s="83" t="s">
        <v>1934</v>
      </c>
    </row>
    <row r="508" spans="1:9" s="79" customFormat="1" x14ac:dyDescent="0.25">
      <c r="A508" s="180"/>
      <c r="B508" s="107"/>
      <c r="C508" s="71" t="s">
        <v>1812</v>
      </c>
      <c r="D508" s="173" t="s">
        <v>1092</v>
      </c>
      <c r="E508" s="581"/>
      <c r="F508" s="142" t="s">
        <v>1829</v>
      </c>
      <c r="G508" s="535"/>
      <c r="H508" s="84">
        <v>131182</v>
      </c>
      <c r="I508" s="83" t="s">
        <v>1934</v>
      </c>
    </row>
    <row r="509" spans="1:9" s="79" customFormat="1" x14ac:dyDescent="0.25">
      <c r="A509" s="180"/>
      <c r="B509" s="107"/>
      <c r="C509" s="71" t="s">
        <v>1812</v>
      </c>
      <c r="D509" s="173" t="s">
        <v>1092</v>
      </c>
      <c r="E509" s="581"/>
      <c r="F509" s="142" t="s">
        <v>1792</v>
      </c>
      <c r="G509" s="535"/>
      <c r="H509" s="84">
        <v>200000</v>
      </c>
      <c r="I509" s="83" t="s">
        <v>1934</v>
      </c>
    </row>
    <row r="510" spans="1:9" s="79" customFormat="1" x14ac:dyDescent="0.25">
      <c r="A510" s="180"/>
      <c r="B510" s="107"/>
      <c r="C510" s="71" t="s">
        <v>1812</v>
      </c>
      <c r="D510" s="173" t="s">
        <v>1092</v>
      </c>
      <c r="E510" s="581"/>
      <c r="F510" s="142" t="s">
        <v>1830</v>
      </c>
      <c r="G510" s="535"/>
      <c r="H510" s="84">
        <v>272273</v>
      </c>
      <c r="I510" s="83" t="s">
        <v>1934</v>
      </c>
    </row>
    <row r="511" spans="1:9" s="79" customFormat="1" x14ac:dyDescent="0.25">
      <c r="A511" s="180"/>
      <c r="B511" s="107"/>
      <c r="C511" s="71" t="s">
        <v>1812</v>
      </c>
      <c r="D511" s="173" t="s">
        <v>1092</v>
      </c>
      <c r="E511" s="581"/>
      <c r="F511" s="142" t="s">
        <v>1831</v>
      </c>
      <c r="G511" s="535"/>
      <c r="H511" s="84">
        <v>372727</v>
      </c>
      <c r="I511" s="83" t="s">
        <v>1934</v>
      </c>
    </row>
    <row r="512" spans="1:9" s="79" customFormat="1" x14ac:dyDescent="0.25">
      <c r="A512" s="180"/>
      <c r="B512" s="107"/>
      <c r="C512" s="71" t="s">
        <v>1812</v>
      </c>
      <c r="D512" s="173" t="s">
        <v>1092</v>
      </c>
      <c r="E512" s="581"/>
      <c r="F512" s="142" t="s">
        <v>1832</v>
      </c>
      <c r="G512" s="535"/>
      <c r="H512" s="84">
        <v>540909</v>
      </c>
      <c r="I512" s="83" t="s">
        <v>1934</v>
      </c>
    </row>
    <row r="513" spans="1:9" s="79" customFormat="1" x14ac:dyDescent="0.25">
      <c r="A513" s="180"/>
      <c r="B513" s="107"/>
      <c r="C513" s="71" t="s">
        <v>1812</v>
      </c>
      <c r="D513" s="173" t="s">
        <v>1092</v>
      </c>
      <c r="E513" s="581"/>
      <c r="F513" s="142" t="s">
        <v>1833</v>
      </c>
      <c r="G513" s="97"/>
      <c r="H513" s="84">
        <v>738182</v>
      </c>
      <c r="I513" s="83" t="s">
        <v>1934</v>
      </c>
    </row>
    <row r="514" spans="1:9" s="79" customFormat="1" x14ac:dyDescent="0.25">
      <c r="A514" s="180"/>
      <c r="B514" s="107"/>
      <c r="C514" s="71" t="s">
        <v>1812</v>
      </c>
      <c r="D514" s="173" t="s">
        <v>1092</v>
      </c>
      <c r="E514" s="581"/>
      <c r="F514" s="142" t="s">
        <v>1834</v>
      </c>
      <c r="G514" s="97"/>
      <c r="H514" s="84">
        <v>900000</v>
      </c>
      <c r="I514" s="83" t="s">
        <v>1934</v>
      </c>
    </row>
    <row r="515" spans="1:9" s="79" customFormat="1" x14ac:dyDescent="0.25">
      <c r="A515" s="180"/>
      <c r="B515" s="107"/>
      <c r="C515" s="71" t="s">
        <v>1812</v>
      </c>
      <c r="D515" s="173" t="s">
        <v>1092</v>
      </c>
      <c r="E515" s="582"/>
      <c r="F515" s="142" t="s">
        <v>1835</v>
      </c>
      <c r="G515" s="97"/>
      <c r="H515" s="84">
        <v>1123636</v>
      </c>
      <c r="I515" s="83" t="s">
        <v>1934</v>
      </c>
    </row>
    <row r="516" spans="1:9" s="79" customFormat="1" x14ac:dyDescent="0.25">
      <c r="A516" s="180"/>
      <c r="B516" s="107"/>
      <c r="C516" s="680" t="s">
        <v>1444</v>
      </c>
      <c r="D516" s="681"/>
      <c r="E516" s="681"/>
      <c r="F516" s="682"/>
      <c r="G516" s="97"/>
      <c r="H516" s="84"/>
      <c r="I516" s="83"/>
    </row>
    <row r="517" spans="1:9" s="79" customFormat="1" x14ac:dyDescent="0.25">
      <c r="A517" s="180"/>
      <c r="B517" s="107"/>
      <c r="C517" s="71" t="s">
        <v>1812</v>
      </c>
      <c r="D517" s="173" t="s">
        <v>1092</v>
      </c>
      <c r="E517" s="580" t="s">
        <v>1783</v>
      </c>
      <c r="F517" s="142" t="s">
        <v>1836</v>
      </c>
      <c r="G517" s="97"/>
      <c r="H517" s="84">
        <v>26818</v>
      </c>
      <c r="I517" s="83" t="s">
        <v>1934</v>
      </c>
    </row>
    <row r="518" spans="1:9" s="79" customFormat="1" x14ac:dyDescent="0.25">
      <c r="A518" s="180"/>
      <c r="B518" s="107"/>
      <c r="C518" s="71" t="s">
        <v>1812</v>
      </c>
      <c r="D518" s="173" t="s">
        <v>1092</v>
      </c>
      <c r="E518" s="581"/>
      <c r="F518" s="142" t="s">
        <v>1837</v>
      </c>
      <c r="G518" s="97"/>
      <c r="H518" s="84">
        <v>38818</v>
      </c>
      <c r="I518" s="83" t="s">
        <v>1934</v>
      </c>
    </row>
    <row r="519" spans="1:9" s="79" customFormat="1" x14ac:dyDescent="0.25">
      <c r="A519" s="180"/>
      <c r="B519" s="107"/>
      <c r="C519" s="71" t="s">
        <v>1812</v>
      </c>
      <c r="D519" s="173" t="s">
        <v>1092</v>
      </c>
      <c r="E519" s="581"/>
      <c r="F519" s="142" t="s">
        <v>1793</v>
      </c>
      <c r="G519" s="97"/>
      <c r="H519" s="84">
        <v>56636</v>
      </c>
      <c r="I519" s="83" t="s">
        <v>1934</v>
      </c>
    </row>
    <row r="520" spans="1:9" s="79" customFormat="1" x14ac:dyDescent="0.25">
      <c r="A520" s="180"/>
      <c r="B520" s="107"/>
      <c r="C520" s="71" t="s">
        <v>1812</v>
      </c>
      <c r="D520" s="173" t="s">
        <v>1092</v>
      </c>
      <c r="E520" s="581"/>
      <c r="F520" s="142" t="s">
        <v>1794</v>
      </c>
      <c r="G520" s="97"/>
      <c r="H520" s="84">
        <v>80818</v>
      </c>
      <c r="I520" s="83" t="s">
        <v>1934</v>
      </c>
    </row>
    <row r="521" spans="1:9" s="79" customFormat="1" x14ac:dyDescent="0.25">
      <c r="A521" s="180"/>
      <c r="B521" s="107"/>
      <c r="C521" s="71" t="s">
        <v>1812</v>
      </c>
      <c r="D521" s="173" t="s">
        <v>1092</v>
      </c>
      <c r="E521" s="581"/>
      <c r="F521" s="142" t="s">
        <v>1838</v>
      </c>
      <c r="G521" s="97"/>
      <c r="H521" s="84">
        <v>125909</v>
      </c>
      <c r="I521" s="83" t="s">
        <v>1934</v>
      </c>
    </row>
    <row r="522" spans="1:9" s="79" customFormat="1" x14ac:dyDescent="0.25">
      <c r="A522" s="180"/>
      <c r="B522" s="107"/>
      <c r="C522" s="71" t="s">
        <v>1812</v>
      </c>
      <c r="D522" s="173" t="s">
        <v>1092</v>
      </c>
      <c r="E522" s="581"/>
      <c r="F522" s="142" t="s">
        <v>1839</v>
      </c>
      <c r="G522" s="97"/>
      <c r="H522" s="84">
        <v>188818</v>
      </c>
      <c r="I522" s="83" t="s">
        <v>1934</v>
      </c>
    </row>
    <row r="523" spans="1:9" s="79" customFormat="1" x14ac:dyDescent="0.25">
      <c r="A523" s="180"/>
      <c r="B523" s="107"/>
      <c r="C523" s="71" t="s">
        <v>1812</v>
      </c>
      <c r="D523" s="173" t="s">
        <v>1092</v>
      </c>
      <c r="E523" s="581"/>
      <c r="F523" s="142" t="s">
        <v>1795</v>
      </c>
      <c r="G523" s="97"/>
      <c r="H523" s="84">
        <v>300273</v>
      </c>
      <c r="I523" s="83" t="s">
        <v>1934</v>
      </c>
    </row>
    <row r="524" spans="1:9" s="79" customFormat="1" x14ac:dyDescent="0.25">
      <c r="A524" s="180"/>
      <c r="B524" s="107"/>
      <c r="C524" s="71" t="s">
        <v>1812</v>
      </c>
      <c r="D524" s="173" t="s">
        <v>1092</v>
      </c>
      <c r="E524" s="581"/>
      <c r="F524" s="142" t="s">
        <v>1840</v>
      </c>
      <c r="G524" s="97"/>
      <c r="H524" s="84">
        <v>408364</v>
      </c>
      <c r="I524" s="83" t="s">
        <v>1934</v>
      </c>
    </row>
    <row r="525" spans="1:9" s="79" customFormat="1" x14ac:dyDescent="0.25">
      <c r="A525" s="180"/>
      <c r="B525" s="107"/>
      <c r="C525" s="71" t="s">
        <v>1812</v>
      </c>
      <c r="D525" s="173" t="s">
        <v>1092</v>
      </c>
      <c r="E525" s="581"/>
      <c r="F525" s="142" t="s">
        <v>1841</v>
      </c>
      <c r="G525" s="97"/>
      <c r="H525" s="84">
        <v>600364</v>
      </c>
      <c r="I525" s="83" t="s">
        <v>1934</v>
      </c>
    </row>
    <row r="526" spans="1:9" s="79" customFormat="1" x14ac:dyDescent="0.25">
      <c r="A526" s="180"/>
      <c r="B526" s="107"/>
      <c r="C526" s="71" t="s">
        <v>1812</v>
      </c>
      <c r="D526" s="173" t="s">
        <v>1092</v>
      </c>
      <c r="E526" s="581"/>
      <c r="F526" s="142" t="s">
        <v>1842</v>
      </c>
      <c r="G526" s="97"/>
      <c r="H526" s="84">
        <v>811636</v>
      </c>
      <c r="I526" s="83" t="s">
        <v>1934</v>
      </c>
    </row>
    <row r="527" spans="1:9" s="79" customFormat="1" x14ac:dyDescent="0.25">
      <c r="A527" s="180"/>
      <c r="B527" s="107"/>
      <c r="C527" s="71" t="s">
        <v>1812</v>
      </c>
      <c r="D527" s="173" t="s">
        <v>1092</v>
      </c>
      <c r="E527" s="581"/>
      <c r="F527" s="76" t="s">
        <v>1843</v>
      </c>
      <c r="G527" s="97"/>
      <c r="H527" s="84">
        <v>1071818</v>
      </c>
      <c r="I527" s="83" t="s">
        <v>1934</v>
      </c>
    </row>
    <row r="528" spans="1:9" s="79" customFormat="1" x14ac:dyDescent="0.25">
      <c r="A528" s="180"/>
      <c r="B528" s="107"/>
      <c r="C528" s="71" t="s">
        <v>1812</v>
      </c>
      <c r="D528" s="173" t="s">
        <v>1092</v>
      </c>
      <c r="E528" s="581"/>
      <c r="F528" s="76" t="s">
        <v>1844</v>
      </c>
      <c r="G528" s="97"/>
      <c r="H528" s="84">
        <v>1326364</v>
      </c>
      <c r="I528" s="83" t="s">
        <v>1934</v>
      </c>
    </row>
    <row r="529" spans="1:9" s="79" customFormat="1" x14ac:dyDescent="0.25">
      <c r="A529" s="180"/>
      <c r="B529" s="107"/>
      <c r="C529" s="71" t="s">
        <v>1812</v>
      </c>
      <c r="D529" s="173" t="s">
        <v>1092</v>
      </c>
      <c r="E529" s="581"/>
      <c r="F529" s="76" t="s">
        <v>1845</v>
      </c>
      <c r="G529" s="97"/>
      <c r="H529" s="84">
        <v>1665455</v>
      </c>
      <c r="I529" s="83" t="s">
        <v>1934</v>
      </c>
    </row>
    <row r="530" spans="1:9" s="79" customFormat="1" x14ac:dyDescent="0.25">
      <c r="A530" s="180"/>
      <c r="B530" s="107"/>
      <c r="C530" s="71" t="s">
        <v>1812</v>
      </c>
      <c r="D530" s="173" t="s">
        <v>1092</v>
      </c>
      <c r="E530" s="581"/>
      <c r="F530" s="76" t="s">
        <v>1846</v>
      </c>
      <c r="G530" s="97"/>
      <c r="H530" s="84">
        <v>2090909</v>
      </c>
      <c r="I530" s="83" t="s">
        <v>1934</v>
      </c>
    </row>
    <row r="531" spans="1:9" s="79" customFormat="1" x14ac:dyDescent="0.25">
      <c r="A531" s="180"/>
      <c r="B531" s="107"/>
      <c r="C531" s="71" t="s">
        <v>1812</v>
      </c>
      <c r="D531" s="173" t="s">
        <v>1092</v>
      </c>
      <c r="E531" s="581"/>
      <c r="F531" s="76" t="s">
        <v>1847</v>
      </c>
      <c r="G531" s="97"/>
      <c r="H531" s="84">
        <v>2663636</v>
      </c>
      <c r="I531" s="83" t="s">
        <v>1934</v>
      </c>
    </row>
    <row r="532" spans="1:9" s="79" customFormat="1" x14ac:dyDescent="0.25">
      <c r="A532" s="180"/>
      <c r="B532" s="107"/>
      <c r="C532" s="71" t="s">
        <v>1812</v>
      </c>
      <c r="D532" s="173" t="s">
        <v>1092</v>
      </c>
      <c r="E532" s="582"/>
      <c r="F532" s="76" t="s">
        <v>1848</v>
      </c>
      <c r="G532" s="97"/>
      <c r="H532" s="84">
        <v>3440909</v>
      </c>
      <c r="I532" s="83" t="s">
        <v>1934</v>
      </c>
    </row>
    <row r="533" spans="1:9" s="79" customFormat="1" x14ac:dyDescent="0.25">
      <c r="A533" s="180"/>
      <c r="B533" s="107"/>
      <c r="C533" s="680" t="s">
        <v>1445</v>
      </c>
      <c r="D533" s="681"/>
      <c r="E533" s="681"/>
      <c r="F533" s="682"/>
      <c r="G533" s="97"/>
      <c r="H533" s="84"/>
      <c r="I533" s="83"/>
    </row>
    <row r="534" spans="1:9" s="79" customFormat="1" x14ac:dyDescent="0.25">
      <c r="A534" s="180"/>
      <c r="B534" s="107"/>
      <c r="C534" s="71" t="s">
        <v>1812</v>
      </c>
      <c r="D534" s="173" t="s">
        <v>1092</v>
      </c>
      <c r="E534" s="580" t="s">
        <v>1783</v>
      </c>
      <c r="F534" s="76" t="s">
        <v>1849</v>
      </c>
      <c r="G534" s="97"/>
      <c r="H534" s="84">
        <v>45091</v>
      </c>
      <c r="I534" s="83" t="s">
        <v>1934</v>
      </c>
    </row>
    <row r="535" spans="1:9" s="79" customFormat="1" x14ac:dyDescent="0.25">
      <c r="A535" s="180"/>
      <c r="B535" s="107"/>
      <c r="C535" s="71" t="s">
        <v>1812</v>
      </c>
      <c r="D535" s="173" t="s">
        <v>1092</v>
      </c>
      <c r="E535" s="581"/>
      <c r="F535" s="76" t="s">
        <v>1796</v>
      </c>
      <c r="G535" s="97"/>
      <c r="H535" s="84">
        <v>66091</v>
      </c>
      <c r="I535" s="83" t="s">
        <v>1934</v>
      </c>
    </row>
    <row r="536" spans="1:9" s="79" customFormat="1" x14ac:dyDescent="0.25">
      <c r="A536" s="180"/>
      <c r="B536" s="107"/>
      <c r="C536" s="71" t="s">
        <v>1812</v>
      </c>
      <c r="D536" s="173" t="s">
        <v>1092</v>
      </c>
      <c r="E536" s="581"/>
      <c r="F536" s="76" t="s">
        <v>1850</v>
      </c>
      <c r="G536" s="97"/>
      <c r="H536" s="84">
        <v>95455</v>
      </c>
      <c r="I536" s="83" t="s">
        <v>1934</v>
      </c>
    </row>
    <row r="537" spans="1:9" s="79" customFormat="1" x14ac:dyDescent="0.25">
      <c r="A537" s="180"/>
      <c r="B537" s="107"/>
      <c r="C537" s="71" t="s">
        <v>1812</v>
      </c>
      <c r="D537" s="173" t="s">
        <v>1092</v>
      </c>
      <c r="E537" s="581"/>
      <c r="F537" s="76" t="s">
        <v>1851</v>
      </c>
      <c r="G537" s="97"/>
      <c r="H537" s="84">
        <v>146909</v>
      </c>
      <c r="I537" s="83" t="s">
        <v>1934</v>
      </c>
    </row>
    <row r="538" spans="1:9" s="79" customFormat="1" x14ac:dyDescent="0.25">
      <c r="A538" s="180"/>
      <c r="B538" s="107"/>
      <c r="C538" s="71" t="s">
        <v>1812</v>
      </c>
      <c r="D538" s="173" t="s">
        <v>1092</v>
      </c>
      <c r="E538" s="581"/>
      <c r="F538" s="76" t="s">
        <v>1852</v>
      </c>
      <c r="G538" s="97"/>
      <c r="H538" s="84">
        <v>227273</v>
      </c>
      <c r="I538" s="83" t="s">
        <v>1934</v>
      </c>
    </row>
    <row r="539" spans="1:9" s="79" customFormat="1" x14ac:dyDescent="0.25">
      <c r="A539" s="180"/>
      <c r="B539" s="107"/>
      <c r="C539" s="71" t="s">
        <v>1812</v>
      </c>
      <c r="D539" s="173" t="s">
        <v>1092</v>
      </c>
      <c r="E539" s="581"/>
      <c r="F539" s="76" t="s">
        <v>1853</v>
      </c>
      <c r="G539" s="97"/>
      <c r="H539" s="84">
        <v>325000</v>
      </c>
      <c r="I539" s="83" t="s">
        <v>1934</v>
      </c>
    </row>
    <row r="540" spans="1:9" s="79" customFormat="1" x14ac:dyDescent="0.25">
      <c r="A540" s="180"/>
      <c r="B540" s="107"/>
      <c r="C540" s="71" t="s">
        <v>1812</v>
      </c>
      <c r="D540" s="173" t="s">
        <v>1092</v>
      </c>
      <c r="E540" s="581"/>
      <c r="F540" s="76" t="s">
        <v>1854</v>
      </c>
      <c r="G540" s="97"/>
      <c r="H540" s="84">
        <v>445455</v>
      </c>
      <c r="I540" s="83" t="s">
        <v>1934</v>
      </c>
    </row>
    <row r="541" spans="1:9" s="79" customFormat="1" x14ac:dyDescent="0.25">
      <c r="A541" s="180"/>
      <c r="B541" s="107"/>
      <c r="C541" s="71" t="s">
        <v>1812</v>
      </c>
      <c r="D541" s="173" t="s">
        <v>1092</v>
      </c>
      <c r="E541" s="581"/>
      <c r="F541" s="76" t="s">
        <v>1855</v>
      </c>
      <c r="G541" s="97"/>
      <c r="H541" s="84">
        <v>470909</v>
      </c>
      <c r="I541" s="83" t="s">
        <v>1934</v>
      </c>
    </row>
    <row r="542" spans="1:9" s="79" customFormat="1" x14ac:dyDescent="0.25">
      <c r="A542" s="180"/>
      <c r="B542" s="107"/>
      <c r="C542" s="71" t="s">
        <v>1812</v>
      </c>
      <c r="D542" s="173" t="s">
        <v>1092</v>
      </c>
      <c r="E542" s="581"/>
      <c r="F542" s="76" t="s">
        <v>1856</v>
      </c>
      <c r="G542" s="97"/>
      <c r="H542" s="84">
        <v>609091</v>
      </c>
      <c r="I542" s="83" t="s">
        <v>1934</v>
      </c>
    </row>
    <row r="543" spans="1:9" s="79" customFormat="1" x14ac:dyDescent="0.25">
      <c r="A543" s="180"/>
      <c r="B543" s="107"/>
      <c r="C543" s="71" t="s">
        <v>1812</v>
      </c>
      <c r="D543" s="173" t="s">
        <v>1092</v>
      </c>
      <c r="E543" s="581"/>
      <c r="F543" s="76" t="s">
        <v>1857</v>
      </c>
      <c r="G543" s="97"/>
      <c r="H543" s="84">
        <v>700636</v>
      </c>
      <c r="I543" s="83" t="s">
        <v>1934</v>
      </c>
    </row>
    <row r="544" spans="1:9" s="79" customFormat="1" x14ac:dyDescent="0.25">
      <c r="A544" s="180"/>
      <c r="B544" s="107"/>
      <c r="C544" s="71" t="s">
        <v>1812</v>
      </c>
      <c r="D544" s="173" t="s">
        <v>1092</v>
      </c>
      <c r="E544" s="581"/>
      <c r="F544" s="76" t="s">
        <v>1858</v>
      </c>
      <c r="G544" s="535" t="s">
        <v>1431</v>
      </c>
      <c r="H544" s="84">
        <v>863636</v>
      </c>
      <c r="I544" s="83" t="s">
        <v>1934</v>
      </c>
    </row>
    <row r="545" spans="1:9" s="79" customFormat="1" x14ac:dyDescent="0.25">
      <c r="A545" s="180"/>
      <c r="B545" s="107"/>
      <c r="C545" s="71" t="s">
        <v>1812</v>
      </c>
      <c r="D545" s="173" t="s">
        <v>1092</v>
      </c>
      <c r="E545" s="581"/>
      <c r="F545" s="76" t="s">
        <v>1859</v>
      </c>
      <c r="G545" s="535"/>
      <c r="H545" s="84">
        <v>948182</v>
      </c>
      <c r="I545" s="83" t="s">
        <v>1934</v>
      </c>
    </row>
    <row r="546" spans="1:9" s="79" customFormat="1" x14ac:dyDescent="0.25">
      <c r="A546" s="180"/>
      <c r="B546" s="107"/>
      <c r="C546" s="71" t="s">
        <v>1812</v>
      </c>
      <c r="D546" s="173" t="s">
        <v>1092</v>
      </c>
      <c r="E546" s="581"/>
      <c r="F546" s="76" t="s">
        <v>1860</v>
      </c>
      <c r="G546" s="535"/>
      <c r="H546" s="84">
        <v>1227273</v>
      </c>
      <c r="I546" s="83" t="s">
        <v>1934</v>
      </c>
    </row>
    <row r="547" spans="1:9" s="79" customFormat="1" x14ac:dyDescent="0.25">
      <c r="A547" s="180"/>
      <c r="B547" s="107"/>
      <c r="C547" s="71" t="s">
        <v>1812</v>
      </c>
      <c r="D547" s="173" t="s">
        <v>1092</v>
      </c>
      <c r="E547" s="581"/>
      <c r="F547" s="76" t="s">
        <v>1861</v>
      </c>
      <c r="G547" s="535"/>
      <c r="H547" s="84">
        <v>1308182</v>
      </c>
      <c r="I547" s="83" t="s">
        <v>1934</v>
      </c>
    </row>
    <row r="548" spans="1:9" s="79" customFormat="1" x14ac:dyDescent="0.25">
      <c r="A548" s="180"/>
      <c r="B548" s="107"/>
      <c r="C548" s="71" t="s">
        <v>1812</v>
      </c>
      <c r="D548" s="173" t="s">
        <v>1092</v>
      </c>
      <c r="E548" s="581"/>
      <c r="F548" s="76" t="s">
        <v>1862</v>
      </c>
      <c r="G548" s="535"/>
      <c r="H548" s="84">
        <v>1500000</v>
      </c>
      <c r="I548" s="83" t="s">
        <v>1934</v>
      </c>
    </row>
    <row r="549" spans="1:9" s="79" customFormat="1" x14ac:dyDescent="0.25">
      <c r="A549" s="180"/>
      <c r="B549" s="107"/>
      <c r="C549" s="71" t="s">
        <v>1812</v>
      </c>
      <c r="D549" s="173" t="s">
        <v>1092</v>
      </c>
      <c r="E549" s="581"/>
      <c r="F549" s="76" t="s">
        <v>1863</v>
      </c>
      <c r="G549" s="535"/>
      <c r="H549" s="84">
        <v>1640909</v>
      </c>
      <c r="I549" s="83" t="s">
        <v>1934</v>
      </c>
    </row>
    <row r="550" spans="1:9" s="79" customFormat="1" x14ac:dyDescent="0.25">
      <c r="A550" s="180"/>
      <c r="B550" s="107"/>
      <c r="C550" s="71" t="s">
        <v>1812</v>
      </c>
      <c r="D550" s="173" t="s">
        <v>1092</v>
      </c>
      <c r="E550" s="581"/>
      <c r="F550" s="76" t="s">
        <v>1864</v>
      </c>
      <c r="G550" s="535"/>
      <c r="H550" s="84">
        <v>1800000</v>
      </c>
      <c r="I550" s="83" t="s">
        <v>1934</v>
      </c>
    </row>
    <row r="551" spans="1:9" s="79" customFormat="1" x14ac:dyDescent="0.25">
      <c r="A551" s="180"/>
      <c r="B551" s="107"/>
      <c r="C551" s="71" t="s">
        <v>1812</v>
      </c>
      <c r="D551" s="173" t="s">
        <v>1092</v>
      </c>
      <c r="E551" s="581"/>
      <c r="F551" s="76" t="s">
        <v>1865</v>
      </c>
      <c r="G551" s="535"/>
      <c r="H551" s="84">
        <v>1990000</v>
      </c>
      <c r="I551" s="83" t="s">
        <v>1934</v>
      </c>
    </row>
    <row r="552" spans="1:9" s="79" customFormat="1" x14ac:dyDescent="0.25">
      <c r="A552" s="180"/>
      <c r="B552" s="107"/>
      <c r="C552" s="71" t="s">
        <v>1812</v>
      </c>
      <c r="D552" s="173" t="s">
        <v>1092</v>
      </c>
      <c r="E552" s="581"/>
      <c r="F552" s="76" t="s">
        <v>1866</v>
      </c>
      <c r="G552" s="535"/>
      <c r="H552" s="84">
        <v>2089091</v>
      </c>
      <c r="I552" s="83" t="s">
        <v>1934</v>
      </c>
    </row>
    <row r="553" spans="1:9" s="79" customFormat="1" x14ac:dyDescent="0.25">
      <c r="A553" s="180"/>
      <c r="B553" s="107"/>
      <c r="C553" s="71" t="s">
        <v>1812</v>
      </c>
      <c r="D553" s="173" t="s">
        <v>1092</v>
      </c>
      <c r="E553" s="581"/>
      <c r="F553" s="76" t="s">
        <v>1867</v>
      </c>
      <c r="G553" s="97"/>
      <c r="H553" s="84">
        <v>2318182</v>
      </c>
      <c r="I553" s="83" t="s">
        <v>1934</v>
      </c>
    </row>
    <row r="554" spans="1:9" s="79" customFormat="1" x14ac:dyDescent="0.25">
      <c r="A554" s="180"/>
      <c r="B554" s="107"/>
      <c r="C554" s="71" t="s">
        <v>1812</v>
      </c>
      <c r="D554" s="173" t="s">
        <v>1092</v>
      </c>
      <c r="E554" s="581"/>
      <c r="F554" s="76" t="s">
        <v>1868</v>
      </c>
      <c r="G554" s="97"/>
      <c r="H554" s="84">
        <v>2525455</v>
      </c>
      <c r="I554" s="83" t="s">
        <v>1934</v>
      </c>
    </row>
    <row r="555" spans="1:9" s="79" customFormat="1" x14ac:dyDescent="0.25">
      <c r="A555" s="180"/>
      <c r="B555" s="107"/>
      <c r="C555" s="71" t="s">
        <v>1812</v>
      </c>
      <c r="D555" s="173" t="s">
        <v>1092</v>
      </c>
      <c r="E555" s="581"/>
      <c r="F555" s="76" t="s">
        <v>1869</v>
      </c>
      <c r="G555" s="97"/>
      <c r="H555" s="84">
        <v>2613636</v>
      </c>
      <c r="I555" s="83" t="s">
        <v>1934</v>
      </c>
    </row>
    <row r="556" spans="1:9" s="79" customFormat="1" x14ac:dyDescent="0.25">
      <c r="A556" s="180"/>
      <c r="B556" s="107"/>
      <c r="C556" s="71" t="s">
        <v>1812</v>
      </c>
      <c r="D556" s="173" t="s">
        <v>1092</v>
      </c>
      <c r="E556" s="581"/>
      <c r="F556" s="76" t="s">
        <v>1870</v>
      </c>
      <c r="G556" s="97"/>
      <c r="H556" s="84">
        <v>3018182</v>
      </c>
      <c r="I556" s="83" t="s">
        <v>1934</v>
      </c>
    </row>
    <row r="557" spans="1:9" s="79" customFormat="1" x14ac:dyDescent="0.25">
      <c r="A557" s="180"/>
      <c r="B557" s="107"/>
      <c r="C557" s="71" t="s">
        <v>1812</v>
      </c>
      <c r="D557" s="173" t="s">
        <v>1092</v>
      </c>
      <c r="E557" s="581"/>
      <c r="F557" s="76" t="s">
        <v>1871</v>
      </c>
      <c r="G557" s="97"/>
      <c r="H557" s="84">
        <v>3127273</v>
      </c>
      <c r="I557" s="83" t="s">
        <v>1934</v>
      </c>
    </row>
    <row r="558" spans="1:9" s="79" customFormat="1" x14ac:dyDescent="0.25">
      <c r="A558" s="180"/>
      <c r="B558" s="107"/>
      <c r="C558" s="71" t="s">
        <v>1812</v>
      </c>
      <c r="D558" s="173" t="s">
        <v>1092</v>
      </c>
      <c r="E558" s="581"/>
      <c r="F558" s="76" t="s">
        <v>1872</v>
      </c>
      <c r="G558" s="97"/>
      <c r="H558" s="84">
        <v>3280909</v>
      </c>
      <c r="I558" s="83" t="s">
        <v>1934</v>
      </c>
    </row>
    <row r="559" spans="1:9" s="79" customFormat="1" x14ac:dyDescent="0.25">
      <c r="A559" s="180"/>
      <c r="B559" s="107"/>
      <c r="C559" s="71" t="s">
        <v>1812</v>
      </c>
      <c r="D559" s="173" t="s">
        <v>1092</v>
      </c>
      <c r="E559" s="581"/>
      <c r="F559" s="76" t="s">
        <v>1873</v>
      </c>
      <c r="G559" s="97"/>
      <c r="H559" s="84">
        <v>3827273</v>
      </c>
      <c r="I559" s="83" t="s">
        <v>1934</v>
      </c>
    </row>
    <row r="560" spans="1:9" s="79" customFormat="1" x14ac:dyDescent="0.25">
      <c r="A560" s="180"/>
      <c r="B560" s="107"/>
      <c r="C560" s="71" t="s">
        <v>1812</v>
      </c>
      <c r="D560" s="173" t="s">
        <v>1092</v>
      </c>
      <c r="E560" s="581"/>
      <c r="F560" s="76" t="s">
        <v>1874</v>
      </c>
      <c r="G560" s="97"/>
      <c r="H560" s="84">
        <v>3954545</v>
      </c>
      <c r="I560" s="83" t="s">
        <v>1934</v>
      </c>
    </row>
    <row r="561" spans="1:9" s="79" customFormat="1" x14ac:dyDescent="0.25">
      <c r="A561" s="180"/>
      <c r="B561" s="107"/>
      <c r="C561" s="71" t="s">
        <v>1812</v>
      </c>
      <c r="D561" s="173" t="s">
        <v>1092</v>
      </c>
      <c r="E561" s="581"/>
      <c r="F561" s="76" t="s">
        <v>1875</v>
      </c>
      <c r="G561" s="97"/>
      <c r="H561" s="84">
        <v>4281818</v>
      </c>
      <c r="I561" s="83" t="s">
        <v>1934</v>
      </c>
    </row>
    <row r="562" spans="1:9" s="79" customFormat="1" x14ac:dyDescent="0.25">
      <c r="A562" s="180"/>
      <c r="B562" s="107"/>
      <c r="C562" s="71" t="s">
        <v>1812</v>
      </c>
      <c r="D562" s="173" t="s">
        <v>1092</v>
      </c>
      <c r="E562" s="582"/>
      <c r="F562" s="76" t="s">
        <v>1876</v>
      </c>
      <c r="G562" s="97"/>
      <c r="H562" s="84">
        <v>4327273</v>
      </c>
      <c r="I562" s="83" t="s">
        <v>1934</v>
      </c>
    </row>
    <row r="563" spans="1:9" s="79" customFormat="1" x14ac:dyDescent="0.25">
      <c r="A563" s="180"/>
      <c r="B563" s="107"/>
      <c r="C563" s="680" t="s">
        <v>1446</v>
      </c>
      <c r="D563" s="681"/>
      <c r="E563" s="681"/>
      <c r="F563" s="682"/>
      <c r="G563" s="97"/>
      <c r="H563" s="84"/>
      <c r="I563" s="83"/>
    </row>
    <row r="564" spans="1:9" s="79" customFormat="1" x14ac:dyDescent="0.25">
      <c r="A564" s="180"/>
      <c r="B564" s="107"/>
      <c r="C564" s="71" t="s">
        <v>1812</v>
      </c>
      <c r="D564" s="173" t="s">
        <v>1092</v>
      </c>
      <c r="E564" s="580" t="s">
        <v>1783</v>
      </c>
      <c r="F564" s="76" t="s">
        <v>1877</v>
      </c>
      <c r="G564" s="97"/>
      <c r="H564" s="84">
        <v>33636</v>
      </c>
      <c r="I564" s="83" t="s">
        <v>1934</v>
      </c>
    </row>
    <row r="565" spans="1:9" s="79" customFormat="1" x14ac:dyDescent="0.25">
      <c r="A565" s="180"/>
      <c r="B565" s="107"/>
      <c r="C565" s="71" t="s">
        <v>1812</v>
      </c>
      <c r="D565" s="173" t="s">
        <v>1092</v>
      </c>
      <c r="E565" s="581"/>
      <c r="F565" s="76" t="s">
        <v>1878</v>
      </c>
      <c r="G565" s="97"/>
      <c r="H565" s="84">
        <v>50000</v>
      </c>
      <c r="I565" s="83" t="s">
        <v>1934</v>
      </c>
    </row>
    <row r="566" spans="1:9" s="79" customFormat="1" x14ac:dyDescent="0.25">
      <c r="A566" s="180"/>
      <c r="B566" s="107"/>
      <c r="C566" s="71" t="s">
        <v>1812</v>
      </c>
      <c r="D566" s="173" t="s">
        <v>1092</v>
      </c>
      <c r="E566" s="581"/>
      <c r="F566" s="76" t="s">
        <v>1743</v>
      </c>
      <c r="G566" s="97"/>
      <c r="H566" s="84">
        <v>70000</v>
      </c>
      <c r="I566" s="83" t="s">
        <v>1934</v>
      </c>
    </row>
    <row r="567" spans="1:9" s="79" customFormat="1" x14ac:dyDescent="0.25">
      <c r="A567" s="180"/>
      <c r="B567" s="107"/>
      <c r="C567" s="71" t="s">
        <v>1812</v>
      </c>
      <c r="D567" s="173" t="s">
        <v>1092</v>
      </c>
      <c r="E567" s="581"/>
      <c r="F567" s="76" t="s">
        <v>1744</v>
      </c>
      <c r="G567" s="97"/>
      <c r="H567" s="84">
        <v>104545</v>
      </c>
      <c r="I567" s="83" t="s">
        <v>1934</v>
      </c>
    </row>
    <row r="568" spans="1:9" s="79" customFormat="1" x14ac:dyDescent="0.25">
      <c r="A568" s="180"/>
      <c r="B568" s="107"/>
      <c r="C568" s="71" t="s">
        <v>1812</v>
      </c>
      <c r="D568" s="173" t="s">
        <v>1092</v>
      </c>
      <c r="E568" s="581"/>
      <c r="F568" s="76" t="s">
        <v>1745</v>
      </c>
      <c r="G568" s="97"/>
      <c r="H568" s="84">
        <v>163636</v>
      </c>
      <c r="I568" s="83" t="s">
        <v>1934</v>
      </c>
    </row>
    <row r="569" spans="1:9" s="79" customFormat="1" x14ac:dyDescent="0.25">
      <c r="A569" s="180"/>
      <c r="B569" s="107"/>
      <c r="C569" s="71" t="s">
        <v>1812</v>
      </c>
      <c r="D569" s="173" t="s">
        <v>1092</v>
      </c>
      <c r="E569" s="581"/>
      <c r="F569" s="76" t="s">
        <v>1746</v>
      </c>
      <c r="G569" s="97"/>
      <c r="H569" s="84">
        <v>250000</v>
      </c>
      <c r="I569" s="83" t="s">
        <v>1934</v>
      </c>
    </row>
    <row r="570" spans="1:9" s="79" customFormat="1" x14ac:dyDescent="0.25">
      <c r="A570" s="180"/>
      <c r="B570" s="107"/>
      <c r="C570" s="71" t="s">
        <v>1812</v>
      </c>
      <c r="D570" s="173" t="s">
        <v>1092</v>
      </c>
      <c r="E570" s="581"/>
      <c r="F570" s="76" t="s">
        <v>1747</v>
      </c>
      <c r="G570" s="97"/>
      <c r="H570" s="84">
        <v>400000</v>
      </c>
      <c r="I570" s="83" t="s">
        <v>1934</v>
      </c>
    </row>
    <row r="571" spans="1:9" s="79" customFormat="1" x14ac:dyDescent="0.25">
      <c r="A571" s="180"/>
      <c r="B571" s="107"/>
      <c r="C571" s="71" t="s">
        <v>1812</v>
      </c>
      <c r="D571" s="173" t="s">
        <v>1092</v>
      </c>
      <c r="E571" s="581"/>
      <c r="F571" s="76" t="s">
        <v>1748</v>
      </c>
      <c r="G571" s="97"/>
      <c r="H571" s="84">
        <v>554545</v>
      </c>
      <c r="I571" s="83" t="s">
        <v>1934</v>
      </c>
    </row>
    <row r="572" spans="1:9" s="79" customFormat="1" x14ac:dyDescent="0.25">
      <c r="A572" s="180"/>
      <c r="B572" s="107"/>
      <c r="C572" s="71" t="s">
        <v>1812</v>
      </c>
      <c r="D572" s="173" t="s">
        <v>1092</v>
      </c>
      <c r="E572" s="581"/>
      <c r="F572" s="76" t="s">
        <v>1749</v>
      </c>
      <c r="G572" s="97"/>
      <c r="H572" s="84">
        <v>781818</v>
      </c>
      <c r="I572" s="83" t="s">
        <v>1934</v>
      </c>
    </row>
    <row r="573" spans="1:9" s="79" customFormat="1" x14ac:dyDescent="0.25">
      <c r="A573" s="180"/>
      <c r="B573" s="107"/>
      <c r="C573" s="71" t="s">
        <v>1812</v>
      </c>
      <c r="D573" s="173" t="s">
        <v>1092</v>
      </c>
      <c r="E573" s="581"/>
      <c r="F573" s="76" t="s">
        <v>1750</v>
      </c>
      <c r="G573" s="97"/>
      <c r="H573" s="84">
        <v>1081818</v>
      </c>
      <c r="I573" s="83" t="s">
        <v>1934</v>
      </c>
    </row>
    <row r="574" spans="1:9" s="79" customFormat="1" x14ac:dyDescent="0.25">
      <c r="A574" s="180"/>
      <c r="B574" s="107"/>
      <c r="C574" s="71" t="s">
        <v>1812</v>
      </c>
      <c r="D574" s="173" t="s">
        <v>1092</v>
      </c>
      <c r="E574" s="581"/>
      <c r="F574" s="76" t="s">
        <v>1751</v>
      </c>
      <c r="G574" s="97"/>
      <c r="H574" s="84">
        <v>1477273</v>
      </c>
      <c r="I574" s="83" t="s">
        <v>1934</v>
      </c>
    </row>
    <row r="575" spans="1:9" s="79" customFormat="1" x14ac:dyDescent="0.25">
      <c r="A575" s="180"/>
      <c r="B575" s="107"/>
      <c r="C575" s="71" t="s">
        <v>1812</v>
      </c>
      <c r="D575" s="173" t="s">
        <v>1092</v>
      </c>
      <c r="E575" s="581"/>
      <c r="F575" s="76" t="s">
        <v>1752</v>
      </c>
      <c r="G575" s="535"/>
      <c r="H575" s="84">
        <v>1827273</v>
      </c>
      <c r="I575" s="83" t="s">
        <v>1934</v>
      </c>
    </row>
    <row r="576" spans="1:9" s="79" customFormat="1" x14ac:dyDescent="0.25">
      <c r="A576" s="180"/>
      <c r="B576" s="107"/>
      <c r="C576" s="71" t="s">
        <v>1812</v>
      </c>
      <c r="D576" s="173" t="s">
        <v>1092</v>
      </c>
      <c r="E576" s="581"/>
      <c r="F576" s="76" t="s">
        <v>1753</v>
      </c>
      <c r="G576" s="535"/>
      <c r="H576" s="84">
        <v>2294545</v>
      </c>
      <c r="I576" s="83" t="s">
        <v>1934</v>
      </c>
    </row>
    <row r="577" spans="1:9" s="79" customFormat="1" x14ac:dyDescent="0.25">
      <c r="A577" s="180"/>
      <c r="B577" s="107"/>
      <c r="C577" s="71" t="s">
        <v>1812</v>
      </c>
      <c r="D577" s="173" t="s">
        <v>1092</v>
      </c>
      <c r="E577" s="581"/>
      <c r="F577" s="76" t="s">
        <v>1754</v>
      </c>
      <c r="G577" s="535"/>
      <c r="H577" s="84">
        <v>2875455</v>
      </c>
      <c r="I577" s="83" t="s">
        <v>1934</v>
      </c>
    </row>
    <row r="578" spans="1:9" s="79" customFormat="1" x14ac:dyDescent="0.25">
      <c r="A578" s="180"/>
      <c r="B578" s="107"/>
      <c r="C578" s="71" t="s">
        <v>1812</v>
      </c>
      <c r="D578" s="173" t="s">
        <v>1092</v>
      </c>
      <c r="E578" s="581"/>
      <c r="F578" s="76" t="s">
        <v>1755</v>
      </c>
      <c r="G578" s="535"/>
      <c r="H578" s="84">
        <v>3610909</v>
      </c>
      <c r="I578" s="83" t="s">
        <v>1934</v>
      </c>
    </row>
    <row r="579" spans="1:9" s="79" customFormat="1" x14ac:dyDescent="0.25">
      <c r="A579" s="180"/>
      <c r="B579" s="107"/>
      <c r="C579" s="71" t="s">
        <v>1812</v>
      </c>
      <c r="D579" s="173" t="s">
        <v>1092</v>
      </c>
      <c r="E579" s="582"/>
      <c r="F579" s="76" t="s">
        <v>1756</v>
      </c>
      <c r="G579" s="535"/>
      <c r="H579" s="84">
        <v>4585455</v>
      </c>
      <c r="I579" s="83" t="s">
        <v>1934</v>
      </c>
    </row>
    <row r="580" spans="1:9" s="79" customFormat="1" x14ac:dyDescent="0.25">
      <c r="A580" s="180"/>
      <c r="B580" s="107"/>
      <c r="C580" s="680" t="s">
        <v>1447</v>
      </c>
      <c r="D580" s="681"/>
      <c r="E580" s="681"/>
      <c r="F580" s="682"/>
      <c r="G580" s="535"/>
      <c r="H580" s="84"/>
      <c r="I580" s="83"/>
    </row>
    <row r="581" spans="1:9" s="79" customFormat="1" x14ac:dyDescent="0.25">
      <c r="A581" s="180"/>
      <c r="B581" s="107"/>
      <c r="C581" s="71" t="s">
        <v>1812</v>
      </c>
      <c r="D581" s="173" t="s">
        <v>1092</v>
      </c>
      <c r="E581" s="580" t="s">
        <v>1783</v>
      </c>
      <c r="F581" s="76" t="s">
        <v>1879</v>
      </c>
      <c r="G581" s="535"/>
      <c r="H581" s="84">
        <v>53455</v>
      </c>
      <c r="I581" s="83" t="s">
        <v>1934</v>
      </c>
    </row>
    <row r="582" spans="1:9" s="79" customFormat="1" x14ac:dyDescent="0.25">
      <c r="A582" s="180"/>
      <c r="B582" s="107"/>
      <c r="C582" s="71" t="s">
        <v>1812</v>
      </c>
      <c r="D582" s="173" t="s">
        <v>1092</v>
      </c>
      <c r="E582" s="581"/>
      <c r="F582" s="76" t="s">
        <v>1880</v>
      </c>
      <c r="G582" s="535"/>
      <c r="H582" s="84">
        <v>78727</v>
      </c>
      <c r="I582" s="83" t="s">
        <v>1934</v>
      </c>
    </row>
    <row r="583" spans="1:9" s="79" customFormat="1" x14ac:dyDescent="0.25">
      <c r="A583" s="180"/>
      <c r="B583" s="107"/>
      <c r="C583" s="71" t="s">
        <v>1812</v>
      </c>
      <c r="D583" s="173" t="s">
        <v>1092</v>
      </c>
      <c r="E583" s="581"/>
      <c r="F583" s="76" t="s">
        <v>1881</v>
      </c>
      <c r="G583" s="535"/>
      <c r="H583" s="84">
        <v>112545</v>
      </c>
      <c r="I583" s="83" t="s">
        <v>1934</v>
      </c>
    </row>
    <row r="584" spans="1:9" s="79" customFormat="1" x14ac:dyDescent="0.25">
      <c r="A584" s="180"/>
      <c r="B584" s="107"/>
      <c r="C584" s="71" t="s">
        <v>1812</v>
      </c>
      <c r="D584" s="173" t="s">
        <v>1092</v>
      </c>
      <c r="E584" s="581"/>
      <c r="F584" s="76" t="s">
        <v>1882</v>
      </c>
      <c r="G584" s="97"/>
      <c r="H584" s="84">
        <v>171818</v>
      </c>
      <c r="I584" s="83" t="s">
        <v>1934</v>
      </c>
    </row>
    <row r="585" spans="1:9" s="79" customFormat="1" x14ac:dyDescent="0.25">
      <c r="A585" s="180"/>
      <c r="B585" s="107"/>
      <c r="C585" s="71" t="s">
        <v>1812</v>
      </c>
      <c r="D585" s="173" t="s">
        <v>1092</v>
      </c>
      <c r="E585" s="581"/>
      <c r="F585" s="76" t="s">
        <v>1883</v>
      </c>
      <c r="G585" s="97"/>
      <c r="H585" s="84">
        <v>267273</v>
      </c>
      <c r="I585" s="83" t="s">
        <v>1934</v>
      </c>
    </row>
    <row r="586" spans="1:9" s="79" customFormat="1" x14ac:dyDescent="0.25">
      <c r="A586" s="180"/>
      <c r="B586" s="107"/>
      <c r="C586" s="71" t="s">
        <v>1812</v>
      </c>
      <c r="D586" s="173" t="s">
        <v>1092</v>
      </c>
      <c r="E586" s="581"/>
      <c r="F586" s="76" t="s">
        <v>1884</v>
      </c>
      <c r="G586" s="97"/>
      <c r="H586" s="84">
        <v>402727</v>
      </c>
      <c r="I586" s="83" t="s">
        <v>1934</v>
      </c>
    </row>
    <row r="587" spans="1:9" s="79" customFormat="1" x14ac:dyDescent="0.25">
      <c r="A587" s="180"/>
      <c r="B587" s="107"/>
      <c r="C587" s="71" t="s">
        <v>1812</v>
      </c>
      <c r="D587" s="173" t="s">
        <v>1092</v>
      </c>
      <c r="E587" s="581"/>
      <c r="F587" s="76" t="s">
        <v>1885</v>
      </c>
      <c r="G587" s="97"/>
      <c r="H587" s="84">
        <v>512727</v>
      </c>
      <c r="I587" s="83" t="s">
        <v>1934</v>
      </c>
    </row>
    <row r="588" spans="1:9" s="79" customFormat="1" x14ac:dyDescent="0.25">
      <c r="A588" s="180"/>
      <c r="B588" s="107"/>
      <c r="C588" s="71" t="s">
        <v>1812</v>
      </c>
      <c r="D588" s="173" t="s">
        <v>1092</v>
      </c>
      <c r="E588" s="581"/>
      <c r="F588" s="76" t="s">
        <v>1886</v>
      </c>
      <c r="G588" s="97"/>
      <c r="H588" s="84">
        <v>577273</v>
      </c>
      <c r="I588" s="83" t="s">
        <v>1934</v>
      </c>
    </row>
    <row r="589" spans="1:9" s="79" customFormat="1" x14ac:dyDescent="0.25">
      <c r="A589" s="180"/>
      <c r="B589" s="107"/>
      <c r="C589" s="71" t="s">
        <v>1812</v>
      </c>
      <c r="D589" s="173" t="s">
        <v>1092</v>
      </c>
      <c r="E589" s="581"/>
      <c r="F589" s="76" t="s">
        <v>1887</v>
      </c>
      <c r="G589" s="97"/>
      <c r="H589" s="84">
        <v>721818</v>
      </c>
      <c r="I589" s="83" t="s">
        <v>1934</v>
      </c>
    </row>
    <row r="590" spans="1:9" s="79" customFormat="1" x14ac:dyDescent="0.25">
      <c r="A590" s="180"/>
      <c r="B590" s="107"/>
      <c r="C590" s="71" t="s">
        <v>1812</v>
      </c>
      <c r="D590" s="173" t="s">
        <v>1092</v>
      </c>
      <c r="E590" s="581"/>
      <c r="F590" s="76" t="s">
        <v>1888</v>
      </c>
      <c r="G590" s="97"/>
      <c r="H590" s="84">
        <v>793636</v>
      </c>
      <c r="I590" s="83" t="s">
        <v>1934</v>
      </c>
    </row>
    <row r="591" spans="1:9" s="79" customFormat="1" x14ac:dyDescent="0.25">
      <c r="A591" s="180"/>
      <c r="B591" s="107"/>
      <c r="C591" s="71" t="s">
        <v>1812</v>
      </c>
      <c r="D591" s="173" t="s">
        <v>1092</v>
      </c>
      <c r="E591" s="581"/>
      <c r="F591" s="76" t="s">
        <v>1889</v>
      </c>
      <c r="G591" s="97"/>
      <c r="H591" s="84">
        <v>1009091</v>
      </c>
      <c r="I591" s="83" t="s">
        <v>1934</v>
      </c>
    </row>
    <row r="592" spans="1:9" s="79" customFormat="1" x14ac:dyDescent="0.25">
      <c r="A592" s="180"/>
      <c r="B592" s="107"/>
      <c r="C592" s="71" t="s">
        <v>1812</v>
      </c>
      <c r="D592" s="173" t="s">
        <v>1092</v>
      </c>
      <c r="E592" s="581"/>
      <c r="F592" s="76" t="s">
        <v>1890</v>
      </c>
      <c r="G592" s="97"/>
      <c r="H592" s="84">
        <v>1081818</v>
      </c>
      <c r="I592" s="83" t="s">
        <v>1934</v>
      </c>
    </row>
    <row r="593" spans="1:9" s="79" customFormat="1" x14ac:dyDescent="0.25">
      <c r="A593" s="180"/>
      <c r="B593" s="107"/>
      <c r="C593" s="71" t="s">
        <v>1812</v>
      </c>
      <c r="D593" s="173" t="s">
        <v>1092</v>
      </c>
      <c r="E593" s="581"/>
      <c r="F593" s="76" t="s">
        <v>1891</v>
      </c>
      <c r="G593" s="97"/>
      <c r="H593" s="84">
        <v>1356364</v>
      </c>
      <c r="I593" s="83" t="s">
        <v>1934</v>
      </c>
    </row>
    <row r="594" spans="1:9" s="79" customFormat="1" x14ac:dyDescent="0.25">
      <c r="A594" s="180"/>
      <c r="B594" s="107"/>
      <c r="C594" s="71" t="s">
        <v>1812</v>
      </c>
      <c r="D594" s="173" t="s">
        <v>1092</v>
      </c>
      <c r="E594" s="581"/>
      <c r="F594" s="76" t="s">
        <v>1892</v>
      </c>
      <c r="G594" s="97"/>
      <c r="H594" s="84">
        <v>1493636</v>
      </c>
      <c r="I594" s="83" t="s">
        <v>1934</v>
      </c>
    </row>
    <row r="595" spans="1:9" s="79" customFormat="1" x14ac:dyDescent="0.25">
      <c r="A595" s="180"/>
      <c r="B595" s="107"/>
      <c r="C595" s="71" t="s">
        <v>1812</v>
      </c>
      <c r="D595" s="173" t="s">
        <v>1092</v>
      </c>
      <c r="E595" s="581"/>
      <c r="F595" s="76" t="s">
        <v>1893</v>
      </c>
      <c r="G595" s="97"/>
      <c r="H595" s="84">
        <v>1741818</v>
      </c>
      <c r="I595" s="83" t="s">
        <v>1934</v>
      </c>
    </row>
    <row r="596" spans="1:9" s="79" customFormat="1" x14ac:dyDescent="0.25">
      <c r="A596" s="180"/>
      <c r="B596" s="107"/>
      <c r="C596" s="71" t="s">
        <v>1812</v>
      </c>
      <c r="D596" s="173" t="s">
        <v>1092</v>
      </c>
      <c r="E596" s="581"/>
      <c r="F596" s="76" t="s">
        <v>1894</v>
      </c>
      <c r="G596" s="97"/>
      <c r="H596" s="84">
        <v>1950909</v>
      </c>
      <c r="I596" s="83" t="s">
        <v>1934</v>
      </c>
    </row>
    <row r="597" spans="1:9" s="79" customFormat="1" x14ac:dyDescent="0.25">
      <c r="A597" s="180"/>
      <c r="B597" s="107"/>
      <c r="C597" s="71" t="s">
        <v>1812</v>
      </c>
      <c r="D597" s="173" t="s">
        <v>1092</v>
      </c>
      <c r="E597" s="581"/>
      <c r="F597" s="76" t="s">
        <v>1895</v>
      </c>
      <c r="G597" s="97"/>
      <c r="H597" s="84">
        <v>2066364</v>
      </c>
      <c r="I597" s="83" t="s">
        <v>1934</v>
      </c>
    </row>
    <row r="598" spans="1:9" s="79" customFormat="1" x14ac:dyDescent="0.25">
      <c r="A598" s="180"/>
      <c r="B598" s="107"/>
      <c r="C598" s="71" t="s">
        <v>1812</v>
      </c>
      <c r="D598" s="173" t="s">
        <v>1092</v>
      </c>
      <c r="E598" s="581"/>
      <c r="F598" s="76" t="s">
        <v>1896</v>
      </c>
      <c r="G598" s="97"/>
      <c r="H598" s="84">
        <v>2265455</v>
      </c>
      <c r="I598" s="83" t="s">
        <v>1934</v>
      </c>
    </row>
    <row r="599" spans="1:9" s="79" customFormat="1" x14ac:dyDescent="0.25">
      <c r="A599" s="180"/>
      <c r="B599" s="107"/>
      <c r="C599" s="71" t="s">
        <v>1812</v>
      </c>
      <c r="D599" s="173" t="s">
        <v>1092</v>
      </c>
      <c r="E599" s="581"/>
      <c r="F599" s="76" t="s">
        <v>1897</v>
      </c>
      <c r="G599" s="97"/>
      <c r="H599" s="84">
        <v>2422727</v>
      </c>
      <c r="I599" s="83" t="s">
        <v>1934</v>
      </c>
    </row>
    <row r="600" spans="1:9" s="79" customFormat="1" x14ac:dyDescent="0.25">
      <c r="A600" s="180"/>
      <c r="B600" s="107"/>
      <c r="C600" s="71" t="s">
        <v>1812</v>
      </c>
      <c r="D600" s="173" t="s">
        <v>1092</v>
      </c>
      <c r="E600" s="581"/>
      <c r="F600" s="76" t="s">
        <v>1898</v>
      </c>
      <c r="G600" s="97"/>
      <c r="H600" s="84">
        <v>2639091</v>
      </c>
      <c r="I600" s="83" t="s">
        <v>1934</v>
      </c>
    </row>
    <row r="601" spans="1:9" s="79" customFormat="1" x14ac:dyDescent="0.25">
      <c r="A601" s="180"/>
      <c r="B601" s="107"/>
      <c r="C601" s="71" t="s">
        <v>1812</v>
      </c>
      <c r="D601" s="173" t="s">
        <v>1092</v>
      </c>
      <c r="E601" s="581"/>
      <c r="F601" s="76" t="s">
        <v>1899</v>
      </c>
      <c r="G601" s="97"/>
      <c r="H601" s="84">
        <v>2812727</v>
      </c>
      <c r="I601" s="83" t="s">
        <v>1934</v>
      </c>
    </row>
    <row r="602" spans="1:9" s="79" customFormat="1" x14ac:dyDescent="0.25">
      <c r="A602" s="180"/>
      <c r="B602" s="107"/>
      <c r="C602" s="71" t="s">
        <v>1812</v>
      </c>
      <c r="D602" s="173" t="s">
        <v>1092</v>
      </c>
      <c r="E602" s="581"/>
      <c r="F602" s="76" t="s">
        <v>1900</v>
      </c>
      <c r="G602" s="97"/>
      <c r="H602" s="84">
        <v>3029091</v>
      </c>
      <c r="I602" s="83" t="s">
        <v>1934</v>
      </c>
    </row>
    <row r="603" spans="1:9" s="79" customFormat="1" x14ac:dyDescent="0.25">
      <c r="A603" s="180"/>
      <c r="B603" s="107"/>
      <c r="C603" s="71" t="s">
        <v>1812</v>
      </c>
      <c r="D603" s="173" t="s">
        <v>1092</v>
      </c>
      <c r="E603" s="581"/>
      <c r="F603" s="76" t="s">
        <v>1901</v>
      </c>
      <c r="G603" s="535"/>
      <c r="H603" s="84">
        <v>3389091</v>
      </c>
      <c r="I603" s="83" t="s">
        <v>1934</v>
      </c>
    </row>
    <row r="604" spans="1:9" s="79" customFormat="1" x14ac:dyDescent="0.25">
      <c r="A604" s="180"/>
      <c r="B604" s="107"/>
      <c r="C604" s="71" t="s">
        <v>1812</v>
      </c>
      <c r="D604" s="173" t="s">
        <v>1092</v>
      </c>
      <c r="E604" s="581"/>
      <c r="F604" s="76" t="s">
        <v>1902</v>
      </c>
      <c r="G604" s="535"/>
      <c r="H604" s="84">
        <v>3605455</v>
      </c>
      <c r="I604" s="83" t="s">
        <v>1934</v>
      </c>
    </row>
    <row r="605" spans="1:9" s="79" customFormat="1" x14ac:dyDescent="0.25">
      <c r="A605" s="180"/>
      <c r="B605" s="107"/>
      <c r="C605" s="71" t="s">
        <v>1812</v>
      </c>
      <c r="D605" s="173" t="s">
        <v>1092</v>
      </c>
      <c r="E605" s="581"/>
      <c r="F605" s="76" t="s">
        <v>1903</v>
      </c>
      <c r="G605" s="535"/>
      <c r="H605" s="84">
        <v>3865455</v>
      </c>
      <c r="I605" s="83" t="s">
        <v>1934</v>
      </c>
    </row>
    <row r="606" spans="1:9" s="79" customFormat="1" x14ac:dyDescent="0.25">
      <c r="A606" s="180"/>
      <c r="B606" s="107"/>
      <c r="C606" s="71" t="s">
        <v>1812</v>
      </c>
      <c r="D606" s="173" t="s">
        <v>1092</v>
      </c>
      <c r="E606" s="581"/>
      <c r="F606" s="76" t="s">
        <v>1904</v>
      </c>
      <c r="G606" s="535"/>
      <c r="H606" s="84">
        <v>4254545</v>
      </c>
      <c r="I606" s="83" t="s">
        <v>1934</v>
      </c>
    </row>
    <row r="607" spans="1:9" s="79" customFormat="1" x14ac:dyDescent="0.25">
      <c r="A607" s="180"/>
      <c r="B607" s="107"/>
      <c r="C607" s="71" t="s">
        <v>1812</v>
      </c>
      <c r="D607" s="173" t="s">
        <v>1092</v>
      </c>
      <c r="E607" s="581"/>
      <c r="F607" s="76" t="s">
        <v>1905</v>
      </c>
      <c r="G607" s="535"/>
      <c r="H607" s="84">
        <v>4470909</v>
      </c>
      <c r="I607" s="83" t="s">
        <v>1934</v>
      </c>
    </row>
    <row r="608" spans="1:9" s="79" customFormat="1" x14ac:dyDescent="0.25">
      <c r="A608" s="180"/>
      <c r="B608" s="107"/>
      <c r="C608" s="71" t="s">
        <v>1812</v>
      </c>
      <c r="D608" s="173" t="s">
        <v>1092</v>
      </c>
      <c r="E608" s="582"/>
      <c r="F608" s="76" t="s">
        <v>1906</v>
      </c>
      <c r="G608" s="535"/>
      <c r="H608" s="84">
        <v>4874545</v>
      </c>
      <c r="I608" s="83" t="s">
        <v>1934</v>
      </c>
    </row>
    <row r="609" spans="1:9" s="79" customFormat="1" ht="18.75" customHeight="1" x14ac:dyDescent="0.25">
      <c r="A609" s="180"/>
      <c r="B609" s="107"/>
      <c r="C609" s="669" t="s">
        <v>1448</v>
      </c>
      <c r="D609" s="670"/>
      <c r="E609" s="670"/>
      <c r="F609" s="671"/>
      <c r="G609" s="535"/>
      <c r="H609" s="84"/>
      <c r="I609" s="83"/>
    </row>
    <row r="610" spans="1:9" s="79" customFormat="1" x14ac:dyDescent="0.25">
      <c r="A610" s="180"/>
      <c r="B610" s="107"/>
      <c r="C610" s="71" t="s">
        <v>1907</v>
      </c>
      <c r="D610" s="173" t="s">
        <v>1092</v>
      </c>
      <c r="E610" s="580" t="s">
        <v>1783</v>
      </c>
      <c r="F610" s="76" t="s">
        <v>1706</v>
      </c>
      <c r="G610" s="535"/>
      <c r="H610" s="84">
        <v>53091</v>
      </c>
      <c r="I610" s="83" t="s">
        <v>1934</v>
      </c>
    </row>
    <row r="611" spans="1:9" s="79" customFormat="1" x14ac:dyDescent="0.25">
      <c r="A611" s="180"/>
      <c r="B611" s="107"/>
      <c r="C611" s="71" t="s">
        <v>1907</v>
      </c>
      <c r="D611" s="173" t="s">
        <v>1092</v>
      </c>
      <c r="E611" s="581"/>
      <c r="F611" s="76" t="s">
        <v>1694</v>
      </c>
      <c r="G611" s="535"/>
      <c r="H611" s="84">
        <v>76273</v>
      </c>
      <c r="I611" s="83" t="s">
        <v>1934</v>
      </c>
    </row>
    <row r="612" spans="1:9" s="79" customFormat="1" x14ac:dyDescent="0.25">
      <c r="A612" s="180"/>
      <c r="B612" s="107"/>
      <c r="C612" s="71" t="s">
        <v>1907</v>
      </c>
      <c r="D612" s="173" t="s">
        <v>1092</v>
      </c>
      <c r="E612" s="581"/>
      <c r="F612" s="76" t="s">
        <v>1695</v>
      </c>
      <c r="G612" s="97"/>
      <c r="H612" s="84">
        <v>113636</v>
      </c>
      <c r="I612" s="83" t="s">
        <v>1934</v>
      </c>
    </row>
    <row r="613" spans="1:9" s="79" customFormat="1" x14ac:dyDescent="0.25">
      <c r="A613" s="180"/>
      <c r="B613" s="107"/>
      <c r="C613" s="71" t="s">
        <v>1907</v>
      </c>
      <c r="D613" s="173" t="s">
        <v>1092</v>
      </c>
      <c r="E613" s="581"/>
      <c r="F613" s="76" t="s">
        <v>1696</v>
      </c>
      <c r="G613" s="535" t="s">
        <v>1431</v>
      </c>
      <c r="H613" s="84">
        <v>150000</v>
      </c>
      <c r="I613" s="83" t="s">
        <v>1934</v>
      </c>
    </row>
    <row r="614" spans="1:9" s="79" customFormat="1" x14ac:dyDescent="0.25">
      <c r="A614" s="180"/>
      <c r="B614" s="107"/>
      <c r="C614" s="71" t="s">
        <v>1907</v>
      </c>
      <c r="D614" s="173" t="s">
        <v>1092</v>
      </c>
      <c r="E614" s="581"/>
      <c r="F614" s="76" t="s">
        <v>1697</v>
      </c>
      <c r="G614" s="535"/>
      <c r="H614" s="84">
        <v>200000</v>
      </c>
      <c r="I614" s="83" t="s">
        <v>1934</v>
      </c>
    </row>
    <row r="615" spans="1:9" s="79" customFormat="1" x14ac:dyDescent="0.25">
      <c r="A615" s="180"/>
      <c r="B615" s="107"/>
      <c r="C615" s="71" t="s">
        <v>1907</v>
      </c>
      <c r="D615" s="173" t="s">
        <v>1092</v>
      </c>
      <c r="E615" s="581"/>
      <c r="F615" s="76" t="s">
        <v>1698</v>
      </c>
      <c r="G615" s="535"/>
      <c r="H615" s="84">
        <v>290909</v>
      </c>
      <c r="I615" s="83" t="s">
        <v>1934</v>
      </c>
    </row>
    <row r="616" spans="1:9" s="79" customFormat="1" x14ac:dyDescent="0.25">
      <c r="A616" s="180"/>
      <c r="B616" s="107"/>
      <c r="C616" s="71" t="s">
        <v>1907</v>
      </c>
      <c r="D616" s="173" t="s">
        <v>1092</v>
      </c>
      <c r="E616" s="581"/>
      <c r="F616" s="76" t="s">
        <v>1699</v>
      </c>
      <c r="G616" s="535"/>
      <c r="H616" s="84">
        <v>390909</v>
      </c>
      <c r="I616" s="83" t="s">
        <v>1934</v>
      </c>
    </row>
    <row r="617" spans="1:9" s="79" customFormat="1" x14ac:dyDescent="0.25">
      <c r="A617" s="180"/>
      <c r="B617" s="107"/>
      <c r="C617" s="71" t="s">
        <v>1907</v>
      </c>
      <c r="D617" s="173" t="s">
        <v>1092</v>
      </c>
      <c r="E617" s="581"/>
      <c r="F617" s="76" t="s">
        <v>1700</v>
      </c>
      <c r="G617" s="535"/>
      <c r="H617" s="84">
        <v>486364</v>
      </c>
      <c r="I617" s="83" t="s">
        <v>1934</v>
      </c>
    </row>
    <row r="618" spans="1:9" s="79" customFormat="1" x14ac:dyDescent="0.25">
      <c r="A618" s="180"/>
      <c r="B618" s="107"/>
      <c r="C618" s="71" t="s">
        <v>1907</v>
      </c>
      <c r="D618" s="173" t="s">
        <v>1092</v>
      </c>
      <c r="E618" s="581"/>
      <c r="F618" s="76" t="s">
        <v>1701</v>
      </c>
      <c r="G618" s="535"/>
      <c r="H618" s="84">
        <v>600000</v>
      </c>
      <c r="I618" s="83" t="s">
        <v>1934</v>
      </c>
    </row>
    <row r="619" spans="1:9" s="79" customFormat="1" x14ac:dyDescent="0.25">
      <c r="A619" s="180"/>
      <c r="B619" s="107"/>
      <c r="C619" s="71" t="s">
        <v>1907</v>
      </c>
      <c r="D619" s="173" t="s">
        <v>1092</v>
      </c>
      <c r="E619" s="581"/>
      <c r="F619" s="76" t="s">
        <v>1702</v>
      </c>
      <c r="G619" s="535"/>
      <c r="H619" s="84">
        <v>754545</v>
      </c>
      <c r="I619" s="83" t="s">
        <v>1934</v>
      </c>
    </row>
    <row r="620" spans="1:9" s="79" customFormat="1" x14ac:dyDescent="0.25">
      <c r="A620" s="180"/>
      <c r="B620" s="107"/>
      <c r="C620" s="71" t="s">
        <v>1907</v>
      </c>
      <c r="D620" s="173" t="s">
        <v>1092</v>
      </c>
      <c r="E620" s="581"/>
      <c r="F620" s="76" t="s">
        <v>1703</v>
      </c>
      <c r="G620" s="535"/>
      <c r="H620" s="84">
        <v>954545</v>
      </c>
      <c r="I620" s="83" t="s">
        <v>1934</v>
      </c>
    </row>
    <row r="621" spans="1:9" s="79" customFormat="1" x14ac:dyDescent="0.25">
      <c r="A621" s="180"/>
      <c r="B621" s="107"/>
      <c r="C621" s="71" t="s">
        <v>1907</v>
      </c>
      <c r="D621" s="173" t="s">
        <v>1092</v>
      </c>
      <c r="E621" s="582"/>
      <c r="F621" s="76" t="s">
        <v>1707</v>
      </c>
      <c r="G621" s="535"/>
      <c r="H621" s="84">
        <v>1227273</v>
      </c>
      <c r="I621" s="83" t="s">
        <v>1934</v>
      </c>
    </row>
    <row r="622" spans="1:9" s="79" customFormat="1" ht="16.5" customHeight="1" x14ac:dyDescent="0.25">
      <c r="A622" s="180"/>
      <c r="B622" s="107"/>
      <c r="C622" s="680" t="s">
        <v>1449</v>
      </c>
      <c r="D622" s="681"/>
      <c r="E622" s="681"/>
      <c r="F622" s="682"/>
      <c r="G622" s="97"/>
      <c r="H622" s="84"/>
      <c r="I622" s="83"/>
    </row>
    <row r="623" spans="1:9" s="79" customFormat="1" x14ac:dyDescent="0.25">
      <c r="A623" s="180"/>
      <c r="B623" s="107"/>
      <c r="C623" s="71" t="s">
        <v>1910</v>
      </c>
      <c r="D623" s="173" t="s">
        <v>1092</v>
      </c>
      <c r="E623" s="580" t="s">
        <v>1783</v>
      </c>
      <c r="F623" s="76" t="s">
        <v>1908</v>
      </c>
      <c r="G623" s="97"/>
      <c r="H623" s="84">
        <v>27273</v>
      </c>
      <c r="I623" s="83" t="s">
        <v>1934</v>
      </c>
    </row>
    <row r="624" spans="1:9" s="79" customFormat="1" x14ac:dyDescent="0.25">
      <c r="A624" s="180"/>
      <c r="B624" s="107"/>
      <c r="C624" s="71" t="s">
        <v>1910</v>
      </c>
      <c r="D624" s="173" t="s">
        <v>1092</v>
      </c>
      <c r="E624" s="581"/>
      <c r="F624" s="76" t="s">
        <v>1909</v>
      </c>
      <c r="G624" s="97"/>
      <c r="H624" s="84">
        <v>39091</v>
      </c>
      <c r="I624" s="83" t="s">
        <v>1934</v>
      </c>
    </row>
    <row r="625" spans="1:9" s="79" customFormat="1" x14ac:dyDescent="0.25">
      <c r="A625" s="180"/>
      <c r="B625" s="107"/>
      <c r="C625" s="71" t="s">
        <v>1910</v>
      </c>
      <c r="D625" s="173" t="s">
        <v>1092</v>
      </c>
      <c r="E625" s="581"/>
      <c r="F625" s="76" t="s">
        <v>1711</v>
      </c>
      <c r="G625" s="97"/>
      <c r="H625" s="84">
        <v>50000</v>
      </c>
      <c r="I625" s="83" t="s">
        <v>1934</v>
      </c>
    </row>
    <row r="626" spans="1:9" s="79" customFormat="1" x14ac:dyDescent="0.25">
      <c r="A626" s="180"/>
      <c r="B626" s="107"/>
      <c r="C626" s="71" t="s">
        <v>1910</v>
      </c>
      <c r="D626" s="173" t="s">
        <v>1092</v>
      </c>
      <c r="E626" s="581"/>
      <c r="F626" s="76" t="s">
        <v>1712</v>
      </c>
      <c r="G626" s="97"/>
      <c r="H626" s="84">
        <v>65455</v>
      </c>
      <c r="I626" s="83" t="s">
        <v>1934</v>
      </c>
    </row>
    <row r="627" spans="1:9" s="79" customFormat="1" x14ac:dyDescent="0.25">
      <c r="A627" s="180"/>
      <c r="B627" s="107"/>
      <c r="C627" s="71" t="s">
        <v>1910</v>
      </c>
      <c r="D627" s="173" t="s">
        <v>1092</v>
      </c>
      <c r="E627" s="581"/>
      <c r="F627" s="76" t="s">
        <v>1713</v>
      </c>
      <c r="G627" s="97"/>
      <c r="H627" s="84">
        <v>94545</v>
      </c>
      <c r="I627" s="83" t="s">
        <v>1934</v>
      </c>
    </row>
    <row r="628" spans="1:9" s="79" customFormat="1" x14ac:dyDescent="0.25">
      <c r="A628" s="180"/>
      <c r="B628" s="107"/>
      <c r="C628" s="71" t="s">
        <v>1910</v>
      </c>
      <c r="D628" s="173" t="s">
        <v>1092</v>
      </c>
      <c r="E628" s="581"/>
      <c r="F628" s="76" t="s">
        <v>1714</v>
      </c>
      <c r="G628" s="97"/>
      <c r="H628" s="84">
        <v>146364</v>
      </c>
      <c r="I628" s="83" t="s">
        <v>1934</v>
      </c>
    </row>
    <row r="629" spans="1:9" s="79" customFormat="1" x14ac:dyDescent="0.25">
      <c r="A629" s="180"/>
      <c r="B629" s="107"/>
      <c r="C629" s="71" t="s">
        <v>1910</v>
      </c>
      <c r="D629" s="173" t="s">
        <v>1092</v>
      </c>
      <c r="E629" s="581"/>
      <c r="F629" s="76" t="s">
        <v>1715</v>
      </c>
      <c r="G629" s="97"/>
      <c r="H629" s="84">
        <v>218182</v>
      </c>
      <c r="I629" s="83" t="s">
        <v>1934</v>
      </c>
    </row>
    <row r="630" spans="1:9" s="79" customFormat="1" x14ac:dyDescent="0.25">
      <c r="A630" s="180"/>
      <c r="B630" s="107"/>
      <c r="C630" s="71" t="s">
        <v>1910</v>
      </c>
      <c r="D630" s="173" t="s">
        <v>1092</v>
      </c>
      <c r="E630" s="581"/>
      <c r="F630" s="76" t="s">
        <v>1716</v>
      </c>
      <c r="G630" s="97"/>
      <c r="H630" s="84">
        <v>295455</v>
      </c>
      <c r="I630" s="83" t="s">
        <v>1934</v>
      </c>
    </row>
    <row r="631" spans="1:9" s="79" customFormat="1" x14ac:dyDescent="0.25">
      <c r="A631" s="180"/>
      <c r="B631" s="107"/>
      <c r="C631" s="71" t="s">
        <v>1910</v>
      </c>
      <c r="D631" s="173" t="s">
        <v>1092</v>
      </c>
      <c r="E631" s="581"/>
      <c r="F631" s="76" t="s">
        <v>1717</v>
      </c>
      <c r="G631" s="97"/>
      <c r="H631" s="84">
        <v>390909</v>
      </c>
      <c r="I631" s="83" t="s">
        <v>1934</v>
      </c>
    </row>
    <row r="632" spans="1:9" s="79" customFormat="1" x14ac:dyDescent="0.25">
      <c r="A632" s="180"/>
      <c r="B632" s="107"/>
      <c r="C632" s="71" t="s">
        <v>1910</v>
      </c>
      <c r="D632" s="173" t="s">
        <v>1092</v>
      </c>
      <c r="E632" s="581"/>
      <c r="F632" s="76" t="s">
        <v>1759</v>
      </c>
      <c r="G632" s="97"/>
      <c r="H632" s="84">
        <v>563636</v>
      </c>
      <c r="I632" s="83" t="s">
        <v>1934</v>
      </c>
    </row>
    <row r="633" spans="1:9" s="79" customFormat="1" x14ac:dyDescent="0.25">
      <c r="A633" s="180"/>
      <c r="B633" s="107"/>
      <c r="C633" s="71" t="s">
        <v>1910</v>
      </c>
      <c r="D633" s="173" t="s">
        <v>1092</v>
      </c>
      <c r="E633" s="581"/>
      <c r="F633" s="76" t="s">
        <v>1760</v>
      </c>
      <c r="G633" s="97"/>
      <c r="H633" s="84">
        <v>772727</v>
      </c>
      <c r="I633" s="83" t="s">
        <v>1934</v>
      </c>
    </row>
    <row r="634" spans="1:9" s="79" customFormat="1" x14ac:dyDescent="0.25">
      <c r="A634" s="180"/>
      <c r="B634" s="107"/>
      <c r="C634" s="71" t="s">
        <v>1910</v>
      </c>
      <c r="D634" s="173" t="s">
        <v>1092</v>
      </c>
      <c r="E634" s="581"/>
      <c r="F634" s="76" t="s">
        <v>1761</v>
      </c>
      <c r="G634" s="97"/>
      <c r="H634" s="84">
        <v>981818</v>
      </c>
      <c r="I634" s="83" t="s">
        <v>1934</v>
      </c>
    </row>
    <row r="635" spans="1:9" s="79" customFormat="1" x14ac:dyDescent="0.25">
      <c r="A635" s="180"/>
      <c r="B635" s="107"/>
      <c r="C635" s="71" t="s">
        <v>1910</v>
      </c>
      <c r="D635" s="173" t="s">
        <v>1092</v>
      </c>
      <c r="E635" s="582"/>
      <c r="F635" s="76" t="s">
        <v>1762</v>
      </c>
      <c r="G635" s="97"/>
      <c r="H635" s="84">
        <v>1181818</v>
      </c>
      <c r="I635" s="83" t="s">
        <v>1934</v>
      </c>
    </row>
    <row r="636" spans="1:9" s="79" customFormat="1" x14ac:dyDescent="0.25">
      <c r="A636" s="180"/>
      <c r="B636" s="107"/>
      <c r="C636" s="680" t="s">
        <v>1450</v>
      </c>
      <c r="D636" s="681"/>
      <c r="E636" s="681"/>
      <c r="F636" s="682"/>
      <c r="G636" s="97"/>
      <c r="H636" s="84"/>
      <c r="I636" s="83"/>
    </row>
    <row r="637" spans="1:9" s="79" customFormat="1" x14ac:dyDescent="0.25">
      <c r="A637" s="180"/>
      <c r="B637" s="107"/>
      <c r="C637" s="71" t="s">
        <v>1910</v>
      </c>
      <c r="D637" s="173" t="s">
        <v>1092</v>
      </c>
      <c r="E637" s="580" t="s">
        <v>1783</v>
      </c>
      <c r="F637" s="76" t="s">
        <v>1911</v>
      </c>
      <c r="G637" s="97"/>
      <c r="H637" s="84">
        <v>39091</v>
      </c>
      <c r="I637" s="83" t="s">
        <v>1934</v>
      </c>
    </row>
    <row r="638" spans="1:9" s="79" customFormat="1" x14ac:dyDescent="0.25">
      <c r="A638" s="180"/>
      <c r="B638" s="107"/>
      <c r="C638" s="71" t="s">
        <v>1910</v>
      </c>
      <c r="D638" s="173" t="s">
        <v>1092</v>
      </c>
      <c r="E638" s="581"/>
      <c r="F638" s="76" t="s">
        <v>1912</v>
      </c>
      <c r="G638" s="97"/>
      <c r="H638" s="84">
        <v>50000</v>
      </c>
      <c r="I638" s="83" t="s">
        <v>1934</v>
      </c>
    </row>
    <row r="639" spans="1:9" s="79" customFormat="1" x14ac:dyDescent="0.25">
      <c r="A639" s="180"/>
      <c r="B639" s="107"/>
      <c r="C639" s="71" t="s">
        <v>1910</v>
      </c>
      <c r="D639" s="173" t="s">
        <v>1092</v>
      </c>
      <c r="E639" s="581"/>
      <c r="F639" s="76" t="s">
        <v>1913</v>
      </c>
      <c r="G639" s="97"/>
      <c r="H639" s="84">
        <v>66364</v>
      </c>
      <c r="I639" s="83" t="s">
        <v>1934</v>
      </c>
    </row>
    <row r="640" spans="1:9" s="79" customFormat="1" x14ac:dyDescent="0.25">
      <c r="A640" s="180"/>
      <c r="B640" s="107"/>
      <c r="C640" s="71" t="s">
        <v>1910</v>
      </c>
      <c r="D640" s="173" t="s">
        <v>1092</v>
      </c>
      <c r="E640" s="581"/>
      <c r="F640" s="76" t="s">
        <v>1766</v>
      </c>
      <c r="G640" s="97"/>
      <c r="H640" s="84">
        <v>90909</v>
      </c>
      <c r="I640" s="83" t="s">
        <v>1934</v>
      </c>
    </row>
    <row r="641" spans="1:9" s="79" customFormat="1" x14ac:dyDescent="0.25">
      <c r="A641" s="180"/>
      <c r="B641" s="107"/>
      <c r="C641" s="71" t="s">
        <v>1910</v>
      </c>
      <c r="D641" s="173" t="s">
        <v>1092</v>
      </c>
      <c r="E641" s="581"/>
      <c r="F641" s="76" t="s">
        <v>1767</v>
      </c>
      <c r="G641" s="97"/>
      <c r="H641" s="84">
        <v>140909</v>
      </c>
      <c r="I641" s="83" t="s">
        <v>1934</v>
      </c>
    </row>
    <row r="642" spans="1:9" s="79" customFormat="1" x14ac:dyDescent="0.25">
      <c r="A642" s="180"/>
      <c r="B642" s="107"/>
      <c r="C642" s="71" t="s">
        <v>1910</v>
      </c>
      <c r="D642" s="173" t="s">
        <v>1092</v>
      </c>
      <c r="E642" s="581"/>
      <c r="F642" s="76" t="s">
        <v>1768</v>
      </c>
      <c r="G642" s="97"/>
      <c r="H642" s="84">
        <v>204545</v>
      </c>
      <c r="I642" s="83" t="s">
        <v>1934</v>
      </c>
    </row>
    <row r="643" spans="1:9" s="79" customFormat="1" x14ac:dyDescent="0.25">
      <c r="A643" s="180"/>
      <c r="B643" s="107"/>
      <c r="C643" s="71" t="s">
        <v>1910</v>
      </c>
      <c r="D643" s="173" t="s">
        <v>1092</v>
      </c>
      <c r="E643" s="581"/>
      <c r="F643" s="76" t="s">
        <v>1769</v>
      </c>
      <c r="G643" s="97"/>
      <c r="H643" s="84">
        <v>322727</v>
      </c>
      <c r="I643" s="83" t="s">
        <v>1934</v>
      </c>
    </row>
    <row r="644" spans="1:9" s="79" customFormat="1" x14ac:dyDescent="0.25">
      <c r="A644" s="180"/>
      <c r="B644" s="107"/>
      <c r="C644" s="71" t="s">
        <v>1910</v>
      </c>
      <c r="D644" s="173" t="s">
        <v>1092</v>
      </c>
      <c r="E644" s="581"/>
      <c r="F644" s="76" t="s">
        <v>1770</v>
      </c>
      <c r="G644" s="97"/>
      <c r="H644" s="84">
        <v>436364</v>
      </c>
      <c r="I644" s="83" t="s">
        <v>1934</v>
      </c>
    </row>
    <row r="645" spans="1:9" s="79" customFormat="1" x14ac:dyDescent="0.25">
      <c r="A645" s="180"/>
      <c r="B645" s="107"/>
      <c r="C645" s="71" t="s">
        <v>1910</v>
      </c>
      <c r="D645" s="173" t="s">
        <v>1092</v>
      </c>
      <c r="E645" s="581"/>
      <c r="F645" s="76" t="s">
        <v>1771</v>
      </c>
      <c r="H645" s="84">
        <v>609091</v>
      </c>
      <c r="I645" s="83" t="s">
        <v>1934</v>
      </c>
    </row>
    <row r="646" spans="1:9" s="79" customFormat="1" x14ac:dyDescent="0.25">
      <c r="A646" s="180"/>
      <c r="B646" s="107"/>
      <c r="C646" s="71" t="s">
        <v>1910</v>
      </c>
      <c r="D646" s="173" t="s">
        <v>1092</v>
      </c>
      <c r="E646" s="581"/>
      <c r="F646" s="76" t="s">
        <v>1772</v>
      </c>
      <c r="H646" s="84">
        <v>854545</v>
      </c>
      <c r="I646" s="83" t="s">
        <v>1934</v>
      </c>
    </row>
    <row r="647" spans="1:9" s="79" customFormat="1" x14ac:dyDescent="0.25">
      <c r="A647" s="180"/>
      <c r="B647" s="107"/>
      <c r="C647" s="71" t="s">
        <v>1910</v>
      </c>
      <c r="D647" s="173" t="s">
        <v>1092</v>
      </c>
      <c r="E647" s="581"/>
      <c r="F647" s="76" t="s">
        <v>1773</v>
      </c>
      <c r="H647" s="84">
        <v>1136364</v>
      </c>
      <c r="I647" s="83" t="s">
        <v>1934</v>
      </c>
    </row>
    <row r="648" spans="1:9" s="79" customFormat="1" x14ac:dyDescent="0.25">
      <c r="A648" s="180"/>
      <c r="B648" s="107"/>
      <c r="C648" s="71" t="s">
        <v>1910</v>
      </c>
      <c r="D648" s="173" t="s">
        <v>1092</v>
      </c>
      <c r="E648" s="581"/>
      <c r="F648" s="76" t="s">
        <v>1774</v>
      </c>
      <c r="H648" s="84">
        <v>1384545</v>
      </c>
      <c r="I648" s="83" t="s">
        <v>1934</v>
      </c>
    </row>
    <row r="649" spans="1:9" s="79" customFormat="1" x14ac:dyDescent="0.25">
      <c r="A649" s="180"/>
      <c r="B649" s="107"/>
      <c r="C649" s="71" t="s">
        <v>1910</v>
      </c>
      <c r="D649" s="173" t="s">
        <v>1092</v>
      </c>
      <c r="E649" s="581"/>
      <c r="F649" s="76" t="s">
        <v>1775</v>
      </c>
      <c r="H649" s="84">
        <v>1727273</v>
      </c>
      <c r="I649" s="83" t="s">
        <v>1934</v>
      </c>
    </row>
    <row r="650" spans="1:9" s="79" customFormat="1" x14ac:dyDescent="0.25">
      <c r="A650" s="180"/>
      <c r="B650" s="107"/>
      <c r="C650" s="71" t="s">
        <v>1910</v>
      </c>
      <c r="D650" s="173" t="s">
        <v>1092</v>
      </c>
      <c r="E650" s="581"/>
      <c r="F650" s="76" t="s">
        <v>1776</v>
      </c>
      <c r="H650" s="84">
        <v>2163636</v>
      </c>
      <c r="I650" s="83" t="s">
        <v>1934</v>
      </c>
    </row>
    <row r="651" spans="1:9" s="79" customFormat="1" x14ac:dyDescent="0.25">
      <c r="A651" s="180"/>
      <c r="B651" s="107"/>
      <c r="C651" s="71" t="s">
        <v>1910</v>
      </c>
      <c r="D651" s="173" t="s">
        <v>1092</v>
      </c>
      <c r="E651" s="581"/>
      <c r="F651" s="76" t="s">
        <v>1777</v>
      </c>
      <c r="H651" s="84">
        <v>2758182</v>
      </c>
      <c r="I651" s="83" t="s">
        <v>1934</v>
      </c>
    </row>
    <row r="652" spans="1:9" s="79" customFormat="1" x14ac:dyDescent="0.25">
      <c r="A652" s="180"/>
      <c r="B652" s="107"/>
      <c r="C652" s="71" t="s">
        <v>1910</v>
      </c>
      <c r="D652" s="173" t="s">
        <v>1092</v>
      </c>
      <c r="E652" s="582"/>
      <c r="F652" s="76" t="s">
        <v>1778</v>
      </c>
      <c r="H652" s="84">
        <v>3454545</v>
      </c>
      <c r="I652" s="83" t="s">
        <v>1934</v>
      </c>
    </row>
    <row r="653" spans="1:9" s="79" customFormat="1" ht="18" customHeight="1" x14ac:dyDescent="0.25">
      <c r="A653" s="180"/>
      <c r="B653" s="107"/>
      <c r="C653" s="669" t="s">
        <v>1451</v>
      </c>
      <c r="D653" s="670"/>
      <c r="E653" s="670"/>
      <c r="F653" s="671"/>
      <c r="H653" s="84"/>
      <c r="I653" s="83"/>
    </row>
    <row r="654" spans="1:9" s="79" customFormat="1" x14ac:dyDescent="0.25">
      <c r="A654" s="180"/>
      <c r="B654" s="107"/>
      <c r="C654" s="71" t="s">
        <v>1910</v>
      </c>
      <c r="D654" s="173" t="s">
        <v>1092</v>
      </c>
      <c r="E654" s="580" t="s">
        <v>1783</v>
      </c>
      <c r="F654" s="76" t="s">
        <v>1849</v>
      </c>
      <c r="G654" s="535" t="s">
        <v>1431</v>
      </c>
      <c r="H654" s="84">
        <v>55455</v>
      </c>
      <c r="I654" s="83" t="s">
        <v>1934</v>
      </c>
    </row>
    <row r="655" spans="1:9" s="79" customFormat="1" x14ac:dyDescent="0.25">
      <c r="A655" s="180"/>
      <c r="B655" s="107"/>
      <c r="C655" s="71" t="s">
        <v>1910</v>
      </c>
      <c r="D655" s="173" t="s">
        <v>1092</v>
      </c>
      <c r="E655" s="581"/>
      <c r="F655" s="76" t="s">
        <v>1796</v>
      </c>
      <c r="G655" s="535"/>
      <c r="H655" s="84">
        <v>80909</v>
      </c>
      <c r="I655" s="83" t="s">
        <v>1934</v>
      </c>
    </row>
    <row r="656" spans="1:9" s="79" customFormat="1" x14ac:dyDescent="0.25">
      <c r="A656" s="180"/>
      <c r="B656" s="107"/>
      <c r="C656" s="71" t="s">
        <v>1910</v>
      </c>
      <c r="D656" s="173" t="s">
        <v>1092</v>
      </c>
      <c r="E656" s="581"/>
      <c r="F656" s="76" t="s">
        <v>1850</v>
      </c>
      <c r="G656" s="535"/>
      <c r="H656" s="84">
        <v>113636</v>
      </c>
      <c r="I656" s="83" t="s">
        <v>1934</v>
      </c>
    </row>
    <row r="657" spans="1:9" s="79" customFormat="1" x14ac:dyDescent="0.25">
      <c r="A657" s="180"/>
      <c r="B657" s="107"/>
      <c r="C657" s="71" t="s">
        <v>1910</v>
      </c>
      <c r="D657" s="173" t="s">
        <v>1092</v>
      </c>
      <c r="E657" s="581"/>
      <c r="F657" s="76" t="s">
        <v>1851</v>
      </c>
      <c r="G657" s="535"/>
      <c r="H657" s="84">
        <v>163636</v>
      </c>
      <c r="I657" s="83" t="s">
        <v>1934</v>
      </c>
    </row>
    <row r="658" spans="1:9" s="79" customFormat="1" x14ac:dyDescent="0.25">
      <c r="A658" s="180"/>
      <c r="B658" s="107"/>
      <c r="C658" s="71" t="s">
        <v>1910</v>
      </c>
      <c r="D658" s="173" t="s">
        <v>1092</v>
      </c>
      <c r="E658" s="581"/>
      <c r="F658" s="76" t="s">
        <v>1852</v>
      </c>
      <c r="G658" s="535"/>
      <c r="H658" s="84">
        <v>245455</v>
      </c>
      <c r="I658" s="83" t="s">
        <v>1934</v>
      </c>
    </row>
    <row r="659" spans="1:9" s="79" customFormat="1" x14ac:dyDescent="0.25">
      <c r="A659" s="180"/>
      <c r="B659" s="107"/>
      <c r="C659" s="71" t="s">
        <v>1910</v>
      </c>
      <c r="D659" s="173" t="s">
        <v>1092</v>
      </c>
      <c r="E659" s="581"/>
      <c r="F659" s="76" t="s">
        <v>1853</v>
      </c>
      <c r="G659" s="535"/>
      <c r="H659" s="84">
        <v>352727</v>
      </c>
      <c r="I659" s="83" t="s">
        <v>1934</v>
      </c>
    </row>
    <row r="660" spans="1:9" s="79" customFormat="1" x14ac:dyDescent="0.25">
      <c r="A660" s="180"/>
      <c r="B660" s="107"/>
      <c r="C660" s="71" t="s">
        <v>1910</v>
      </c>
      <c r="D660" s="173" t="s">
        <v>1092</v>
      </c>
      <c r="E660" s="581"/>
      <c r="F660" s="76" t="s">
        <v>1854</v>
      </c>
      <c r="G660" s="535"/>
      <c r="H660" s="84">
        <v>465455</v>
      </c>
      <c r="I660" s="83" t="s">
        <v>1934</v>
      </c>
    </row>
    <row r="661" spans="1:9" s="79" customFormat="1" x14ac:dyDescent="0.25">
      <c r="A661" s="180"/>
      <c r="B661" s="107"/>
      <c r="C661" s="71" t="s">
        <v>1910</v>
      </c>
      <c r="D661" s="173" t="s">
        <v>1092</v>
      </c>
      <c r="E661" s="581"/>
      <c r="F661" s="76" t="s">
        <v>1855</v>
      </c>
      <c r="G661" s="535"/>
      <c r="H661" s="84">
        <v>500000</v>
      </c>
      <c r="I661" s="83" t="s">
        <v>1934</v>
      </c>
    </row>
    <row r="662" spans="1:9" s="79" customFormat="1" x14ac:dyDescent="0.25">
      <c r="A662" s="180"/>
      <c r="B662" s="107"/>
      <c r="C662" s="71" t="s">
        <v>1910</v>
      </c>
      <c r="D662" s="173" t="s">
        <v>1092</v>
      </c>
      <c r="E662" s="581"/>
      <c r="F662" s="76" t="s">
        <v>1856</v>
      </c>
      <c r="G662" s="535"/>
      <c r="H662" s="84">
        <v>627273</v>
      </c>
      <c r="I662" s="83" t="s">
        <v>1934</v>
      </c>
    </row>
    <row r="663" spans="1:9" s="79" customFormat="1" x14ac:dyDescent="0.25">
      <c r="A663" s="180"/>
      <c r="B663" s="107"/>
      <c r="C663" s="71" t="s">
        <v>1910</v>
      </c>
      <c r="D663" s="173" t="s">
        <v>1092</v>
      </c>
      <c r="E663" s="581"/>
      <c r="F663" s="76" t="s">
        <v>1857</v>
      </c>
      <c r="G663" s="97"/>
      <c r="H663" s="84">
        <v>722727</v>
      </c>
      <c r="I663" s="83" t="s">
        <v>1934</v>
      </c>
    </row>
    <row r="664" spans="1:9" s="79" customFormat="1" x14ac:dyDescent="0.25">
      <c r="A664" s="180"/>
      <c r="B664" s="107"/>
      <c r="C664" s="71" t="s">
        <v>1910</v>
      </c>
      <c r="D664" s="173" t="s">
        <v>1092</v>
      </c>
      <c r="E664" s="581"/>
      <c r="F664" s="76" t="s">
        <v>1858</v>
      </c>
      <c r="G664" s="97"/>
      <c r="H664" s="84">
        <v>900000</v>
      </c>
      <c r="I664" s="83" t="s">
        <v>1934</v>
      </c>
    </row>
    <row r="665" spans="1:9" s="79" customFormat="1" x14ac:dyDescent="0.25">
      <c r="A665" s="180"/>
      <c r="B665" s="107"/>
      <c r="C665" s="71" t="s">
        <v>1910</v>
      </c>
      <c r="D665" s="173" t="s">
        <v>1092</v>
      </c>
      <c r="E665" s="581"/>
      <c r="F665" s="76" t="s">
        <v>1859</v>
      </c>
      <c r="G665" s="97"/>
      <c r="H665" s="84">
        <v>1000000</v>
      </c>
      <c r="I665" s="83" t="s">
        <v>1934</v>
      </c>
    </row>
    <row r="666" spans="1:9" s="79" customFormat="1" x14ac:dyDescent="0.25">
      <c r="A666" s="180"/>
      <c r="B666" s="107"/>
      <c r="C666" s="71" t="s">
        <v>1910</v>
      </c>
      <c r="D666" s="173" t="s">
        <v>1092</v>
      </c>
      <c r="E666" s="581"/>
      <c r="F666" s="76" t="s">
        <v>1860</v>
      </c>
      <c r="G666" s="97"/>
      <c r="H666" s="84">
        <v>1272727</v>
      </c>
      <c r="I666" s="83" t="s">
        <v>1934</v>
      </c>
    </row>
    <row r="667" spans="1:9" s="79" customFormat="1" x14ac:dyDescent="0.25">
      <c r="A667" s="180"/>
      <c r="B667" s="107"/>
      <c r="C667" s="71" t="s">
        <v>1910</v>
      </c>
      <c r="D667" s="173" t="s">
        <v>1092</v>
      </c>
      <c r="E667" s="581"/>
      <c r="F667" s="76" t="s">
        <v>1861</v>
      </c>
      <c r="G667" s="97"/>
      <c r="H667" s="84">
        <v>1372727</v>
      </c>
      <c r="I667" s="83" t="s">
        <v>1934</v>
      </c>
    </row>
    <row r="668" spans="1:9" s="79" customFormat="1" x14ac:dyDescent="0.25">
      <c r="A668" s="180"/>
      <c r="B668" s="107"/>
      <c r="C668" s="71" t="s">
        <v>1910</v>
      </c>
      <c r="D668" s="173" t="s">
        <v>1092</v>
      </c>
      <c r="E668" s="581"/>
      <c r="F668" s="76" t="s">
        <v>1862</v>
      </c>
      <c r="G668" s="97"/>
      <c r="H668" s="84">
        <v>1572727</v>
      </c>
      <c r="I668" s="83" t="s">
        <v>1934</v>
      </c>
    </row>
    <row r="669" spans="1:9" s="79" customFormat="1" x14ac:dyDescent="0.25">
      <c r="A669" s="180"/>
      <c r="B669" s="107"/>
      <c r="C669" s="71" t="s">
        <v>1910</v>
      </c>
      <c r="D669" s="173" t="s">
        <v>1092</v>
      </c>
      <c r="E669" s="581"/>
      <c r="F669" s="76" t="s">
        <v>1863</v>
      </c>
      <c r="G669" s="97"/>
      <c r="H669" s="84">
        <v>1727273</v>
      </c>
      <c r="I669" s="83" t="s">
        <v>1934</v>
      </c>
    </row>
    <row r="670" spans="1:9" s="79" customFormat="1" x14ac:dyDescent="0.25">
      <c r="A670" s="180"/>
      <c r="B670" s="107"/>
      <c r="C670" s="71" t="s">
        <v>1910</v>
      </c>
      <c r="D670" s="173" t="s">
        <v>1092</v>
      </c>
      <c r="E670" s="581"/>
      <c r="F670" s="76" t="s">
        <v>1864</v>
      </c>
      <c r="G670" s="97"/>
      <c r="H670" s="84">
        <v>1818182</v>
      </c>
      <c r="I670" s="83" t="s">
        <v>1934</v>
      </c>
    </row>
    <row r="671" spans="1:9" s="79" customFormat="1" x14ac:dyDescent="0.25">
      <c r="A671" s="180"/>
      <c r="B671" s="107"/>
      <c r="C671" s="71" t="s">
        <v>1910</v>
      </c>
      <c r="D671" s="173" t="s">
        <v>1092</v>
      </c>
      <c r="E671" s="581"/>
      <c r="F671" s="76" t="s">
        <v>1865</v>
      </c>
      <c r="G671" s="97"/>
      <c r="H671" s="84">
        <v>2045455</v>
      </c>
      <c r="I671" s="83" t="s">
        <v>1934</v>
      </c>
    </row>
    <row r="672" spans="1:9" s="79" customFormat="1" x14ac:dyDescent="0.25">
      <c r="A672" s="180"/>
      <c r="B672" s="107"/>
      <c r="C672" s="71" t="s">
        <v>1910</v>
      </c>
      <c r="D672" s="173" t="s">
        <v>1092</v>
      </c>
      <c r="E672" s="581"/>
      <c r="F672" s="76" t="s">
        <v>1866</v>
      </c>
      <c r="G672" s="97"/>
      <c r="H672" s="84">
        <v>2154545</v>
      </c>
      <c r="I672" s="83" t="s">
        <v>1934</v>
      </c>
    </row>
    <row r="673" spans="1:9" s="79" customFormat="1" x14ac:dyDescent="0.25">
      <c r="A673" s="180"/>
      <c r="B673" s="107"/>
      <c r="C673" s="71" t="s">
        <v>1910</v>
      </c>
      <c r="D673" s="173" t="s">
        <v>1092</v>
      </c>
      <c r="E673" s="581"/>
      <c r="F673" s="76" t="s">
        <v>1867</v>
      </c>
      <c r="G673" s="97"/>
      <c r="H673" s="84">
        <v>2390909</v>
      </c>
      <c r="I673" s="83" t="s">
        <v>1934</v>
      </c>
    </row>
    <row r="674" spans="1:9" s="79" customFormat="1" x14ac:dyDescent="0.25">
      <c r="A674" s="180"/>
      <c r="B674" s="107"/>
      <c r="C674" s="71" t="s">
        <v>1910</v>
      </c>
      <c r="D674" s="173" t="s">
        <v>1092</v>
      </c>
      <c r="E674" s="581"/>
      <c r="F674" s="76" t="s">
        <v>1868</v>
      </c>
      <c r="G674" s="97"/>
      <c r="H674" s="84">
        <v>2609091</v>
      </c>
      <c r="I674" s="83" t="s">
        <v>1934</v>
      </c>
    </row>
    <row r="675" spans="1:9" s="79" customFormat="1" x14ac:dyDescent="0.25">
      <c r="A675" s="180"/>
      <c r="B675" s="107"/>
      <c r="C675" s="71" t="s">
        <v>1910</v>
      </c>
      <c r="D675" s="173" t="s">
        <v>1092</v>
      </c>
      <c r="E675" s="581"/>
      <c r="F675" s="76" t="s">
        <v>1869</v>
      </c>
      <c r="G675" s="535"/>
      <c r="H675" s="84">
        <v>2709091</v>
      </c>
      <c r="I675" s="83" t="s">
        <v>1934</v>
      </c>
    </row>
    <row r="676" spans="1:9" s="79" customFormat="1" x14ac:dyDescent="0.25">
      <c r="A676" s="180"/>
      <c r="B676" s="107"/>
      <c r="C676" s="71" t="s">
        <v>1910</v>
      </c>
      <c r="D676" s="173" t="s">
        <v>1092</v>
      </c>
      <c r="E676" s="581"/>
      <c r="F676" s="76" t="s">
        <v>1870</v>
      </c>
      <c r="G676" s="535"/>
      <c r="H676" s="84">
        <v>3045455</v>
      </c>
      <c r="I676" s="83" t="s">
        <v>1934</v>
      </c>
    </row>
    <row r="677" spans="1:9" s="79" customFormat="1" x14ac:dyDescent="0.25">
      <c r="A677" s="180"/>
      <c r="B677" s="107"/>
      <c r="C677" s="71" t="s">
        <v>1910</v>
      </c>
      <c r="D677" s="173" t="s">
        <v>1092</v>
      </c>
      <c r="E677" s="581"/>
      <c r="F677" s="76" t="s">
        <v>1871</v>
      </c>
      <c r="G677" s="535"/>
      <c r="H677" s="84">
        <v>3181818</v>
      </c>
      <c r="I677" s="83" t="s">
        <v>1934</v>
      </c>
    </row>
    <row r="678" spans="1:9" s="79" customFormat="1" x14ac:dyDescent="0.25">
      <c r="A678" s="180"/>
      <c r="B678" s="107"/>
      <c r="C678" s="71" t="s">
        <v>1910</v>
      </c>
      <c r="D678" s="173" t="s">
        <v>1092</v>
      </c>
      <c r="E678" s="581"/>
      <c r="F678" s="76" t="s">
        <v>1872</v>
      </c>
      <c r="G678" s="535"/>
      <c r="H678" s="84">
        <v>3381818</v>
      </c>
      <c r="I678" s="83" t="s">
        <v>1934</v>
      </c>
    </row>
    <row r="679" spans="1:9" s="79" customFormat="1" x14ac:dyDescent="0.25">
      <c r="A679" s="180"/>
      <c r="B679" s="107"/>
      <c r="C679" s="71" t="s">
        <v>1910</v>
      </c>
      <c r="D679" s="173" t="s">
        <v>1092</v>
      </c>
      <c r="E679" s="581"/>
      <c r="F679" s="76" t="s">
        <v>1873</v>
      </c>
      <c r="G679" s="535"/>
      <c r="H679" s="84">
        <v>3927273</v>
      </c>
      <c r="I679" s="83" t="s">
        <v>1934</v>
      </c>
    </row>
    <row r="680" spans="1:9" s="79" customFormat="1" x14ac:dyDescent="0.25">
      <c r="A680" s="180"/>
      <c r="B680" s="107"/>
      <c r="C680" s="71" t="s">
        <v>1910</v>
      </c>
      <c r="D680" s="173" t="s">
        <v>1092</v>
      </c>
      <c r="E680" s="581"/>
      <c r="F680" s="76" t="s">
        <v>1874</v>
      </c>
      <c r="G680" s="535"/>
      <c r="H680" s="84">
        <v>4045455</v>
      </c>
      <c r="I680" s="83" t="s">
        <v>1934</v>
      </c>
    </row>
    <row r="681" spans="1:9" s="79" customFormat="1" x14ac:dyDescent="0.25">
      <c r="A681" s="180"/>
      <c r="B681" s="107"/>
      <c r="C681" s="71" t="s">
        <v>1910</v>
      </c>
      <c r="D681" s="173" t="s">
        <v>1092</v>
      </c>
      <c r="E681" s="581"/>
      <c r="F681" s="76" t="s">
        <v>1875</v>
      </c>
      <c r="G681" s="535"/>
      <c r="H681" s="84">
        <v>4318182</v>
      </c>
      <c r="I681" s="83" t="s">
        <v>1934</v>
      </c>
    </row>
    <row r="682" spans="1:9" s="79" customFormat="1" x14ac:dyDescent="0.25">
      <c r="A682" s="180"/>
      <c r="B682" s="107"/>
      <c r="C682" s="71" t="s">
        <v>1910</v>
      </c>
      <c r="D682" s="173" t="s">
        <v>1092</v>
      </c>
      <c r="E682" s="582"/>
      <c r="F682" s="76" t="s">
        <v>1876</v>
      </c>
      <c r="G682" s="535"/>
      <c r="H682" s="84">
        <v>4500000</v>
      </c>
      <c r="I682" s="83" t="s">
        <v>1934</v>
      </c>
    </row>
    <row r="683" spans="1:9" s="79" customFormat="1" ht="20.25" customHeight="1" x14ac:dyDescent="0.25">
      <c r="A683" s="180"/>
      <c r="B683" s="107"/>
      <c r="C683" s="680" t="s">
        <v>1452</v>
      </c>
      <c r="D683" s="681"/>
      <c r="E683" s="681"/>
      <c r="F683" s="682"/>
      <c r="G683" s="535"/>
      <c r="H683" s="84"/>
      <c r="I683" s="83"/>
    </row>
    <row r="684" spans="1:9" s="79" customFormat="1" x14ac:dyDescent="0.25">
      <c r="A684" s="180"/>
      <c r="B684" s="107"/>
      <c r="C684" s="71" t="s">
        <v>1910</v>
      </c>
      <c r="D684" s="173" t="s">
        <v>1092</v>
      </c>
      <c r="E684" s="580" t="s">
        <v>1783</v>
      </c>
      <c r="F684" s="76" t="s">
        <v>1877</v>
      </c>
      <c r="G684" s="97"/>
      <c r="H684" s="84">
        <v>45455</v>
      </c>
      <c r="I684" s="83" t="s">
        <v>1934</v>
      </c>
    </row>
    <row r="685" spans="1:9" s="79" customFormat="1" x14ac:dyDescent="0.25">
      <c r="A685" s="180"/>
      <c r="B685" s="107"/>
      <c r="C685" s="71" t="s">
        <v>1910</v>
      </c>
      <c r="D685" s="173" t="s">
        <v>1092</v>
      </c>
      <c r="E685" s="581"/>
      <c r="F685" s="76" t="s">
        <v>1878</v>
      </c>
      <c r="G685" s="97"/>
      <c r="H685" s="84">
        <v>61818</v>
      </c>
      <c r="I685" s="83" t="s">
        <v>1934</v>
      </c>
    </row>
    <row r="686" spans="1:9" s="79" customFormat="1" x14ac:dyDescent="0.25">
      <c r="A686" s="180"/>
      <c r="B686" s="107"/>
      <c r="C686" s="71" t="s">
        <v>1910</v>
      </c>
      <c r="D686" s="173" t="s">
        <v>1092</v>
      </c>
      <c r="E686" s="581"/>
      <c r="F686" s="76" t="s">
        <v>1743</v>
      </c>
      <c r="G686" s="97"/>
      <c r="H686" s="84">
        <v>83636</v>
      </c>
      <c r="I686" s="83" t="s">
        <v>1934</v>
      </c>
    </row>
    <row r="687" spans="1:9" s="79" customFormat="1" x14ac:dyDescent="0.25">
      <c r="A687" s="180"/>
      <c r="B687" s="107"/>
      <c r="C687" s="71" t="s">
        <v>1910</v>
      </c>
      <c r="D687" s="173" t="s">
        <v>1092</v>
      </c>
      <c r="E687" s="581"/>
      <c r="F687" s="76" t="s">
        <v>1744</v>
      </c>
      <c r="G687" s="97"/>
      <c r="H687" s="84">
        <v>115455</v>
      </c>
      <c r="I687" s="83" t="s">
        <v>1934</v>
      </c>
    </row>
    <row r="688" spans="1:9" s="79" customFormat="1" x14ac:dyDescent="0.25">
      <c r="A688" s="180"/>
      <c r="B688" s="107"/>
      <c r="C688" s="71" t="s">
        <v>1910</v>
      </c>
      <c r="D688" s="173" t="s">
        <v>1092</v>
      </c>
      <c r="E688" s="581"/>
      <c r="F688" s="76" t="s">
        <v>1745</v>
      </c>
      <c r="G688" s="97"/>
      <c r="H688" s="84">
        <v>179091</v>
      </c>
      <c r="I688" s="83" t="s">
        <v>1934</v>
      </c>
    </row>
    <row r="689" spans="1:9" s="79" customFormat="1" x14ac:dyDescent="0.25">
      <c r="A689" s="180"/>
      <c r="B689" s="107"/>
      <c r="C689" s="71" t="s">
        <v>1910</v>
      </c>
      <c r="D689" s="173" t="s">
        <v>1092</v>
      </c>
      <c r="E689" s="581"/>
      <c r="F689" s="76" t="s">
        <v>1746</v>
      </c>
      <c r="G689" s="97"/>
      <c r="H689" s="84">
        <v>272727</v>
      </c>
      <c r="I689" s="83" t="s">
        <v>1934</v>
      </c>
    </row>
    <row r="690" spans="1:9" s="79" customFormat="1" x14ac:dyDescent="0.25">
      <c r="A690" s="180"/>
      <c r="B690" s="107"/>
      <c r="C690" s="71" t="s">
        <v>1910</v>
      </c>
      <c r="D690" s="173" t="s">
        <v>1092</v>
      </c>
      <c r="E690" s="581"/>
      <c r="F690" s="76" t="s">
        <v>1747</v>
      </c>
      <c r="G690" s="97"/>
      <c r="H690" s="84">
        <v>436364</v>
      </c>
      <c r="I690" s="83" t="s">
        <v>1934</v>
      </c>
    </row>
    <row r="691" spans="1:9" s="79" customFormat="1" x14ac:dyDescent="0.25">
      <c r="A691" s="180"/>
      <c r="B691" s="107"/>
      <c r="C691" s="71" t="s">
        <v>1910</v>
      </c>
      <c r="D691" s="173" t="s">
        <v>1092</v>
      </c>
      <c r="E691" s="581"/>
      <c r="F691" s="76" t="s">
        <v>1748</v>
      </c>
      <c r="G691" s="97"/>
      <c r="H691" s="84">
        <v>590909</v>
      </c>
      <c r="I691" s="83" t="s">
        <v>1934</v>
      </c>
    </row>
    <row r="692" spans="1:9" s="79" customFormat="1" x14ac:dyDescent="0.25">
      <c r="A692" s="180"/>
      <c r="B692" s="107"/>
      <c r="C692" s="71" t="s">
        <v>1910</v>
      </c>
      <c r="D692" s="173" t="s">
        <v>1092</v>
      </c>
      <c r="E692" s="581"/>
      <c r="F692" s="76" t="s">
        <v>1749</v>
      </c>
      <c r="G692" s="97"/>
      <c r="H692" s="84">
        <v>863636</v>
      </c>
      <c r="I692" s="83" t="s">
        <v>1934</v>
      </c>
    </row>
    <row r="693" spans="1:9" s="79" customFormat="1" x14ac:dyDescent="0.25">
      <c r="A693" s="180"/>
      <c r="B693" s="107"/>
      <c r="C693" s="71" t="s">
        <v>1910</v>
      </c>
      <c r="D693" s="173" t="s">
        <v>1092</v>
      </c>
      <c r="E693" s="581"/>
      <c r="F693" s="76" t="s">
        <v>1750</v>
      </c>
      <c r="G693" s="97"/>
      <c r="H693" s="84">
        <v>1154545</v>
      </c>
      <c r="I693" s="83" t="s">
        <v>1934</v>
      </c>
    </row>
    <row r="694" spans="1:9" s="79" customFormat="1" x14ac:dyDescent="0.25">
      <c r="A694" s="180"/>
      <c r="B694" s="107"/>
      <c r="C694" s="71" t="s">
        <v>1910</v>
      </c>
      <c r="D694" s="173" t="s">
        <v>1092</v>
      </c>
      <c r="E694" s="581"/>
      <c r="F694" s="76" t="s">
        <v>1751</v>
      </c>
      <c r="G694" s="97"/>
      <c r="H694" s="84">
        <v>1590909</v>
      </c>
      <c r="I694" s="83" t="s">
        <v>1934</v>
      </c>
    </row>
    <row r="695" spans="1:9" s="79" customFormat="1" x14ac:dyDescent="0.25">
      <c r="A695" s="180"/>
      <c r="B695" s="107"/>
      <c r="C695" s="71" t="s">
        <v>1910</v>
      </c>
      <c r="D695" s="173" t="s">
        <v>1092</v>
      </c>
      <c r="E695" s="581"/>
      <c r="F695" s="76" t="s">
        <v>1752</v>
      </c>
      <c r="G695" s="97"/>
      <c r="H695" s="84">
        <v>1954545</v>
      </c>
      <c r="I695" s="83" t="s">
        <v>1934</v>
      </c>
    </row>
    <row r="696" spans="1:9" s="79" customFormat="1" x14ac:dyDescent="0.25">
      <c r="A696" s="180"/>
      <c r="B696" s="107"/>
      <c r="C696" s="71" t="s">
        <v>1910</v>
      </c>
      <c r="D696" s="173" t="s">
        <v>1092</v>
      </c>
      <c r="E696" s="581"/>
      <c r="F696" s="76" t="s">
        <v>1753</v>
      </c>
      <c r="G696" s="97"/>
      <c r="H696" s="84">
        <v>2409091</v>
      </c>
      <c r="I696" s="83" t="s">
        <v>1934</v>
      </c>
    </row>
    <row r="697" spans="1:9" s="79" customFormat="1" x14ac:dyDescent="0.25">
      <c r="A697" s="180"/>
      <c r="B697" s="107"/>
      <c r="C697" s="71" t="s">
        <v>1910</v>
      </c>
      <c r="D697" s="173" t="s">
        <v>1092</v>
      </c>
      <c r="E697" s="581"/>
      <c r="F697" s="76" t="s">
        <v>1754</v>
      </c>
      <c r="G697" s="97"/>
      <c r="H697" s="84">
        <v>3018182</v>
      </c>
      <c r="I697" s="83" t="s">
        <v>1934</v>
      </c>
    </row>
    <row r="698" spans="1:9" s="79" customFormat="1" x14ac:dyDescent="0.25">
      <c r="A698" s="180"/>
      <c r="B698" s="107"/>
      <c r="C698" s="71" t="s">
        <v>1910</v>
      </c>
      <c r="D698" s="173" t="s">
        <v>1092</v>
      </c>
      <c r="E698" s="581"/>
      <c r="F698" s="76" t="s">
        <v>1755</v>
      </c>
      <c r="G698" s="97"/>
      <c r="H698" s="84">
        <v>3772727</v>
      </c>
      <c r="I698" s="83" t="s">
        <v>1934</v>
      </c>
    </row>
    <row r="699" spans="1:9" s="79" customFormat="1" x14ac:dyDescent="0.25">
      <c r="A699" s="180"/>
      <c r="B699" s="107"/>
      <c r="C699" s="71" t="s">
        <v>1910</v>
      </c>
      <c r="D699" s="173" t="s">
        <v>1092</v>
      </c>
      <c r="E699" s="582"/>
      <c r="F699" s="76" t="s">
        <v>1756</v>
      </c>
      <c r="G699" s="97"/>
      <c r="H699" s="84">
        <v>4740909</v>
      </c>
      <c r="I699" s="83" t="s">
        <v>1934</v>
      </c>
    </row>
    <row r="700" spans="1:9" s="79" customFormat="1" x14ac:dyDescent="0.25">
      <c r="A700" s="180"/>
      <c r="B700" s="107"/>
      <c r="C700" s="680" t="s">
        <v>1453</v>
      </c>
      <c r="D700" s="681"/>
      <c r="E700" s="681"/>
      <c r="F700" s="682"/>
      <c r="G700" s="97"/>
      <c r="H700" s="84"/>
      <c r="I700" s="83"/>
    </row>
    <row r="701" spans="1:9" s="79" customFormat="1" x14ac:dyDescent="0.25">
      <c r="A701" s="180"/>
      <c r="B701" s="107"/>
      <c r="C701" s="71" t="s">
        <v>1910</v>
      </c>
      <c r="D701" s="173" t="s">
        <v>1092</v>
      </c>
      <c r="E701" s="580" t="s">
        <v>1783</v>
      </c>
      <c r="F701" s="76" t="s">
        <v>1879</v>
      </c>
      <c r="G701" s="97"/>
      <c r="H701" s="84">
        <v>66364</v>
      </c>
      <c r="I701" s="83" t="s">
        <v>1934</v>
      </c>
    </row>
    <row r="702" spans="1:9" s="79" customFormat="1" x14ac:dyDescent="0.25">
      <c r="A702" s="180"/>
      <c r="B702" s="107"/>
      <c r="C702" s="71" t="s">
        <v>1910</v>
      </c>
      <c r="D702" s="173" t="s">
        <v>1092</v>
      </c>
      <c r="E702" s="581"/>
      <c r="F702" s="76" t="s">
        <v>1880</v>
      </c>
      <c r="G702" s="97"/>
      <c r="H702" s="84">
        <v>91818</v>
      </c>
      <c r="I702" s="83" t="s">
        <v>1934</v>
      </c>
    </row>
    <row r="703" spans="1:9" s="79" customFormat="1" x14ac:dyDescent="0.25">
      <c r="A703" s="180"/>
      <c r="B703" s="107"/>
      <c r="C703" s="71" t="s">
        <v>1910</v>
      </c>
      <c r="D703" s="173" t="s">
        <v>1092</v>
      </c>
      <c r="E703" s="581"/>
      <c r="F703" s="76" t="s">
        <v>1881</v>
      </c>
      <c r="G703" s="97"/>
      <c r="H703" s="84">
        <v>131818</v>
      </c>
      <c r="I703" s="83" t="s">
        <v>1934</v>
      </c>
    </row>
    <row r="704" spans="1:9" s="79" customFormat="1" x14ac:dyDescent="0.25">
      <c r="A704" s="180"/>
      <c r="B704" s="107"/>
      <c r="C704" s="71" t="s">
        <v>1910</v>
      </c>
      <c r="D704" s="173" t="s">
        <v>1092</v>
      </c>
      <c r="E704" s="581"/>
      <c r="F704" s="76" t="s">
        <v>1882</v>
      </c>
      <c r="G704" s="97"/>
      <c r="H704" s="84">
        <v>189091</v>
      </c>
      <c r="I704" s="83" t="s">
        <v>1934</v>
      </c>
    </row>
    <row r="705" spans="1:9" s="79" customFormat="1" x14ac:dyDescent="0.25">
      <c r="A705" s="180"/>
      <c r="B705" s="107"/>
      <c r="C705" s="71" t="s">
        <v>1910</v>
      </c>
      <c r="D705" s="173" t="s">
        <v>1092</v>
      </c>
      <c r="E705" s="581"/>
      <c r="F705" s="76" t="s">
        <v>1883</v>
      </c>
      <c r="G705" s="97"/>
      <c r="H705" s="84">
        <v>280000</v>
      </c>
      <c r="I705" s="83" t="s">
        <v>1934</v>
      </c>
    </row>
    <row r="706" spans="1:9" s="79" customFormat="1" x14ac:dyDescent="0.25">
      <c r="A706" s="180"/>
      <c r="B706" s="107"/>
      <c r="C706" s="71" t="s">
        <v>1910</v>
      </c>
      <c r="D706" s="173" t="s">
        <v>1092</v>
      </c>
      <c r="E706" s="581"/>
      <c r="F706" s="76" t="s">
        <v>1884</v>
      </c>
      <c r="G706" s="97"/>
      <c r="H706" s="84">
        <v>430000</v>
      </c>
      <c r="I706" s="83" t="s">
        <v>1934</v>
      </c>
    </row>
    <row r="707" spans="1:9" s="79" customFormat="1" x14ac:dyDescent="0.25">
      <c r="A707" s="180"/>
      <c r="B707" s="107"/>
      <c r="C707" s="71" t="s">
        <v>1910</v>
      </c>
      <c r="D707" s="173" t="s">
        <v>1092</v>
      </c>
      <c r="E707" s="581"/>
      <c r="F707" s="76" t="s">
        <v>1885</v>
      </c>
      <c r="G707" s="97"/>
      <c r="H707" s="84">
        <v>536364</v>
      </c>
      <c r="I707" s="83" t="s">
        <v>1934</v>
      </c>
    </row>
    <row r="708" spans="1:9" s="79" customFormat="1" x14ac:dyDescent="0.25">
      <c r="A708" s="180"/>
      <c r="B708" s="107"/>
      <c r="C708" s="71" t="s">
        <v>1910</v>
      </c>
      <c r="D708" s="173" t="s">
        <v>1092</v>
      </c>
      <c r="E708" s="581"/>
      <c r="F708" s="76" t="s">
        <v>1886</v>
      </c>
      <c r="G708" s="535" t="s">
        <v>1431</v>
      </c>
      <c r="H708" s="84">
        <v>634545</v>
      </c>
      <c r="I708" s="83" t="s">
        <v>1934</v>
      </c>
    </row>
    <row r="709" spans="1:9" s="79" customFormat="1" x14ac:dyDescent="0.25">
      <c r="A709" s="180"/>
      <c r="B709" s="107"/>
      <c r="C709" s="71" t="s">
        <v>1910</v>
      </c>
      <c r="D709" s="173" t="s">
        <v>1092</v>
      </c>
      <c r="E709" s="581"/>
      <c r="F709" s="76" t="s">
        <v>1887</v>
      </c>
      <c r="G709" s="535"/>
      <c r="H709" s="84">
        <v>776364</v>
      </c>
      <c r="I709" s="83" t="s">
        <v>1934</v>
      </c>
    </row>
    <row r="710" spans="1:9" s="79" customFormat="1" x14ac:dyDescent="0.25">
      <c r="A710" s="180"/>
      <c r="B710" s="107"/>
      <c r="C710" s="71" t="s">
        <v>1910</v>
      </c>
      <c r="D710" s="173" t="s">
        <v>1092</v>
      </c>
      <c r="E710" s="581"/>
      <c r="F710" s="76" t="s">
        <v>1888</v>
      </c>
      <c r="G710" s="535"/>
      <c r="H710" s="84">
        <v>833636</v>
      </c>
      <c r="I710" s="83" t="s">
        <v>1934</v>
      </c>
    </row>
    <row r="711" spans="1:9" s="79" customFormat="1" x14ac:dyDescent="0.25">
      <c r="A711" s="180"/>
      <c r="B711" s="107"/>
      <c r="C711" s="71" t="s">
        <v>1910</v>
      </c>
      <c r="D711" s="173" t="s">
        <v>1092</v>
      </c>
      <c r="E711" s="581"/>
      <c r="F711" s="76" t="s">
        <v>1889</v>
      </c>
      <c r="G711" s="535"/>
      <c r="H711" s="84">
        <v>1033636</v>
      </c>
      <c r="I711" s="83" t="s">
        <v>1934</v>
      </c>
    </row>
    <row r="712" spans="1:9" s="79" customFormat="1" x14ac:dyDescent="0.25">
      <c r="A712" s="180"/>
      <c r="B712" s="107"/>
      <c r="C712" s="71" t="s">
        <v>1910</v>
      </c>
      <c r="D712" s="173" t="s">
        <v>1092</v>
      </c>
      <c r="E712" s="581"/>
      <c r="F712" s="76" t="s">
        <v>1890</v>
      </c>
      <c r="G712" s="535"/>
      <c r="H712" s="84">
        <v>1174545</v>
      </c>
      <c r="I712" s="83" t="s">
        <v>1934</v>
      </c>
    </row>
    <row r="713" spans="1:9" s="79" customFormat="1" x14ac:dyDescent="0.25">
      <c r="A713" s="180"/>
      <c r="B713" s="107"/>
      <c r="C713" s="71" t="s">
        <v>1910</v>
      </c>
      <c r="D713" s="173" t="s">
        <v>1092</v>
      </c>
      <c r="E713" s="581"/>
      <c r="F713" s="76" t="s">
        <v>1891</v>
      </c>
      <c r="G713" s="535"/>
      <c r="H713" s="84">
        <v>1436364</v>
      </c>
      <c r="I713" s="83" t="s">
        <v>1934</v>
      </c>
    </row>
    <row r="714" spans="1:9" s="79" customFormat="1" x14ac:dyDescent="0.25">
      <c r="A714" s="180"/>
      <c r="B714" s="107"/>
      <c r="C714" s="71" t="s">
        <v>1910</v>
      </c>
      <c r="D714" s="173" t="s">
        <v>1092</v>
      </c>
      <c r="E714" s="581"/>
      <c r="F714" s="76" t="s">
        <v>1892</v>
      </c>
      <c r="G714" s="535"/>
      <c r="H714" s="84">
        <v>1563636</v>
      </c>
      <c r="I714" s="83" t="s">
        <v>1934</v>
      </c>
    </row>
    <row r="715" spans="1:9" s="79" customFormat="1" x14ac:dyDescent="0.25">
      <c r="A715" s="180"/>
      <c r="B715" s="107"/>
      <c r="C715" s="71" t="s">
        <v>1910</v>
      </c>
      <c r="D715" s="173" t="s">
        <v>1092</v>
      </c>
      <c r="E715" s="581"/>
      <c r="F715" s="76" t="s">
        <v>1893</v>
      </c>
      <c r="G715" s="535"/>
      <c r="H715" s="84">
        <v>1836364</v>
      </c>
      <c r="I715" s="83" t="s">
        <v>1934</v>
      </c>
    </row>
    <row r="716" spans="1:9" s="79" customFormat="1" x14ac:dyDescent="0.25">
      <c r="A716" s="180"/>
      <c r="B716" s="107"/>
      <c r="C716" s="71" t="s">
        <v>1910</v>
      </c>
      <c r="D716" s="173" t="s">
        <v>1092</v>
      </c>
      <c r="E716" s="581"/>
      <c r="F716" s="76" t="s">
        <v>1894</v>
      </c>
      <c r="G716" s="535"/>
      <c r="H716" s="84">
        <v>2024545</v>
      </c>
      <c r="I716" s="83" t="s">
        <v>1934</v>
      </c>
    </row>
    <row r="717" spans="1:9" s="79" customFormat="1" x14ac:dyDescent="0.25">
      <c r="A717" s="180"/>
      <c r="B717" s="107"/>
      <c r="C717" s="71" t="s">
        <v>1910</v>
      </c>
      <c r="D717" s="173" t="s">
        <v>1092</v>
      </c>
      <c r="E717" s="581"/>
      <c r="F717" s="76" t="s">
        <v>1895</v>
      </c>
      <c r="G717" s="535"/>
      <c r="H717" s="84">
        <v>2254545</v>
      </c>
      <c r="I717" s="83" t="s">
        <v>1934</v>
      </c>
    </row>
    <row r="718" spans="1:9" s="79" customFormat="1" x14ac:dyDescent="0.25">
      <c r="A718" s="180"/>
      <c r="B718" s="107"/>
      <c r="C718" s="71" t="s">
        <v>1910</v>
      </c>
      <c r="D718" s="173" t="s">
        <v>1092</v>
      </c>
      <c r="E718" s="581"/>
      <c r="F718" s="76" t="s">
        <v>1896</v>
      </c>
      <c r="G718" s="535"/>
      <c r="H718" s="84">
        <v>2339091</v>
      </c>
      <c r="I718" s="83" t="s">
        <v>1934</v>
      </c>
    </row>
    <row r="719" spans="1:9" s="79" customFormat="1" x14ac:dyDescent="0.25">
      <c r="A719" s="180"/>
      <c r="B719" s="107"/>
      <c r="C719" s="71" t="s">
        <v>1910</v>
      </c>
      <c r="D719" s="173" t="s">
        <v>1092</v>
      </c>
      <c r="E719" s="581"/>
      <c r="F719" s="76" t="s">
        <v>1897</v>
      </c>
      <c r="G719" s="535"/>
      <c r="H719" s="84">
        <v>2570000</v>
      </c>
      <c r="I719" s="83" t="s">
        <v>1934</v>
      </c>
    </row>
    <row r="720" spans="1:9" s="79" customFormat="1" x14ac:dyDescent="0.25">
      <c r="A720" s="180"/>
      <c r="B720" s="107"/>
      <c r="C720" s="71" t="s">
        <v>1910</v>
      </c>
      <c r="D720" s="173" t="s">
        <v>1092</v>
      </c>
      <c r="E720" s="581"/>
      <c r="F720" s="76" t="s">
        <v>1898</v>
      </c>
      <c r="G720" s="535"/>
      <c r="H720" s="84">
        <v>2738182</v>
      </c>
      <c r="I720" s="83" t="s">
        <v>1934</v>
      </c>
    </row>
    <row r="721" spans="1:9" s="79" customFormat="1" x14ac:dyDescent="0.25">
      <c r="A721" s="180"/>
      <c r="B721" s="107"/>
      <c r="C721" s="71" t="s">
        <v>1910</v>
      </c>
      <c r="D721" s="173" t="s">
        <v>1092</v>
      </c>
      <c r="E721" s="581"/>
      <c r="F721" s="76" t="s">
        <v>1899</v>
      </c>
      <c r="G721" s="535"/>
      <c r="H721" s="84">
        <v>2969091</v>
      </c>
      <c r="I721" s="83" t="s">
        <v>1934</v>
      </c>
    </row>
    <row r="722" spans="1:9" s="79" customFormat="1" x14ac:dyDescent="0.25">
      <c r="A722" s="180"/>
      <c r="B722" s="107"/>
      <c r="C722" s="71" t="s">
        <v>1910</v>
      </c>
      <c r="D722" s="173" t="s">
        <v>1092</v>
      </c>
      <c r="E722" s="581"/>
      <c r="F722" s="76" t="s">
        <v>1900</v>
      </c>
      <c r="G722" s="535"/>
      <c r="H722" s="84">
        <v>3304545</v>
      </c>
      <c r="I722" s="83" t="s">
        <v>1934</v>
      </c>
    </row>
    <row r="723" spans="1:9" s="79" customFormat="1" x14ac:dyDescent="0.25">
      <c r="A723" s="180"/>
      <c r="B723" s="107"/>
      <c r="C723" s="71" t="s">
        <v>1910</v>
      </c>
      <c r="D723" s="173" t="s">
        <v>1092</v>
      </c>
      <c r="E723" s="581"/>
      <c r="F723" s="76" t="s">
        <v>1901</v>
      </c>
      <c r="G723" s="535"/>
      <c r="H723" s="84">
        <v>3524545</v>
      </c>
      <c r="I723" s="83" t="s">
        <v>1934</v>
      </c>
    </row>
    <row r="724" spans="1:9" s="79" customFormat="1" x14ac:dyDescent="0.25">
      <c r="A724" s="180"/>
      <c r="B724" s="107"/>
      <c r="C724" s="71" t="s">
        <v>1910</v>
      </c>
      <c r="D724" s="173" t="s">
        <v>1092</v>
      </c>
      <c r="E724" s="581"/>
      <c r="F724" s="76" t="s">
        <v>1902</v>
      </c>
      <c r="G724" s="535"/>
      <c r="H724" s="84">
        <v>3829091</v>
      </c>
      <c r="I724" s="83" t="s">
        <v>1934</v>
      </c>
    </row>
    <row r="725" spans="1:9" s="79" customFormat="1" x14ac:dyDescent="0.25">
      <c r="A725" s="180"/>
      <c r="B725" s="107"/>
      <c r="C725" s="71" t="s">
        <v>1910</v>
      </c>
      <c r="D725" s="173" t="s">
        <v>1092</v>
      </c>
      <c r="E725" s="581"/>
      <c r="F725" s="76" t="s">
        <v>1903</v>
      </c>
      <c r="G725" s="535"/>
      <c r="H725" s="84">
        <v>4027273</v>
      </c>
      <c r="I725" s="83" t="s">
        <v>1934</v>
      </c>
    </row>
    <row r="726" spans="1:9" s="79" customFormat="1" x14ac:dyDescent="0.25">
      <c r="A726" s="180"/>
      <c r="B726" s="107"/>
      <c r="C726" s="71" t="s">
        <v>1910</v>
      </c>
      <c r="D726" s="173" t="s">
        <v>1092</v>
      </c>
      <c r="E726" s="581"/>
      <c r="F726" s="76" t="s">
        <v>1904</v>
      </c>
      <c r="G726" s="97"/>
      <c r="H726" s="84">
        <v>4321818</v>
      </c>
      <c r="I726" s="83" t="s">
        <v>1934</v>
      </c>
    </row>
    <row r="727" spans="1:9" s="79" customFormat="1" x14ac:dyDescent="0.25">
      <c r="A727" s="180"/>
      <c r="B727" s="107"/>
      <c r="C727" s="71" t="s">
        <v>1910</v>
      </c>
      <c r="D727" s="173" t="s">
        <v>1092</v>
      </c>
      <c r="E727" s="581"/>
      <c r="F727" s="76" t="s">
        <v>1905</v>
      </c>
      <c r="G727" s="97"/>
      <c r="H727" s="84">
        <v>4636364</v>
      </c>
      <c r="I727" s="83" t="s">
        <v>1934</v>
      </c>
    </row>
    <row r="728" spans="1:9" s="79" customFormat="1" x14ac:dyDescent="0.25">
      <c r="A728" s="183"/>
      <c r="B728" s="94"/>
      <c r="C728" s="71" t="s">
        <v>1910</v>
      </c>
      <c r="D728" s="173" t="s">
        <v>1092</v>
      </c>
      <c r="E728" s="582"/>
      <c r="F728" s="76" t="s">
        <v>1906</v>
      </c>
      <c r="G728" s="98"/>
      <c r="H728" s="84">
        <v>5013636</v>
      </c>
      <c r="I728" s="83" t="s">
        <v>1934</v>
      </c>
    </row>
    <row r="729" spans="1:9" ht="22.5" hidden="1" customHeight="1" x14ac:dyDescent="0.25">
      <c r="A729" s="144" t="s">
        <v>3329</v>
      </c>
      <c r="B729" s="706" t="s">
        <v>156</v>
      </c>
      <c r="C729" s="701" t="s">
        <v>3331</v>
      </c>
      <c r="D729" s="702"/>
      <c r="E729" s="702"/>
      <c r="F729" s="708"/>
      <c r="G729" s="713" t="s">
        <v>3328</v>
      </c>
      <c r="H729" s="81"/>
      <c r="I729" s="531" t="s">
        <v>3770</v>
      </c>
    </row>
    <row r="730" spans="1:9" ht="15" hidden="1" customHeight="1" x14ac:dyDescent="0.25">
      <c r="A730" s="145"/>
      <c r="B730" s="707"/>
      <c r="C730" s="163" t="s">
        <v>3332</v>
      </c>
      <c r="D730" s="161" t="s">
        <v>1388</v>
      </c>
      <c r="E730" s="709" t="s">
        <v>3330</v>
      </c>
      <c r="F730" s="703" t="s">
        <v>3779</v>
      </c>
      <c r="G730" s="618"/>
      <c r="H730" s="162">
        <v>7110000</v>
      </c>
      <c r="I730" s="532"/>
    </row>
    <row r="731" spans="1:9" hidden="1" x14ac:dyDescent="0.25">
      <c r="A731" s="145"/>
      <c r="B731" s="707"/>
      <c r="C731" s="163" t="s">
        <v>3333</v>
      </c>
      <c r="D731" s="161" t="s">
        <v>1388</v>
      </c>
      <c r="E731" s="709"/>
      <c r="F731" s="704"/>
      <c r="G731" s="618"/>
      <c r="H731" s="162">
        <v>9880000</v>
      </c>
      <c r="I731" s="532"/>
    </row>
    <row r="732" spans="1:9" hidden="1" x14ac:dyDescent="0.25">
      <c r="A732" s="145"/>
      <c r="B732" s="707"/>
      <c r="C732" s="163" t="s">
        <v>3334</v>
      </c>
      <c r="D732" s="161" t="s">
        <v>1388</v>
      </c>
      <c r="E732" s="709"/>
      <c r="F732" s="704"/>
      <c r="G732" s="618"/>
      <c r="H732" s="162">
        <v>11180000</v>
      </c>
      <c r="I732" s="532"/>
    </row>
    <row r="733" spans="1:9" hidden="1" x14ac:dyDescent="0.25">
      <c r="A733" s="145"/>
      <c r="B733" s="144"/>
      <c r="C733" s="163" t="s">
        <v>3335</v>
      </c>
      <c r="D733" s="161" t="s">
        <v>1388</v>
      </c>
      <c r="E733" s="709"/>
      <c r="F733" s="704"/>
      <c r="G733" s="618"/>
      <c r="H733" s="162">
        <v>12680000</v>
      </c>
      <c r="I733" s="532"/>
    </row>
    <row r="734" spans="1:9" hidden="1" x14ac:dyDescent="0.25">
      <c r="A734" s="145"/>
      <c r="B734" s="145"/>
      <c r="C734" s="163" t="s">
        <v>3336</v>
      </c>
      <c r="D734" s="161" t="s">
        <v>1388</v>
      </c>
      <c r="E734" s="709"/>
      <c r="F734" s="704"/>
      <c r="G734" s="618"/>
      <c r="H734" s="162">
        <v>13900000</v>
      </c>
      <c r="I734" s="533"/>
    </row>
    <row r="735" spans="1:9" ht="60" hidden="1" x14ac:dyDescent="0.25">
      <c r="A735" s="145"/>
      <c r="B735" s="145"/>
      <c r="C735" s="163" t="s">
        <v>3337</v>
      </c>
      <c r="D735" s="161" t="s">
        <v>1388</v>
      </c>
      <c r="E735" s="709"/>
      <c r="F735" s="704"/>
      <c r="G735" s="618"/>
      <c r="H735" s="162">
        <v>10650000</v>
      </c>
      <c r="I735" s="83" t="s">
        <v>1934</v>
      </c>
    </row>
    <row r="736" spans="1:9" ht="60" hidden="1" x14ac:dyDescent="0.25">
      <c r="A736" s="145"/>
      <c r="B736" s="145"/>
      <c r="C736" s="163" t="s">
        <v>3338</v>
      </c>
      <c r="D736" s="161" t="s">
        <v>1388</v>
      </c>
      <c r="E736" s="709"/>
      <c r="F736" s="704"/>
      <c r="G736" s="618"/>
      <c r="H736" s="162">
        <v>13980000</v>
      </c>
      <c r="I736" s="83" t="s">
        <v>1934</v>
      </c>
    </row>
    <row r="737" spans="1:9" ht="60" hidden="1" customHeight="1" x14ac:dyDescent="0.25">
      <c r="A737" s="145"/>
      <c r="B737" s="145"/>
      <c r="C737" s="163" t="s">
        <v>3339</v>
      </c>
      <c r="D737" s="161" t="s">
        <v>1388</v>
      </c>
      <c r="E737" s="709"/>
      <c r="F737" s="704"/>
      <c r="G737" s="113"/>
      <c r="H737" s="162">
        <v>16780000</v>
      </c>
      <c r="I737" s="83" t="s">
        <v>1934</v>
      </c>
    </row>
    <row r="738" spans="1:9" ht="60" hidden="1" x14ac:dyDescent="0.25">
      <c r="A738" s="145"/>
      <c r="B738" s="145"/>
      <c r="C738" s="163" t="s">
        <v>3340</v>
      </c>
      <c r="D738" s="161" t="s">
        <v>1388</v>
      </c>
      <c r="E738" s="81"/>
      <c r="F738" s="704"/>
      <c r="G738" s="113"/>
      <c r="H738" s="162">
        <v>17900000</v>
      </c>
      <c r="I738" s="83" t="s">
        <v>1934</v>
      </c>
    </row>
    <row r="739" spans="1:9" ht="15" hidden="1" customHeight="1" x14ac:dyDescent="0.25">
      <c r="A739" s="145"/>
      <c r="B739" s="145"/>
      <c r="C739" s="701" t="s">
        <v>3341</v>
      </c>
      <c r="D739" s="702"/>
      <c r="E739" s="702"/>
      <c r="F739" s="704"/>
      <c r="G739" s="113"/>
      <c r="H739" s="162"/>
      <c r="I739" s="83"/>
    </row>
    <row r="740" spans="1:9" ht="15" hidden="1" customHeight="1" x14ac:dyDescent="0.25">
      <c r="A740" s="145"/>
      <c r="B740" s="145"/>
      <c r="C740" s="163" t="s">
        <v>3332</v>
      </c>
      <c r="D740" s="161" t="s">
        <v>1388</v>
      </c>
      <c r="E740" s="81"/>
      <c r="F740" s="704"/>
      <c r="G740" s="113"/>
      <c r="H740" s="162">
        <v>6250000</v>
      </c>
      <c r="I740" s="83" t="s">
        <v>1934</v>
      </c>
    </row>
    <row r="741" spans="1:9" hidden="1" x14ac:dyDescent="0.25">
      <c r="A741" s="145"/>
      <c r="B741" s="145"/>
      <c r="C741" s="163" t="s">
        <v>3333</v>
      </c>
      <c r="D741" s="161" t="s">
        <v>1388</v>
      </c>
      <c r="E741" s="81"/>
      <c r="F741" s="704"/>
      <c r="G741" s="113"/>
      <c r="H741" s="162">
        <v>8180000</v>
      </c>
      <c r="I741" s="83" t="s">
        <v>1934</v>
      </c>
    </row>
    <row r="742" spans="1:9" hidden="1" x14ac:dyDescent="0.25">
      <c r="A742" s="145"/>
      <c r="B742" s="145"/>
      <c r="C742" s="163" t="s">
        <v>3334</v>
      </c>
      <c r="D742" s="161" t="s">
        <v>1388</v>
      </c>
      <c r="E742" s="81"/>
      <c r="F742" s="704"/>
      <c r="G742" s="113"/>
      <c r="H742" s="162">
        <v>8450000</v>
      </c>
      <c r="I742" s="83" t="s">
        <v>1934</v>
      </c>
    </row>
    <row r="743" spans="1:9" hidden="1" x14ac:dyDescent="0.25">
      <c r="A743" s="145"/>
      <c r="B743" s="145"/>
      <c r="C743" s="163" t="s">
        <v>3335</v>
      </c>
      <c r="D743" s="161" t="s">
        <v>1388</v>
      </c>
      <c r="E743" s="81"/>
      <c r="F743" s="704"/>
      <c r="G743" s="113"/>
      <c r="H743" s="162">
        <v>10460000</v>
      </c>
      <c r="I743" s="83" t="s">
        <v>1934</v>
      </c>
    </row>
    <row r="744" spans="1:9" ht="15" hidden="1" customHeight="1" x14ac:dyDescent="0.25">
      <c r="A744" s="145"/>
      <c r="B744" s="145"/>
      <c r="C744" s="701" t="s">
        <v>3342</v>
      </c>
      <c r="D744" s="702"/>
      <c r="E744" s="702"/>
      <c r="F744" s="704"/>
      <c r="G744" s="113"/>
      <c r="H744" s="162"/>
      <c r="I744" s="83"/>
    </row>
    <row r="745" spans="1:9" hidden="1" x14ac:dyDescent="0.25">
      <c r="A745" s="145"/>
      <c r="B745" s="145"/>
      <c r="C745" s="163" t="s">
        <v>3332</v>
      </c>
      <c r="D745" s="161" t="s">
        <v>1388</v>
      </c>
      <c r="E745" s="81"/>
      <c r="F745" s="704"/>
      <c r="G745" s="113"/>
      <c r="H745" s="162">
        <v>4700000</v>
      </c>
      <c r="I745" s="83" t="s">
        <v>1934</v>
      </c>
    </row>
    <row r="746" spans="1:9" hidden="1" x14ac:dyDescent="0.25">
      <c r="A746" s="145"/>
      <c r="B746" s="145"/>
      <c r="C746" s="163" t="s">
        <v>3343</v>
      </c>
      <c r="D746" s="161" t="s">
        <v>1388</v>
      </c>
      <c r="E746" s="81"/>
      <c r="F746" s="704"/>
      <c r="G746" s="113"/>
      <c r="H746" s="162">
        <v>5560000</v>
      </c>
      <c r="I746" s="83" t="s">
        <v>1934</v>
      </c>
    </row>
    <row r="747" spans="1:9" hidden="1" x14ac:dyDescent="0.25">
      <c r="A747" s="145"/>
      <c r="B747" s="145"/>
      <c r="C747" s="163" t="s">
        <v>3333</v>
      </c>
      <c r="D747" s="161" t="s">
        <v>1388</v>
      </c>
      <c r="E747" s="81"/>
      <c r="F747" s="704"/>
      <c r="G747" s="113"/>
      <c r="H747" s="162">
        <v>5700000</v>
      </c>
      <c r="I747" s="83" t="s">
        <v>1934</v>
      </c>
    </row>
    <row r="748" spans="1:9" hidden="1" x14ac:dyDescent="0.25">
      <c r="A748" s="145"/>
      <c r="B748" s="145"/>
      <c r="C748" s="163" t="s">
        <v>3334</v>
      </c>
      <c r="D748" s="161" t="s">
        <v>1388</v>
      </c>
      <c r="E748" s="81"/>
      <c r="F748" s="704"/>
      <c r="G748" s="113"/>
      <c r="H748" s="162">
        <v>6200000</v>
      </c>
      <c r="I748" s="83" t="s">
        <v>1934</v>
      </c>
    </row>
    <row r="749" spans="1:9" hidden="1" x14ac:dyDescent="0.25">
      <c r="A749" s="145"/>
      <c r="B749" s="145"/>
      <c r="C749" s="163" t="s">
        <v>3335</v>
      </c>
      <c r="D749" s="161" t="s">
        <v>1388</v>
      </c>
      <c r="E749" s="81"/>
      <c r="F749" s="704"/>
      <c r="G749" s="113"/>
      <c r="H749" s="162">
        <v>6500000</v>
      </c>
      <c r="I749" s="83" t="s">
        <v>1934</v>
      </c>
    </row>
    <row r="750" spans="1:9" hidden="1" x14ac:dyDescent="0.25">
      <c r="A750" s="145"/>
      <c r="B750" s="145"/>
      <c r="C750" s="163" t="s">
        <v>3336</v>
      </c>
      <c r="D750" s="161" t="s">
        <v>1388</v>
      </c>
      <c r="E750" s="81"/>
      <c r="F750" s="705"/>
      <c r="G750" s="113"/>
      <c r="H750" s="162">
        <v>7950000</v>
      </c>
      <c r="I750" s="83" t="s">
        <v>1934</v>
      </c>
    </row>
    <row r="751" spans="1:9" ht="18.75" hidden="1" customHeight="1" x14ac:dyDescent="0.25">
      <c r="A751" s="145"/>
      <c r="B751" s="145"/>
      <c r="C751" s="693" t="s">
        <v>3345</v>
      </c>
      <c r="D751" s="711"/>
      <c r="E751" s="167"/>
      <c r="F751" s="164"/>
      <c r="G751" s="113"/>
      <c r="H751" s="81"/>
      <c r="I751" s="83"/>
    </row>
    <row r="752" spans="1:9" hidden="1" x14ac:dyDescent="0.25">
      <c r="A752" s="145"/>
      <c r="B752" s="145"/>
      <c r="C752" s="163" t="s">
        <v>3333</v>
      </c>
      <c r="D752" s="161" t="s">
        <v>1388</v>
      </c>
      <c r="E752" s="699" t="s">
        <v>3330</v>
      </c>
      <c r="F752" s="599" t="s">
        <v>3344</v>
      </c>
      <c r="G752" s="113"/>
      <c r="H752" s="166">
        <v>4500000</v>
      </c>
      <c r="I752" s="83" t="s">
        <v>1934</v>
      </c>
    </row>
    <row r="753" spans="1:9" hidden="1" x14ac:dyDescent="0.25">
      <c r="A753" s="145"/>
      <c r="B753" s="145"/>
      <c r="C753" s="163" t="s">
        <v>3336</v>
      </c>
      <c r="D753" s="161" t="s">
        <v>1388</v>
      </c>
      <c r="E753" s="700"/>
      <c r="F753" s="600"/>
      <c r="G753" s="618" t="s">
        <v>3328</v>
      </c>
      <c r="H753" s="166">
        <v>5550000</v>
      </c>
      <c r="I753" s="83" t="s">
        <v>1934</v>
      </c>
    </row>
    <row r="754" spans="1:9" hidden="1" x14ac:dyDescent="0.25">
      <c r="A754" s="145"/>
      <c r="B754" s="145"/>
      <c r="C754" s="163" t="s">
        <v>3347</v>
      </c>
      <c r="D754" s="161" t="s">
        <v>1388</v>
      </c>
      <c r="E754" s="700"/>
      <c r="F754" s="600"/>
      <c r="G754" s="618"/>
      <c r="H754" s="166">
        <v>7800000</v>
      </c>
      <c r="I754" s="83" t="s">
        <v>1934</v>
      </c>
    </row>
    <row r="755" spans="1:9" hidden="1" x14ac:dyDescent="0.25">
      <c r="A755" s="145"/>
      <c r="B755" s="145"/>
      <c r="C755" s="163" t="s">
        <v>3348</v>
      </c>
      <c r="D755" s="161" t="s">
        <v>1388</v>
      </c>
      <c r="E755" s="700"/>
      <c r="F755" s="600"/>
      <c r="G755" s="618"/>
      <c r="H755" s="166">
        <v>9200000</v>
      </c>
      <c r="I755" s="83" t="s">
        <v>1934</v>
      </c>
    </row>
    <row r="756" spans="1:9" ht="33.75" hidden="1" customHeight="1" x14ac:dyDescent="0.25">
      <c r="A756" s="145"/>
      <c r="B756" s="145"/>
      <c r="C756" s="693" t="s">
        <v>3346</v>
      </c>
      <c r="D756" s="694"/>
      <c r="E756" s="700"/>
      <c r="F756" s="600"/>
      <c r="G756" s="618"/>
      <c r="H756" s="166"/>
      <c r="I756" s="83"/>
    </row>
    <row r="757" spans="1:9" hidden="1" x14ac:dyDescent="0.25">
      <c r="A757" s="145"/>
      <c r="B757" s="145"/>
      <c r="C757" s="163" t="s">
        <v>3336</v>
      </c>
      <c r="D757" s="161" t="s">
        <v>1388</v>
      </c>
      <c r="E757" s="700"/>
      <c r="F757" s="600"/>
      <c r="G757" s="618"/>
      <c r="H757" s="166">
        <v>4500000</v>
      </c>
      <c r="I757" s="83" t="s">
        <v>1934</v>
      </c>
    </row>
    <row r="758" spans="1:9" hidden="1" x14ac:dyDescent="0.25">
      <c r="A758" s="145"/>
      <c r="B758" s="145"/>
      <c r="C758" s="163" t="s">
        <v>3347</v>
      </c>
      <c r="D758" s="161" t="s">
        <v>1388</v>
      </c>
      <c r="E758" s="700"/>
      <c r="F758" s="600"/>
      <c r="G758" s="618"/>
      <c r="H758" s="166">
        <v>6900000</v>
      </c>
      <c r="I758" s="83" t="s">
        <v>1934</v>
      </c>
    </row>
    <row r="759" spans="1:9" hidden="1" x14ac:dyDescent="0.25">
      <c r="A759" s="145"/>
      <c r="B759" s="145"/>
      <c r="C759" s="163" t="s">
        <v>3348</v>
      </c>
      <c r="D759" s="161" t="s">
        <v>1388</v>
      </c>
      <c r="E759" s="700"/>
      <c r="F759" s="600"/>
      <c r="G759" s="618"/>
      <c r="H759" s="166">
        <v>7560000</v>
      </c>
      <c r="I759" s="83" t="s">
        <v>1934</v>
      </c>
    </row>
    <row r="760" spans="1:9" hidden="1" x14ac:dyDescent="0.25">
      <c r="A760" s="145"/>
      <c r="B760" s="145"/>
      <c r="C760" s="163" t="s">
        <v>3349</v>
      </c>
      <c r="D760" s="161" t="s">
        <v>1388</v>
      </c>
      <c r="E760" s="700"/>
      <c r="F760" s="600"/>
      <c r="G760" s="618"/>
      <c r="H760" s="166">
        <v>9500000</v>
      </c>
      <c r="I760" s="83" t="s">
        <v>1934</v>
      </c>
    </row>
    <row r="761" spans="1:9" hidden="1" x14ac:dyDescent="0.25">
      <c r="A761" s="145"/>
      <c r="B761" s="145"/>
      <c r="C761" s="163" t="s">
        <v>3350</v>
      </c>
      <c r="D761" s="161" t="s">
        <v>1388</v>
      </c>
      <c r="E761" s="700"/>
      <c r="F761" s="600"/>
      <c r="G761" s="113"/>
      <c r="H761" s="166">
        <v>12500000</v>
      </c>
      <c r="I761" s="83" t="s">
        <v>1934</v>
      </c>
    </row>
    <row r="762" spans="1:9" hidden="1" x14ac:dyDescent="0.25">
      <c r="A762" s="145"/>
      <c r="B762" s="145"/>
      <c r="C762" s="163" t="s">
        <v>3351</v>
      </c>
      <c r="D762" s="161" t="s">
        <v>1388</v>
      </c>
      <c r="E762" s="700"/>
      <c r="F762" s="601"/>
      <c r="G762" s="113"/>
      <c r="H762" s="166">
        <v>17500000</v>
      </c>
      <c r="I762" s="83" t="s">
        <v>1934</v>
      </c>
    </row>
    <row r="763" spans="1:9" ht="27.75" hidden="1" customHeight="1" x14ac:dyDescent="0.25">
      <c r="A763" s="145"/>
      <c r="B763" s="145"/>
      <c r="C763" s="697" t="s">
        <v>3353</v>
      </c>
      <c r="D763" s="698"/>
      <c r="E763" s="81"/>
      <c r="F763" s="81"/>
      <c r="G763" s="113"/>
      <c r="H763" s="81"/>
      <c r="I763" s="83"/>
    </row>
    <row r="764" spans="1:9" hidden="1" x14ac:dyDescent="0.25">
      <c r="A764" s="145"/>
      <c r="B764" s="145"/>
      <c r="C764" s="154" t="s">
        <v>3354</v>
      </c>
      <c r="D764" s="141" t="s">
        <v>1388</v>
      </c>
      <c r="E764" s="709" t="s">
        <v>3330</v>
      </c>
      <c r="F764" s="599" t="s">
        <v>3352</v>
      </c>
      <c r="G764" s="113"/>
      <c r="H764" s="165">
        <v>3140000</v>
      </c>
      <c r="I764" s="83" t="s">
        <v>1934</v>
      </c>
    </row>
    <row r="765" spans="1:9" hidden="1" x14ac:dyDescent="0.25">
      <c r="A765" s="145"/>
      <c r="B765" s="145"/>
      <c r="C765" s="154" t="s">
        <v>3355</v>
      </c>
      <c r="D765" s="141" t="s">
        <v>1388</v>
      </c>
      <c r="E765" s="709"/>
      <c r="F765" s="695"/>
      <c r="G765" s="113"/>
      <c r="H765" s="165">
        <v>3550000</v>
      </c>
      <c r="I765" s="83" t="s">
        <v>1934</v>
      </c>
    </row>
    <row r="766" spans="1:9" hidden="1" x14ac:dyDescent="0.25">
      <c r="A766" s="145"/>
      <c r="B766" s="145"/>
      <c r="C766" s="154" t="s">
        <v>3356</v>
      </c>
      <c r="D766" s="141" t="s">
        <v>1388</v>
      </c>
      <c r="E766" s="709"/>
      <c r="F766" s="695"/>
      <c r="G766" s="113"/>
      <c r="H766" s="165">
        <v>3730000</v>
      </c>
      <c r="I766" s="83" t="s">
        <v>1934</v>
      </c>
    </row>
    <row r="767" spans="1:9" hidden="1" x14ac:dyDescent="0.25">
      <c r="A767" s="145"/>
      <c r="B767" s="145"/>
      <c r="C767" s="154" t="s">
        <v>3357</v>
      </c>
      <c r="D767" s="141" t="s">
        <v>1388</v>
      </c>
      <c r="E767" s="709"/>
      <c r="F767" s="695"/>
      <c r="G767" s="113"/>
      <c r="H767" s="165">
        <v>4120000</v>
      </c>
      <c r="I767" s="83" t="s">
        <v>1934</v>
      </c>
    </row>
    <row r="768" spans="1:9" hidden="1" x14ac:dyDescent="0.25">
      <c r="A768" s="145"/>
      <c r="B768" s="145"/>
      <c r="C768" s="154" t="s">
        <v>3358</v>
      </c>
      <c r="D768" s="141" t="s">
        <v>1388</v>
      </c>
      <c r="E768" s="709"/>
      <c r="F768" s="695"/>
      <c r="G768" s="113"/>
      <c r="H768" s="165">
        <v>4560000</v>
      </c>
      <c r="I768" s="83" t="s">
        <v>1934</v>
      </c>
    </row>
    <row r="769" spans="1:9" hidden="1" x14ac:dyDescent="0.25">
      <c r="A769" s="145"/>
      <c r="B769" s="145"/>
      <c r="C769" s="154" t="s">
        <v>3359</v>
      </c>
      <c r="D769" s="141" t="s">
        <v>1388</v>
      </c>
      <c r="E769" s="709"/>
      <c r="F769" s="695"/>
      <c r="G769" s="113"/>
      <c r="H769" s="165">
        <v>4750000</v>
      </c>
      <c r="I769" s="83" t="s">
        <v>1934</v>
      </c>
    </row>
    <row r="770" spans="1:9" hidden="1" x14ac:dyDescent="0.25">
      <c r="A770" s="145"/>
      <c r="B770" s="145"/>
      <c r="C770" s="154" t="s">
        <v>3360</v>
      </c>
      <c r="D770" s="141" t="s">
        <v>1388</v>
      </c>
      <c r="E770" s="709"/>
      <c r="F770" s="695"/>
      <c r="G770" s="113"/>
      <c r="H770" s="165">
        <v>7850000</v>
      </c>
      <c r="I770" s="83" t="s">
        <v>1934</v>
      </c>
    </row>
    <row r="771" spans="1:9" ht="31.5" hidden="1" customHeight="1" x14ac:dyDescent="0.25">
      <c r="A771" s="145"/>
      <c r="B771" s="145"/>
      <c r="C771" s="697" t="s">
        <v>3361</v>
      </c>
      <c r="D771" s="698"/>
      <c r="E771" s="709"/>
      <c r="F771" s="695"/>
      <c r="G771" s="113"/>
      <c r="H771" s="165"/>
      <c r="I771" s="83"/>
    </row>
    <row r="772" spans="1:9" hidden="1" x14ac:dyDescent="0.25">
      <c r="A772" s="145"/>
      <c r="B772" s="145"/>
      <c r="C772" s="154" t="s">
        <v>3362</v>
      </c>
      <c r="D772" s="141" t="s">
        <v>1388</v>
      </c>
      <c r="E772" s="709"/>
      <c r="F772" s="695"/>
      <c r="G772" s="113"/>
      <c r="H772" s="165">
        <v>1250000</v>
      </c>
      <c r="I772" s="83" t="s">
        <v>1934</v>
      </c>
    </row>
    <row r="773" spans="1:9" hidden="1" x14ac:dyDescent="0.25">
      <c r="A773" s="145"/>
      <c r="B773" s="145"/>
      <c r="C773" s="154" t="s">
        <v>3357</v>
      </c>
      <c r="D773" s="141" t="s">
        <v>1388</v>
      </c>
      <c r="E773" s="709"/>
      <c r="F773" s="695"/>
      <c r="G773" s="113"/>
      <c r="H773" s="165">
        <v>1750000</v>
      </c>
      <c r="I773" s="83" t="s">
        <v>1934</v>
      </c>
    </row>
    <row r="774" spans="1:9" hidden="1" x14ac:dyDescent="0.25">
      <c r="A774" s="151"/>
      <c r="B774" s="151"/>
      <c r="C774" s="154" t="s">
        <v>3358</v>
      </c>
      <c r="D774" s="141" t="s">
        <v>1388</v>
      </c>
      <c r="E774" s="81"/>
      <c r="F774" s="696"/>
      <c r="G774" s="114"/>
      <c r="H774" s="165">
        <v>2140000</v>
      </c>
      <c r="I774" s="83" t="s">
        <v>1934</v>
      </c>
    </row>
  </sheetData>
  <mergeCells count="219">
    <mergeCell ref="A3:A4"/>
    <mergeCell ref="E14:E22"/>
    <mergeCell ref="F14:F22"/>
    <mergeCell ref="E27:E28"/>
    <mergeCell ref="E30:E52"/>
    <mergeCell ref="I729:I734"/>
    <mergeCell ref="G729:G736"/>
    <mergeCell ref="E764:E773"/>
    <mergeCell ref="F752:F762"/>
    <mergeCell ref="E684:E699"/>
    <mergeCell ref="C700:F700"/>
    <mergeCell ref="E701:E728"/>
    <mergeCell ref="I314:I319"/>
    <mergeCell ref="G328:G334"/>
    <mergeCell ref="C653:F653"/>
    <mergeCell ref="E654:E682"/>
    <mergeCell ref="E482:E484"/>
    <mergeCell ref="C463:F463"/>
    <mergeCell ref="C465:F465"/>
    <mergeCell ref="E466:E468"/>
    <mergeCell ref="C469:F469"/>
    <mergeCell ref="E470:E472"/>
    <mergeCell ref="E441:E443"/>
    <mergeCell ref="C622:F622"/>
    <mergeCell ref="E623:E635"/>
    <mergeCell ref="C636:F636"/>
    <mergeCell ref="E637:E652"/>
    <mergeCell ref="C473:F473"/>
    <mergeCell ref="C477:F477"/>
    <mergeCell ref="E478:E480"/>
    <mergeCell ref="C481:F481"/>
    <mergeCell ref="B3:B4"/>
    <mergeCell ref="C751:D751"/>
    <mergeCell ref="B440:B443"/>
    <mergeCell ref="C485:F485"/>
    <mergeCell ref="E486:E501"/>
    <mergeCell ref="C502:F502"/>
    <mergeCell ref="E503:E515"/>
    <mergeCell ref="C516:F516"/>
    <mergeCell ref="E517:E532"/>
    <mergeCell ref="C533:F533"/>
    <mergeCell ref="E534:E562"/>
    <mergeCell ref="C683:F683"/>
    <mergeCell ref="E610:E621"/>
    <mergeCell ref="C449:F449"/>
    <mergeCell ref="E450:E455"/>
    <mergeCell ref="B53:B54"/>
    <mergeCell ref="C107:F107"/>
    <mergeCell ref="C756:D756"/>
    <mergeCell ref="F764:F774"/>
    <mergeCell ref="C763:D763"/>
    <mergeCell ref="C771:D771"/>
    <mergeCell ref="E752:E762"/>
    <mergeCell ref="C744:E744"/>
    <mergeCell ref="C739:E739"/>
    <mergeCell ref="F730:F750"/>
    <mergeCell ref="B729:B732"/>
    <mergeCell ref="C729:F729"/>
    <mergeCell ref="E730:E737"/>
    <mergeCell ref="G717:G725"/>
    <mergeCell ref="G387:G390"/>
    <mergeCell ref="G463:G465"/>
    <mergeCell ref="G504:G512"/>
    <mergeCell ref="G544:G552"/>
    <mergeCell ref="G575:G583"/>
    <mergeCell ref="G675:G683"/>
    <mergeCell ref="G708:G716"/>
    <mergeCell ref="G613:G621"/>
    <mergeCell ref="G654:G662"/>
    <mergeCell ref="G603:G611"/>
    <mergeCell ref="G391:G403"/>
    <mergeCell ref="G140:G145"/>
    <mergeCell ref="C314:F314"/>
    <mergeCell ref="C221:F221"/>
    <mergeCell ref="E222:E233"/>
    <mergeCell ref="C234:F234"/>
    <mergeCell ref="E235:E247"/>
    <mergeCell ref="C248:F248"/>
    <mergeCell ref="E249:E261"/>
    <mergeCell ref="C180:F180"/>
    <mergeCell ref="E181:E205"/>
    <mergeCell ref="C206:F206"/>
    <mergeCell ref="E278:E301"/>
    <mergeCell ref="C302:F302"/>
    <mergeCell ref="E303:E313"/>
    <mergeCell ref="C170:F170"/>
    <mergeCell ref="E171:E179"/>
    <mergeCell ref="G212:G241"/>
    <mergeCell ref="G171:G210"/>
    <mergeCell ref="G242:G268"/>
    <mergeCell ref="G152:G159"/>
    <mergeCell ref="G282:G287"/>
    <mergeCell ref="C444:F444"/>
    <mergeCell ref="B314:B316"/>
    <mergeCell ref="G314:G322"/>
    <mergeCell ref="G340:G353"/>
    <mergeCell ref="G421:G433"/>
    <mergeCell ref="C456:F456"/>
    <mergeCell ref="E457:E462"/>
    <mergeCell ref="C391:F391"/>
    <mergeCell ref="C609:F609"/>
    <mergeCell ref="C387:F387"/>
    <mergeCell ref="E388:E390"/>
    <mergeCell ref="C343:F343"/>
    <mergeCell ref="E344:E348"/>
    <mergeCell ref="C349:F349"/>
    <mergeCell ref="E350:E354"/>
    <mergeCell ref="C355:F355"/>
    <mergeCell ref="E356:E359"/>
    <mergeCell ref="E392:E393"/>
    <mergeCell ref="C563:F563"/>
    <mergeCell ref="E564:E579"/>
    <mergeCell ref="C580:F580"/>
    <mergeCell ref="E581:E608"/>
    <mergeCell ref="E474:E476"/>
    <mergeCell ref="E445:E448"/>
    <mergeCell ref="I441:I446"/>
    <mergeCell ref="G440:G444"/>
    <mergeCell ref="C436:F436"/>
    <mergeCell ref="C440:F440"/>
    <mergeCell ref="C394:F394"/>
    <mergeCell ref="E395:E398"/>
    <mergeCell ref="C399:F399"/>
    <mergeCell ref="E400:E402"/>
    <mergeCell ref="C403:F403"/>
    <mergeCell ref="C408:F408"/>
    <mergeCell ref="E409:E410"/>
    <mergeCell ref="E411:E412"/>
    <mergeCell ref="C413:F413"/>
    <mergeCell ref="E414:E415"/>
    <mergeCell ref="C416:F416"/>
    <mergeCell ref="E417:E421"/>
    <mergeCell ref="C422:F422"/>
    <mergeCell ref="E423:E425"/>
    <mergeCell ref="C426:F426"/>
    <mergeCell ref="E427:E432"/>
    <mergeCell ref="C433:F433"/>
    <mergeCell ref="E434:E435"/>
    <mergeCell ref="C405:F405"/>
    <mergeCell ref="E406:E407"/>
    <mergeCell ref="E379:E381"/>
    <mergeCell ref="C382:F382"/>
    <mergeCell ref="E383:E386"/>
    <mergeCell ref="C360:F360"/>
    <mergeCell ref="E361:E364"/>
    <mergeCell ref="C365:F365"/>
    <mergeCell ref="E366:E369"/>
    <mergeCell ref="C370:F370"/>
    <mergeCell ref="E371:E374"/>
    <mergeCell ref="C129:F129"/>
    <mergeCell ref="C330:F330"/>
    <mergeCell ref="E334:E337"/>
    <mergeCell ref="C338:F338"/>
    <mergeCell ref="E339:E342"/>
    <mergeCell ref="C375:F375"/>
    <mergeCell ref="E376:E377"/>
    <mergeCell ref="C378:F378"/>
    <mergeCell ref="C333:F333"/>
    <mergeCell ref="C137:F137"/>
    <mergeCell ref="E138:E144"/>
    <mergeCell ref="C145:F145"/>
    <mergeCell ref="E146:E155"/>
    <mergeCell ref="C156:F156"/>
    <mergeCell ref="E157:E169"/>
    <mergeCell ref="E315:E321"/>
    <mergeCell ref="C322:F322"/>
    <mergeCell ref="E323:E325"/>
    <mergeCell ref="C326:F326"/>
    <mergeCell ref="E327:E329"/>
    <mergeCell ref="C262:F262"/>
    <mergeCell ref="E263:E276"/>
    <mergeCell ref="C277:F277"/>
    <mergeCell ref="I4:I9"/>
    <mergeCell ref="E4:E12"/>
    <mergeCell ref="C13:F13"/>
    <mergeCell ref="E104:E106"/>
    <mergeCell ref="G95:G105"/>
    <mergeCell ref="G106:G117"/>
    <mergeCell ref="C53:F53"/>
    <mergeCell ref="E54:E63"/>
    <mergeCell ref="C3:F3"/>
    <mergeCell ref="E24:E25"/>
    <mergeCell ref="G18:G25"/>
    <mergeCell ref="E108:E112"/>
    <mergeCell ref="C113:F113"/>
    <mergeCell ref="E114:E118"/>
    <mergeCell ref="I54:I55"/>
    <mergeCell ref="C64:F64"/>
    <mergeCell ref="E65:E76"/>
    <mergeCell ref="E78:E82"/>
    <mergeCell ref="C83:F83"/>
    <mergeCell ref="F4:F12"/>
    <mergeCell ref="C77:F77"/>
    <mergeCell ref="G72:G75"/>
    <mergeCell ref="G3:G11"/>
    <mergeCell ref="G360:G366"/>
    <mergeCell ref="G34:G37"/>
    <mergeCell ref="G53:G57"/>
    <mergeCell ref="G753:G760"/>
    <mergeCell ref="B2:C2"/>
    <mergeCell ref="G119:G129"/>
    <mergeCell ref="C84:F84"/>
    <mergeCell ref="E85:E88"/>
    <mergeCell ref="G63:G65"/>
    <mergeCell ref="G67:G69"/>
    <mergeCell ref="C89:F89"/>
    <mergeCell ref="E207:E220"/>
    <mergeCell ref="E90:E92"/>
    <mergeCell ref="C93:F93"/>
    <mergeCell ref="E94:E98"/>
    <mergeCell ref="C99:F99"/>
    <mergeCell ref="E100:E102"/>
    <mergeCell ref="C103:F103"/>
    <mergeCell ref="E130:E136"/>
    <mergeCell ref="C119:F119"/>
    <mergeCell ref="E120:E122"/>
    <mergeCell ref="C123:F123"/>
    <mergeCell ref="E331:E332"/>
    <mergeCell ref="E124:E128"/>
  </mergeCells>
  <dataValidations count="1">
    <dataValidation type="list" allowBlank="1" showInputMessage="1" showErrorMessage="1" sqref="B55:B314 B317:B440 B444:B729 B3 B5:B53" xr:uid="{00000000-0002-0000-0A00-000000000000}">
      <formula1>nhomvl</formula1>
    </dataValidation>
  </dataValidations>
  <pageMargins left="0.23622047244094491" right="0.23622047244094491" top="0.51181102362204722" bottom="0.51181102362204722" header="0" footer="0"/>
  <pageSetup paperSize="9" scale="92" firstPageNumber="20" orientation="portrait" useFirstPageNumber="1" horizontalDpi="300" verticalDpi="300" r:id="rId1"/>
  <headerFooter>
    <oddHeader>&amp;LCBG VLXD T6-2025</oddHeader>
    <oddFooter>&amp;C&amp;P</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679"/>
  <sheetViews>
    <sheetView view="pageBreakPreview" zoomScaleNormal="100" zoomScaleSheetLayoutView="100" workbookViewId="0">
      <pane ySplit="1" topLeftCell="A2" activePane="bottomLeft" state="frozen"/>
      <selection pane="bottomLeft" activeCell="P525" sqref="P525"/>
    </sheetView>
  </sheetViews>
  <sheetFormatPr defaultColWidth="8.7109375" defaultRowHeight="15" x14ac:dyDescent="0.25"/>
  <cols>
    <col min="1" max="1" width="5.5703125" style="88" bestFit="1" customWidth="1"/>
    <col min="2" max="2" width="8.7109375" style="88" customWidth="1"/>
    <col min="3" max="3" width="19.28515625" style="77" customWidth="1"/>
    <col min="4" max="4" width="7.7109375" style="77" customWidth="1"/>
    <col min="5" max="5" width="9.5703125" style="77" customWidth="1"/>
    <col min="6" max="6" width="16.5703125" style="77" customWidth="1"/>
    <col min="7" max="7" width="12.7109375" style="99" customWidth="1"/>
    <col min="8" max="8" width="11.42578125" style="77" customWidth="1"/>
    <col min="9" max="9" width="7.42578125" style="77" customWidth="1"/>
    <col min="10" max="10" width="8.7109375" style="77"/>
    <col min="11" max="11" width="9.140625" style="77" bestFit="1" customWidth="1"/>
    <col min="12" max="16384" width="8.7109375" style="77"/>
  </cols>
  <sheetData>
    <row r="1" spans="1:9" ht="42.75" x14ac:dyDescent="0.25">
      <c r="A1" s="78" t="s">
        <v>1936</v>
      </c>
      <c r="B1" s="78" t="s">
        <v>2</v>
      </c>
      <c r="C1" s="78" t="s">
        <v>900</v>
      </c>
      <c r="D1" s="78" t="s">
        <v>901</v>
      </c>
      <c r="E1" s="78" t="s">
        <v>902</v>
      </c>
      <c r="F1" s="78" t="s">
        <v>903</v>
      </c>
      <c r="G1" s="78" t="s">
        <v>904</v>
      </c>
      <c r="H1" s="78" t="s">
        <v>14</v>
      </c>
      <c r="I1" s="78" t="s">
        <v>925</v>
      </c>
    </row>
    <row r="2" spans="1:9" x14ac:dyDescent="0.25">
      <c r="A2" s="78" t="s">
        <v>2021</v>
      </c>
      <c r="B2" s="544" t="s">
        <v>2022</v>
      </c>
      <c r="C2" s="545"/>
      <c r="D2" s="78"/>
      <c r="E2" s="78"/>
      <c r="F2" s="78"/>
      <c r="G2" s="104"/>
      <c r="H2" s="78"/>
      <c r="I2" s="448"/>
    </row>
    <row r="3" spans="1:9" s="79" customFormat="1" ht="24.75" customHeight="1" x14ac:dyDescent="0.25">
      <c r="A3" s="179" t="s">
        <v>1454</v>
      </c>
      <c r="B3" s="706" t="s">
        <v>923</v>
      </c>
      <c r="C3" s="628" t="s">
        <v>1455</v>
      </c>
      <c r="D3" s="628"/>
      <c r="E3" s="628"/>
      <c r="F3" s="628"/>
      <c r="G3" s="534" t="s">
        <v>2019</v>
      </c>
      <c r="H3" s="102"/>
      <c r="I3" s="733" t="s">
        <v>3770</v>
      </c>
    </row>
    <row r="4" spans="1:9" s="79" customFormat="1" ht="15.75" customHeight="1" x14ac:dyDescent="0.25">
      <c r="A4" s="180"/>
      <c r="B4" s="707"/>
      <c r="C4" s="73" t="s">
        <v>1456</v>
      </c>
      <c r="D4" s="173"/>
      <c r="E4" s="389"/>
      <c r="F4" s="72"/>
      <c r="G4" s="535"/>
      <c r="H4" s="445"/>
      <c r="I4" s="532"/>
    </row>
    <row r="5" spans="1:9" s="79" customFormat="1" x14ac:dyDescent="0.25">
      <c r="A5" s="180"/>
      <c r="B5" s="707"/>
      <c r="C5" s="82" t="s">
        <v>2329</v>
      </c>
      <c r="D5" s="173" t="s">
        <v>1092</v>
      </c>
      <c r="E5" s="174"/>
      <c r="F5" s="82"/>
      <c r="G5" s="535"/>
      <c r="H5" s="72">
        <v>7727</v>
      </c>
      <c r="I5" s="532"/>
    </row>
    <row r="6" spans="1:9" s="79" customFormat="1" x14ac:dyDescent="0.25">
      <c r="A6" s="180"/>
      <c r="B6" s="107"/>
      <c r="C6" s="82" t="s">
        <v>2330</v>
      </c>
      <c r="D6" s="173" t="s">
        <v>1092</v>
      </c>
      <c r="E6" s="174"/>
      <c r="F6" s="82"/>
      <c r="G6" s="535"/>
      <c r="H6" s="72">
        <v>9091</v>
      </c>
      <c r="I6" s="532"/>
    </row>
    <row r="7" spans="1:9" s="79" customFormat="1" x14ac:dyDescent="0.25">
      <c r="A7" s="180"/>
      <c r="B7" s="107"/>
      <c r="C7" s="82" t="s">
        <v>2331</v>
      </c>
      <c r="D7" s="173" t="s">
        <v>1092</v>
      </c>
      <c r="E7" s="174"/>
      <c r="F7" s="82"/>
      <c r="G7" s="535"/>
      <c r="H7" s="72">
        <v>9818</v>
      </c>
      <c r="I7" s="532"/>
    </row>
    <row r="8" spans="1:9" s="79" customFormat="1" x14ac:dyDescent="0.25">
      <c r="A8" s="180"/>
      <c r="B8" s="107"/>
      <c r="C8" s="82" t="s">
        <v>2332</v>
      </c>
      <c r="D8" s="173" t="s">
        <v>1092</v>
      </c>
      <c r="E8" s="174"/>
      <c r="F8" s="82"/>
      <c r="G8" s="535"/>
      <c r="H8" s="72">
        <v>11727</v>
      </c>
      <c r="I8" s="532"/>
    </row>
    <row r="9" spans="1:9" s="79" customFormat="1" x14ac:dyDescent="0.25">
      <c r="A9" s="180"/>
      <c r="B9" s="107"/>
      <c r="C9" s="82" t="s">
        <v>2333</v>
      </c>
      <c r="D9" s="173" t="s">
        <v>1092</v>
      </c>
      <c r="E9" s="174"/>
      <c r="F9" s="82"/>
      <c r="G9" s="535"/>
      <c r="H9" s="72">
        <v>13727</v>
      </c>
      <c r="I9" s="83" t="s">
        <v>1935</v>
      </c>
    </row>
    <row r="10" spans="1:9" s="79" customFormat="1" x14ac:dyDescent="0.25">
      <c r="A10" s="180"/>
      <c r="B10" s="107"/>
      <c r="C10" s="82" t="s">
        <v>2334</v>
      </c>
      <c r="D10" s="173" t="s">
        <v>1092</v>
      </c>
      <c r="E10" s="174"/>
      <c r="F10" s="82"/>
      <c r="G10" s="535"/>
      <c r="H10" s="72">
        <v>13182</v>
      </c>
      <c r="I10" s="83" t="s">
        <v>1935</v>
      </c>
    </row>
    <row r="11" spans="1:9" s="79" customFormat="1" x14ac:dyDescent="0.25">
      <c r="A11" s="180"/>
      <c r="B11" s="107"/>
      <c r="C11" s="82" t="s">
        <v>2335</v>
      </c>
      <c r="D11" s="173" t="s">
        <v>1092</v>
      </c>
      <c r="E11" s="174"/>
      <c r="F11" s="82"/>
      <c r="G11" s="97"/>
      <c r="H11" s="72">
        <v>16091</v>
      </c>
      <c r="I11" s="83" t="s">
        <v>1935</v>
      </c>
    </row>
    <row r="12" spans="1:9" s="79" customFormat="1" x14ac:dyDescent="0.25">
      <c r="A12" s="180"/>
      <c r="B12" s="107"/>
      <c r="C12" s="82" t="s">
        <v>2336</v>
      </c>
      <c r="D12" s="173" t="s">
        <v>1092</v>
      </c>
      <c r="E12" s="174"/>
      <c r="F12" s="82"/>
      <c r="G12" s="97"/>
      <c r="H12" s="72">
        <v>18818</v>
      </c>
      <c r="I12" s="83" t="s">
        <v>1935</v>
      </c>
    </row>
    <row r="13" spans="1:9" s="79" customFormat="1" x14ac:dyDescent="0.25">
      <c r="A13" s="180"/>
      <c r="B13" s="107"/>
      <c r="C13" s="82" t="s">
        <v>2337</v>
      </c>
      <c r="D13" s="173" t="s">
        <v>1092</v>
      </c>
      <c r="E13" s="174"/>
      <c r="F13" s="82"/>
      <c r="G13" s="97"/>
      <c r="H13" s="72">
        <v>22636</v>
      </c>
      <c r="I13" s="83" t="s">
        <v>1935</v>
      </c>
    </row>
    <row r="14" spans="1:9" s="79" customFormat="1" x14ac:dyDescent="0.25">
      <c r="A14" s="180"/>
      <c r="B14" s="107"/>
      <c r="C14" s="82" t="s">
        <v>2338</v>
      </c>
      <c r="D14" s="173" t="s">
        <v>1092</v>
      </c>
      <c r="E14" s="174"/>
      <c r="F14" s="82"/>
      <c r="G14" s="97"/>
      <c r="H14" s="72">
        <v>16636</v>
      </c>
      <c r="I14" s="83" t="s">
        <v>1935</v>
      </c>
    </row>
    <row r="15" spans="1:9" s="79" customFormat="1" x14ac:dyDescent="0.25">
      <c r="A15" s="180"/>
      <c r="B15" s="107"/>
      <c r="C15" s="82" t="s">
        <v>2339</v>
      </c>
      <c r="D15" s="173" t="s">
        <v>1092</v>
      </c>
      <c r="E15" s="174"/>
      <c r="F15" s="82"/>
      <c r="G15" s="97"/>
      <c r="H15" s="72">
        <v>20091</v>
      </c>
      <c r="I15" s="83" t="s">
        <v>1935</v>
      </c>
    </row>
    <row r="16" spans="1:9" s="79" customFormat="1" x14ac:dyDescent="0.25">
      <c r="A16" s="180"/>
      <c r="B16" s="107"/>
      <c r="C16" s="82" t="s">
        <v>2340</v>
      </c>
      <c r="D16" s="173" t="s">
        <v>1092</v>
      </c>
      <c r="E16" s="174"/>
      <c r="F16" s="82"/>
      <c r="G16" s="97"/>
      <c r="H16" s="72">
        <v>24273</v>
      </c>
      <c r="I16" s="83" t="s">
        <v>1935</v>
      </c>
    </row>
    <row r="17" spans="1:9" s="79" customFormat="1" x14ac:dyDescent="0.25">
      <c r="A17" s="180"/>
      <c r="B17" s="107"/>
      <c r="C17" s="82" t="s">
        <v>2341</v>
      </c>
      <c r="D17" s="173" t="s">
        <v>1092</v>
      </c>
      <c r="E17" s="174"/>
      <c r="F17" s="82"/>
      <c r="G17" s="97"/>
      <c r="H17" s="72">
        <v>29182</v>
      </c>
      <c r="I17" s="83" t="s">
        <v>1935</v>
      </c>
    </row>
    <row r="18" spans="1:9" s="79" customFormat="1" x14ac:dyDescent="0.25">
      <c r="A18" s="180"/>
      <c r="B18" s="107"/>
      <c r="C18" s="82" t="s">
        <v>2342</v>
      </c>
      <c r="D18" s="173" t="s">
        <v>1092</v>
      </c>
      <c r="E18" s="174"/>
      <c r="F18" s="82"/>
      <c r="G18" s="97"/>
      <c r="H18" s="72">
        <v>34636</v>
      </c>
      <c r="I18" s="83" t="s">
        <v>1935</v>
      </c>
    </row>
    <row r="19" spans="1:9" s="79" customFormat="1" x14ac:dyDescent="0.25">
      <c r="A19" s="180"/>
      <c r="B19" s="107"/>
      <c r="C19" s="82" t="s">
        <v>2343</v>
      </c>
      <c r="D19" s="173" t="s">
        <v>1092</v>
      </c>
      <c r="E19" s="174"/>
      <c r="F19" s="82"/>
      <c r="G19" s="97"/>
      <c r="H19" s="72">
        <v>25818</v>
      </c>
      <c r="I19" s="83" t="s">
        <v>1935</v>
      </c>
    </row>
    <row r="20" spans="1:9" s="79" customFormat="1" x14ac:dyDescent="0.25">
      <c r="A20" s="180"/>
      <c r="B20" s="107"/>
      <c r="C20" s="82" t="s">
        <v>2344</v>
      </c>
      <c r="D20" s="173" t="s">
        <v>1092</v>
      </c>
      <c r="E20" s="174"/>
      <c r="F20" s="82"/>
      <c r="G20" s="97"/>
      <c r="H20" s="72">
        <v>30818</v>
      </c>
      <c r="I20" s="83" t="s">
        <v>1935</v>
      </c>
    </row>
    <row r="21" spans="1:9" s="79" customFormat="1" x14ac:dyDescent="0.25">
      <c r="A21" s="180"/>
      <c r="B21" s="107"/>
      <c r="C21" s="82" t="s">
        <v>2345</v>
      </c>
      <c r="D21" s="173" t="s">
        <v>1092</v>
      </c>
      <c r="E21" s="174"/>
      <c r="F21" s="82"/>
      <c r="G21" s="97"/>
      <c r="H21" s="72">
        <v>37091</v>
      </c>
      <c r="I21" s="83" t="s">
        <v>1935</v>
      </c>
    </row>
    <row r="22" spans="1:9" s="79" customFormat="1" x14ac:dyDescent="0.25">
      <c r="A22" s="180"/>
      <c r="B22" s="107"/>
      <c r="C22" s="82" t="s">
        <v>2346</v>
      </c>
      <c r="D22" s="173" t="s">
        <v>1092</v>
      </c>
      <c r="E22" s="174"/>
      <c r="F22" s="82"/>
      <c r="G22" s="97"/>
      <c r="H22" s="72">
        <v>45273</v>
      </c>
      <c r="I22" s="83" t="s">
        <v>1935</v>
      </c>
    </row>
    <row r="23" spans="1:9" s="79" customFormat="1" x14ac:dyDescent="0.25">
      <c r="A23" s="180"/>
      <c r="B23" s="107"/>
      <c r="C23" s="82" t="s">
        <v>2347</v>
      </c>
      <c r="D23" s="173" t="s">
        <v>1092</v>
      </c>
      <c r="E23" s="174"/>
      <c r="F23" s="82"/>
      <c r="G23" s="97"/>
      <c r="H23" s="72">
        <v>53545</v>
      </c>
      <c r="I23" s="83" t="s">
        <v>1935</v>
      </c>
    </row>
    <row r="24" spans="1:9" s="79" customFormat="1" x14ac:dyDescent="0.25">
      <c r="A24" s="180"/>
      <c r="B24" s="107"/>
      <c r="C24" s="82" t="s">
        <v>2348</v>
      </c>
      <c r="D24" s="173" t="s">
        <v>1092</v>
      </c>
      <c r="E24" s="174"/>
      <c r="F24" s="82"/>
      <c r="G24" s="97"/>
      <c r="H24" s="72">
        <v>40091</v>
      </c>
      <c r="I24" s="83" t="s">
        <v>1935</v>
      </c>
    </row>
    <row r="25" spans="1:9" s="79" customFormat="1" x14ac:dyDescent="0.25">
      <c r="A25" s="180"/>
      <c r="B25" s="107"/>
      <c r="C25" s="82" t="s">
        <v>2349</v>
      </c>
      <c r="D25" s="173" t="s">
        <v>1092</v>
      </c>
      <c r="E25" s="174"/>
      <c r="F25" s="82"/>
      <c r="G25" s="97"/>
      <c r="H25" s="72">
        <v>49273</v>
      </c>
      <c r="I25" s="83" t="s">
        <v>1935</v>
      </c>
    </row>
    <row r="26" spans="1:9" s="79" customFormat="1" x14ac:dyDescent="0.25">
      <c r="A26" s="180"/>
      <c r="B26" s="107"/>
      <c r="C26" s="82" t="s">
        <v>2350</v>
      </c>
      <c r="D26" s="173" t="s">
        <v>1092</v>
      </c>
      <c r="E26" s="174"/>
      <c r="F26" s="82"/>
      <c r="G26" s="97"/>
      <c r="H26" s="72">
        <v>59727</v>
      </c>
      <c r="I26" s="83" t="s">
        <v>1935</v>
      </c>
    </row>
    <row r="27" spans="1:9" s="79" customFormat="1" x14ac:dyDescent="0.25">
      <c r="A27" s="180"/>
      <c r="B27" s="107"/>
      <c r="C27" s="82" t="s">
        <v>2351</v>
      </c>
      <c r="D27" s="173" t="s">
        <v>1092</v>
      </c>
      <c r="E27" s="174"/>
      <c r="F27" s="82"/>
      <c r="G27" s="97"/>
      <c r="H27" s="72">
        <v>71182</v>
      </c>
      <c r="I27" s="83" t="s">
        <v>1935</v>
      </c>
    </row>
    <row r="28" spans="1:9" s="79" customFormat="1" x14ac:dyDescent="0.25">
      <c r="A28" s="180"/>
      <c r="B28" s="107"/>
      <c r="C28" s="82" t="s">
        <v>2352</v>
      </c>
      <c r="D28" s="173" t="s">
        <v>1092</v>
      </c>
      <c r="E28" s="174"/>
      <c r="F28" s="82"/>
      <c r="G28" s="535"/>
      <c r="H28" s="72">
        <v>85273</v>
      </c>
      <c r="I28" s="83" t="s">
        <v>1935</v>
      </c>
    </row>
    <row r="29" spans="1:9" s="79" customFormat="1" x14ac:dyDescent="0.25">
      <c r="A29" s="180"/>
      <c r="B29" s="107"/>
      <c r="C29" s="82" t="s">
        <v>2353</v>
      </c>
      <c r="D29" s="173" t="s">
        <v>1092</v>
      </c>
      <c r="E29" s="174"/>
      <c r="F29" s="82"/>
      <c r="G29" s="535"/>
      <c r="H29" s="72">
        <v>57000</v>
      </c>
      <c r="I29" s="83" t="s">
        <v>1935</v>
      </c>
    </row>
    <row r="30" spans="1:9" s="79" customFormat="1" x14ac:dyDescent="0.25">
      <c r="A30" s="180"/>
      <c r="B30" s="107"/>
      <c r="C30" s="82" t="s">
        <v>2354</v>
      </c>
      <c r="D30" s="173" t="s">
        <v>1092</v>
      </c>
      <c r="E30" s="174"/>
      <c r="F30" s="82"/>
      <c r="G30" s="535"/>
      <c r="H30" s="72">
        <v>70273</v>
      </c>
      <c r="I30" s="83" t="s">
        <v>1935</v>
      </c>
    </row>
    <row r="31" spans="1:9" s="79" customFormat="1" x14ac:dyDescent="0.25">
      <c r="A31" s="180"/>
      <c r="B31" s="107"/>
      <c r="C31" s="82" t="s">
        <v>2355</v>
      </c>
      <c r="D31" s="173" t="s">
        <v>1092</v>
      </c>
      <c r="E31" s="174"/>
      <c r="F31" s="82"/>
      <c r="G31" s="535"/>
      <c r="H31" s="72">
        <v>84727</v>
      </c>
      <c r="I31" s="83" t="s">
        <v>1935</v>
      </c>
    </row>
    <row r="32" spans="1:9" s="79" customFormat="1" x14ac:dyDescent="0.25">
      <c r="A32" s="180"/>
      <c r="B32" s="107"/>
      <c r="C32" s="82" t="s">
        <v>2356</v>
      </c>
      <c r="D32" s="173" t="s">
        <v>1092</v>
      </c>
      <c r="E32" s="174"/>
      <c r="F32" s="82"/>
      <c r="G32" s="535"/>
      <c r="H32" s="72">
        <v>101091</v>
      </c>
      <c r="I32" s="83" t="s">
        <v>1935</v>
      </c>
    </row>
    <row r="33" spans="1:9" s="79" customFormat="1" x14ac:dyDescent="0.25">
      <c r="A33" s="180"/>
      <c r="B33" s="107"/>
      <c r="C33" s="82" t="s">
        <v>2357</v>
      </c>
      <c r="D33" s="173" t="s">
        <v>1092</v>
      </c>
      <c r="E33" s="174"/>
      <c r="F33" s="82"/>
      <c r="G33" s="535"/>
      <c r="H33" s="72">
        <v>120727</v>
      </c>
      <c r="I33" s="83" t="s">
        <v>1935</v>
      </c>
    </row>
    <row r="34" spans="1:9" s="79" customFormat="1" x14ac:dyDescent="0.25">
      <c r="A34" s="180"/>
      <c r="B34" s="107"/>
      <c r="C34" s="82" t="s">
        <v>2358</v>
      </c>
      <c r="D34" s="173" t="s">
        <v>1092</v>
      </c>
      <c r="E34" s="174"/>
      <c r="F34" s="82"/>
      <c r="G34" s="97"/>
      <c r="H34" s="72">
        <v>90000</v>
      </c>
      <c r="I34" s="83" t="s">
        <v>1935</v>
      </c>
    </row>
    <row r="35" spans="1:9" s="79" customFormat="1" x14ac:dyDescent="0.25">
      <c r="A35" s="180"/>
      <c r="B35" s="107"/>
      <c r="C35" s="82" t="s">
        <v>2359</v>
      </c>
      <c r="D35" s="173" t="s">
        <v>1092</v>
      </c>
      <c r="E35" s="174"/>
      <c r="F35" s="82"/>
      <c r="G35" s="97"/>
      <c r="H35" s="72">
        <v>99727</v>
      </c>
      <c r="I35" s="83" t="s">
        <v>1935</v>
      </c>
    </row>
    <row r="36" spans="1:9" s="79" customFormat="1" x14ac:dyDescent="0.25">
      <c r="A36" s="180"/>
      <c r="B36" s="107"/>
      <c r="C36" s="82" t="s">
        <v>2360</v>
      </c>
      <c r="D36" s="173" t="s">
        <v>1092</v>
      </c>
      <c r="E36" s="174"/>
      <c r="F36" s="82"/>
      <c r="G36" s="97"/>
      <c r="H36" s="72">
        <v>120545</v>
      </c>
      <c r="I36" s="83" t="s">
        <v>1935</v>
      </c>
    </row>
    <row r="37" spans="1:9" s="79" customFormat="1" x14ac:dyDescent="0.25">
      <c r="A37" s="180"/>
      <c r="B37" s="107"/>
      <c r="C37" s="82" t="s">
        <v>2361</v>
      </c>
      <c r="D37" s="173" t="s">
        <v>1092</v>
      </c>
      <c r="E37" s="174"/>
      <c r="F37" s="82"/>
      <c r="G37" s="97"/>
      <c r="H37" s="72">
        <v>144727</v>
      </c>
      <c r="I37" s="83" t="s">
        <v>1935</v>
      </c>
    </row>
    <row r="38" spans="1:9" s="79" customFormat="1" ht="17.25" customHeight="1" x14ac:dyDescent="0.25">
      <c r="A38" s="180"/>
      <c r="B38" s="107"/>
      <c r="C38" s="82" t="s">
        <v>2362</v>
      </c>
      <c r="D38" s="173" t="s">
        <v>1092</v>
      </c>
      <c r="E38" s="174"/>
      <c r="F38" s="82"/>
      <c r="G38" s="97"/>
      <c r="H38" s="72">
        <v>173273</v>
      </c>
      <c r="I38" s="83" t="s">
        <v>1935</v>
      </c>
    </row>
    <row r="39" spans="1:9" s="79" customFormat="1" x14ac:dyDescent="0.25">
      <c r="A39" s="180"/>
      <c r="B39" s="107"/>
      <c r="C39" s="82" t="s">
        <v>2363</v>
      </c>
      <c r="D39" s="173" t="s">
        <v>1092</v>
      </c>
      <c r="E39" s="174"/>
      <c r="F39" s="82"/>
      <c r="G39" s="97"/>
      <c r="H39" s="72">
        <v>97273</v>
      </c>
      <c r="I39" s="83" t="s">
        <v>1935</v>
      </c>
    </row>
    <row r="40" spans="1:9" s="79" customFormat="1" x14ac:dyDescent="0.25">
      <c r="A40" s="180"/>
      <c r="B40" s="107"/>
      <c r="C40" s="82" t="s">
        <v>2364</v>
      </c>
      <c r="D40" s="173" t="s">
        <v>1092</v>
      </c>
      <c r="E40" s="174"/>
      <c r="F40" s="82"/>
      <c r="G40" s="97"/>
      <c r="H40" s="72">
        <v>120818</v>
      </c>
      <c r="I40" s="83" t="s">
        <v>1935</v>
      </c>
    </row>
    <row r="41" spans="1:9" s="79" customFormat="1" x14ac:dyDescent="0.25">
      <c r="A41" s="180"/>
      <c r="B41" s="107"/>
      <c r="C41" s="82" t="s">
        <v>2365</v>
      </c>
      <c r="D41" s="173" t="s">
        <v>1092</v>
      </c>
      <c r="E41" s="174"/>
      <c r="F41" s="82"/>
      <c r="G41" s="97"/>
      <c r="H41" s="72">
        <v>151091</v>
      </c>
      <c r="I41" s="83" t="s">
        <v>1935</v>
      </c>
    </row>
    <row r="42" spans="1:9" s="79" customFormat="1" x14ac:dyDescent="0.25">
      <c r="A42" s="180"/>
      <c r="B42" s="107"/>
      <c r="C42" s="82" t="s">
        <v>2366</v>
      </c>
      <c r="D42" s="173" t="s">
        <v>1092</v>
      </c>
      <c r="E42" s="174"/>
      <c r="F42" s="82"/>
      <c r="G42" s="97"/>
      <c r="H42" s="72">
        <v>180545</v>
      </c>
      <c r="I42" s="83" t="s">
        <v>1935</v>
      </c>
    </row>
    <row r="43" spans="1:9" s="79" customFormat="1" x14ac:dyDescent="0.25">
      <c r="A43" s="180"/>
      <c r="B43" s="107"/>
      <c r="C43" s="82" t="s">
        <v>2367</v>
      </c>
      <c r="D43" s="173" t="s">
        <v>1092</v>
      </c>
      <c r="E43" s="174"/>
      <c r="F43" s="82"/>
      <c r="G43" s="97"/>
      <c r="H43" s="72">
        <v>218000</v>
      </c>
      <c r="I43" s="83" t="s">
        <v>1935</v>
      </c>
    </row>
    <row r="44" spans="1:9" s="79" customFormat="1" x14ac:dyDescent="0.25">
      <c r="A44" s="180"/>
      <c r="B44" s="107"/>
      <c r="C44" s="82" t="s">
        <v>2368</v>
      </c>
      <c r="D44" s="173" t="s">
        <v>1092</v>
      </c>
      <c r="E44" s="174"/>
      <c r="F44" s="82"/>
      <c r="G44" s="97"/>
      <c r="H44" s="72">
        <v>262364</v>
      </c>
      <c r="I44" s="83" t="s">
        <v>1935</v>
      </c>
    </row>
    <row r="45" spans="1:9" s="79" customFormat="1" x14ac:dyDescent="0.25">
      <c r="A45" s="180"/>
      <c r="B45" s="107"/>
      <c r="C45" s="82" t="s">
        <v>2456</v>
      </c>
      <c r="D45" s="173" t="s">
        <v>1092</v>
      </c>
      <c r="E45" s="174"/>
      <c r="F45" s="82"/>
      <c r="G45" s="97"/>
      <c r="H45" s="72">
        <v>125818</v>
      </c>
      <c r="I45" s="83" t="s">
        <v>1935</v>
      </c>
    </row>
    <row r="46" spans="1:9" s="79" customFormat="1" x14ac:dyDescent="0.25">
      <c r="A46" s="180"/>
      <c r="B46" s="107"/>
      <c r="C46" s="82" t="s">
        <v>2457</v>
      </c>
      <c r="D46" s="173" t="s">
        <v>1092</v>
      </c>
      <c r="E46" s="174"/>
      <c r="F46" s="82"/>
      <c r="G46" s="97"/>
      <c r="H46" s="72">
        <v>156000</v>
      </c>
      <c r="I46" s="83" t="s">
        <v>1935</v>
      </c>
    </row>
    <row r="47" spans="1:9" s="79" customFormat="1" x14ac:dyDescent="0.25">
      <c r="A47" s="180"/>
      <c r="B47" s="107"/>
      <c r="C47" s="82" t="s">
        <v>2458</v>
      </c>
      <c r="D47" s="173" t="s">
        <v>1092</v>
      </c>
      <c r="E47" s="174"/>
      <c r="F47" s="82"/>
      <c r="G47" s="97"/>
      <c r="H47" s="72">
        <v>190727</v>
      </c>
      <c r="I47" s="83" t="s">
        <v>1935</v>
      </c>
    </row>
    <row r="48" spans="1:9" s="79" customFormat="1" x14ac:dyDescent="0.25">
      <c r="A48" s="180"/>
      <c r="B48" s="107"/>
      <c r="C48" s="82" t="s">
        <v>2459</v>
      </c>
      <c r="D48" s="173" t="s">
        <v>1092</v>
      </c>
      <c r="E48" s="174"/>
      <c r="F48" s="82"/>
      <c r="G48" s="97"/>
      <c r="H48" s="72">
        <v>232455</v>
      </c>
      <c r="I48" s="83" t="s">
        <v>1935</v>
      </c>
    </row>
    <row r="49" spans="1:9" s="79" customFormat="1" x14ac:dyDescent="0.25">
      <c r="A49" s="180"/>
      <c r="B49" s="107"/>
      <c r="C49" s="82" t="s">
        <v>2460</v>
      </c>
      <c r="D49" s="173" t="s">
        <v>1092</v>
      </c>
      <c r="E49" s="174"/>
      <c r="F49" s="82"/>
      <c r="G49" s="97"/>
      <c r="H49" s="72">
        <v>282000</v>
      </c>
      <c r="I49" s="83" t="s">
        <v>1935</v>
      </c>
    </row>
    <row r="50" spans="1:9" s="79" customFormat="1" x14ac:dyDescent="0.25">
      <c r="A50" s="180"/>
      <c r="B50" s="107"/>
      <c r="C50" s="82" t="s">
        <v>2576</v>
      </c>
      <c r="D50" s="173" t="s">
        <v>1092</v>
      </c>
      <c r="E50" s="174"/>
      <c r="F50" s="82"/>
      <c r="G50" s="97"/>
      <c r="H50" s="72">
        <v>336273</v>
      </c>
      <c r="I50" s="83" t="s">
        <v>1935</v>
      </c>
    </row>
    <row r="51" spans="1:9" s="79" customFormat="1" x14ac:dyDescent="0.25">
      <c r="A51" s="180"/>
      <c r="B51" s="107"/>
      <c r="C51" s="82" t="s">
        <v>2369</v>
      </c>
      <c r="D51" s="173" t="s">
        <v>1092</v>
      </c>
      <c r="E51" s="174"/>
      <c r="F51" s="82"/>
      <c r="G51" s="97"/>
      <c r="H51" s="72">
        <v>157909</v>
      </c>
      <c r="I51" s="83" t="s">
        <v>1935</v>
      </c>
    </row>
    <row r="52" spans="1:9" s="79" customFormat="1" x14ac:dyDescent="0.25">
      <c r="A52" s="180"/>
      <c r="B52" s="107"/>
      <c r="C52" s="82" t="s">
        <v>2370</v>
      </c>
      <c r="D52" s="173" t="s">
        <v>1092</v>
      </c>
      <c r="E52" s="174"/>
      <c r="F52" s="82"/>
      <c r="G52" s="97"/>
      <c r="H52" s="72">
        <v>194273</v>
      </c>
      <c r="I52" s="83" t="s">
        <v>1935</v>
      </c>
    </row>
    <row r="53" spans="1:9" s="79" customFormat="1" ht="15" customHeight="1" x14ac:dyDescent="0.25">
      <c r="A53" s="180"/>
      <c r="B53" s="107"/>
      <c r="C53" s="82" t="s">
        <v>2371</v>
      </c>
      <c r="D53" s="173" t="s">
        <v>1092</v>
      </c>
      <c r="E53" s="174"/>
      <c r="F53" s="82"/>
      <c r="G53" s="535" t="s">
        <v>2019</v>
      </c>
      <c r="H53" s="72">
        <v>238091</v>
      </c>
      <c r="I53" s="83" t="s">
        <v>1935</v>
      </c>
    </row>
    <row r="54" spans="1:9" s="79" customFormat="1" x14ac:dyDescent="0.25">
      <c r="A54" s="180"/>
      <c r="B54" s="107"/>
      <c r="C54" s="82" t="s">
        <v>2372</v>
      </c>
      <c r="D54" s="173" t="s">
        <v>1092</v>
      </c>
      <c r="E54" s="174"/>
      <c r="F54" s="82"/>
      <c r="G54" s="535"/>
      <c r="H54" s="72">
        <v>288364</v>
      </c>
      <c r="I54" s="83" t="s">
        <v>1935</v>
      </c>
    </row>
    <row r="55" spans="1:9" s="79" customFormat="1" x14ac:dyDescent="0.25">
      <c r="A55" s="180"/>
      <c r="B55" s="107"/>
      <c r="C55" s="82" t="s">
        <v>2373</v>
      </c>
      <c r="D55" s="173" t="s">
        <v>1092</v>
      </c>
      <c r="E55" s="174"/>
      <c r="F55" s="82"/>
      <c r="G55" s="535"/>
      <c r="H55" s="72">
        <v>349636</v>
      </c>
      <c r="I55" s="83" t="s">
        <v>1935</v>
      </c>
    </row>
    <row r="56" spans="1:9" s="79" customFormat="1" x14ac:dyDescent="0.25">
      <c r="A56" s="180"/>
      <c r="B56" s="107"/>
      <c r="C56" s="82" t="s">
        <v>2374</v>
      </c>
      <c r="D56" s="173" t="s">
        <v>1092</v>
      </c>
      <c r="E56" s="174"/>
      <c r="F56" s="82"/>
      <c r="G56" s="535"/>
      <c r="H56" s="72">
        <v>420545</v>
      </c>
      <c r="I56" s="83" t="s">
        <v>1935</v>
      </c>
    </row>
    <row r="57" spans="1:9" s="79" customFormat="1" x14ac:dyDescent="0.25">
      <c r="A57" s="180"/>
      <c r="B57" s="107"/>
      <c r="C57" s="82" t="s">
        <v>2375</v>
      </c>
      <c r="D57" s="173" t="s">
        <v>1092</v>
      </c>
      <c r="E57" s="174"/>
      <c r="F57" s="82"/>
      <c r="G57" s="535"/>
      <c r="H57" s="72">
        <v>206909</v>
      </c>
      <c r="I57" s="83" t="s">
        <v>1935</v>
      </c>
    </row>
    <row r="58" spans="1:9" s="79" customFormat="1" x14ac:dyDescent="0.25">
      <c r="A58" s="180"/>
      <c r="B58" s="107"/>
      <c r="C58" s="82" t="s">
        <v>2376</v>
      </c>
      <c r="D58" s="173" t="s">
        <v>1092</v>
      </c>
      <c r="E58" s="174"/>
      <c r="F58" s="82"/>
      <c r="G58" s="535"/>
      <c r="H58" s="72">
        <v>255091</v>
      </c>
      <c r="I58" s="83" t="s">
        <v>1935</v>
      </c>
    </row>
    <row r="59" spans="1:9" s="79" customFormat="1" x14ac:dyDescent="0.25">
      <c r="A59" s="180"/>
      <c r="B59" s="107"/>
      <c r="C59" s="82" t="s">
        <v>2377</v>
      </c>
      <c r="D59" s="173" t="s">
        <v>1092</v>
      </c>
      <c r="E59" s="174"/>
      <c r="F59" s="82"/>
      <c r="G59" s="535"/>
      <c r="H59" s="72">
        <v>312909</v>
      </c>
      <c r="I59" s="83" t="s">
        <v>1935</v>
      </c>
    </row>
    <row r="60" spans="1:9" s="79" customFormat="1" x14ac:dyDescent="0.25">
      <c r="A60" s="180"/>
      <c r="B60" s="107"/>
      <c r="C60" s="82" t="s">
        <v>2378</v>
      </c>
      <c r="D60" s="173" t="s">
        <v>1092</v>
      </c>
      <c r="E60" s="174"/>
      <c r="F60" s="82"/>
      <c r="G60" s="535"/>
      <c r="H60" s="72">
        <v>376273</v>
      </c>
      <c r="I60" s="83" t="s">
        <v>1935</v>
      </c>
    </row>
    <row r="61" spans="1:9" s="79" customFormat="1" x14ac:dyDescent="0.25">
      <c r="A61" s="180"/>
      <c r="B61" s="107"/>
      <c r="C61" s="82" t="s">
        <v>2379</v>
      </c>
      <c r="D61" s="173" t="s">
        <v>1092</v>
      </c>
      <c r="E61" s="174"/>
      <c r="F61" s="82"/>
      <c r="G61" s="535"/>
      <c r="H61" s="72">
        <v>462364</v>
      </c>
      <c r="I61" s="83" t="s">
        <v>1935</v>
      </c>
    </row>
    <row r="62" spans="1:9" s="79" customFormat="1" x14ac:dyDescent="0.25">
      <c r="A62" s="180"/>
      <c r="B62" s="107"/>
      <c r="C62" s="82" t="s">
        <v>2380</v>
      </c>
      <c r="D62" s="173" t="s">
        <v>1092</v>
      </c>
      <c r="E62" s="174"/>
      <c r="F62" s="82"/>
      <c r="G62" s="97"/>
      <c r="H62" s="72">
        <v>551636</v>
      </c>
      <c r="I62" s="83" t="s">
        <v>1935</v>
      </c>
    </row>
    <row r="63" spans="1:9" s="79" customFormat="1" x14ac:dyDescent="0.25">
      <c r="A63" s="180"/>
      <c r="B63" s="107"/>
      <c r="C63" s="82" t="s">
        <v>2381</v>
      </c>
      <c r="D63" s="173" t="s">
        <v>1092</v>
      </c>
      <c r="E63" s="174"/>
      <c r="F63" s="82"/>
      <c r="G63" s="97"/>
      <c r="H63" s="72">
        <v>258545</v>
      </c>
      <c r="I63" s="83" t="s">
        <v>1935</v>
      </c>
    </row>
    <row r="64" spans="1:9" s="79" customFormat="1" x14ac:dyDescent="0.25">
      <c r="A64" s="180"/>
      <c r="B64" s="107"/>
      <c r="C64" s="82" t="s">
        <v>2382</v>
      </c>
      <c r="D64" s="173" t="s">
        <v>1092</v>
      </c>
      <c r="E64" s="174"/>
      <c r="F64" s="82"/>
      <c r="G64" s="97"/>
      <c r="H64" s="72">
        <v>321182</v>
      </c>
      <c r="I64" s="83" t="s">
        <v>1935</v>
      </c>
    </row>
    <row r="65" spans="1:9" s="79" customFormat="1" x14ac:dyDescent="0.25">
      <c r="A65" s="180"/>
      <c r="B65" s="107"/>
      <c r="C65" s="82" t="s">
        <v>2383</v>
      </c>
      <c r="D65" s="173" t="s">
        <v>1092</v>
      </c>
      <c r="E65" s="174"/>
      <c r="F65" s="82"/>
      <c r="G65" s="97"/>
      <c r="H65" s="72">
        <v>393909</v>
      </c>
      <c r="I65" s="83" t="s">
        <v>1935</v>
      </c>
    </row>
    <row r="66" spans="1:9" s="79" customFormat="1" x14ac:dyDescent="0.25">
      <c r="A66" s="180"/>
      <c r="B66" s="107"/>
      <c r="C66" s="82" t="s">
        <v>2384</v>
      </c>
      <c r="D66" s="173" t="s">
        <v>1092</v>
      </c>
      <c r="E66" s="174"/>
      <c r="F66" s="82"/>
      <c r="G66" s="97"/>
      <c r="H66" s="72">
        <v>479727</v>
      </c>
      <c r="I66" s="83" t="s">
        <v>1935</v>
      </c>
    </row>
    <row r="67" spans="1:9" s="79" customFormat="1" x14ac:dyDescent="0.25">
      <c r="A67" s="180"/>
      <c r="B67" s="107"/>
      <c r="C67" s="82" t="s">
        <v>2385</v>
      </c>
      <c r="D67" s="173" t="s">
        <v>1092</v>
      </c>
      <c r="E67" s="174"/>
      <c r="F67" s="82"/>
      <c r="G67" s="97"/>
      <c r="H67" s="72">
        <v>581636</v>
      </c>
      <c r="I67" s="83" t="s">
        <v>1935</v>
      </c>
    </row>
    <row r="68" spans="1:9" s="79" customFormat="1" x14ac:dyDescent="0.25">
      <c r="A68" s="180"/>
      <c r="B68" s="107"/>
      <c r="C68" s="82" t="s">
        <v>2386</v>
      </c>
      <c r="D68" s="173" t="s">
        <v>1092</v>
      </c>
      <c r="E68" s="174"/>
      <c r="F68" s="82"/>
      <c r="G68" s="97"/>
      <c r="H68" s="72">
        <v>697455</v>
      </c>
      <c r="I68" s="83" t="s">
        <v>1935</v>
      </c>
    </row>
    <row r="69" spans="1:9" s="79" customFormat="1" x14ac:dyDescent="0.25">
      <c r="A69" s="180"/>
      <c r="B69" s="107"/>
      <c r="C69" s="82" t="s">
        <v>2387</v>
      </c>
      <c r="D69" s="173" t="s">
        <v>1092</v>
      </c>
      <c r="E69" s="174"/>
      <c r="F69" s="82"/>
      <c r="G69" s="97"/>
      <c r="H69" s="72">
        <v>321091</v>
      </c>
      <c r="I69" s="83" t="s">
        <v>1935</v>
      </c>
    </row>
    <row r="70" spans="1:9" s="79" customFormat="1" x14ac:dyDescent="0.25">
      <c r="A70" s="180"/>
      <c r="B70" s="107"/>
      <c r="C70" s="82" t="s">
        <v>2388</v>
      </c>
      <c r="D70" s="173" t="s">
        <v>1092</v>
      </c>
      <c r="E70" s="174"/>
      <c r="F70" s="82"/>
      <c r="G70" s="97"/>
      <c r="H70" s="72">
        <v>400091</v>
      </c>
      <c r="I70" s="83" t="s">
        <v>1935</v>
      </c>
    </row>
    <row r="71" spans="1:9" s="79" customFormat="1" x14ac:dyDescent="0.25">
      <c r="A71" s="180"/>
      <c r="B71" s="107"/>
      <c r="C71" s="82" t="s">
        <v>2389</v>
      </c>
      <c r="D71" s="173" t="s">
        <v>1092</v>
      </c>
      <c r="E71" s="174"/>
      <c r="F71" s="82"/>
      <c r="G71" s="97"/>
      <c r="H71" s="72">
        <v>493636</v>
      </c>
      <c r="I71" s="83" t="s">
        <v>1935</v>
      </c>
    </row>
    <row r="72" spans="1:9" s="79" customFormat="1" x14ac:dyDescent="0.25">
      <c r="A72" s="180"/>
      <c r="B72" s="107"/>
      <c r="C72" s="82" t="s">
        <v>2390</v>
      </c>
      <c r="D72" s="173" t="s">
        <v>1092</v>
      </c>
      <c r="E72" s="174"/>
      <c r="F72" s="82"/>
      <c r="G72" s="97"/>
      <c r="H72" s="72">
        <v>587818</v>
      </c>
      <c r="I72" s="83" t="s">
        <v>1935</v>
      </c>
    </row>
    <row r="73" spans="1:9" s="79" customFormat="1" x14ac:dyDescent="0.25">
      <c r="A73" s="180"/>
      <c r="B73" s="107"/>
      <c r="C73" s="82" t="s">
        <v>2391</v>
      </c>
      <c r="D73" s="173" t="s">
        <v>1092</v>
      </c>
      <c r="E73" s="174"/>
      <c r="F73" s="82"/>
      <c r="G73" s="97"/>
      <c r="H73" s="72">
        <v>727727</v>
      </c>
      <c r="I73" s="83" t="s">
        <v>1935</v>
      </c>
    </row>
    <row r="74" spans="1:9" s="79" customFormat="1" x14ac:dyDescent="0.25">
      <c r="A74" s="180"/>
      <c r="B74" s="107"/>
      <c r="C74" s="82" t="s">
        <v>2392</v>
      </c>
      <c r="D74" s="173" t="s">
        <v>1092</v>
      </c>
      <c r="E74" s="174"/>
      <c r="F74" s="82"/>
      <c r="G74" s="97"/>
      <c r="H74" s="72">
        <v>867727</v>
      </c>
      <c r="I74" s="83" t="s">
        <v>1935</v>
      </c>
    </row>
    <row r="75" spans="1:9" s="79" customFormat="1" x14ac:dyDescent="0.25">
      <c r="A75" s="180"/>
      <c r="B75" s="107"/>
      <c r="C75" s="82" t="s">
        <v>2393</v>
      </c>
      <c r="D75" s="173" t="s">
        <v>1092</v>
      </c>
      <c r="E75" s="174"/>
      <c r="F75" s="82"/>
      <c r="G75" s="97"/>
      <c r="H75" s="72">
        <v>402818</v>
      </c>
      <c r="I75" s="83" t="s">
        <v>1935</v>
      </c>
    </row>
    <row r="76" spans="1:9" s="79" customFormat="1" x14ac:dyDescent="0.25">
      <c r="A76" s="180"/>
      <c r="B76" s="107"/>
      <c r="C76" s="82" t="s">
        <v>2394</v>
      </c>
      <c r="D76" s="173" t="s">
        <v>1092</v>
      </c>
      <c r="E76" s="174"/>
      <c r="F76" s="82"/>
      <c r="G76" s="97"/>
      <c r="H76" s="72">
        <v>503818</v>
      </c>
      <c r="I76" s="83" t="s">
        <v>1935</v>
      </c>
    </row>
    <row r="77" spans="1:9" s="79" customFormat="1" x14ac:dyDescent="0.25">
      <c r="A77" s="180"/>
      <c r="B77" s="107"/>
      <c r="C77" s="82" t="s">
        <v>2395</v>
      </c>
      <c r="D77" s="173" t="s">
        <v>1092</v>
      </c>
      <c r="E77" s="174"/>
      <c r="F77" s="82"/>
      <c r="G77" s="97"/>
      <c r="H77" s="72">
        <v>606727</v>
      </c>
      <c r="I77" s="83" t="s">
        <v>1935</v>
      </c>
    </row>
    <row r="78" spans="1:9" s="79" customFormat="1" ht="16.5" customHeight="1" x14ac:dyDescent="0.25">
      <c r="A78" s="180"/>
      <c r="B78" s="107"/>
      <c r="C78" s="82" t="s">
        <v>2396</v>
      </c>
      <c r="D78" s="173" t="s">
        <v>1092</v>
      </c>
      <c r="E78" s="174"/>
      <c r="F78" s="82"/>
      <c r="G78" s="535"/>
      <c r="H78" s="72">
        <v>743091</v>
      </c>
      <c r="I78" s="83" t="s">
        <v>1935</v>
      </c>
    </row>
    <row r="79" spans="1:9" s="79" customFormat="1" x14ac:dyDescent="0.25">
      <c r="A79" s="180"/>
      <c r="B79" s="107"/>
      <c r="C79" s="82" t="s">
        <v>2397</v>
      </c>
      <c r="D79" s="173" t="s">
        <v>1092</v>
      </c>
      <c r="E79" s="174"/>
      <c r="F79" s="82"/>
      <c r="G79" s="535"/>
      <c r="H79" s="72">
        <v>889727</v>
      </c>
      <c r="I79" s="83" t="s">
        <v>1935</v>
      </c>
    </row>
    <row r="80" spans="1:9" s="79" customFormat="1" x14ac:dyDescent="0.25">
      <c r="A80" s="180"/>
      <c r="B80" s="107"/>
      <c r="C80" s="82" t="s">
        <v>2398</v>
      </c>
      <c r="D80" s="173" t="s">
        <v>1092</v>
      </c>
      <c r="E80" s="174"/>
      <c r="F80" s="82"/>
      <c r="G80" s="535"/>
      <c r="H80" s="72">
        <v>1073182</v>
      </c>
      <c r="I80" s="83" t="s">
        <v>1935</v>
      </c>
    </row>
    <row r="81" spans="1:9" s="79" customFormat="1" x14ac:dyDescent="0.25">
      <c r="A81" s="180"/>
      <c r="B81" s="107"/>
      <c r="C81" s="82" t="s">
        <v>2399</v>
      </c>
      <c r="D81" s="173" t="s">
        <v>1092</v>
      </c>
      <c r="E81" s="174"/>
      <c r="F81" s="82"/>
      <c r="G81" s="535"/>
      <c r="H81" s="72">
        <v>499000</v>
      </c>
      <c r="I81" s="83" t="s">
        <v>1935</v>
      </c>
    </row>
    <row r="82" spans="1:9" s="79" customFormat="1" x14ac:dyDescent="0.25">
      <c r="A82" s="180"/>
      <c r="B82" s="107"/>
      <c r="C82" s="82" t="s">
        <v>2400</v>
      </c>
      <c r="D82" s="173" t="s">
        <v>1092</v>
      </c>
      <c r="E82" s="174"/>
      <c r="F82" s="82"/>
      <c r="G82" s="535"/>
      <c r="H82" s="72">
        <v>614818</v>
      </c>
      <c r="I82" s="83" t="s">
        <v>1935</v>
      </c>
    </row>
    <row r="83" spans="1:9" s="79" customFormat="1" x14ac:dyDescent="0.25">
      <c r="A83" s="180"/>
      <c r="B83" s="107"/>
      <c r="C83" s="82" t="s">
        <v>2401</v>
      </c>
      <c r="D83" s="173" t="s">
        <v>1092</v>
      </c>
      <c r="E83" s="174"/>
      <c r="F83" s="82"/>
      <c r="G83" s="535"/>
      <c r="H83" s="72">
        <v>751727</v>
      </c>
      <c r="I83" s="83" t="s">
        <v>1935</v>
      </c>
    </row>
    <row r="84" spans="1:9" s="79" customFormat="1" x14ac:dyDescent="0.25">
      <c r="A84" s="180"/>
      <c r="B84" s="107"/>
      <c r="C84" s="82" t="s">
        <v>2402</v>
      </c>
      <c r="D84" s="173" t="s">
        <v>1092</v>
      </c>
      <c r="E84" s="174"/>
      <c r="F84" s="82"/>
      <c r="G84" s="97"/>
      <c r="H84" s="72">
        <v>923909</v>
      </c>
      <c r="I84" s="83" t="s">
        <v>1935</v>
      </c>
    </row>
    <row r="85" spans="1:9" s="79" customFormat="1" x14ac:dyDescent="0.25">
      <c r="A85" s="180"/>
      <c r="B85" s="107"/>
      <c r="C85" s="82" t="s">
        <v>2403</v>
      </c>
      <c r="D85" s="173" t="s">
        <v>1092</v>
      </c>
      <c r="E85" s="174"/>
      <c r="F85" s="82"/>
      <c r="G85" s="97"/>
      <c r="H85" s="72">
        <v>1106909</v>
      </c>
      <c r="I85" s="83" t="s">
        <v>1935</v>
      </c>
    </row>
    <row r="86" spans="1:9" s="79" customFormat="1" x14ac:dyDescent="0.25">
      <c r="A86" s="180"/>
      <c r="B86" s="107"/>
      <c r="C86" s="82" t="s">
        <v>2404</v>
      </c>
      <c r="D86" s="173" t="s">
        <v>1092</v>
      </c>
      <c r="E86" s="174"/>
      <c r="F86" s="82"/>
      <c r="G86" s="97"/>
      <c r="H86" s="72">
        <v>1324364</v>
      </c>
      <c r="I86" s="83" t="s">
        <v>1935</v>
      </c>
    </row>
    <row r="87" spans="1:9" s="79" customFormat="1" x14ac:dyDescent="0.25">
      <c r="A87" s="180"/>
      <c r="B87" s="107"/>
      <c r="C87" s="82" t="s">
        <v>2405</v>
      </c>
      <c r="D87" s="173" t="s">
        <v>1092</v>
      </c>
      <c r="E87" s="174"/>
      <c r="F87" s="82"/>
      <c r="G87" s="97"/>
      <c r="H87" s="72">
        <v>618818</v>
      </c>
      <c r="I87" s="83" t="s">
        <v>1935</v>
      </c>
    </row>
    <row r="88" spans="1:9" s="79" customFormat="1" x14ac:dyDescent="0.25">
      <c r="A88" s="180"/>
      <c r="B88" s="107"/>
      <c r="C88" s="82" t="s">
        <v>2406</v>
      </c>
      <c r="D88" s="173" t="s">
        <v>1092</v>
      </c>
      <c r="E88" s="174"/>
      <c r="F88" s="82"/>
      <c r="G88" s="97"/>
      <c r="H88" s="72">
        <v>784273</v>
      </c>
      <c r="I88" s="83" t="s">
        <v>1935</v>
      </c>
    </row>
    <row r="89" spans="1:9" s="79" customFormat="1" x14ac:dyDescent="0.25">
      <c r="A89" s="180"/>
      <c r="B89" s="107"/>
      <c r="C89" s="82" t="s">
        <v>2407</v>
      </c>
      <c r="D89" s="173" t="s">
        <v>1092</v>
      </c>
      <c r="E89" s="174"/>
      <c r="F89" s="82"/>
      <c r="G89" s="97"/>
      <c r="H89" s="72">
        <v>936636</v>
      </c>
      <c r="I89" s="83" t="s">
        <v>1935</v>
      </c>
    </row>
    <row r="90" spans="1:9" s="79" customFormat="1" x14ac:dyDescent="0.25">
      <c r="A90" s="180"/>
      <c r="B90" s="107"/>
      <c r="C90" s="82" t="s">
        <v>2408</v>
      </c>
      <c r="D90" s="173" t="s">
        <v>1092</v>
      </c>
      <c r="E90" s="174"/>
      <c r="F90" s="82"/>
      <c r="G90" s="97"/>
      <c r="H90" s="72">
        <v>1158364</v>
      </c>
      <c r="I90" s="83" t="s">
        <v>1935</v>
      </c>
    </row>
    <row r="91" spans="1:9" s="79" customFormat="1" x14ac:dyDescent="0.25">
      <c r="A91" s="180"/>
      <c r="B91" s="107"/>
      <c r="C91" s="82" t="s">
        <v>2409</v>
      </c>
      <c r="D91" s="173" t="s">
        <v>1092</v>
      </c>
      <c r="E91" s="174"/>
      <c r="F91" s="82"/>
      <c r="G91" s="97"/>
      <c r="H91" s="72">
        <v>1387273</v>
      </c>
      <c r="I91" s="83" t="s">
        <v>1935</v>
      </c>
    </row>
    <row r="92" spans="1:9" s="79" customFormat="1" x14ac:dyDescent="0.25">
      <c r="A92" s="180"/>
      <c r="B92" s="107"/>
      <c r="C92" s="82" t="s">
        <v>2410</v>
      </c>
      <c r="D92" s="173" t="s">
        <v>1092</v>
      </c>
      <c r="E92" s="174"/>
      <c r="F92" s="82"/>
      <c r="G92" s="97"/>
      <c r="H92" s="72">
        <v>1658818</v>
      </c>
      <c r="I92" s="83" t="s">
        <v>1935</v>
      </c>
    </row>
    <row r="93" spans="1:9" s="79" customFormat="1" x14ac:dyDescent="0.25">
      <c r="A93" s="180"/>
      <c r="B93" s="107"/>
      <c r="C93" s="82" t="s">
        <v>2411</v>
      </c>
      <c r="D93" s="173" t="s">
        <v>1092</v>
      </c>
      <c r="E93" s="174"/>
      <c r="F93" s="82"/>
      <c r="G93" s="97"/>
      <c r="H93" s="72">
        <v>789091</v>
      </c>
      <c r="I93" s="83" t="s">
        <v>1935</v>
      </c>
    </row>
    <row r="94" spans="1:9" s="79" customFormat="1" x14ac:dyDescent="0.25">
      <c r="A94" s="180"/>
      <c r="B94" s="107"/>
      <c r="C94" s="82" t="s">
        <v>2412</v>
      </c>
      <c r="D94" s="173" t="s">
        <v>1092</v>
      </c>
      <c r="E94" s="174"/>
      <c r="F94" s="82"/>
      <c r="G94" s="97"/>
      <c r="H94" s="72">
        <v>982455</v>
      </c>
      <c r="I94" s="83" t="s">
        <v>1935</v>
      </c>
    </row>
    <row r="95" spans="1:9" s="79" customFormat="1" x14ac:dyDescent="0.25">
      <c r="A95" s="180"/>
      <c r="B95" s="107"/>
      <c r="C95" s="82" t="s">
        <v>2413</v>
      </c>
      <c r="D95" s="173" t="s">
        <v>1092</v>
      </c>
      <c r="E95" s="174"/>
      <c r="F95" s="82"/>
      <c r="G95" s="97"/>
      <c r="H95" s="72">
        <v>1192727</v>
      </c>
      <c r="I95" s="83" t="s">
        <v>1935</v>
      </c>
    </row>
    <row r="96" spans="1:9" s="79" customFormat="1" x14ac:dyDescent="0.25">
      <c r="A96" s="180"/>
      <c r="B96" s="107"/>
      <c r="C96" s="82" t="s">
        <v>2414</v>
      </c>
      <c r="D96" s="173" t="s">
        <v>1092</v>
      </c>
      <c r="E96" s="174"/>
      <c r="F96" s="82"/>
      <c r="G96" s="97"/>
      <c r="H96" s="72">
        <v>1448818</v>
      </c>
      <c r="I96" s="83" t="s">
        <v>1935</v>
      </c>
    </row>
    <row r="97" spans="1:9" s="79" customFormat="1" x14ac:dyDescent="0.25">
      <c r="A97" s="180"/>
      <c r="B97" s="107"/>
      <c r="C97" s="82" t="s">
        <v>2415</v>
      </c>
      <c r="D97" s="173" t="s">
        <v>1092</v>
      </c>
      <c r="E97" s="174"/>
      <c r="F97" s="82"/>
      <c r="G97" s="97"/>
      <c r="H97" s="72">
        <v>1756000</v>
      </c>
      <c r="I97" s="83" t="s">
        <v>1935</v>
      </c>
    </row>
    <row r="98" spans="1:9" s="79" customFormat="1" x14ac:dyDescent="0.25">
      <c r="A98" s="180"/>
      <c r="B98" s="107"/>
      <c r="C98" s="82" t="s">
        <v>2416</v>
      </c>
      <c r="D98" s="173" t="s">
        <v>1092</v>
      </c>
      <c r="E98" s="174"/>
      <c r="F98" s="82"/>
      <c r="G98" s="97"/>
      <c r="H98" s="72">
        <v>2113182</v>
      </c>
      <c r="I98" s="83" t="s">
        <v>1935</v>
      </c>
    </row>
    <row r="99" spans="1:9" s="79" customFormat="1" x14ac:dyDescent="0.25">
      <c r="A99" s="180"/>
      <c r="B99" s="107"/>
      <c r="C99" s="82" t="s">
        <v>2417</v>
      </c>
      <c r="D99" s="173" t="s">
        <v>1092</v>
      </c>
      <c r="E99" s="174"/>
      <c r="F99" s="82"/>
      <c r="G99" s="97"/>
      <c r="H99" s="72">
        <v>1002273</v>
      </c>
      <c r="I99" s="83" t="s">
        <v>1935</v>
      </c>
    </row>
    <row r="100" spans="1:9" s="79" customFormat="1" x14ac:dyDescent="0.25">
      <c r="A100" s="180"/>
      <c r="B100" s="107"/>
      <c r="C100" s="82" t="s">
        <v>2418</v>
      </c>
      <c r="D100" s="173" t="s">
        <v>1092</v>
      </c>
      <c r="E100" s="174"/>
      <c r="F100" s="82"/>
      <c r="G100" s="97"/>
      <c r="H100" s="72">
        <v>1235455</v>
      </c>
      <c r="I100" s="83" t="s">
        <v>1935</v>
      </c>
    </row>
    <row r="101" spans="1:9" s="79" customFormat="1" x14ac:dyDescent="0.25">
      <c r="A101" s="180"/>
      <c r="B101" s="107"/>
      <c r="C101" s="82" t="s">
        <v>2419</v>
      </c>
      <c r="D101" s="173" t="s">
        <v>1092</v>
      </c>
      <c r="E101" s="174"/>
      <c r="F101" s="82"/>
      <c r="G101" s="97"/>
      <c r="H101" s="72">
        <v>1515727</v>
      </c>
      <c r="I101" s="83" t="s">
        <v>1935</v>
      </c>
    </row>
    <row r="102" spans="1:9" s="79" customFormat="1" x14ac:dyDescent="0.25">
      <c r="A102" s="180"/>
      <c r="B102" s="107"/>
      <c r="C102" s="82" t="s">
        <v>2420</v>
      </c>
      <c r="D102" s="173" t="s">
        <v>1092</v>
      </c>
      <c r="E102" s="174"/>
      <c r="F102" s="82"/>
      <c r="G102" s="97"/>
      <c r="H102" s="72">
        <v>1837545</v>
      </c>
      <c r="I102" s="83" t="s">
        <v>1935</v>
      </c>
    </row>
    <row r="103" spans="1:9" s="79" customFormat="1" ht="15" customHeight="1" x14ac:dyDescent="0.25">
      <c r="A103" s="180"/>
      <c r="B103" s="107"/>
      <c r="C103" s="82" t="s">
        <v>2421</v>
      </c>
      <c r="D103" s="173" t="s">
        <v>1092</v>
      </c>
      <c r="E103" s="174"/>
      <c r="F103" s="82"/>
      <c r="G103" s="535" t="s">
        <v>2019</v>
      </c>
      <c r="H103" s="72">
        <v>2229273</v>
      </c>
      <c r="I103" s="83" t="s">
        <v>1935</v>
      </c>
    </row>
    <row r="104" spans="1:9" s="79" customFormat="1" x14ac:dyDescent="0.25">
      <c r="A104" s="180"/>
      <c r="B104" s="107"/>
      <c r="C104" s="82" t="s">
        <v>2422</v>
      </c>
      <c r="D104" s="173" t="s">
        <v>1092</v>
      </c>
      <c r="E104" s="174"/>
      <c r="F104" s="82"/>
      <c r="G104" s="535"/>
      <c r="H104" s="72">
        <v>2680727</v>
      </c>
      <c r="I104" s="83" t="s">
        <v>1935</v>
      </c>
    </row>
    <row r="105" spans="1:9" s="79" customFormat="1" x14ac:dyDescent="0.25">
      <c r="A105" s="180"/>
      <c r="B105" s="107"/>
      <c r="C105" s="409" t="s">
        <v>2423</v>
      </c>
      <c r="D105" s="173" t="s">
        <v>1092</v>
      </c>
      <c r="E105" s="174"/>
      <c r="F105" s="409"/>
      <c r="G105" s="535"/>
      <c r="H105" s="72">
        <v>1264455</v>
      </c>
      <c r="I105" s="83" t="s">
        <v>1935</v>
      </c>
    </row>
    <row r="106" spans="1:9" s="79" customFormat="1" x14ac:dyDescent="0.25">
      <c r="A106" s="180"/>
      <c r="B106" s="107"/>
      <c r="C106" s="409" t="s">
        <v>2424</v>
      </c>
      <c r="D106" s="173" t="s">
        <v>1092</v>
      </c>
      <c r="E106" s="174"/>
      <c r="F106" s="409"/>
      <c r="G106" s="535"/>
      <c r="H106" s="72">
        <v>1584364</v>
      </c>
      <c r="I106" s="83" t="s">
        <v>1935</v>
      </c>
    </row>
    <row r="107" spans="1:9" s="79" customFormat="1" x14ac:dyDescent="0.25">
      <c r="A107" s="180"/>
      <c r="B107" s="107"/>
      <c r="C107" s="409" t="s">
        <v>2425</v>
      </c>
      <c r="D107" s="173" t="s">
        <v>1092</v>
      </c>
      <c r="E107" s="174"/>
      <c r="F107" s="409"/>
      <c r="G107" s="535"/>
      <c r="H107" s="72">
        <v>1926000</v>
      </c>
      <c r="I107" s="83" t="s">
        <v>1935</v>
      </c>
    </row>
    <row r="108" spans="1:9" s="79" customFormat="1" x14ac:dyDescent="0.25">
      <c r="A108" s="180"/>
      <c r="B108" s="107"/>
      <c r="C108" s="409" t="s">
        <v>2426</v>
      </c>
      <c r="D108" s="173" t="s">
        <v>1092</v>
      </c>
      <c r="E108" s="174"/>
      <c r="F108" s="409"/>
      <c r="G108" s="535"/>
      <c r="H108" s="72">
        <v>2326364</v>
      </c>
      <c r="I108" s="83" t="s">
        <v>1935</v>
      </c>
    </row>
    <row r="109" spans="1:9" s="79" customFormat="1" x14ac:dyDescent="0.25">
      <c r="A109" s="180"/>
      <c r="B109" s="107"/>
      <c r="C109" s="409" t="s">
        <v>2427</v>
      </c>
      <c r="D109" s="173" t="s">
        <v>1092</v>
      </c>
      <c r="E109" s="174"/>
      <c r="F109" s="409"/>
      <c r="G109" s="535"/>
      <c r="H109" s="72">
        <v>2841000</v>
      </c>
      <c r="I109" s="83" t="s">
        <v>1935</v>
      </c>
    </row>
    <row r="110" spans="1:9" s="79" customFormat="1" x14ac:dyDescent="0.25">
      <c r="A110" s="180"/>
      <c r="B110" s="107"/>
      <c r="C110" s="82" t="s">
        <v>2428</v>
      </c>
      <c r="D110" s="173" t="s">
        <v>1092</v>
      </c>
      <c r="E110" s="174"/>
      <c r="F110" s="82"/>
      <c r="G110" s="535"/>
      <c r="H110" s="72">
        <v>3414182</v>
      </c>
      <c r="I110" s="83" t="s">
        <v>1935</v>
      </c>
    </row>
    <row r="111" spans="1:9" s="79" customFormat="1" x14ac:dyDescent="0.25">
      <c r="A111" s="180"/>
      <c r="B111" s="107"/>
      <c r="C111" s="82" t="s">
        <v>2429</v>
      </c>
      <c r="D111" s="173" t="s">
        <v>1092</v>
      </c>
      <c r="E111" s="174"/>
      <c r="F111" s="82"/>
      <c r="G111" s="535"/>
      <c r="H111" s="72">
        <v>1615909</v>
      </c>
      <c r="I111" s="83" t="s">
        <v>1935</v>
      </c>
    </row>
    <row r="112" spans="1:9" s="79" customFormat="1" x14ac:dyDescent="0.25">
      <c r="A112" s="180"/>
      <c r="B112" s="107"/>
      <c r="C112" s="82" t="s">
        <v>2430</v>
      </c>
      <c r="D112" s="173" t="s">
        <v>1092</v>
      </c>
      <c r="E112" s="174"/>
      <c r="F112" s="82"/>
      <c r="G112" s="535"/>
      <c r="H112" s="72">
        <v>1988727</v>
      </c>
      <c r="I112" s="83" t="s">
        <v>1935</v>
      </c>
    </row>
    <row r="113" spans="1:9" s="79" customFormat="1" x14ac:dyDescent="0.25">
      <c r="A113" s="180"/>
      <c r="B113" s="107"/>
      <c r="C113" s="82" t="s">
        <v>2431</v>
      </c>
      <c r="D113" s="173" t="s">
        <v>1092</v>
      </c>
      <c r="E113" s="174"/>
      <c r="F113" s="82"/>
      <c r="G113" s="97"/>
      <c r="H113" s="72">
        <v>2433727</v>
      </c>
      <c r="I113" s="83" t="s">
        <v>1935</v>
      </c>
    </row>
    <row r="114" spans="1:9" s="79" customFormat="1" x14ac:dyDescent="0.25">
      <c r="A114" s="180"/>
      <c r="B114" s="107"/>
      <c r="C114" s="82" t="s">
        <v>2432</v>
      </c>
      <c r="D114" s="173" t="s">
        <v>1092</v>
      </c>
      <c r="E114" s="174"/>
      <c r="F114" s="82"/>
      <c r="G114" s="97"/>
      <c r="H114" s="72">
        <v>2941364</v>
      </c>
      <c r="I114" s="83" t="s">
        <v>1935</v>
      </c>
    </row>
    <row r="115" spans="1:9" s="79" customFormat="1" x14ac:dyDescent="0.25">
      <c r="A115" s="180"/>
      <c r="B115" s="107"/>
      <c r="C115" s="82" t="s">
        <v>2433</v>
      </c>
      <c r="D115" s="173" t="s">
        <v>1092</v>
      </c>
      <c r="E115" s="174"/>
      <c r="F115" s="82"/>
      <c r="G115" s="97"/>
      <c r="H115" s="72">
        <v>3595909</v>
      </c>
      <c r="I115" s="83" t="s">
        <v>1935</v>
      </c>
    </row>
    <row r="116" spans="1:9" s="79" customFormat="1" x14ac:dyDescent="0.25">
      <c r="A116" s="180"/>
      <c r="B116" s="107"/>
      <c r="C116" s="82" t="s">
        <v>2434</v>
      </c>
      <c r="D116" s="173" t="s">
        <v>1092</v>
      </c>
      <c r="E116" s="174"/>
      <c r="F116" s="82"/>
      <c r="G116" s="97"/>
      <c r="H116" s="72">
        <v>4316091</v>
      </c>
      <c r="I116" s="83" t="s">
        <v>1935</v>
      </c>
    </row>
    <row r="117" spans="1:9" s="79" customFormat="1" x14ac:dyDescent="0.25">
      <c r="A117" s="180"/>
      <c r="B117" s="107"/>
      <c r="C117" s="82" t="s">
        <v>2435</v>
      </c>
      <c r="D117" s="173" t="s">
        <v>1092</v>
      </c>
      <c r="E117" s="174"/>
      <c r="F117" s="82"/>
      <c r="G117" s="97"/>
      <c r="H117" s="72">
        <v>1967909</v>
      </c>
      <c r="I117" s="83" t="s">
        <v>1935</v>
      </c>
    </row>
    <row r="118" spans="1:9" s="79" customFormat="1" x14ac:dyDescent="0.25">
      <c r="A118" s="180"/>
      <c r="B118" s="107"/>
      <c r="C118" s="82" t="s">
        <v>2436</v>
      </c>
      <c r="D118" s="173" t="s">
        <v>1092</v>
      </c>
      <c r="E118" s="174"/>
      <c r="F118" s="82"/>
      <c r="G118" s="97"/>
      <c r="H118" s="72">
        <v>2467091</v>
      </c>
      <c r="I118" s="83" t="s">
        <v>1935</v>
      </c>
    </row>
    <row r="119" spans="1:9" s="79" customFormat="1" x14ac:dyDescent="0.25">
      <c r="A119" s="180"/>
      <c r="B119" s="107"/>
      <c r="C119" s="82" t="s">
        <v>2437</v>
      </c>
      <c r="D119" s="173" t="s">
        <v>1092</v>
      </c>
      <c r="E119" s="174"/>
      <c r="F119" s="82"/>
      <c r="G119" s="97"/>
      <c r="H119" s="72">
        <v>3026455</v>
      </c>
      <c r="I119" s="83" t="s">
        <v>1935</v>
      </c>
    </row>
    <row r="120" spans="1:9" s="79" customFormat="1" x14ac:dyDescent="0.25">
      <c r="A120" s="180"/>
      <c r="B120" s="107"/>
      <c r="C120" s="82" t="s">
        <v>2438</v>
      </c>
      <c r="D120" s="173" t="s">
        <v>1092</v>
      </c>
      <c r="E120" s="174"/>
      <c r="F120" s="82"/>
      <c r="G120" s="97"/>
      <c r="H120" s="72">
        <v>3660545</v>
      </c>
      <c r="I120" s="83" t="s">
        <v>1935</v>
      </c>
    </row>
    <row r="121" spans="1:9" s="79" customFormat="1" x14ac:dyDescent="0.25">
      <c r="A121" s="180"/>
      <c r="B121" s="107"/>
      <c r="C121" s="82" t="s">
        <v>2439</v>
      </c>
      <c r="D121" s="173" t="s">
        <v>1092</v>
      </c>
      <c r="E121" s="174"/>
      <c r="F121" s="82"/>
      <c r="G121" s="97"/>
      <c r="H121" s="72">
        <v>4457545</v>
      </c>
      <c r="I121" s="83" t="s">
        <v>1935</v>
      </c>
    </row>
    <row r="122" spans="1:9" s="79" customFormat="1" x14ac:dyDescent="0.25">
      <c r="A122" s="180"/>
      <c r="B122" s="107"/>
      <c r="C122" s="82" t="s">
        <v>2440</v>
      </c>
      <c r="D122" s="173" t="s">
        <v>1092</v>
      </c>
      <c r="E122" s="174"/>
      <c r="F122" s="82"/>
      <c r="G122" s="97"/>
      <c r="H122" s="72">
        <v>5338545</v>
      </c>
      <c r="I122" s="83" t="s">
        <v>1935</v>
      </c>
    </row>
    <row r="123" spans="1:9" s="79" customFormat="1" x14ac:dyDescent="0.25">
      <c r="A123" s="180"/>
      <c r="B123" s="107"/>
      <c r="C123" s="73" t="s">
        <v>1457</v>
      </c>
      <c r="D123" s="173"/>
      <c r="E123" s="174"/>
      <c r="F123" s="82"/>
      <c r="G123" s="97"/>
      <c r="H123" s="72"/>
      <c r="I123" s="83"/>
    </row>
    <row r="124" spans="1:9" s="79" customFormat="1" x14ac:dyDescent="0.25">
      <c r="A124" s="180"/>
      <c r="B124" s="107"/>
      <c r="C124" s="82" t="s">
        <v>2441</v>
      </c>
      <c r="D124" s="173" t="s">
        <v>1092</v>
      </c>
      <c r="E124" s="174"/>
      <c r="F124" s="82"/>
      <c r="G124" s="97"/>
      <c r="H124" s="72">
        <v>7545</v>
      </c>
      <c r="I124" s="83" t="s">
        <v>1935</v>
      </c>
    </row>
    <row r="125" spans="1:9" s="79" customFormat="1" x14ac:dyDescent="0.25">
      <c r="A125" s="180"/>
      <c r="B125" s="107"/>
      <c r="C125" s="82" t="s">
        <v>2329</v>
      </c>
      <c r="D125" s="173" t="s">
        <v>1092</v>
      </c>
      <c r="E125" s="174"/>
      <c r="F125" s="82"/>
      <c r="G125" s="97"/>
      <c r="H125" s="72">
        <v>9091</v>
      </c>
      <c r="I125" s="83" t="s">
        <v>1935</v>
      </c>
    </row>
    <row r="126" spans="1:9" s="79" customFormat="1" x14ac:dyDescent="0.25">
      <c r="A126" s="180"/>
      <c r="B126" s="107"/>
      <c r="C126" s="82" t="s">
        <v>2442</v>
      </c>
      <c r="D126" s="173" t="s">
        <v>1092</v>
      </c>
      <c r="E126" s="174"/>
      <c r="F126" s="82"/>
      <c r="G126" s="97"/>
      <c r="H126" s="72">
        <v>9818</v>
      </c>
      <c r="I126" s="83" t="s">
        <v>1935</v>
      </c>
    </row>
    <row r="127" spans="1:9" s="79" customFormat="1" x14ac:dyDescent="0.25">
      <c r="A127" s="180"/>
      <c r="B127" s="107"/>
      <c r="C127" s="82" t="s">
        <v>2331</v>
      </c>
      <c r="D127" s="173" t="s">
        <v>1092</v>
      </c>
      <c r="E127" s="174"/>
      <c r="F127" s="82"/>
      <c r="G127" s="97"/>
      <c r="H127" s="72">
        <v>11455</v>
      </c>
      <c r="I127" s="83" t="s">
        <v>1935</v>
      </c>
    </row>
    <row r="128" spans="1:9" s="79" customFormat="1" x14ac:dyDescent="0.25">
      <c r="A128" s="180"/>
      <c r="B128" s="107"/>
      <c r="C128" s="82" t="s">
        <v>2332</v>
      </c>
      <c r="D128" s="173" t="s">
        <v>1092</v>
      </c>
      <c r="E128" s="174"/>
      <c r="F128" s="82"/>
      <c r="G128" s="535"/>
      <c r="H128" s="72">
        <v>13727</v>
      </c>
      <c r="I128" s="83" t="s">
        <v>1935</v>
      </c>
    </row>
    <row r="129" spans="1:9" s="79" customFormat="1" x14ac:dyDescent="0.25">
      <c r="A129" s="180"/>
      <c r="B129" s="107"/>
      <c r="C129" s="82" t="s">
        <v>2443</v>
      </c>
      <c r="D129" s="173" t="s">
        <v>1092</v>
      </c>
      <c r="E129" s="174"/>
      <c r="F129" s="82"/>
      <c r="G129" s="535"/>
      <c r="H129" s="72">
        <v>13455</v>
      </c>
      <c r="I129" s="83" t="s">
        <v>1935</v>
      </c>
    </row>
    <row r="130" spans="1:9" s="79" customFormat="1" x14ac:dyDescent="0.25">
      <c r="A130" s="180"/>
      <c r="B130" s="107"/>
      <c r="C130" s="82" t="s">
        <v>2334</v>
      </c>
      <c r="D130" s="173" t="s">
        <v>1092</v>
      </c>
      <c r="E130" s="174"/>
      <c r="F130" s="82"/>
      <c r="G130" s="535"/>
      <c r="H130" s="72">
        <v>15727</v>
      </c>
      <c r="I130" s="83" t="s">
        <v>1935</v>
      </c>
    </row>
    <row r="131" spans="1:9" s="79" customFormat="1" x14ac:dyDescent="0.25">
      <c r="A131" s="180"/>
      <c r="B131" s="107"/>
      <c r="C131" s="82" t="s">
        <v>2335</v>
      </c>
      <c r="D131" s="173" t="s">
        <v>1092</v>
      </c>
      <c r="E131" s="174"/>
      <c r="F131" s="82"/>
      <c r="G131" s="535"/>
      <c r="H131" s="72">
        <v>18909</v>
      </c>
      <c r="I131" s="83" t="s">
        <v>1935</v>
      </c>
    </row>
    <row r="132" spans="1:9" s="79" customFormat="1" x14ac:dyDescent="0.25">
      <c r="A132" s="180"/>
      <c r="B132" s="107"/>
      <c r="C132" s="82" t="s">
        <v>2336</v>
      </c>
      <c r="D132" s="173" t="s">
        <v>1092</v>
      </c>
      <c r="E132" s="174"/>
      <c r="F132" s="82"/>
      <c r="G132" s="535"/>
      <c r="H132" s="72">
        <v>22636</v>
      </c>
      <c r="I132" s="83" t="s">
        <v>1935</v>
      </c>
    </row>
    <row r="133" spans="1:9" s="79" customFormat="1" x14ac:dyDescent="0.25">
      <c r="A133" s="180"/>
      <c r="B133" s="107"/>
      <c r="C133" s="82" t="s">
        <v>2444</v>
      </c>
      <c r="D133" s="173" t="s">
        <v>1092</v>
      </c>
      <c r="E133" s="174"/>
      <c r="F133" s="82"/>
      <c r="G133" s="535"/>
      <c r="H133" s="72">
        <v>16636</v>
      </c>
      <c r="I133" s="83" t="s">
        <v>1935</v>
      </c>
    </row>
    <row r="134" spans="1:9" s="79" customFormat="1" x14ac:dyDescent="0.25">
      <c r="A134" s="180"/>
      <c r="B134" s="107"/>
      <c r="C134" s="82" t="s">
        <v>2338</v>
      </c>
      <c r="D134" s="173" t="s">
        <v>1092</v>
      </c>
      <c r="E134" s="174"/>
      <c r="F134" s="82"/>
      <c r="G134" s="535"/>
      <c r="H134" s="72">
        <v>20091</v>
      </c>
      <c r="I134" s="83" t="s">
        <v>1935</v>
      </c>
    </row>
    <row r="135" spans="1:9" s="79" customFormat="1" x14ac:dyDescent="0.25">
      <c r="A135" s="180"/>
      <c r="B135" s="107"/>
      <c r="C135" s="82" t="s">
        <v>2339</v>
      </c>
      <c r="D135" s="173" t="s">
        <v>1092</v>
      </c>
      <c r="E135" s="174"/>
      <c r="F135" s="82"/>
      <c r="G135" s="97"/>
      <c r="H135" s="72">
        <v>24273</v>
      </c>
      <c r="I135" s="83" t="s">
        <v>1935</v>
      </c>
    </row>
    <row r="136" spans="1:9" s="79" customFormat="1" x14ac:dyDescent="0.25">
      <c r="A136" s="180"/>
      <c r="B136" s="107"/>
      <c r="C136" s="82" t="s">
        <v>2340</v>
      </c>
      <c r="D136" s="173" t="s">
        <v>1092</v>
      </c>
      <c r="E136" s="174"/>
      <c r="F136" s="82"/>
      <c r="G136" s="97"/>
      <c r="H136" s="72">
        <v>29182</v>
      </c>
      <c r="I136" s="83" t="s">
        <v>1935</v>
      </c>
    </row>
    <row r="137" spans="1:9" s="79" customFormat="1" x14ac:dyDescent="0.25">
      <c r="A137" s="180"/>
      <c r="B137" s="107"/>
      <c r="C137" s="82" t="s">
        <v>2445</v>
      </c>
      <c r="D137" s="173" t="s">
        <v>1092</v>
      </c>
      <c r="E137" s="174"/>
      <c r="F137" s="82"/>
      <c r="G137" s="97"/>
      <c r="H137" s="72">
        <v>34636</v>
      </c>
      <c r="I137" s="83" t="s">
        <v>1935</v>
      </c>
    </row>
    <row r="138" spans="1:9" s="79" customFormat="1" x14ac:dyDescent="0.25">
      <c r="A138" s="180"/>
      <c r="B138" s="107"/>
      <c r="C138" s="82" t="s">
        <v>2446</v>
      </c>
      <c r="D138" s="173" t="s">
        <v>1092</v>
      </c>
      <c r="E138" s="174"/>
      <c r="F138" s="82"/>
      <c r="G138" s="97"/>
      <c r="H138" s="72">
        <v>25818</v>
      </c>
      <c r="I138" s="83" t="s">
        <v>1935</v>
      </c>
    </row>
    <row r="139" spans="1:9" s="79" customFormat="1" x14ac:dyDescent="0.25">
      <c r="A139" s="180"/>
      <c r="B139" s="107"/>
      <c r="C139" s="82" t="s">
        <v>2447</v>
      </c>
      <c r="D139" s="173" t="s">
        <v>1092</v>
      </c>
      <c r="E139" s="174"/>
      <c r="F139" s="82"/>
      <c r="G139" s="97"/>
      <c r="H139" s="72">
        <v>31273</v>
      </c>
      <c r="I139" s="83" t="s">
        <v>1935</v>
      </c>
    </row>
    <row r="140" spans="1:9" s="79" customFormat="1" x14ac:dyDescent="0.25">
      <c r="A140" s="180"/>
      <c r="B140" s="107"/>
      <c r="C140" s="82" t="s">
        <v>2448</v>
      </c>
      <c r="D140" s="173" t="s">
        <v>1092</v>
      </c>
      <c r="E140" s="174"/>
      <c r="F140" s="82"/>
      <c r="G140" s="97"/>
      <c r="H140" s="72">
        <v>37364</v>
      </c>
      <c r="I140" s="83" t="s">
        <v>1935</v>
      </c>
    </row>
    <row r="141" spans="1:9" s="79" customFormat="1" x14ac:dyDescent="0.25">
      <c r="A141" s="180"/>
      <c r="B141" s="107"/>
      <c r="C141" s="82" t="s">
        <v>2449</v>
      </c>
      <c r="D141" s="173" t="s">
        <v>1092</v>
      </c>
      <c r="E141" s="174"/>
      <c r="F141" s="82"/>
      <c r="G141" s="97"/>
      <c r="H141" s="72">
        <v>45182</v>
      </c>
      <c r="I141" s="83" t="s">
        <v>1935</v>
      </c>
    </row>
    <row r="142" spans="1:9" s="79" customFormat="1" x14ac:dyDescent="0.25">
      <c r="A142" s="180"/>
      <c r="B142" s="107"/>
      <c r="C142" s="82" t="s">
        <v>2450</v>
      </c>
      <c r="D142" s="173" t="s">
        <v>1092</v>
      </c>
      <c r="E142" s="174"/>
      <c r="F142" s="82"/>
      <c r="G142" s="97"/>
      <c r="H142" s="72">
        <v>53545</v>
      </c>
      <c r="I142" s="83" t="s">
        <v>1935</v>
      </c>
    </row>
    <row r="143" spans="1:9" s="79" customFormat="1" x14ac:dyDescent="0.25">
      <c r="A143" s="180"/>
      <c r="B143" s="107"/>
      <c r="C143" s="82" t="s">
        <v>2499</v>
      </c>
      <c r="D143" s="173" t="s">
        <v>1092</v>
      </c>
      <c r="E143" s="174"/>
      <c r="F143" s="82"/>
      <c r="G143" s="97"/>
      <c r="H143" s="72">
        <v>39909</v>
      </c>
      <c r="I143" s="83" t="s">
        <v>1935</v>
      </c>
    </row>
    <row r="144" spans="1:9" s="79" customFormat="1" x14ac:dyDescent="0.25">
      <c r="A144" s="180"/>
      <c r="B144" s="107"/>
      <c r="C144" s="82" t="s">
        <v>2348</v>
      </c>
      <c r="D144" s="173" t="s">
        <v>1092</v>
      </c>
      <c r="E144" s="174"/>
      <c r="F144" s="82"/>
      <c r="G144" s="97"/>
      <c r="H144" s="72">
        <v>49727</v>
      </c>
      <c r="I144" s="83" t="s">
        <v>1935</v>
      </c>
    </row>
    <row r="145" spans="1:9" s="79" customFormat="1" x14ac:dyDescent="0.25">
      <c r="A145" s="180"/>
      <c r="B145" s="107"/>
      <c r="C145" s="82" t="s">
        <v>2349</v>
      </c>
      <c r="D145" s="173" t="s">
        <v>1092</v>
      </c>
      <c r="E145" s="174"/>
      <c r="F145" s="82"/>
      <c r="G145" s="97"/>
      <c r="H145" s="72">
        <v>59636</v>
      </c>
      <c r="I145" s="83" t="s">
        <v>1935</v>
      </c>
    </row>
    <row r="146" spans="1:9" s="79" customFormat="1" x14ac:dyDescent="0.25">
      <c r="A146" s="180"/>
      <c r="B146" s="107"/>
      <c r="C146" s="82" t="s">
        <v>2350</v>
      </c>
      <c r="D146" s="173" t="s">
        <v>1092</v>
      </c>
      <c r="E146" s="174"/>
      <c r="F146" s="82"/>
      <c r="G146" s="97"/>
      <c r="H146" s="72">
        <v>71818</v>
      </c>
      <c r="I146" s="83" t="s">
        <v>1935</v>
      </c>
    </row>
    <row r="147" spans="1:9" s="79" customFormat="1" x14ac:dyDescent="0.25">
      <c r="A147" s="180"/>
      <c r="B147" s="107"/>
      <c r="C147" s="82" t="s">
        <v>2351</v>
      </c>
      <c r="D147" s="173" t="s">
        <v>1092</v>
      </c>
      <c r="E147" s="174"/>
      <c r="F147" s="82"/>
      <c r="G147" s="97"/>
      <c r="H147" s="72">
        <v>85273</v>
      </c>
      <c r="I147" s="83" t="s">
        <v>1935</v>
      </c>
    </row>
    <row r="148" spans="1:9" s="79" customFormat="1" x14ac:dyDescent="0.25">
      <c r="A148" s="180"/>
      <c r="B148" s="107"/>
      <c r="C148" s="82" t="s">
        <v>2453</v>
      </c>
      <c r="D148" s="173" t="s">
        <v>1092</v>
      </c>
      <c r="E148" s="174"/>
      <c r="F148" s="82"/>
      <c r="G148" s="97"/>
      <c r="H148" s="72">
        <v>56727</v>
      </c>
      <c r="I148" s="83" t="s">
        <v>1935</v>
      </c>
    </row>
    <row r="149" spans="1:9" s="79" customFormat="1" x14ac:dyDescent="0.25">
      <c r="A149" s="180"/>
      <c r="B149" s="107"/>
      <c r="C149" s="82" t="s">
        <v>2353</v>
      </c>
      <c r="D149" s="173" t="s">
        <v>1092</v>
      </c>
      <c r="E149" s="174"/>
      <c r="F149" s="82"/>
      <c r="G149" s="97"/>
      <c r="H149" s="72">
        <v>70364</v>
      </c>
      <c r="I149" s="83" t="s">
        <v>1935</v>
      </c>
    </row>
    <row r="150" spans="1:9" s="79" customFormat="1" x14ac:dyDescent="0.25">
      <c r="A150" s="180"/>
      <c r="B150" s="107"/>
      <c r="C150" s="82" t="s">
        <v>2354</v>
      </c>
      <c r="D150" s="173" t="s">
        <v>1092</v>
      </c>
      <c r="E150" s="174"/>
      <c r="F150" s="82"/>
      <c r="G150" s="97"/>
      <c r="H150" s="72">
        <v>85273</v>
      </c>
      <c r="I150" s="83" t="s">
        <v>1935</v>
      </c>
    </row>
    <row r="151" spans="1:9" s="79" customFormat="1" x14ac:dyDescent="0.25">
      <c r="A151" s="180"/>
      <c r="B151" s="107"/>
      <c r="C151" s="82" t="s">
        <v>2355</v>
      </c>
      <c r="D151" s="173" t="s">
        <v>1092</v>
      </c>
      <c r="E151" s="174"/>
      <c r="F151" s="82"/>
      <c r="G151" s="97"/>
      <c r="H151" s="72">
        <v>100455</v>
      </c>
      <c r="I151" s="83" t="s">
        <v>1935</v>
      </c>
    </row>
    <row r="152" spans="1:9" s="79" customFormat="1" x14ac:dyDescent="0.25">
      <c r="A152" s="180"/>
      <c r="B152" s="107"/>
      <c r="C152" s="82" t="s">
        <v>2356</v>
      </c>
      <c r="D152" s="173" t="s">
        <v>1092</v>
      </c>
      <c r="E152" s="174"/>
      <c r="F152" s="82"/>
      <c r="G152" s="97"/>
      <c r="H152" s="72">
        <v>120818</v>
      </c>
      <c r="I152" s="83" t="s">
        <v>1935</v>
      </c>
    </row>
    <row r="153" spans="1:9" s="79" customFormat="1" ht="15" customHeight="1" x14ac:dyDescent="0.25">
      <c r="A153" s="180"/>
      <c r="B153" s="107"/>
      <c r="C153" s="82" t="s">
        <v>2504</v>
      </c>
      <c r="D153" s="173" t="s">
        <v>1092</v>
      </c>
      <c r="E153" s="174"/>
      <c r="F153" s="82"/>
      <c r="G153" s="535" t="s">
        <v>2019</v>
      </c>
      <c r="H153" s="72">
        <v>91273</v>
      </c>
      <c r="I153" s="83" t="s">
        <v>1935</v>
      </c>
    </row>
    <row r="154" spans="1:9" s="79" customFormat="1" x14ac:dyDescent="0.25">
      <c r="A154" s="180"/>
      <c r="B154" s="107"/>
      <c r="C154" s="82" t="s">
        <v>2358</v>
      </c>
      <c r="D154" s="173" t="s">
        <v>1092</v>
      </c>
      <c r="E154" s="174"/>
      <c r="F154" s="82"/>
      <c r="G154" s="535"/>
      <c r="H154" s="72">
        <v>101909</v>
      </c>
      <c r="I154" s="83" t="s">
        <v>1935</v>
      </c>
    </row>
    <row r="155" spans="1:9" s="79" customFormat="1" x14ac:dyDescent="0.25">
      <c r="A155" s="180"/>
      <c r="B155" s="107"/>
      <c r="C155" s="82" t="s">
        <v>2359</v>
      </c>
      <c r="D155" s="173" t="s">
        <v>1092</v>
      </c>
      <c r="E155" s="174"/>
      <c r="F155" s="82"/>
      <c r="G155" s="535"/>
      <c r="H155" s="72">
        <v>120818</v>
      </c>
      <c r="I155" s="83" t="s">
        <v>1935</v>
      </c>
    </row>
    <row r="156" spans="1:9" s="79" customFormat="1" x14ac:dyDescent="0.25">
      <c r="A156" s="180"/>
      <c r="B156" s="107"/>
      <c r="C156" s="82" t="s">
        <v>2360</v>
      </c>
      <c r="D156" s="173" t="s">
        <v>1092</v>
      </c>
      <c r="E156" s="174"/>
      <c r="F156" s="82"/>
      <c r="G156" s="535"/>
      <c r="H156" s="72">
        <v>144545</v>
      </c>
      <c r="I156" s="83" t="s">
        <v>1935</v>
      </c>
    </row>
    <row r="157" spans="1:9" s="79" customFormat="1" x14ac:dyDescent="0.25">
      <c r="A157" s="180"/>
      <c r="B157" s="107"/>
      <c r="C157" s="82" t="s">
        <v>2361</v>
      </c>
      <c r="D157" s="173" t="s">
        <v>1092</v>
      </c>
      <c r="E157" s="174"/>
      <c r="F157" s="82"/>
      <c r="G157" s="535"/>
      <c r="H157" s="72">
        <v>173455</v>
      </c>
      <c r="I157" s="83" t="s">
        <v>1935</v>
      </c>
    </row>
    <row r="158" spans="1:9" s="79" customFormat="1" x14ac:dyDescent="0.25">
      <c r="A158" s="180"/>
      <c r="B158" s="107"/>
      <c r="C158" s="82" t="s">
        <v>2363</v>
      </c>
      <c r="D158" s="173" t="s">
        <v>1092</v>
      </c>
      <c r="E158" s="174"/>
      <c r="F158" s="82"/>
      <c r="G158" s="535"/>
      <c r="H158" s="72">
        <v>120364</v>
      </c>
      <c r="I158" s="83" t="s">
        <v>1935</v>
      </c>
    </row>
    <row r="159" spans="1:9" s="79" customFormat="1" x14ac:dyDescent="0.25">
      <c r="A159" s="180"/>
      <c r="B159" s="107"/>
      <c r="C159" s="82" t="s">
        <v>2364</v>
      </c>
      <c r="D159" s="173" t="s">
        <v>1092</v>
      </c>
      <c r="E159" s="174"/>
      <c r="F159" s="82"/>
      <c r="G159" s="535"/>
      <c r="H159" s="72">
        <v>148182</v>
      </c>
      <c r="I159" s="83" t="s">
        <v>1935</v>
      </c>
    </row>
    <row r="160" spans="1:9" s="79" customFormat="1" x14ac:dyDescent="0.25">
      <c r="A160" s="180"/>
      <c r="B160" s="107"/>
      <c r="C160" s="82" t="s">
        <v>2365</v>
      </c>
      <c r="D160" s="173" t="s">
        <v>1092</v>
      </c>
      <c r="E160" s="174"/>
      <c r="F160" s="82"/>
      <c r="G160" s="535"/>
      <c r="H160" s="72">
        <v>182545</v>
      </c>
      <c r="I160" s="83" t="s">
        <v>1935</v>
      </c>
    </row>
    <row r="161" spans="1:9" s="79" customFormat="1" x14ac:dyDescent="0.25">
      <c r="A161" s="180"/>
      <c r="B161" s="107"/>
      <c r="C161" s="82" t="s">
        <v>2366</v>
      </c>
      <c r="D161" s="173" t="s">
        <v>1092</v>
      </c>
      <c r="E161" s="174"/>
      <c r="F161" s="82"/>
      <c r="G161" s="97"/>
      <c r="H161" s="72">
        <v>216273</v>
      </c>
      <c r="I161" s="83" t="s">
        <v>1935</v>
      </c>
    </row>
    <row r="162" spans="1:9" s="79" customFormat="1" x14ac:dyDescent="0.25">
      <c r="A162" s="180"/>
      <c r="B162" s="107"/>
      <c r="C162" s="82" t="s">
        <v>2367</v>
      </c>
      <c r="D162" s="173" t="s">
        <v>1092</v>
      </c>
      <c r="E162" s="174"/>
      <c r="F162" s="82"/>
      <c r="G162" s="97"/>
      <c r="H162" s="72">
        <v>262545</v>
      </c>
      <c r="I162" s="83" t="s">
        <v>1935</v>
      </c>
    </row>
    <row r="163" spans="1:9" s="79" customFormat="1" x14ac:dyDescent="0.25">
      <c r="A163" s="180"/>
      <c r="B163" s="107"/>
      <c r="C163" s="82" t="s">
        <v>2456</v>
      </c>
      <c r="D163" s="173" t="s">
        <v>1092</v>
      </c>
      <c r="E163" s="174"/>
      <c r="F163" s="82"/>
      <c r="G163" s="97"/>
      <c r="H163" s="72">
        <v>155091</v>
      </c>
      <c r="I163" s="83" t="s">
        <v>1935</v>
      </c>
    </row>
    <row r="164" spans="1:9" s="79" customFormat="1" x14ac:dyDescent="0.25">
      <c r="A164" s="180"/>
      <c r="B164" s="107"/>
      <c r="C164" s="82" t="s">
        <v>2457</v>
      </c>
      <c r="D164" s="173" t="s">
        <v>1092</v>
      </c>
      <c r="E164" s="174"/>
      <c r="F164" s="82"/>
      <c r="G164" s="97"/>
      <c r="H164" s="72">
        <v>189364</v>
      </c>
      <c r="I164" s="83" t="s">
        <v>1935</v>
      </c>
    </row>
    <row r="165" spans="1:9" s="79" customFormat="1" x14ac:dyDescent="0.25">
      <c r="A165" s="180"/>
      <c r="B165" s="107"/>
      <c r="C165" s="82" t="s">
        <v>2458</v>
      </c>
      <c r="D165" s="173" t="s">
        <v>1092</v>
      </c>
      <c r="E165" s="174"/>
      <c r="F165" s="82"/>
      <c r="G165" s="97"/>
      <c r="H165" s="72">
        <v>232909</v>
      </c>
      <c r="I165" s="83" t="s">
        <v>1935</v>
      </c>
    </row>
    <row r="166" spans="1:9" s="79" customFormat="1" x14ac:dyDescent="0.25">
      <c r="A166" s="180"/>
      <c r="B166" s="107"/>
      <c r="C166" s="82" t="s">
        <v>2459</v>
      </c>
      <c r="D166" s="173" t="s">
        <v>1092</v>
      </c>
      <c r="E166" s="174"/>
      <c r="F166" s="82"/>
      <c r="G166" s="97"/>
      <c r="H166" s="72">
        <v>281455</v>
      </c>
      <c r="I166" s="83" t="s">
        <v>1935</v>
      </c>
    </row>
    <row r="167" spans="1:9" s="79" customFormat="1" x14ac:dyDescent="0.25">
      <c r="A167" s="180"/>
      <c r="B167" s="107"/>
      <c r="C167" s="82" t="s">
        <v>2460</v>
      </c>
      <c r="D167" s="173" t="s">
        <v>1092</v>
      </c>
      <c r="E167" s="174"/>
      <c r="F167" s="82"/>
      <c r="G167" s="97"/>
      <c r="H167" s="72">
        <v>336545</v>
      </c>
      <c r="I167" s="83" t="s">
        <v>1935</v>
      </c>
    </row>
    <row r="168" spans="1:9" s="79" customFormat="1" x14ac:dyDescent="0.25">
      <c r="A168" s="180"/>
      <c r="B168" s="107"/>
      <c r="C168" s="82" t="s">
        <v>2369</v>
      </c>
      <c r="D168" s="173" t="s">
        <v>1092</v>
      </c>
      <c r="E168" s="174"/>
      <c r="F168" s="82"/>
      <c r="G168" s="97"/>
      <c r="H168" s="72">
        <v>192727</v>
      </c>
      <c r="I168" s="83" t="s">
        <v>1935</v>
      </c>
    </row>
    <row r="169" spans="1:9" s="79" customFormat="1" x14ac:dyDescent="0.25">
      <c r="A169" s="180"/>
      <c r="B169" s="107"/>
      <c r="C169" s="82" t="s">
        <v>2370</v>
      </c>
      <c r="D169" s="173" t="s">
        <v>1092</v>
      </c>
      <c r="E169" s="174"/>
      <c r="F169" s="82"/>
      <c r="G169" s="97"/>
      <c r="H169" s="72">
        <v>237455</v>
      </c>
      <c r="I169" s="83" t="s">
        <v>1935</v>
      </c>
    </row>
    <row r="170" spans="1:9" s="79" customFormat="1" x14ac:dyDescent="0.25">
      <c r="A170" s="180"/>
      <c r="B170" s="107"/>
      <c r="C170" s="82" t="s">
        <v>2371</v>
      </c>
      <c r="D170" s="173" t="s">
        <v>1092</v>
      </c>
      <c r="E170" s="174"/>
      <c r="F170" s="82"/>
      <c r="G170" s="97"/>
      <c r="H170" s="72">
        <v>290364</v>
      </c>
      <c r="I170" s="83" t="s">
        <v>1935</v>
      </c>
    </row>
    <row r="171" spans="1:9" s="79" customFormat="1" x14ac:dyDescent="0.25">
      <c r="A171" s="180"/>
      <c r="B171" s="107"/>
      <c r="C171" s="82" t="s">
        <v>2372</v>
      </c>
      <c r="D171" s="173" t="s">
        <v>1092</v>
      </c>
      <c r="E171" s="174"/>
      <c r="F171" s="82"/>
      <c r="G171" s="97"/>
      <c r="H171" s="72">
        <v>347182</v>
      </c>
      <c r="I171" s="83" t="s">
        <v>1935</v>
      </c>
    </row>
    <row r="172" spans="1:9" s="79" customFormat="1" x14ac:dyDescent="0.25">
      <c r="A172" s="180"/>
      <c r="B172" s="107"/>
      <c r="C172" s="82" t="s">
        <v>2373</v>
      </c>
      <c r="D172" s="173" t="s">
        <v>1092</v>
      </c>
      <c r="E172" s="174"/>
      <c r="F172" s="82"/>
      <c r="G172" s="97"/>
      <c r="H172" s="72">
        <v>420545</v>
      </c>
      <c r="I172" s="83" t="s">
        <v>1935</v>
      </c>
    </row>
    <row r="173" spans="1:9" s="79" customFormat="1" x14ac:dyDescent="0.25">
      <c r="A173" s="180"/>
      <c r="B173" s="107"/>
      <c r="C173" s="82" t="s">
        <v>2375</v>
      </c>
      <c r="D173" s="173" t="s">
        <v>1092</v>
      </c>
      <c r="E173" s="174"/>
      <c r="F173" s="82"/>
      <c r="G173" s="97"/>
      <c r="H173" s="72">
        <v>253273</v>
      </c>
      <c r="I173" s="83" t="s">
        <v>1935</v>
      </c>
    </row>
    <row r="174" spans="1:9" s="79" customFormat="1" x14ac:dyDescent="0.25">
      <c r="A174" s="180"/>
      <c r="B174" s="107"/>
      <c r="C174" s="82" t="s">
        <v>2376</v>
      </c>
      <c r="D174" s="173" t="s">
        <v>1092</v>
      </c>
      <c r="E174" s="174"/>
      <c r="F174" s="82"/>
      <c r="G174" s="97"/>
      <c r="H174" s="72">
        <v>309727</v>
      </c>
      <c r="I174" s="83" t="s">
        <v>1935</v>
      </c>
    </row>
    <row r="175" spans="1:9" s="79" customFormat="1" x14ac:dyDescent="0.25">
      <c r="A175" s="180"/>
      <c r="B175" s="107"/>
      <c r="C175" s="82" t="s">
        <v>2377</v>
      </c>
      <c r="D175" s="173" t="s">
        <v>1092</v>
      </c>
      <c r="E175" s="174"/>
      <c r="F175" s="82"/>
      <c r="G175" s="97"/>
      <c r="H175" s="72">
        <v>380909</v>
      </c>
      <c r="I175" s="83" t="s">
        <v>1935</v>
      </c>
    </row>
    <row r="176" spans="1:9" s="79" customFormat="1" x14ac:dyDescent="0.25">
      <c r="A176" s="180"/>
      <c r="B176" s="107"/>
      <c r="C176" s="82" t="s">
        <v>2378</v>
      </c>
      <c r="D176" s="173" t="s">
        <v>1092</v>
      </c>
      <c r="E176" s="174"/>
      <c r="F176" s="82"/>
      <c r="G176" s="97"/>
      <c r="H176" s="72">
        <v>456364</v>
      </c>
      <c r="I176" s="83" t="s">
        <v>1935</v>
      </c>
    </row>
    <row r="177" spans="1:9" s="79" customFormat="1" x14ac:dyDescent="0.25">
      <c r="A177" s="180"/>
      <c r="B177" s="107"/>
      <c r="C177" s="82" t="s">
        <v>2379</v>
      </c>
      <c r="D177" s="173" t="s">
        <v>1092</v>
      </c>
      <c r="E177" s="174"/>
      <c r="F177" s="82"/>
      <c r="G177" s="97"/>
      <c r="H177" s="72">
        <v>551818</v>
      </c>
      <c r="I177" s="83" t="s">
        <v>1935</v>
      </c>
    </row>
    <row r="178" spans="1:9" s="79" customFormat="1" x14ac:dyDescent="0.25">
      <c r="A178" s="180"/>
      <c r="B178" s="107"/>
      <c r="C178" s="82" t="s">
        <v>2381</v>
      </c>
      <c r="D178" s="173" t="s">
        <v>1092</v>
      </c>
      <c r="E178" s="174"/>
      <c r="F178" s="82"/>
      <c r="G178" s="535"/>
      <c r="H178" s="72">
        <v>318545</v>
      </c>
      <c r="I178" s="83" t="s">
        <v>1935</v>
      </c>
    </row>
    <row r="179" spans="1:9" s="79" customFormat="1" x14ac:dyDescent="0.25">
      <c r="A179" s="180"/>
      <c r="B179" s="107"/>
      <c r="C179" s="82" t="s">
        <v>2382</v>
      </c>
      <c r="D179" s="173" t="s">
        <v>1092</v>
      </c>
      <c r="E179" s="174"/>
      <c r="F179" s="82"/>
      <c r="G179" s="535"/>
      <c r="H179" s="72">
        <v>392818</v>
      </c>
      <c r="I179" s="83" t="s">
        <v>1935</v>
      </c>
    </row>
    <row r="180" spans="1:9" s="79" customFormat="1" x14ac:dyDescent="0.25">
      <c r="A180" s="180"/>
      <c r="B180" s="107"/>
      <c r="C180" s="82" t="s">
        <v>2383</v>
      </c>
      <c r="D180" s="173" t="s">
        <v>1092</v>
      </c>
      <c r="E180" s="174"/>
      <c r="F180" s="82"/>
      <c r="G180" s="535"/>
      <c r="H180" s="72">
        <v>481636</v>
      </c>
      <c r="I180" s="83" t="s">
        <v>1935</v>
      </c>
    </row>
    <row r="181" spans="1:9" s="79" customFormat="1" x14ac:dyDescent="0.25">
      <c r="A181" s="180"/>
      <c r="B181" s="107"/>
      <c r="C181" s="82" t="s">
        <v>2384</v>
      </c>
      <c r="D181" s="173" t="s">
        <v>1092</v>
      </c>
      <c r="E181" s="174"/>
      <c r="F181" s="82"/>
      <c r="G181" s="535"/>
      <c r="H181" s="72">
        <v>578818</v>
      </c>
      <c r="I181" s="83" t="s">
        <v>1935</v>
      </c>
    </row>
    <row r="182" spans="1:9" s="79" customFormat="1" x14ac:dyDescent="0.25">
      <c r="A182" s="180"/>
      <c r="B182" s="107"/>
      <c r="C182" s="82" t="s">
        <v>2385</v>
      </c>
      <c r="D182" s="173" t="s">
        <v>1092</v>
      </c>
      <c r="E182" s="174"/>
      <c r="F182" s="82"/>
      <c r="G182" s="535"/>
      <c r="H182" s="72">
        <v>697455</v>
      </c>
      <c r="I182" s="83" t="s">
        <v>1935</v>
      </c>
    </row>
    <row r="183" spans="1:9" s="79" customFormat="1" x14ac:dyDescent="0.25">
      <c r="A183" s="180"/>
      <c r="B183" s="107"/>
      <c r="C183" s="82" t="s">
        <v>2387</v>
      </c>
      <c r="D183" s="173" t="s">
        <v>1092</v>
      </c>
      <c r="E183" s="174"/>
      <c r="F183" s="82"/>
      <c r="G183" s="535"/>
      <c r="H183" s="72">
        <v>395818</v>
      </c>
      <c r="I183" s="83" t="s">
        <v>1935</v>
      </c>
    </row>
    <row r="184" spans="1:9" s="79" customFormat="1" x14ac:dyDescent="0.25">
      <c r="A184" s="180"/>
      <c r="B184" s="107"/>
      <c r="C184" s="82" t="s">
        <v>2388</v>
      </c>
      <c r="D184" s="173" t="s">
        <v>1092</v>
      </c>
      <c r="E184" s="174"/>
      <c r="F184" s="82"/>
      <c r="G184" s="535"/>
      <c r="H184" s="72">
        <v>488091</v>
      </c>
      <c r="I184" s="83" t="s">
        <v>1935</v>
      </c>
    </row>
    <row r="185" spans="1:9" s="79" customFormat="1" x14ac:dyDescent="0.25">
      <c r="A185" s="180"/>
      <c r="B185" s="107"/>
      <c r="C185" s="82" t="s">
        <v>2389</v>
      </c>
      <c r="D185" s="173" t="s">
        <v>1092</v>
      </c>
      <c r="E185" s="174"/>
      <c r="F185" s="82"/>
      <c r="G185" s="97"/>
      <c r="H185" s="72">
        <v>599455</v>
      </c>
      <c r="I185" s="83" t="s">
        <v>1935</v>
      </c>
    </row>
    <row r="186" spans="1:9" s="79" customFormat="1" x14ac:dyDescent="0.25">
      <c r="A186" s="180"/>
      <c r="B186" s="107"/>
      <c r="C186" s="82" t="s">
        <v>2390</v>
      </c>
      <c r="D186" s="173" t="s">
        <v>1092</v>
      </c>
      <c r="E186" s="174"/>
      <c r="F186" s="82"/>
      <c r="G186" s="97"/>
      <c r="H186" s="72">
        <v>714091</v>
      </c>
      <c r="I186" s="83" t="s">
        <v>1935</v>
      </c>
    </row>
    <row r="187" spans="1:9" s="79" customFormat="1" x14ac:dyDescent="0.25">
      <c r="A187" s="180"/>
      <c r="B187" s="107"/>
      <c r="C187" s="82" t="s">
        <v>2391</v>
      </c>
      <c r="D187" s="173" t="s">
        <v>1092</v>
      </c>
      <c r="E187" s="174"/>
      <c r="F187" s="82"/>
      <c r="G187" s="97"/>
      <c r="H187" s="72">
        <v>867545</v>
      </c>
      <c r="I187" s="83" t="s">
        <v>1935</v>
      </c>
    </row>
    <row r="188" spans="1:9" s="79" customFormat="1" x14ac:dyDescent="0.25">
      <c r="A188" s="180"/>
      <c r="B188" s="107"/>
      <c r="C188" s="82" t="s">
        <v>2393</v>
      </c>
      <c r="D188" s="173" t="s">
        <v>1092</v>
      </c>
      <c r="E188" s="174"/>
      <c r="F188" s="82"/>
      <c r="G188" s="97"/>
      <c r="H188" s="72">
        <v>499091</v>
      </c>
      <c r="I188" s="83" t="s">
        <v>1935</v>
      </c>
    </row>
    <row r="189" spans="1:9" s="79" customFormat="1" x14ac:dyDescent="0.25">
      <c r="A189" s="180"/>
      <c r="B189" s="107"/>
      <c r="C189" s="82" t="s">
        <v>2394</v>
      </c>
      <c r="D189" s="173" t="s">
        <v>1092</v>
      </c>
      <c r="E189" s="174"/>
      <c r="F189" s="82"/>
      <c r="G189" s="97"/>
      <c r="H189" s="72">
        <v>616273</v>
      </c>
      <c r="I189" s="83" t="s">
        <v>1935</v>
      </c>
    </row>
    <row r="190" spans="1:9" s="79" customFormat="1" x14ac:dyDescent="0.25">
      <c r="A190" s="180"/>
      <c r="B190" s="107"/>
      <c r="C190" s="82" t="s">
        <v>2395</v>
      </c>
      <c r="D190" s="173" t="s">
        <v>1092</v>
      </c>
      <c r="E190" s="174"/>
      <c r="F190" s="82"/>
      <c r="G190" s="97"/>
      <c r="H190" s="72">
        <v>740455</v>
      </c>
      <c r="I190" s="83" t="s">
        <v>1935</v>
      </c>
    </row>
    <row r="191" spans="1:9" s="79" customFormat="1" x14ac:dyDescent="0.25">
      <c r="A191" s="180"/>
      <c r="B191" s="107"/>
      <c r="C191" s="82" t="s">
        <v>2396</v>
      </c>
      <c r="D191" s="173" t="s">
        <v>1092</v>
      </c>
      <c r="E191" s="174"/>
      <c r="F191" s="82"/>
      <c r="G191" s="97"/>
      <c r="H191" s="72">
        <v>893182</v>
      </c>
      <c r="I191" s="83" t="s">
        <v>1935</v>
      </c>
    </row>
    <row r="192" spans="1:9" s="79" customFormat="1" x14ac:dyDescent="0.25">
      <c r="A192" s="180"/>
      <c r="B192" s="107"/>
      <c r="C192" s="82" t="s">
        <v>2397</v>
      </c>
      <c r="D192" s="173" t="s">
        <v>1092</v>
      </c>
      <c r="E192" s="174"/>
      <c r="F192" s="82"/>
      <c r="G192" s="97"/>
      <c r="H192" s="72">
        <v>1073182</v>
      </c>
      <c r="I192" s="83" t="s">
        <v>1935</v>
      </c>
    </row>
    <row r="193" spans="1:9" s="79" customFormat="1" x14ac:dyDescent="0.25">
      <c r="A193" s="180"/>
      <c r="B193" s="107"/>
      <c r="C193" s="82" t="s">
        <v>2399</v>
      </c>
      <c r="D193" s="173" t="s">
        <v>1092</v>
      </c>
      <c r="E193" s="174"/>
      <c r="F193" s="82"/>
      <c r="G193" s="97"/>
      <c r="H193" s="72">
        <v>610636</v>
      </c>
      <c r="I193" s="83" t="s">
        <v>1935</v>
      </c>
    </row>
    <row r="194" spans="1:9" s="79" customFormat="1" x14ac:dyDescent="0.25">
      <c r="A194" s="180"/>
      <c r="B194" s="107"/>
      <c r="C194" s="82" t="s">
        <v>2400</v>
      </c>
      <c r="D194" s="173" t="s">
        <v>1092</v>
      </c>
      <c r="E194" s="174"/>
      <c r="F194" s="82"/>
      <c r="G194" s="97"/>
      <c r="H194" s="72">
        <v>757364</v>
      </c>
      <c r="I194" s="83" t="s">
        <v>1935</v>
      </c>
    </row>
    <row r="195" spans="1:9" s="79" customFormat="1" x14ac:dyDescent="0.25">
      <c r="A195" s="180"/>
      <c r="B195" s="107"/>
      <c r="C195" s="82" t="s">
        <v>2401</v>
      </c>
      <c r="D195" s="173" t="s">
        <v>1092</v>
      </c>
      <c r="E195" s="174"/>
      <c r="F195" s="82"/>
      <c r="G195" s="97"/>
      <c r="H195" s="72">
        <v>915636</v>
      </c>
      <c r="I195" s="83" t="s">
        <v>1935</v>
      </c>
    </row>
    <row r="196" spans="1:9" s="79" customFormat="1" x14ac:dyDescent="0.25">
      <c r="A196" s="180"/>
      <c r="B196" s="107"/>
      <c r="C196" s="82" t="s">
        <v>2402</v>
      </c>
      <c r="D196" s="173" t="s">
        <v>1092</v>
      </c>
      <c r="E196" s="174"/>
      <c r="F196" s="82"/>
      <c r="G196" s="97"/>
      <c r="H196" s="72">
        <v>1116909</v>
      </c>
      <c r="I196" s="83" t="s">
        <v>1935</v>
      </c>
    </row>
    <row r="197" spans="1:9" s="79" customFormat="1" x14ac:dyDescent="0.25">
      <c r="A197" s="180"/>
      <c r="B197" s="107"/>
      <c r="C197" s="82" t="s">
        <v>2403</v>
      </c>
      <c r="D197" s="173" t="s">
        <v>1092</v>
      </c>
      <c r="E197" s="174"/>
      <c r="F197" s="82"/>
      <c r="G197" s="97"/>
      <c r="H197" s="72">
        <v>1325636</v>
      </c>
      <c r="I197" s="83" t="s">
        <v>1935</v>
      </c>
    </row>
    <row r="198" spans="1:9" s="79" customFormat="1" x14ac:dyDescent="0.25">
      <c r="A198" s="180"/>
      <c r="B198" s="107"/>
      <c r="C198" s="82" t="s">
        <v>2405</v>
      </c>
      <c r="D198" s="173" t="s">
        <v>1092</v>
      </c>
      <c r="E198" s="174"/>
      <c r="F198" s="82"/>
      <c r="G198" s="97"/>
      <c r="H198" s="72">
        <v>768455</v>
      </c>
      <c r="I198" s="83" t="s">
        <v>1935</v>
      </c>
    </row>
    <row r="199" spans="1:9" s="79" customFormat="1" x14ac:dyDescent="0.25">
      <c r="A199" s="180"/>
      <c r="B199" s="107"/>
      <c r="C199" s="82" t="s">
        <v>2406</v>
      </c>
      <c r="D199" s="173" t="s">
        <v>1092</v>
      </c>
      <c r="E199" s="174"/>
      <c r="F199" s="82"/>
      <c r="G199" s="97"/>
      <c r="H199" s="72">
        <v>950818</v>
      </c>
      <c r="I199" s="83" t="s">
        <v>1935</v>
      </c>
    </row>
    <row r="200" spans="1:9" s="79" customFormat="1" x14ac:dyDescent="0.25">
      <c r="A200" s="180"/>
      <c r="B200" s="107"/>
      <c r="C200" s="82" t="s">
        <v>2407</v>
      </c>
      <c r="D200" s="173" t="s">
        <v>1092</v>
      </c>
      <c r="E200" s="174"/>
      <c r="F200" s="82"/>
      <c r="G200" s="97"/>
      <c r="H200" s="72">
        <v>1148545</v>
      </c>
      <c r="I200" s="83" t="s">
        <v>1935</v>
      </c>
    </row>
    <row r="201" spans="1:9" s="79" customFormat="1" x14ac:dyDescent="0.25">
      <c r="A201" s="180"/>
      <c r="B201" s="107"/>
      <c r="C201" s="82" t="s">
        <v>2408</v>
      </c>
      <c r="D201" s="173" t="s">
        <v>1092</v>
      </c>
      <c r="E201" s="174"/>
      <c r="F201" s="82"/>
      <c r="G201" s="97"/>
      <c r="H201" s="72">
        <v>1399727</v>
      </c>
      <c r="I201" s="83" t="s">
        <v>1935</v>
      </c>
    </row>
    <row r="202" spans="1:9" s="79" customFormat="1" x14ac:dyDescent="0.25">
      <c r="A202" s="180"/>
      <c r="B202" s="107"/>
      <c r="C202" s="82" t="s">
        <v>2409</v>
      </c>
      <c r="D202" s="173" t="s">
        <v>1092</v>
      </c>
      <c r="E202" s="174"/>
      <c r="F202" s="82"/>
      <c r="G202" s="97"/>
      <c r="H202" s="72">
        <v>1660727</v>
      </c>
      <c r="I202" s="83" t="s">
        <v>1935</v>
      </c>
    </row>
    <row r="203" spans="1:9" s="79" customFormat="1" ht="15" customHeight="1" x14ac:dyDescent="0.25">
      <c r="A203" s="180"/>
      <c r="B203" s="107"/>
      <c r="C203" s="82" t="s">
        <v>2411</v>
      </c>
      <c r="D203" s="173" t="s">
        <v>1092</v>
      </c>
      <c r="E203" s="174"/>
      <c r="F203" s="82"/>
      <c r="G203" s="535" t="s">
        <v>2019</v>
      </c>
      <c r="H203" s="72">
        <v>965909</v>
      </c>
      <c r="I203" s="83" t="s">
        <v>1935</v>
      </c>
    </row>
    <row r="204" spans="1:9" s="79" customFormat="1" x14ac:dyDescent="0.25">
      <c r="A204" s="180"/>
      <c r="B204" s="107"/>
      <c r="C204" s="82" t="s">
        <v>2412</v>
      </c>
      <c r="D204" s="173" t="s">
        <v>1092</v>
      </c>
      <c r="E204" s="174"/>
      <c r="F204" s="82"/>
      <c r="G204" s="535"/>
      <c r="H204" s="72">
        <v>1203545</v>
      </c>
      <c r="I204" s="83" t="s">
        <v>1935</v>
      </c>
    </row>
    <row r="205" spans="1:9" s="79" customFormat="1" x14ac:dyDescent="0.25">
      <c r="A205" s="180"/>
      <c r="B205" s="107"/>
      <c r="C205" s="82" t="s">
        <v>2413</v>
      </c>
      <c r="D205" s="173" t="s">
        <v>1092</v>
      </c>
      <c r="E205" s="174"/>
      <c r="F205" s="82"/>
      <c r="G205" s="535"/>
      <c r="H205" s="72">
        <v>1453091</v>
      </c>
      <c r="I205" s="83" t="s">
        <v>1935</v>
      </c>
    </row>
    <row r="206" spans="1:9" s="79" customFormat="1" x14ac:dyDescent="0.25">
      <c r="A206" s="180"/>
      <c r="B206" s="107"/>
      <c r="C206" s="82" t="s">
        <v>2414</v>
      </c>
      <c r="D206" s="173" t="s">
        <v>1092</v>
      </c>
      <c r="E206" s="174"/>
      <c r="F206" s="82"/>
      <c r="G206" s="535"/>
      <c r="H206" s="72">
        <v>1749545</v>
      </c>
      <c r="I206" s="83" t="s">
        <v>1935</v>
      </c>
    </row>
    <row r="207" spans="1:9" s="79" customFormat="1" x14ac:dyDescent="0.25">
      <c r="A207" s="180"/>
      <c r="B207" s="107"/>
      <c r="C207" s="82" t="s">
        <v>2415</v>
      </c>
      <c r="D207" s="173" t="s">
        <v>1092</v>
      </c>
      <c r="E207" s="174"/>
      <c r="F207" s="82"/>
      <c r="G207" s="535"/>
      <c r="H207" s="72">
        <v>2112727</v>
      </c>
      <c r="I207" s="83" t="s">
        <v>1935</v>
      </c>
    </row>
    <row r="208" spans="1:9" s="79" customFormat="1" x14ac:dyDescent="0.25">
      <c r="A208" s="180"/>
      <c r="B208" s="107"/>
      <c r="C208" s="82" t="s">
        <v>2417</v>
      </c>
      <c r="D208" s="173" t="s">
        <v>1092</v>
      </c>
      <c r="E208" s="174"/>
      <c r="F208" s="82"/>
      <c r="G208" s="535"/>
      <c r="H208" s="72">
        <v>1235636</v>
      </c>
      <c r="I208" s="83" t="s">
        <v>1935</v>
      </c>
    </row>
    <row r="209" spans="1:9" s="79" customFormat="1" x14ac:dyDescent="0.25">
      <c r="A209" s="180"/>
      <c r="B209" s="107"/>
      <c r="C209" s="82" t="s">
        <v>2418</v>
      </c>
      <c r="D209" s="173" t="s">
        <v>1092</v>
      </c>
      <c r="E209" s="174"/>
      <c r="F209" s="82"/>
      <c r="G209" s="535"/>
      <c r="H209" s="72">
        <v>1516909</v>
      </c>
      <c r="I209" s="83" t="s">
        <v>1935</v>
      </c>
    </row>
    <row r="210" spans="1:9" s="79" customFormat="1" x14ac:dyDescent="0.25">
      <c r="A210" s="180"/>
      <c r="B210" s="107"/>
      <c r="C210" s="82" t="s">
        <v>2419</v>
      </c>
      <c r="D210" s="173" t="s">
        <v>1092</v>
      </c>
      <c r="E210" s="174"/>
      <c r="F210" s="82"/>
      <c r="G210" s="535"/>
      <c r="H210" s="72">
        <v>1844818</v>
      </c>
      <c r="I210" s="83" t="s">
        <v>1935</v>
      </c>
    </row>
    <row r="211" spans="1:9" s="79" customFormat="1" x14ac:dyDescent="0.25">
      <c r="A211" s="180"/>
      <c r="B211" s="107"/>
      <c r="C211" s="82" t="s">
        <v>2420</v>
      </c>
      <c r="D211" s="173" t="s">
        <v>1092</v>
      </c>
      <c r="E211" s="174"/>
      <c r="F211" s="82"/>
      <c r="G211" s="535"/>
      <c r="H211" s="72">
        <v>2220000</v>
      </c>
      <c r="I211" s="83" t="s">
        <v>1935</v>
      </c>
    </row>
    <row r="212" spans="1:9" s="79" customFormat="1" x14ac:dyDescent="0.25">
      <c r="A212" s="180"/>
      <c r="B212" s="107"/>
      <c r="C212" s="409" t="s">
        <v>2421</v>
      </c>
      <c r="D212" s="173" t="s">
        <v>1092</v>
      </c>
      <c r="E212" s="174"/>
      <c r="F212" s="409"/>
      <c r="G212" s="535"/>
      <c r="H212" s="72">
        <v>2681909</v>
      </c>
      <c r="I212" s="83" t="s">
        <v>1935</v>
      </c>
    </row>
    <row r="213" spans="1:9" s="79" customFormat="1" x14ac:dyDescent="0.25">
      <c r="A213" s="180"/>
      <c r="B213" s="107"/>
      <c r="C213" s="409" t="s">
        <v>2423</v>
      </c>
      <c r="D213" s="173" t="s">
        <v>1092</v>
      </c>
      <c r="E213" s="174"/>
      <c r="F213" s="409"/>
      <c r="G213" s="97"/>
      <c r="H213" s="72">
        <v>1556909</v>
      </c>
      <c r="I213" s="83" t="s">
        <v>1935</v>
      </c>
    </row>
    <row r="214" spans="1:9" s="79" customFormat="1" x14ac:dyDescent="0.25">
      <c r="A214" s="180"/>
      <c r="B214" s="107"/>
      <c r="C214" s="409" t="s">
        <v>2424</v>
      </c>
      <c r="D214" s="173" t="s">
        <v>1092</v>
      </c>
      <c r="E214" s="174"/>
      <c r="F214" s="409"/>
      <c r="G214" s="97"/>
      <c r="H214" s="72">
        <v>1937091</v>
      </c>
      <c r="I214" s="83" t="s">
        <v>1935</v>
      </c>
    </row>
    <row r="215" spans="1:9" s="79" customFormat="1" x14ac:dyDescent="0.25">
      <c r="A215" s="180"/>
      <c r="B215" s="107"/>
      <c r="C215" s="409" t="s">
        <v>2425</v>
      </c>
      <c r="D215" s="173" t="s">
        <v>1092</v>
      </c>
      <c r="E215" s="174"/>
      <c r="F215" s="409"/>
      <c r="G215" s="97"/>
      <c r="H215" s="72">
        <v>2345545</v>
      </c>
      <c r="I215" s="83" t="s">
        <v>1935</v>
      </c>
    </row>
    <row r="216" spans="1:9" s="79" customFormat="1" x14ac:dyDescent="0.25">
      <c r="A216" s="180"/>
      <c r="B216" s="107"/>
      <c r="C216" s="409" t="s">
        <v>2426</v>
      </c>
      <c r="D216" s="173" t="s">
        <v>1092</v>
      </c>
      <c r="E216" s="174"/>
      <c r="F216" s="409"/>
      <c r="G216" s="97"/>
      <c r="H216" s="72">
        <v>2817455</v>
      </c>
      <c r="I216" s="83" t="s">
        <v>1935</v>
      </c>
    </row>
    <row r="217" spans="1:9" s="79" customFormat="1" x14ac:dyDescent="0.25">
      <c r="A217" s="180"/>
      <c r="B217" s="107"/>
      <c r="C217" s="82" t="s">
        <v>2427</v>
      </c>
      <c r="D217" s="173" t="s">
        <v>1092</v>
      </c>
      <c r="E217" s="174"/>
      <c r="F217" s="82"/>
      <c r="G217" s="97"/>
      <c r="H217" s="72">
        <v>3412000</v>
      </c>
      <c r="I217" s="83" t="s">
        <v>1935</v>
      </c>
    </row>
    <row r="218" spans="1:9" s="79" customFormat="1" x14ac:dyDescent="0.25">
      <c r="A218" s="180"/>
      <c r="B218" s="107"/>
      <c r="C218" s="82" t="s">
        <v>2429</v>
      </c>
      <c r="D218" s="173" t="s">
        <v>1092</v>
      </c>
      <c r="E218" s="174"/>
      <c r="F218" s="82"/>
      <c r="G218" s="97"/>
      <c r="H218" s="72">
        <v>1987273</v>
      </c>
      <c r="I218" s="83" t="s">
        <v>1935</v>
      </c>
    </row>
    <row r="219" spans="1:9" s="79" customFormat="1" x14ac:dyDescent="0.25">
      <c r="A219" s="180"/>
      <c r="B219" s="107"/>
      <c r="C219" s="82" t="s">
        <v>2430</v>
      </c>
      <c r="D219" s="173" t="s">
        <v>1092</v>
      </c>
      <c r="E219" s="174"/>
      <c r="F219" s="82"/>
      <c r="G219" s="97"/>
      <c r="H219" s="72">
        <v>2436000</v>
      </c>
      <c r="I219" s="83" t="s">
        <v>1935</v>
      </c>
    </row>
    <row r="220" spans="1:9" s="79" customFormat="1" x14ac:dyDescent="0.25">
      <c r="A220" s="180"/>
      <c r="B220" s="107"/>
      <c r="C220" s="82" t="s">
        <v>2431</v>
      </c>
      <c r="D220" s="173" t="s">
        <v>1092</v>
      </c>
      <c r="E220" s="174"/>
      <c r="F220" s="82"/>
      <c r="G220" s="97"/>
      <c r="H220" s="72">
        <v>2970000</v>
      </c>
      <c r="I220" s="83" t="s">
        <v>1935</v>
      </c>
    </row>
    <row r="221" spans="1:9" s="79" customFormat="1" x14ac:dyDescent="0.25">
      <c r="A221" s="180"/>
      <c r="B221" s="107"/>
      <c r="C221" s="82" t="s">
        <v>2432</v>
      </c>
      <c r="D221" s="173" t="s">
        <v>1092</v>
      </c>
      <c r="E221" s="174"/>
      <c r="F221" s="82"/>
      <c r="G221" s="97"/>
      <c r="H221" s="72">
        <v>3560909</v>
      </c>
      <c r="I221" s="83" t="s">
        <v>1935</v>
      </c>
    </row>
    <row r="222" spans="1:9" s="79" customFormat="1" x14ac:dyDescent="0.25">
      <c r="A222" s="180"/>
      <c r="B222" s="107"/>
      <c r="C222" s="82" t="s">
        <v>2433</v>
      </c>
      <c r="D222" s="173" t="s">
        <v>1092</v>
      </c>
      <c r="E222" s="174"/>
      <c r="F222" s="82"/>
      <c r="G222" s="97"/>
      <c r="H222" s="72">
        <v>4310909</v>
      </c>
      <c r="I222" s="83" t="s">
        <v>1935</v>
      </c>
    </row>
    <row r="223" spans="1:9" s="79" customFormat="1" x14ac:dyDescent="0.25">
      <c r="A223" s="180"/>
      <c r="B223" s="107"/>
      <c r="C223" s="82" t="s">
        <v>2461</v>
      </c>
      <c r="D223" s="173" t="s">
        <v>1092</v>
      </c>
      <c r="E223" s="174"/>
      <c r="F223" s="82"/>
      <c r="G223" s="97"/>
      <c r="H223" s="72">
        <v>2430818</v>
      </c>
      <c r="I223" s="83" t="s">
        <v>1935</v>
      </c>
    </row>
    <row r="224" spans="1:9" s="79" customFormat="1" x14ac:dyDescent="0.25">
      <c r="A224" s="180"/>
      <c r="B224" s="107"/>
      <c r="C224" s="82" t="s">
        <v>2462</v>
      </c>
      <c r="D224" s="173" t="s">
        <v>1092</v>
      </c>
      <c r="E224" s="174"/>
      <c r="F224" s="82"/>
      <c r="G224" s="97"/>
      <c r="H224" s="72">
        <v>3027091</v>
      </c>
      <c r="I224" s="83" t="s">
        <v>1935</v>
      </c>
    </row>
    <row r="225" spans="1:9" s="79" customFormat="1" x14ac:dyDescent="0.25">
      <c r="A225" s="180"/>
      <c r="B225" s="107"/>
      <c r="C225" s="82" t="s">
        <v>2463</v>
      </c>
      <c r="D225" s="173" t="s">
        <v>1092</v>
      </c>
      <c r="E225" s="174"/>
      <c r="F225" s="82"/>
      <c r="G225" s="97"/>
      <c r="H225" s="72">
        <v>3683091</v>
      </c>
      <c r="I225" s="83" t="s">
        <v>1935</v>
      </c>
    </row>
    <row r="226" spans="1:9" s="79" customFormat="1" x14ac:dyDescent="0.25">
      <c r="A226" s="180"/>
      <c r="B226" s="107"/>
      <c r="C226" s="82" t="s">
        <v>2464</v>
      </c>
      <c r="D226" s="173" t="s">
        <v>1092</v>
      </c>
      <c r="E226" s="174"/>
      <c r="F226" s="82"/>
      <c r="G226" s="97"/>
      <c r="H226" s="72">
        <v>4429818</v>
      </c>
      <c r="I226" s="83" t="s">
        <v>1935</v>
      </c>
    </row>
    <row r="227" spans="1:9" s="79" customFormat="1" x14ac:dyDescent="0.25">
      <c r="A227" s="180"/>
      <c r="B227" s="107"/>
      <c r="C227" s="82" t="s">
        <v>2465</v>
      </c>
      <c r="D227" s="173" t="s">
        <v>1092</v>
      </c>
      <c r="E227" s="390"/>
      <c r="F227" s="82"/>
      <c r="G227" s="97"/>
      <c r="H227" s="72">
        <v>5342091</v>
      </c>
      <c r="I227" s="83" t="s">
        <v>1935</v>
      </c>
    </row>
    <row r="228" spans="1:9" s="79" customFormat="1" ht="16.5" customHeight="1" x14ac:dyDescent="0.25">
      <c r="A228" s="180"/>
      <c r="B228" s="107"/>
      <c r="C228" s="628" t="s">
        <v>3115</v>
      </c>
      <c r="D228" s="628"/>
      <c r="E228" s="628"/>
      <c r="F228" s="628"/>
      <c r="G228" s="535"/>
      <c r="H228" s="72"/>
      <c r="I228" s="83"/>
    </row>
    <row r="229" spans="1:9" s="79" customFormat="1" x14ac:dyDescent="0.25">
      <c r="A229" s="180"/>
      <c r="B229" s="107"/>
      <c r="C229" s="82" t="s">
        <v>2466</v>
      </c>
      <c r="D229" s="173" t="s">
        <v>1092</v>
      </c>
      <c r="E229" s="389"/>
      <c r="F229" s="82"/>
      <c r="G229" s="535"/>
      <c r="H229" s="72">
        <v>7700</v>
      </c>
      <c r="I229" s="83" t="s">
        <v>1935</v>
      </c>
    </row>
    <row r="230" spans="1:9" s="79" customFormat="1" x14ac:dyDescent="0.25">
      <c r="A230" s="180"/>
      <c r="B230" s="107"/>
      <c r="C230" s="82" t="s">
        <v>2467</v>
      </c>
      <c r="D230" s="173" t="s">
        <v>1092</v>
      </c>
      <c r="E230" s="174"/>
      <c r="F230" s="82"/>
      <c r="G230" s="535"/>
      <c r="H230" s="72">
        <v>8400</v>
      </c>
      <c r="I230" s="83" t="s">
        <v>1935</v>
      </c>
    </row>
    <row r="231" spans="1:9" s="79" customFormat="1" x14ac:dyDescent="0.25">
      <c r="A231" s="180"/>
      <c r="B231" s="107"/>
      <c r="C231" s="82" t="s">
        <v>2468</v>
      </c>
      <c r="D231" s="173" t="s">
        <v>1092</v>
      </c>
      <c r="E231" s="174"/>
      <c r="F231" s="82"/>
      <c r="G231" s="535"/>
      <c r="H231" s="72">
        <v>10100</v>
      </c>
      <c r="I231" s="83" t="s">
        <v>1935</v>
      </c>
    </row>
    <row r="232" spans="1:9" s="79" customFormat="1" x14ac:dyDescent="0.25">
      <c r="A232" s="180"/>
      <c r="B232" s="107"/>
      <c r="C232" s="82" t="s">
        <v>2469</v>
      </c>
      <c r="D232" s="173" t="s">
        <v>1092</v>
      </c>
      <c r="E232" s="174"/>
      <c r="F232" s="82"/>
      <c r="G232" s="535"/>
      <c r="H232" s="72">
        <v>11800</v>
      </c>
      <c r="I232" s="83" t="s">
        <v>1935</v>
      </c>
    </row>
    <row r="233" spans="1:9" s="79" customFormat="1" x14ac:dyDescent="0.25">
      <c r="A233" s="180"/>
      <c r="B233" s="107"/>
      <c r="C233" s="82" t="s">
        <v>2470</v>
      </c>
      <c r="D233" s="173" t="s">
        <v>1092</v>
      </c>
      <c r="E233" s="174"/>
      <c r="F233" s="82"/>
      <c r="G233" s="535"/>
      <c r="H233" s="72">
        <v>9800</v>
      </c>
      <c r="I233" s="83" t="s">
        <v>1935</v>
      </c>
    </row>
    <row r="234" spans="1:9" s="79" customFormat="1" x14ac:dyDescent="0.25">
      <c r="A234" s="180"/>
      <c r="B234" s="107"/>
      <c r="C234" s="82" t="s">
        <v>2471</v>
      </c>
      <c r="D234" s="173" t="s">
        <v>1092</v>
      </c>
      <c r="E234" s="174"/>
      <c r="F234" s="82"/>
      <c r="G234" s="535"/>
      <c r="H234" s="72">
        <v>11500</v>
      </c>
      <c r="I234" s="83" t="s">
        <v>1935</v>
      </c>
    </row>
    <row r="235" spans="1:9" s="79" customFormat="1" x14ac:dyDescent="0.25">
      <c r="A235" s="180"/>
      <c r="B235" s="107"/>
      <c r="C235" s="82" t="s">
        <v>2472</v>
      </c>
      <c r="D235" s="173" t="s">
        <v>1092</v>
      </c>
      <c r="E235" s="174"/>
      <c r="F235" s="82"/>
      <c r="G235" s="535"/>
      <c r="H235" s="72">
        <v>12800</v>
      </c>
      <c r="I235" s="83" t="s">
        <v>1935</v>
      </c>
    </row>
    <row r="236" spans="1:9" s="79" customFormat="1" x14ac:dyDescent="0.25">
      <c r="A236" s="180"/>
      <c r="B236" s="107"/>
      <c r="C236" s="82" t="s">
        <v>2473</v>
      </c>
      <c r="D236" s="173" t="s">
        <v>1092</v>
      </c>
      <c r="E236" s="174"/>
      <c r="F236" s="82"/>
      <c r="G236" s="97"/>
      <c r="H236" s="72">
        <v>18100</v>
      </c>
      <c r="I236" s="83" t="s">
        <v>1935</v>
      </c>
    </row>
    <row r="237" spans="1:9" s="79" customFormat="1" x14ac:dyDescent="0.25">
      <c r="A237" s="180"/>
      <c r="B237" s="107"/>
      <c r="C237" s="82" t="s">
        <v>2474</v>
      </c>
      <c r="D237" s="173" t="s">
        <v>1092</v>
      </c>
      <c r="E237" s="174"/>
      <c r="F237" s="82"/>
      <c r="G237" s="97"/>
      <c r="H237" s="72">
        <v>11800</v>
      </c>
      <c r="I237" s="83" t="s">
        <v>1935</v>
      </c>
    </row>
    <row r="238" spans="1:9" s="79" customFormat="1" x14ac:dyDescent="0.25">
      <c r="A238" s="180"/>
      <c r="B238" s="107"/>
      <c r="C238" s="82" t="s">
        <v>2475</v>
      </c>
      <c r="D238" s="173" t="s">
        <v>1092</v>
      </c>
      <c r="E238" s="174"/>
      <c r="F238" s="82"/>
      <c r="G238" s="97"/>
      <c r="H238" s="72">
        <v>14500</v>
      </c>
      <c r="I238" s="83" t="s">
        <v>1935</v>
      </c>
    </row>
    <row r="239" spans="1:9" s="79" customFormat="1" x14ac:dyDescent="0.25">
      <c r="A239" s="180"/>
      <c r="B239" s="107"/>
      <c r="C239" s="82" t="s">
        <v>2476</v>
      </c>
      <c r="D239" s="173" t="s">
        <v>1092</v>
      </c>
      <c r="E239" s="174"/>
      <c r="F239" s="82"/>
      <c r="G239" s="97"/>
      <c r="H239" s="72">
        <v>17700</v>
      </c>
      <c r="I239" s="83" t="s">
        <v>1935</v>
      </c>
    </row>
    <row r="240" spans="1:9" s="79" customFormat="1" x14ac:dyDescent="0.25">
      <c r="A240" s="180"/>
      <c r="B240" s="107"/>
      <c r="C240" s="82" t="s">
        <v>2477</v>
      </c>
      <c r="D240" s="173" t="s">
        <v>1092</v>
      </c>
      <c r="E240" s="174"/>
      <c r="F240" s="82"/>
      <c r="G240" s="97"/>
      <c r="H240" s="72">
        <v>20100</v>
      </c>
      <c r="I240" s="83" t="s">
        <v>1935</v>
      </c>
    </row>
    <row r="241" spans="1:9" s="79" customFormat="1" x14ac:dyDescent="0.25">
      <c r="A241" s="180"/>
      <c r="B241" s="107"/>
      <c r="C241" s="82" t="s">
        <v>2478</v>
      </c>
      <c r="D241" s="173" t="s">
        <v>1092</v>
      </c>
      <c r="E241" s="174"/>
      <c r="F241" s="82"/>
      <c r="G241" s="97"/>
      <c r="H241" s="72">
        <v>29800</v>
      </c>
      <c r="I241" s="83" t="s">
        <v>1935</v>
      </c>
    </row>
    <row r="242" spans="1:9" s="79" customFormat="1" x14ac:dyDescent="0.25">
      <c r="A242" s="180"/>
      <c r="B242" s="107"/>
      <c r="C242" s="82" t="s">
        <v>2479</v>
      </c>
      <c r="D242" s="173" t="s">
        <v>1092</v>
      </c>
      <c r="E242" s="174"/>
      <c r="F242" s="82"/>
      <c r="G242" s="97"/>
      <c r="H242" s="72">
        <v>16900</v>
      </c>
      <c r="I242" s="83" t="s">
        <v>1935</v>
      </c>
    </row>
    <row r="243" spans="1:9" s="79" customFormat="1" x14ac:dyDescent="0.25">
      <c r="A243" s="180"/>
      <c r="B243" s="107"/>
      <c r="C243" s="82" t="s">
        <v>2480</v>
      </c>
      <c r="D243" s="173" t="s">
        <v>1092</v>
      </c>
      <c r="E243" s="174"/>
      <c r="F243" s="82"/>
      <c r="G243" s="97"/>
      <c r="H243" s="72">
        <v>19900</v>
      </c>
      <c r="I243" s="83" t="s">
        <v>1935</v>
      </c>
    </row>
    <row r="244" spans="1:9" s="79" customFormat="1" x14ac:dyDescent="0.25">
      <c r="A244" s="180"/>
      <c r="B244" s="107"/>
      <c r="C244" s="82" t="s">
        <v>2481</v>
      </c>
      <c r="D244" s="173" t="s">
        <v>1092</v>
      </c>
      <c r="E244" s="174"/>
      <c r="F244" s="82"/>
      <c r="G244" s="97"/>
      <c r="H244" s="72">
        <v>22600</v>
      </c>
      <c r="I244" s="83" t="s">
        <v>1935</v>
      </c>
    </row>
    <row r="245" spans="1:9" s="79" customFormat="1" x14ac:dyDescent="0.25">
      <c r="A245" s="180"/>
      <c r="B245" s="107"/>
      <c r="C245" s="82" t="s">
        <v>2482</v>
      </c>
      <c r="D245" s="173" t="s">
        <v>1092</v>
      </c>
      <c r="E245" s="174"/>
      <c r="F245" s="82"/>
      <c r="G245" s="97"/>
      <c r="H245" s="72">
        <v>26600</v>
      </c>
      <c r="I245" s="83" t="s">
        <v>1935</v>
      </c>
    </row>
    <row r="246" spans="1:9" s="79" customFormat="1" x14ac:dyDescent="0.25">
      <c r="A246" s="180"/>
      <c r="B246" s="107"/>
      <c r="C246" s="82" t="s">
        <v>2483</v>
      </c>
      <c r="D246" s="173" t="s">
        <v>1092</v>
      </c>
      <c r="E246" s="174"/>
      <c r="F246" s="82"/>
      <c r="G246" s="97"/>
      <c r="H246" s="72">
        <v>32900</v>
      </c>
      <c r="I246" s="83" t="s">
        <v>1935</v>
      </c>
    </row>
    <row r="247" spans="1:9" s="79" customFormat="1" x14ac:dyDescent="0.25">
      <c r="A247" s="180"/>
      <c r="B247" s="107"/>
      <c r="C247" s="82" t="s">
        <v>2484</v>
      </c>
      <c r="D247" s="173" t="s">
        <v>1092</v>
      </c>
      <c r="E247" s="174"/>
      <c r="F247" s="82"/>
      <c r="G247" s="97"/>
      <c r="H247" s="72">
        <v>44300</v>
      </c>
      <c r="I247" s="83" t="s">
        <v>1935</v>
      </c>
    </row>
    <row r="248" spans="1:9" s="79" customFormat="1" x14ac:dyDescent="0.25">
      <c r="A248" s="180"/>
      <c r="B248" s="107"/>
      <c r="C248" s="82" t="s">
        <v>2485</v>
      </c>
      <c r="D248" s="173" t="s">
        <v>1092</v>
      </c>
      <c r="E248" s="174"/>
      <c r="F248" s="82"/>
      <c r="G248" s="97"/>
      <c r="H248" s="72">
        <v>20700</v>
      </c>
      <c r="I248" s="83" t="s">
        <v>1935</v>
      </c>
    </row>
    <row r="249" spans="1:9" s="79" customFormat="1" x14ac:dyDescent="0.25">
      <c r="A249" s="180"/>
      <c r="B249" s="107"/>
      <c r="C249" s="82" t="s">
        <v>2486</v>
      </c>
      <c r="D249" s="173" t="s">
        <v>1092</v>
      </c>
      <c r="E249" s="174"/>
      <c r="F249" s="82"/>
      <c r="G249" s="97"/>
      <c r="H249" s="72">
        <v>23700</v>
      </c>
      <c r="I249" s="83" t="s">
        <v>1935</v>
      </c>
    </row>
    <row r="250" spans="1:9" s="79" customFormat="1" x14ac:dyDescent="0.25">
      <c r="A250" s="180"/>
      <c r="B250" s="107"/>
      <c r="C250" s="82" t="s">
        <v>2487</v>
      </c>
      <c r="D250" s="173" t="s">
        <v>1092</v>
      </c>
      <c r="E250" s="174"/>
      <c r="F250" s="82"/>
      <c r="G250" s="97"/>
      <c r="H250" s="72">
        <v>27300</v>
      </c>
      <c r="I250" s="83" t="s">
        <v>1935</v>
      </c>
    </row>
    <row r="251" spans="1:9" s="79" customFormat="1" x14ac:dyDescent="0.25">
      <c r="A251" s="180"/>
      <c r="B251" s="107"/>
      <c r="C251" s="409" t="s">
        <v>2488</v>
      </c>
      <c r="D251" s="173" t="s">
        <v>1092</v>
      </c>
      <c r="E251" s="174"/>
      <c r="F251" s="409"/>
      <c r="G251" s="97"/>
      <c r="H251" s="72">
        <v>33000</v>
      </c>
      <c r="I251" s="83" t="s">
        <v>1935</v>
      </c>
    </row>
    <row r="252" spans="1:9" s="79" customFormat="1" x14ac:dyDescent="0.25">
      <c r="A252" s="180"/>
      <c r="B252" s="107"/>
      <c r="C252" s="409" t="s">
        <v>2489</v>
      </c>
      <c r="D252" s="173" t="s">
        <v>1092</v>
      </c>
      <c r="E252" s="174"/>
      <c r="F252" s="409"/>
      <c r="G252" s="97"/>
      <c r="H252" s="72">
        <v>41400</v>
      </c>
      <c r="I252" s="83" t="s">
        <v>1935</v>
      </c>
    </row>
    <row r="253" spans="1:9" s="79" customFormat="1" ht="15" customHeight="1" x14ac:dyDescent="0.25">
      <c r="A253" s="180"/>
      <c r="B253" s="107"/>
      <c r="C253" s="409" t="s">
        <v>2490</v>
      </c>
      <c r="D253" s="173" t="s">
        <v>1092</v>
      </c>
      <c r="E253" s="174"/>
      <c r="F253" s="409"/>
      <c r="G253" s="535" t="s">
        <v>2019</v>
      </c>
      <c r="H253" s="72">
        <v>59400</v>
      </c>
      <c r="I253" s="83" t="s">
        <v>1935</v>
      </c>
    </row>
    <row r="254" spans="1:9" s="79" customFormat="1" x14ac:dyDescent="0.25">
      <c r="A254" s="180"/>
      <c r="B254" s="107"/>
      <c r="C254" s="409" t="s">
        <v>2491</v>
      </c>
      <c r="D254" s="173" t="s">
        <v>1092</v>
      </c>
      <c r="E254" s="174"/>
      <c r="F254" s="409"/>
      <c r="G254" s="535"/>
      <c r="H254" s="72">
        <v>27500</v>
      </c>
      <c r="I254" s="83" t="s">
        <v>1935</v>
      </c>
    </row>
    <row r="255" spans="1:9" s="79" customFormat="1" x14ac:dyDescent="0.25">
      <c r="A255" s="180"/>
      <c r="B255" s="107"/>
      <c r="C255" s="409" t="s">
        <v>2492</v>
      </c>
      <c r="D255" s="173" t="s">
        <v>1092</v>
      </c>
      <c r="E255" s="174"/>
      <c r="F255" s="409"/>
      <c r="G255" s="535"/>
      <c r="H255" s="72">
        <v>33500</v>
      </c>
      <c r="I255" s="83" t="s">
        <v>1935</v>
      </c>
    </row>
    <row r="256" spans="1:9" s="79" customFormat="1" x14ac:dyDescent="0.25">
      <c r="A256" s="180"/>
      <c r="B256" s="107"/>
      <c r="C256" s="409" t="s">
        <v>2493</v>
      </c>
      <c r="D256" s="173" t="s">
        <v>1092</v>
      </c>
      <c r="E256" s="174"/>
      <c r="F256" s="409"/>
      <c r="G256" s="535"/>
      <c r="H256" s="72">
        <v>39000</v>
      </c>
      <c r="I256" s="83" t="s">
        <v>1935</v>
      </c>
    </row>
    <row r="257" spans="1:9" s="79" customFormat="1" x14ac:dyDescent="0.25">
      <c r="A257" s="180"/>
      <c r="B257" s="107"/>
      <c r="C257" s="409" t="s">
        <v>2494</v>
      </c>
      <c r="D257" s="173" t="s">
        <v>1092</v>
      </c>
      <c r="E257" s="174"/>
      <c r="F257" s="409"/>
      <c r="G257" s="535"/>
      <c r="H257" s="72">
        <v>47200</v>
      </c>
      <c r="I257" s="83" t="s">
        <v>1935</v>
      </c>
    </row>
    <row r="258" spans="1:9" s="79" customFormat="1" x14ac:dyDescent="0.25">
      <c r="A258" s="180"/>
      <c r="B258" s="107"/>
      <c r="C258" s="82" t="s">
        <v>2495</v>
      </c>
      <c r="D258" s="173" t="s">
        <v>1092</v>
      </c>
      <c r="E258" s="174"/>
      <c r="F258" s="82"/>
      <c r="G258" s="535"/>
      <c r="H258" s="72">
        <v>59200</v>
      </c>
      <c r="I258" s="83" t="s">
        <v>1935</v>
      </c>
    </row>
    <row r="259" spans="1:9" s="79" customFormat="1" x14ac:dyDescent="0.25">
      <c r="A259" s="180"/>
      <c r="B259" s="107"/>
      <c r="C259" s="82" t="s">
        <v>2496</v>
      </c>
      <c r="D259" s="173" t="s">
        <v>1092</v>
      </c>
      <c r="E259" s="174"/>
      <c r="F259" s="82"/>
      <c r="G259" s="535"/>
      <c r="H259" s="72">
        <v>71100</v>
      </c>
      <c r="I259" s="83" t="s">
        <v>1935</v>
      </c>
    </row>
    <row r="260" spans="1:9" s="79" customFormat="1" x14ac:dyDescent="0.25">
      <c r="A260" s="180"/>
      <c r="B260" s="107"/>
      <c r="C260" s="82" t="s">
        <v>2497</v>
      </c>
      <c r="D260" s="173" t="s">
        <v>1092</v>
      </c>
      <c r="E260" s="174"/>
      <c r="F260" s="82"/>
      <c r="G260" s="535"/>
      <c r="H260" s="72">
        <v>104400</v>
      </c>
      <c r="I260" s="83" t="s">
        <v>1935</v>
      </c>
    </row>
    <row r="261" spans="1:9" s="79" customFormat="1" x14ac:dyDescent="0.25">
      <c r="A261" s="180"/>
      <c r="B261" s="107"/>
      <c r="C261" s="82" t="s">
        <v>2498</v>
      </c>
      <c r="D261" s="173" t="s">
        <v>1092</v>
      </c>
      <c r="E261" s="174"/>
      <c r="F261" s="82"/>
      <c r="G261" s="535"/>
      <c r="H261" s="72">
        <v>27100</v>
      </c>
      <c r="I261" s="83" t="s">
        <v>1935</v>
      </c>
    </row>
    <row r="262" spans="1:9" s="79" customFormat="1" x14ac:dyDescent="0.25">
      <c r="A262" s="180"/>
      <c r="B262" s="107"/>
      <c r="C262" s="82" t="s">
        <v>2499</v>
      </c>
      <c r="D262" s="173" t="s">
        <v>1092</v>
      </c>
      <c r="E262" s="174"/>
      <c r="F262" s="82"/>
      <c r="G262" s="97"/>
      <c r="H262" s="72">
        <v>31900</v>
      </c>
      <c r="I262" s="83" t="s">
        <v>1935</v>
      </c>
    </row>
    <row r="263" spans="1:9" s="79" customFormat="1" x14ac:dyDescent="0.25">
      <c r="A263" s="180"/>
      <c r="B263" s="107"/>
      <c r="C263" s="82" t="s">
        <v>2348</v>
      </c>
      <c r="D263" s="173" t="s">
        <v>1092</v>
      </c>
      <c r="E263" s="174"/>
      <c r="F263" s="82"/>
      <c r="G263" s="97"/>
      <c r="H263" s="72">
        <v>39700</v>
      </c>
      <c r="I263" s="83" t="s">
        <v>1935</v>
      </c>
    </row>
    <row r="264" spans="1:9" s="79" customFormat="1" x14ac:dyDescent="0.25">
      <c r="A264" s="180"/>
      <c r="B264" s="107"/>
      <c r="C264" s="82" t="s">
        <v>2349</v>
      </c>
      <c r="D264" s="173" t="s">
        <v>1092</v>
      </c>
      <c r="E264" s="174"/>
      <c r="F264" s="82"/>
      <c r="G264" s="97"/>
      <c r="H264" s="72">
        <v>49800</v>
      </c>
      <c r="I264" s="83" t="s">
        <v>1935</v>
      </c>
    </row>
    <row r="265" spans="1:9" s="79" customFormat="1" x14ac:dyDescent="0.25">
      <c r="A265" s="180"/>
      <c r="B265" s="107"/>
      <c r="C265" s="82" t="s">
        <v>2350</v>
      </c>
      <c r="D265" s="173" t="s">
        <v>1092</v>
      </c>
      <c r="E265" s="174"/>
      <c r="F265" s="82"/>
      <c r="G265" s="97"/>
      <c r="H265" s="72">
        <v>61800</v>
      </c>
      <c r="I265" s="83" t="s">
        <v>1935</v>
      </c>
    </row>
    <row r="266" spans="1:9" s="79" customFormat="1" x14ac:dyDescent="0.25">
      <c r="A266" s="180"/>
      <c r="B266" s="107"/>
      <c r="C266" s="82" t="s">
        <v>2351</v>
      </c>
      <c r="D266" s="173" t="s">
        <v>1092</v>
      </c>
      <c r="E266" s="174"/>
      <c r="F266" s="82"/>
      <c r="G266" s="97"/>
      <c r="H266" s="72">
        <v>75500</v>
      </c>
      <c r="I266" s="83" t="s">
        <v>1935</v>
      </c>
    </row>
    <row r="267" spans="1:9" s="79" customFormat="1" x14ac:dyDescent="0.25">
      <c r="A267" s="180"/>
      <c r="B267" s="107"/>
      <c r="C267" s="82" t="s">
        <v>2500</v>
      </c>
      <c r="D267" s="173" t="s">
        <v>1092</v>
      </c>
      <c r="E267" s="174"/>
      <c r="F267" s="82"/>
      <c r="G267" s="97"/>
      <c r="H267" s="72">
        <v>37600</v>
      </c>
      <c r="I267" s="83" t="s">
        <v>1935</v>
      </c>
    </row>
    <row r="268" spans="1:9" s="79" customFormat="1" x14ac:dyDescent="0.25">
      <c r="A268" s="180"/>
      <c r="B268" s="107"/>
      <c r="C268" s="82" t="s">
        <v>2453</v>
      </c>
      <c r="D268" s="173" t="s">
        <v>1092</v>
      </c>
      <c r="E268" s="174"/>
      <c r="F268" s="82"/>
      <c r="G268" s="97"/>
      <c r="H268" s="72">
        <v>42600</v>
      </c>
      <c r="I268" s="83" t="s">
        <v>1935</v>
      </c>
    </row>
    <row r="269" spans="1:9" s="79" customFormat="1" x14ac:dyDescent="0.25">
      <c r="A269" s="180"/>
      <c r="B269" s="107"/>
      <c r="C269" s="82" t="s">
        <v>2353</v>
      </c>
      <c r="D269" s="173" t="s">
        <v>1092</v>
      </c>
      <c r="E269" s="174"/>
      <c r="F269" s="82"/>
      <c r="G269" s="97"/>
      <c r="H269" s="72">
        <v>55500</v>
      </c>
      <c r="I269" s="83" t="s">
        <v>1935</v>
      </c>
    </row>
    <row r="270" spans="1:9" s="79" customFormat="1" x14ac:dyDescent="0.25">
      <c r="A270" s="180"/>
      <c r="B270" s="107"/>
      <c r="C270" s="82" t="s">
        <v>2354</v>
      </c>
      <c r="D270" s="173" t="s">
        <v>1092</v>
      </c>
      <c r="E270" s="174"/>
      <c r="F270" s="82"/>
      <c r="G270" s="97"/>
      <c r="H270" s="72">
        <v>68800</v>
      </c>
      <c r="I270" s="83" t="s">
        <v>1935</v>
      </c>
    </row>
    <row r="271" spans="1:9" s="79" customFormat="1" x14ac:dyDescent="0.25">
      <c r="A271" s="180"/>
      <c r="B271" s="107"/>
      <c r="C271" s="82" t="s">
        <v>2355</v>
      </c>
      <c r="D271" s="173" t="s">
        <v>1092</v>
      </c>
      <c r="E271" s="174"/>
      <c r="F271" s="82"/>
      <c r="G271" s="97"/>
      <c r="H271" s="72">
        <v>86500</v>
      </c>
      <c r="I271" s="83" t="s">
        <v>1935</v>
      </c>
    </row>
    <row r="272" spans="1:9" s="79" customFormat="1" x14ac:dyDescent="0.25">
      <c r="A272" s="180"/>
      <c r="B272" s="107"/>
      <c r="C272" s="82" t="s">
        <v>2356</v>
      </c>
      <c r="D272" s="173" t="s">
        <v>1092</v>
      </c>
      <c r="E272" s="174"/>
      <c r="F272" s="82"/>
      <c r="G272" s="97"/>
      <c r="H272" s="72">
        <v>104400</v>
      </c>
      <c r="I272" s="83" t="s">
        <v>1935</v>
      </c>
    </row>
    <row r="273" spans="1:9" s="79" customFormat="1" x14ac:dyDescent="0.25">
      <c r="A273" s="180"/>
      <c r="B273" s="107"/>
      <c r="C273" s="82" t="s">
        <v>2501</v>
      </c>
      <c r="D273" s="173" t="s">
        <v>1092</v>
      </c>
      <c r="E273" s="174"/>
      <c r="F273" s="82"/>
      <c r="G273" s="97"/>
      <c r="H273" s="72">
        <v>150900</v>
      </c>
      <c r="I273" s="83" t="s">
        <v>1935</v>
      </c>
    </row>
    <row r="274" spans="1:9" s="79" customFormat="1" x14ac:dyDescent="0.25">
      <c r="A274" s="180"/>
      <c r="B274" s="107"/>
      <c r="C274" s="82" t="s">
        <v>2502</v>
      </c>
      <c r="D274" s="173" t="s">
        <v>1092</v>
      </c>
      <c r="E274" s="174"/>
      <c r="F274" s="82"/>
      <c r="G274" s="97"/>
      <c r="H274" s="72">
        <v>44900</v>
      </c>
      <c r="I274" s="83" t="s">
        <v>1935</v>
      </c>
    </row>
    <row r="275" spans="1:9" s="79" customFormat="1" x14ac:dyDescent="0.25">
      <c r="A275" s="180"/>
      <c r="B275" s="107"/>
      <c r="C275" s="82" t="s">
        <v>2503</v>
      </c>
      <c r="D275" s="173" t="s">
        <v>1092</v>
      </c>
      <c r="E275" s="174"/>
      <c r="F275" s="82"/>
      <c r="G275" s="97"/>
      <c r="H275" s="72">
        <v>52600</v>
      </c>
      <c r="I275" s="83" t="s">
        <v>1935</v>
      </c>
    </row>
    <row r="276" spans="1:9" s="79" customFormat="1" x14ac:dyDescent="0.25">
      <c r="A276" s="180"/>
      <c r="B276" s="107"/>
      <c r="C276" s="82" t="s">
        <v>2504</v>
      </c>
      <c r="D276" s="173" t="s">
        <v>1092</v>
      </c>
      <c r="E276" s="174"/>
      <c r="F276" s="82"/>
      <c r="G276" s="97"/>
      <c r="H276" s="72">
        <v>60800</v>
      </c>
      <c r="I276" s="83" t="s">
        <v>1935</v>
      </c>
    </row>
    <row r="277" spans="1:9" s="79" customFormat="1" x14ac:dyDescent="0.25">
      <c r="A277" s="180"/>
      <c r="B277" s="107"/>
      <c r="C277" s="82" t="s">
        <v>2358</v>
      </c>
      <c r="D277" s="173" t="s">
        <v>1092</v>
      </c>
      <c r="E277" s="174"/>
      <c r="F277" s="82"/>
      <c r="G277" s="97"/>
      <c r="H277" s="72">
        <v>79700</v>
      </c>
      <c r="I277" s="83" t="s">
        <v>1935</v>
      </c>
    </row>
    <row r="278" spans="1:9" s="79" customFormat="1" x14ac:dyDescent="0.25">
      <c r="A278" s="180"/>
      <c r="B278" s="107"/>
      <c r="C278" s="82" t="s">
        <v>2359</v>
      </c>
      <c r="D278" s="173" t="s">
        <v>1092</v>
      </c>
      <c r="E278" s="174"/>
      <c r="F278" s="82"/>
      <c r="G278" s="535"/>
      <c r="H278" s="72">
        <v>99000</v>
      </c>
      <c r="I278" s="83" t="s">
        <v>1935</v>
      </c>
    </row>
    <row r="279" spans="1:9" s="79" customFormat="1" x14ac:dyDescent="0.25">
      <c r="A279" s="180"/>
      <c r="B279" s="107"/>
      <c r="C279" s="82" t="s">
        <v>2360</v>
      </c>
      <c r="D279" s="173" t="s">
        <v>1092</v>
      </c>
      <c r="E279" s="174"/>
      <c r="F279" s="82"/>
      <c r="G279" s="535"/>
      <c r="H279" s="72">
        <v>123000</v>
      </c>
      <c r="I279" s="83" t="s">
        <v>1935</v>
      </c>
    </row>
    <row r="280" spans="1:9" s="79" customFormat="1" x14ac:dyDescent="0.25">
      <c r="A280" s="180"/>
      <c r="B280" s="107"/>
      <c r="C280" s="82" t="s">
        <v>2361</v>
      </c>
      <c r="D280" s="173" t="s">
        <v>1092</v>
      </c>
      <c r="E280" s="174"/>
      <c r="F280" s="82"/>
      <c r="G280" s="535"/>
      <c r="H280" s="72">
        <v>148600</v>
      </c>
      <c r="I280" s="83" t="s">
        <v>1935</v>
      </c>
    </row>
    <row r="281" spans="1:9" s="79" customFormat="1" x14ac:dyDescent="0.25">
      <c r="A281" s="180"/>
      <c r="B281" s="107"/>
      <c r="C281" s="82" t="s">
        <v>2505</v>
      </c>
      <c r="D281" s="173" t="s">
        <v>1092</v>
      </c>
      <c r="E281" s="174"/>
      <c r="F281" s="82"/>
      <c r="G281" s="535"/>
      <c r="H281" s="72">
        <v>214500</v>
      </c>
      <c r="I281" s="83" t="s">
        <v>1935</v>
      </c>
    </row>
    <row r="282" spans="1:9" s="79" customFormat="1" x14ac:dyDescent="0.25">
      <c r="A282" s="180"/>
      <c r="B282" s="107"/>
      <c r="C282" s="82" t="s">
        <v>2506</v>
      </c>
      <c r="D282" s="173" t="s">
        <v>1092</v>
      </c>
      <c r="E282" s="174"/>
      <c r="F282" s="82"/>
      <c r="G282" s="535"/>
      <c r="H282" s="72">
        <v>67200</v>
      </c>
      <c r="I282" s="83" t="s">
        <v>1935</v>
      </c>
    </row>
    <row r="283" spans="1:9" s="79" customFormat="1" x14ac:dyDescent="0.25">
      <c r="A283" s="180"/>
      <c r="B283" s="107"/>
      <c r="C283" s="82" t="s">
        <v>2507</v>
      </c>
      <c r="D283" s="173" t="s">
        <v>1092</v>
      </c>
      <c r="E283" s="174"/>
      <c r="F283" s="82"/>
      <c r="G283" s="535"/>
      <c r="H283" s="72">
        <v>78300</v>
      </c>
      <c r="I283" s="83" t="s">
        <v>1935</v>
      </c>
    </row>
    <row r="284" spans="1:9" s="79" customFormat="1" x14ac:dyDescent="0.25">
      <c r="A284" s="180"/>
      <c r="B284" s="107"/>
      <c r="C284" s="82" t="s">
        <v>2363</v>
      </c>
      <c r="D284" s="173" t="s">
        <v>1092</v>
      </c>
      <c r="E284" s="174"/>
      <c r="F284" s="82"/>
      <c r="G284" s="97"/>
      <c r="H284" s="72">
        <v>89100</v>
      </c>
      <c r="I284" s="83" t="s">
        <v>1935</v>
      </c>
    </row>
    <row r="285" spans="1:9" s="79" customFormat="1" x14ac:dyDescent="0.25">
      <c r="A285" s="180"/>
      <c r="B285" s="107"/>
      <c r="C285" s="82" t="s">
        <v>2364</v>
      </c>
      <c r="D285" s="173" t="s">
        <v>1092</v>
      </c>
      <c r="E285" s="174"/>
      <c r="F285" s="82"/>
      <c r="G285" s="97"/>
      <c r="H285" s="72">
        <v>124800</v>
      </c>
      <c r="I285" s="83" t="s">
        <v>1935</v>
      </c>
    </row>
    <row r="286" spans="1:9" s="79" customFormat="1" x14ac:dyDescent="0.25">
      <c r="A286" s="180"/>
      <c r="B286" s="107"/>
      <c r="C286" s="82" t="s">
        <v>2365</v>
      </c>
      <c r="D286" s="173" t="s">
        <v>1092</v>
      </c>
      <c r="E286" s="174"/>
      <c r="F286" s="82"/>
      <c r="G286" s="97"/>
      <c r="H286" s="72">
        <v>149400</v>
      </c>
      <c r="I286" s="83" t="s">
        <v>1935</v>
      </c>
    </row>
    <row r="287" spans="1:9" s="79" customFormat="1" x14ac:dyDescent="0.25">
      <c r="A287" s="180"/>
      <c r="B287" s="107"/>
      <c r="C287" s="82" t="s">
        <v>2366</v>
      </c>
      <c r="D287" s="173" t="s">
        <v>1092</v>
      </c>
      <c r="E287" s="174"/>
      <c r="F287" s="82"/>
      <c r="G287" s="97"/>
      <c r="H287" s="72">
        <v>184400</v>
      </c>
      <c r="I287" s="83" t="s">
        <v>1935</v>
      </c>
    </row>
    <row r="288" spans="1:9" s="79" customFormat="1" x14ac:dyDescent="0.25">
      <c r="A288" s="180"/>
      <c r="B288" s="107"/>
      <c r="C288" s="82" t="s">
        <v>2367</v>
      </c>
      <c r="D288" s="173" t="s">
        <v>1092</v>
      </c>
      <c r="E288" s="174"/>
      <c r="F288" s="82"/>
      <c r="G288" s="97"/>
      <c r="H288" s="72">
        <v>223500</v>
      </c>
      <c r="I288" s="83" t="s">
        <v>1935</v>
      </c>
    </row>
    <row r="289" spans="1:9" s="79" customFormat="1" x14ac:dyDescent="0.25">
      <c r="A289" s="180"/>
      <c r="B289" s="107"/>
      <c r="C289" s="82" t="s">
        <v>2508</v>
      </c>
      <c r="D289" s="173" t="s">
        <v>1092</v>
      </c>
      <c r="E289" s="174"/>
      <c r="F289" s="82"/>
      <c r="G289" s="97"/>
      <c r="H289" s="72">
        <v>318000</v>
      </c>
      <c r="I289" s="83" t="s">
        <v>1935</v>
      </c>
    </row>
    <row r="290" spans="1:9" s="79" customFormat="1" x14ac:dyDescent="0.25">
      <c r="A290" s="180"/>
      <c r="B290" s="107"/>
      <c r="C290" s="82" t="s">
        <v>2509</v>
      </c>
      <c r="D290" s="173" t="s">
        <v>1092</v>
      </c>
      <c r="E290" s="174"/>
      <c r="F290" s="82"/>
      <c r="G290" s="97"/>
      <c r="H290" s="72">
        <v>82700</v>
      </c>
      <c r="I290" s="83" t="s">
        <v>1935</v>
      </c>
    </row>
    <row r="291" spans="1:9" s="79" customFormat="1" x14ac:dyDescent="0.25">
      <c r="A291" s="180"/>
      <c r="B291" s="107"/>
      <c r="C291" s="82" t="s">
        <v>2510</v>
      </c>
      <c r="D291" s="173" t="s">
        <v>1092</v>
      </c>
      <c r="E291" s="174"/>
      <c r="F291" s="82"/>
      <c r="G291" s="97"/>
      <c r="H291" s="72">
        <v>96800</v>
      </c>
      <c r="I291" s="83" t="s">
        <v>1935</v>
      </c>
    </row>
    <row r="292" spans="1:9" s="79" customFormat="1" x14ac:dyDescent="0.25">
      <c r="A292" s="180"/>
      <c r="B292" s="107"/>
      <c r="C292" s="82" t="s">
        <v>2456</v>
      </c>
      <c r="D292" s="173" t="s">
        <v>1092</v>
      </c>
      <c r="E292" s="174"/>
      <c r="F292" s="82"/>
      <c r="G292" s="97"/>
      <c r="H292" s="72">
        <v>114700</v>
      </c>
      <c r="I292" s="83" t="s">
        <v>1935</v>
      </c>
    </row>
    <row r="293" spans="1:9" s="79" customFormat="1" x14ac:dyDescent="0.25">
      <c r="A293" s="180"/>
      <c r="B293" s="107"/>
      <c r="C293" s="82" t="s">
        <v>2457</v>
      </c>
      <c r="D293" s="173" t="s">
        <v>1092</v>
      </c>
      <c r="E293" s="174"/>
      <c r="F293" s="82"/>
      <c r="G293" s="97"/>
      <c r="H293" s="72">
        <v>145500</v>
      </c>
      <c r="I293" s="83" t="s">
        <v>1935</v>
      </c>
    </row>
    <row r="294" spans="1:9" s="79" customFormat="1" x14ac:dyDescent="0.25">
      <c r="A294" s="180"/>
      <c r="B294" s="107"/>
      <c r="C294" s="82" t="s">
        <v>2458</v>
      </c>
      <c r="D294" s="173" t="s">
        <v>1092</v>
      </c>
      <c r="E294" s="174"/>
      <c r="F294" s="82"/>
      <c r="G294" s="97"/>
      <c r="H294" s="72">
        <v>183300</v>
      </c>
      <c r="I294" s="83" t="s">
        <v>1935</v>
      </c>
    </row>
    <row r="295" spans="1:9" s="79" customFormat="1" x14ac:dyDescent="0.25">
      <c r="A295" s="180"/>
      <c r="B295" s="107"/>
      <c r="C295" s="82" t="s">
        <v>2459</v>
      </c>
      <c r="D295" s="173" t="s">
        <v>1092</v>
      </c>
      <c r="E295" s="174"/>
      <c r="F295" s="82"/>
      <c r="G295" s="97"/>
      <c r="H295" s="72">
        <v>224700</v>
      </c>
      <c r="I295" s="83" t="s">
        <v>1935</v>
      </c>
    </row>
    <row r="296" spans="1:9" s="79" customFormat="1" x14ac:dyDescent="0.25">
      <c r="A296" s="180"/>
      <c r="B296" s="107"/>
      <c r="C296" s="82" t="s">
        <v>2511</v>
      </c>
      <c r="D296" s="173" t="s">
        <v>1092</v>
      </c>
      <c r="E296" s="174"/>
      <c r="F296" s="82"/>
      <c r="G296" s="97"/>
      <c r="H296" s="72">
        <v>275600</v>
      </c>
      <c r="I296" s="83" t="s">
        <v>1935</v>
      </c>
    </row>
    <row r="297" spans="1:9" s="79" customFormat="1" x14ac:dyDescent="0.25">
      <c r="A297" s="180"/>
      <c r="B297" s="107"/>
      <c r="C297" s="82" t="s">
        <v>2512</v>
      </c>
      <c r="D297" s="173" t="s">
        <v>1092</v>
      </c>
      <c r="E297" s="174"/>
      <c r="F297" s="82"/>
      <c r="G297" s="97"/>
      <c r="H297" s="72">
        <v>393700</v>
      </c>
      <c r="I297" s="83" t="s">
        <v>1935</v>
      </c>
    </row>
    <row r="298" spans="1:9" s="79" customFormat="1" x14ac:dyDescent="0.25">
      <c r="A298" s="180"/>
      <c r="B298" s="107"/>
      <c r="C298" s="82" t="s">
        <v>2513</v>
      </c>
      <c r="D298" s="173" t="s">
        <v>1092</v>
      </c>
      <c r="E298" s="174"/>
      <c r="F298" s="82"/>
      <c r="G298" s="97"/>
      <c r="H298" s="72">
        <v>102800</v>
      </c>
      <c r="I298" s="83" t="s">
        <v>1935</v>
      </c>
    </row>
    <row r="299" spans="1:9" s="79" customFormat="1" x14ac:dyDescent="0.25">
      <c r="A299" s="180"/>
      <c r="B299" s="107"/>
      <c r="C299" s="82" t="s">
        <v>2514</v>
      </c>
      <c r="D299" s="173" t="s">
        <v>1092</v>
      </c>
      <c r="E299" s="174"/>
      <c r="F299" s="82"/>
      <c r="G299" s="97"/>
      <c r="H299" s="72">
        <v>121000</v>
      </c>
      <c r="I299" s="83" t="s">
        <v>1935</v>
      </c>
    </row>
    <row r="300" spans="1:9" s="79" customFormat="1" x14ac:dyDescent="0.25">
      <c r="A300" s="180"/>
      <c r="B300" s="107"/>
      <c r="C300" s="82" t="s">
        <v>2369</v>
      </c>
      <c r="D300" s="173" t="s">
        <v>1092</v>
      </c>
      <c r="E300" s="174"/>
      <c r="F300" s="82"/>
      <c r="G300" s="97"/>
      <c r="H300" s="72">
        <v>142600</v>
      </c>
      <c r="I300" s="83" t="s">
        <v>1935</v>
      </c>
    </row>
    <row r="301" spans="1:9" s="79" customFormat="1" x14ac:dyDescent="0.25">
      <c r="A301" s="180"/>
      <c r="B301" s="107"/>
      <c r="C301" s="82" t="s">
        <v>2370</v>
      </c>
      <c r="D301" s="173" t="s">
        <v>1092</v>
      </c>
      <c r="E301" s="174"/>
      <c r="F301" s="82"/>
      <c r="G301" s="97"/>
      <c r="H301" s="72">
        <v>190800</v>
      </c>
      <c r="I301" s="83" t="s">
        <v>1935</v>
      </c>
    </row>
    <row r="302" spans="1:9" s="79" customFormat="1" x14ac:dyDescent="0.25">
      <c r="A302" s="180"/>
      <c r="B302" s="107"/>
      <c r="C302" s="82" t="s">
        <v>2371</v>
      </c>
      <c r="D302" s="173" t="s">
        <v>1092</v>
      </c>
      <c r="E302" s="174"/>
      <c r="F302" s="82"/>
      <c r="G302" s="97"/>
      <c r="H302" s="72">
        <v>233500</v>
      </c>
      <c r="I302" s="83" t="s">
        <v>1935</v>
      </c>
    </row>
    <row r="303" spans="1:9" s="79" customFormat="1" ht="15" customHeight="1" x14ac:dyDescent="0.25">
      <c r="A303" s="180"/>
      <c r="B303" s="107"/>
      <c r="C303" s="82" t="s">
        <v>2372</v>
      </c>
      <c r="D303" s="173" t="s">
        <v>1092</v>
      </c>
      <c r="E303" s="174"/>
      <c r="F303" s="82"/>
      <c r="G303" s="535" t="s">
        <v>2019</v>
      </c>
      <c r="H303" s="72">
        <v>287200</v>
      </c>
      <c r="I303" s="83" t="s">
        <v>1935</v>
      </c>
    </row>
    <row r="304" spans="1:9" s="79" customFormat="1" x14ac:dyDescent="0.25">
      <c r="A304" s="180"/>
      <c r="B304" s="107"/>
      <c r="C304" s="82" t="s">
        <v>2373</v>
      </c>
      <c r="D304" s="173" t="s">
        <v>1092</v>
      </c>
      <c r="E304" s="174"/>
      <c r="F304" s="82"/>
      <c r="G304" s="535"/>
      <c r="H304" s="72">
        <v>352500</v>
      </c>
      <c r="I304" s="83" t="s">
        <v>1935</v>
      </c>
    </row>
    <row r="305" spans="1:9" s="79" customFormat="1" x14ac:dyDescent="0.25">
      <c r="A305" s="180"/>
      <c r="B305" s="107"/>
      <c r="C305" s="82" t="s">
        <v>2515</v>
      </c>
      <c r="D305" s="173" t="s">
        <v>1092</v>
      </c>
      <c r="E305" s="174"/>
      <c r="F305" s="82"/>
      <c r="G305" s="535"/>
      <c r="H305" s="72">
        <v>498200</v>
      </c>
      <c r="I305" s="83" t="s">
        <v>1935</v>
      </c>
    </row>
    <row r="306" spans="1:9" s="79" customFormat="1" x14ac:dyDescent="0.25">
      <c r="A306" s="180"/>
      <c r="B306" s="107"/>
      <c r="C306" s="82" t="s">
        <v>2516</v>
      </c>
      <c r="D306" s="173" t="s">
        <v>1092</v>
      </c>
      <c r="E306" s="174"/>
      <c r="F306" s="82"/>
      <c r="G306" s="535"/>
      <c r="H306" s="72">
        <v>137300</v>
      </c>
      <c r="I306" s="83" t="s">
        <v>1935</v>
      </c>
    </row>
    <row r="307" spans="1:9" s="79" customFormat="1" x14ac:dyDescent="0.25">
      <c r="A307" s="180"/>
      <c r="B307" s="107"/>
      <c r="C307" s="82" t="s">
        <v>2517</v>
      </c>
      <c r="D307" s="173" t="s">
        <v>1092</v>
      </c>
      <c r="E307" s="174"/>
      <c r="F307" s="82"/>
      <c r="G307" s="535"/>
      <c r="H307" s="72">
        <v>160000</v>
      </c>
      <c r="I307" s="83" t="s">
        <v>1935</v>
      </c>
    </row>
    <row r="308" spans="1:9" s="79" customFormat="1" x14ac:dyDescent="0.25">
      <c r="A308" s="180"/>
      <c r="B308" s="107"/>
      <c r="C308" s="82" t="s">
        <v>2375</v>
      </c>
      <c r="D308" s="173" t="s">
        <v>1092</v>
      </c>
      <c r="E308" s="174"/>
      <c r="F308" s="82"/>
      <c r="G308" s="535"/>
      <c r="H308" s="72">
        <v>184700</v>
      </c>
      <c r="I308" s="83" t="s">
        <v>1935</v>
      </c>
    </row>
    <row r="309" spans="1:9" s="79" customFormat="1" x14ac:dyDescent="0.25">
      <c r="A309" s="180"/>
      <c r="B309" s="107"/>
      <c r="C309" s="82" t="s">
        <v>2376</v>
      </c>
      <c r="D309" s="173" t="s">
        <v>1092</v>
      </c>
      <c r="E309" s="174"/>
      <c r="F309" s="82"/>
      <c r="G309" s="535"/>
      <c r="H309" s="72">
        <v>238900</v>
      </c>
      <c r="I309" s="83" t="s">
        <v>1935</v>
      </c>
    </row>
    <row r="310" spans="1:9" s="79" customFormat="1" x14ac:dyDescent="0.25">
      <c r="A310" s="180"/>
      <c r="B310" s="107"/>
      <c r="C310" s="82" t="s">
        <v>2377</v>
      </c>
      <c r="D310" s="173" t="s">
        <v>1092</v>
      </c>
      <c r="E310" s="174"/>
      <c r="F310" s="82"/>
      <c r="G310" s="535"/>
      <c r="H310" s="72">
        <v>303100</v>
      </c>
      <c r="I310" s="83" t="s">
        <v>1935</v>
      </c>
    </row>
    <row r="311" spans="1:9" s="79" customFormat="1" x14ac:dyDescent="0.25">
      <c r="A311" s="180"/>
      <c r="B311" s="107"/>
      <c r="C311" s="82" t="s">
        <v>2378</v>
      </c>
      <c r="D311" s="173" t="s">
        <v>1092</v>
      </c>
      <c r="E311" s="174"/>
      <c r="F311" s="82"/>
      <c r="G311" s="535"/>
      <c r="H311" s="72">
        <v>372100</v>
      </c>
      <c r="I311" s="83" t="s">
        <v>1935</v>
      </c>
    </row>
    <row r="312" spans="1:9" s="79" customFormat="1" x14ac:dyDescent="0.25">
      <c r="A312" s="180"/>
      <c r="B312" s="107"/>
      <c r="C312" s="82" t="s">
        <v>2379</v>
      </c>
      <c r="D312" s="173" t="s">
        <v>1092</v>
      </c>
      <c r="E312" s="174"/>
      <c r="F312" s="82"/>
      <c r="G312" s="97"/>
      <c r="H312" s="72">
        <v>457600</v>
      </c>
      <c r="I312" s="83" t="s">
        <v>1935</v>
      </c>
    </row>
    <row r="313" spans="1:9" s="79" customFormat="1" x14ac:dyDescent="0.25">
      <c r="A313" s="180"/>
      <c r="B313" s="107"/>
      <c r="C313" s="82" t="s">
        <v>2518</v>
      </c>
      <c r="D313" s="173" t="s">
        <v>1092</v>
      </c>
      <c r="E313" s="174"/>
      <c r="F313" s="82"/>
      <c r="G313" s="97"/>
      <c r="H313" s="72">
        <v>648500</v>
      </c>
      <c r="I313" s="83" t="s">
        <v>1935</v>
      </c>
    </row>
    <row r="314" spans="1:9" s="79" customFormat="1" x14ac:dyDescent="0.25">
      <c r="A314" s="180"/>
      <c r="B314" s="107"/>
      <c r="C314" s="82" t="s">
        <v>2519</v>
      </c>
      <c r="D314" s="173" t="s">
        <v>1092</v>
      </c>
      <c r="E314" s="174"/>
      <c r="F314" s="82"/>
      <c r="G314" s="97"/>
      <c r="H314" s="72">
        <v>169000</v>
      </c>
      <c r="I314" s="83" t="s">
        <v>1935</v>
      </c>
    </row>
    <row r="315" spans="1:9" s="79" customFormat="1" x14ac:dyDescent="0.25">
      <c r="A315" s="180"/>
      <c r="B315" s="107"/>
      <c r="C315" s="82" t="s">
        <v>2520</v>
      </c>
      <c r="D315" s="173" t="s">
        <v>1092</v>
      </c>
      <c r="E315" s="174"/>
      <c r="F315" s="82"/>
      <c r="G315" s="97"/>
      <c r="H315" s="72">
        <v>196100</v>
      </c>
      <c r="I315" s="83" t="s">
        <v>1935</v>
      </c>
    </row>
    <row r="316" spans="1:9" s="79" customFormat="1" x14ac:dyDescent="0.25">
      <c r="A316" s="180"/>
      <c r="B316" s="107"/>
      <c r="C316" s="82" t="s">
        <v>2381</v>
      </c>
      <c r="D316" s="173" t="s">
        <v>1092</v>
      </c>
      <c r="E316" s="174"/>
      <c r="F316" s="82"/>
      <c r="G316" s="97"/>
      <c r="H316" s="72">
        <v>233400</v>
      </c>
      <c r="I316" s="83" t="s">
        <v>1935</v>
      </c>
    </row>
    <row r="317" spans="1:9" s="79" customFormat="1" x14ac:dyDescent="0.25">
      <c r="A317" s="180"/>
      <c r="B317" s="107"/>
      <c r="C317" s="82" t="s">
        <v>2382</v>
      </c>
      <c r="D317" s="173" t="s">
        <v>1092</v>
      </c>
      <c r="E317" s="174"/>
      <c r="F317" s="82"/>
      <c r="G317" s="97"/>
      <c r="H317" s="72">
        <v>298100</v>
      </c>
      <c r="I317" s="83" t="s">
        <v>1935</v>
      </c>
    </row>
    <row r="318" spans="1:9" s="79" customFormat="1" x14ac:dyDescent="0.25">
      <c r="A318" s="180"/>
      <c r="B318" s="107"/>
      <c r="C318" s="82" t="s">
        <v>2383</v>
      </c>
      <c r="D318" s="173" t="s">
        <v>1092</v>
      </c>
      <c r="E318" s="174"/>
      <c r="F318" s="82"/>
      <c r="G318" s="97"/>
      <c r="H318" s="72">
        <v>381500</v>
      </c>
      <c r="I318" s="83" t="s">
        <v>1935</v>
      </c>
    </row>
    <row r="319" spans="1:9" s="79" customFormat="1" x14ac:dyDescent="0.25">
      <c r="A319" s="180"/>
      <c r="B319" s="107"/>
      <c r="C319" s="82" t="s">
        <v>2384</v>
      </c>
      <c r="D319" s="173" t="s">
        <v>1092</v>
      </c>
      <c r="E319" s="174"/>
      <c r="F319" s="82"/>
      <c r="G319" s="97"/>
      <c r="H319" s="72">
        <v>472600</v>
      </c>
      <c r="I319" s="83" t="s">
        <v>1935</v>
      </c>
    </row>
    <row r="320" spans="1:9" s="79" customFormat="1" x14ac:dyDescent="0.25">
      <c r="A320" s="180"/>
      <c r="B320" s="107"/>
      <c r="C320" s="82" t="s">
        <v>2385</v>
      </c>
      <c r="D320" s="173" t="s">
        <v>1092</v>
      </c>
      <c r="E320" s="174"/>
      <c r="F320" s="82"/>
      <c r="G320" s="97"/>
      <c r="H320" s="72">
        <v>579800</v>
      </c>
      <c r="I320" s="83" t="s">
        <v>1935</v>
      </c>
    </row>
    <row r="321" spans="1:9" s="79" customFormat="1" x14ac:dyDescent="0.25">
      <c r="A321" s="180"/>
      <c r="B321" s="107"/>
      <c r="C321" s="82" t="s">
        <v>2521</v>
      </c>
      <c r="D321" s="173" t="s">
        <v>1092</v>
      </c>
      <c r="E321" s="174"/>
      <c r="F321" s="82"/>
      <c r="G321" s="97"/>
      <c r="H321" s="72">
        <v>206200</v>
      </c>
      <c r="I321" s="83" t="s">
        <v>1935</v>
      </c>
    </row>
    <row r="322" spans="1:9" s="79" customFormat="1" x14ac:dyDescent="0.25">
      <c r="A322" s="180"/>
      <c r="B322" s="107"/>
      <c r="C322" s="82" t="s">
        <v>2522</v>
      </c>
      <c r="D322" s="173" t="s">
        <v>1092</v>
      </c>
      <c r="E322" s="174"/>
      <c r="F322" s="82"/>
      <c r="G322" s="97"/>
      <c r="H322" s="72">
        <v>249200</v>
      </c>
      <c r="I322" s="83" t="s">
        <v>1935</v>
      </c>
    </row>
    <row r="323" spans="1:9" s="79" customFormat="1" x14ac:dyDescent="0.25">
      <c r="A323" s="180"/>
      <c r="B323" s="107"/>
      <c r="C323" s="82" t="s">
        <v>2387</v>
      </c>
      <c r="D323" s="173" t="s">
        <v>1092</v>
      </c>
      <c r="E323" s="174"/>
      <c r="F323" s="82"/>
      <c r="G323" s="97"/>
      <c r="H323" s="72">
        <v>289800</v>
      </c>
      <c r="I323" s="83" t="s">
        <v>1935</v>
      </c>
    </row>
    <row r="324" spans="1:9" s="79" customFormat="1" x14ac:dyDescent="0.25">
      <c r="A324" s="180"/>
      <c r="B324" s="107"/>
      <c r="C324" s="82" t="s">
        <v>2388</v>
      </c>
      <c r="D324" s="173" t="s">
        <v>1092</v>
      </c>
      <c r="E324" s="174"/>
      <c r="F324" s="82"/>
      <c r="G324" s="97"/>
      <c r="H324" s="72">
        <v>369800</v>
      </c>
      <c r="I324" s="83" t="s">
        <v>1935</v>
      </c>
    </row>
    <row r="325" spans="1:9" s="79" customFormat="1" x14ac:dyDescent="0.25">
      <c r="A325" s="180"/>
      <c r="B325" s="107"/>
      <c r="C325" s="82" t="s">
        <v>2389</v>
      </c>
      <c r="D325" s="173" t="s">
        <v>1092</v>
      </c>
      <c r="E325" s="174"/>
      <c r="F325" s="82"/>
      <c r="G325" s="97"/>
      <c r="H325" s="72">
        <v>473900</v>
      </c>
      <c r="I325" s="83" t="s">
        <v>1935</v>
      </c>
    </row>
    <row r="326" spans="1:9" s="79" customFormat="1" x14ac:dyDescent="0.25">
      <c r="A326" s="180"/>
      <c r="B326" s="107"/>
      <c r="C326" s="82" t="s">
        <v>2390</v>
      </c>
      <c r="D326" s="173" t="s">
        <v>1092</v>
      </c>
      <c r="E326" s="174"/>
      <c r="F326" s="82"/>
      <c r="G326" s="97"/>
      <c r="H326" s="72">
        <v>584100</v>
      </c>
      <c r="I326" s="83" t="s">
        <v>1935</v>
      </c>
    </row>
    <row r="327" spans="1:9" s="79" customFormat="1" x14ac:dyDescent="0.25">
      <c r="A327" s="180"/>
      <c r="B327" s="107"/>
      <c r="C327" s="82" t="s">
        <v>2391</v>
      </c>
      <c r="D327" s="173" t="s">
        <v>1092</v>
      </c>
      <c r="E327" s="174"/>
      <c r="F327" s="82"/>
      <c r="G327" s="97"/>
      <c r="H327" s="72">
        <v>713400</v>
      </c>
      <c r="I327" s="83" t="s">
        <v>1935</v>
      </c>
    </row>
    <row r="328" spans="1:9" s="79" customFormat="1" x14ac:dyDescent="0.25">
      <c r="A328" s="180"/>
      <c r="B328" s="107"/>
      <c r="C328" s="82" t="s">
        <v>2523</v>
      </c>
      <c r="D328" s="173" t="s">
        <v>1092</v>
      </c>
      <c r="E328" s="174"/>
      <c r="F328" s="82"/>
      <c r="G328" s="535"/>
      <c r="H328" s="72">
        <v>252800</v>
      </c>
      <c r="I328" s="83" t="s">
        <v>1935</v>
      </c>
    </row>
    <row r="329" spans="1:9" s="79" customFormat="1" x14ac:dyDescent="0.25">
      <c r="A329" s="180"/>
      <c r="B329" s="107"/>
      <c r="C329" s="82" t="s">
        <v>2524</v>
      </c>
      <c r="D329" s="173" t="s">
        <v>1092</v>
      </c>
      <c r="E329" s="174"/>
      <c r="F329" s="82"/>
      <c r="G329" s="535"/>
      <c r="H329" s="72">
        <v>303800</v>
      </c>
      <c r="I329" s="83" t="s">
        <v>1935</v>
      </c>
    </row>
    <row r="330" spans="1:9" s="79" customFormat="1" x14ac:dyDescent="0.25">
      <c r="A330" s="180"/>
      <c r="B330" s="107"/>
      <c r="C330" s="82" t="s">
        <v>2393</v>
      </c>
      <c r="D330" s="173" t="s">
        <v>1092</v>
      </c>
      <c r="E330" s="174"/>
      <c r="F330" s="82"/>
      <c r="G330" s="535"/>
      <c r="H330" s="72">
        <v>360100</v>
      </c>
      <c r="I330" s="83" t="s">
        <v>1935</v>
      </c>
    </row>
    <row r="331" spans="1:9" s="79" customFormat="1" x14ac:dyDescent="0.25">
      <c r="A331" s="180"/>
      <c r="B331" s="107"/>
      <c r="C331" s="82" t="s">
        <v>2394</v>
      </c>
      <c r="D331" s="173" t="s">
        <v>1092</v>
      </c>
      <c r="E331" s="174"/>
      <c r="F331" s="82"/>
      <c r="G331" s="535"/>
      <c r="H331" s="72">
        <v>467700</v>
      </c>
      <c r="I331" s="83" t="s">
        <v>1935</v>
      </c>
    </row>
    <row r="332" spans="1:9" s="79" customFormat="1" x14ac:dyDescent="0.25">
      <c r="A332" s="180"/>
      <c r="B332" s="107"/>
      <c r="C332" s="82" t="s">
        <v>2395</v>
      </c>
      <c r="D332" s="173" t="s">
        <v>1092</v>
      </c>
      <c r="E332" s="174"/>
      <c r="F332" s="82"/>
      <c r="G332" s="535"/>
      <c r="H332" s="72">
        <v>599800</v>
      </c>
      <c r="I332" s="83" t="s">
        <v>1935</v>
      </c>
    </row>
    <row r="333" spans="1:9" s="79" customFormat="1" x14ac:dyDescent="0.25">
      <c r="A333" s="180"/>
      <c r="B333" s="107"/>
      <c r="C333" s="82" t="s">
        <v>2396</v>
      </c>
      <c r="D333" s="173" t="s">
        <v>1092</v>
      </c>
      <c r="E333" s="174"/>
      <c r="F333" s="82"/>
      <c r="G333" s="535"/>
      <c r="H333" s="72">
        <v>741400</v>
      </c>
      <c r="I333" s="83" t="s">
        <v>1935</v>
      </c>
    </row>
    <row r="334" spans="1:9" s="79" customFormat="1" x14ac:dyDescent="0.25">
      <c r="A334" s="180"/>
      <c r="B334" s="107"/>
      <c r="C334" s="82" t="s">
        <v>2397</v>
      </c>
      <c r="D334" s="173" t="s">
        <v>1092</v>
      </c>
      <c r="E334" s="174"/>
      <c r="F334" s="82"/>
      <c r="G334" s="97"/>
      <c r="H334" s="72">
        <v>886800</v>
      </c>
      <c r="I334" s="83" t="s">
        <v>1935</v>
      </c>
    </row>
    <row r="335" spans="1:9" s="79" customFormat="1" x14ac:dyDescent="0.25">
      <c r="A335" s="180"/>
      <c r="B335" s="107"/>
      <c r="C335" s="82" t="s">
        <v>2525</v>
      </c>
      <c r="D335" s="173" t="s">
        <v>1092</v>
      </c>
      <c r="E335" s="174"/>
      <c r="F335" s="82"/>
      <c r="G335" s="97"/>
      <c r="H335" s="72">
        <v>331400</v>
      </c>
      <c r="I335" s="83" t="s">
        <v>1935</v>
      </c>
    </row>
    <row r="336" spans="1:9" s="79" customFormat="1" x14ac:dyDescent="0.25">
      <c r="A336" s="180"/>
      <c r="B336" s="107"/>
      <c r="C336" s="82" t="s">
        <v>2526</v>
      </c>
      <c r="D336" s="173" t="s">
        <v>1092</v>
      </c>
      <c r="E336" s="174"/>
      <c r="F336" s="82"/>
      <c r="G336" s="97"/>
      <c r="H336" s="72">
        <v>399600</v>
      </c>
      <c r="I336" s="83" t="s">
        <v>1935</v>
      </c>
    </row>
    <row r="337" spans="1:9" s="79" customFormat="1" x14ac:dyDescent="0.25">
      <c r="A337" s="180"/>
      <c r="B337" s="107"/>
      <c r="C337" s="82" t="s">
        <v>2399</v>
      </c>
      <c r="D337" s="173" t="s">
        <v>1092</v>
      </c>
      <c r="E337" s="174"/>
      <c r="F337" s="82"/>
      <c r="G337" s="97"/>
      <c r="H337" s="72">
        <v>466300</v>
      </c>
      <c r="I337" s="83" t="s">
        <v>1935</v>
      </c>
    </row>
    <row r="338" spans="1:9" s="79" customFormat="1" x14ac:dyDescent="0.25">
      <c r="A338" s="180"/>
      <c r="B338" s="107"/>
      <c r="C338" s="82" t="s">
        <v>2400</v>
      </c>
      <c r="D338" s="173" t="s">
        <v>1092</v>
      </c>
      <c r="E338" s="174"/>
      <c r="F338" s="82"/>
      <c r="G338" s="97"/>
      <c r="H338" s="72">
        <v>602700</v>
      </c>
      <c r="I338" s="83" t="s">
        <v>1935</v>
      </c>
    </row>
    <row r="339" spans="1:9" s="79" customFormat="1" x14ac:dyDescent="0.25">
      <c r="A339" s="180"/>
      <c r="B339" s="107"/>
      <c r="C339" s="82" t="s">
        <v>2401</v>
      </c>
      <c r="D339" s="173" t="s">
        <v>1092</v>
      </c>
      <c r="E339" s="174"/>
      <c r="F339" s="82"/>
      <c r="G339" s="97"/>
      <c r="H339" s="72">
        <v>761900</v>
      </c>
      <c r="I339" s="83" t="s">
        <v>1935</v>
      </c>
    </row>
    <row r="340" spans="1:9" s="79" customFormat="1" x14ac:dyDescent="0.25">
      <c r="A340" s="180"/>
      <c r="B340" s="107"/>
      <c r="C340" s="82" t="s">
        <v>2402</v>
      </c>
      <c r="D340" s="173" t="s">
        <v>1092</v>
      </c>
      <c r="E340" s="174"/>
      <c r="F340" s="82"/>
      <c r="G340" s="97"/>
      <c r="H340" s="72">
        <v>943600</v>
      </c>
      <c r="I340" s="83" t="s">
        <v>1935</v>
      </c>
    </row>
    <row r="341" spans="1:9" s="79" customFormat="1" x14ac:dyDescent="0.25">
      <c r="A341" s="180"/>
      <c r="B341" s="107"/>
      <c r="C341" s="82" t="s">
        <v>2403</v>
      </c>
      <c r="D341" s="173" t="s">
        <v>1092</v>
      </c>
      <c r="E341" s="174"/>
      <c r="F341" s="82"/>
      <c r="G341" s="97"/>
      <c r="H341" s="72">
        <v>1151000</v>
      </c>
      <c r="I341" s="83" t="s">
        <v>1935</v>
      </c>
    </row>
    <row r="342" spans="1:9" s="79" customFormat="1" x14ac:dyDescent="0.25">
      <c r="A342" s="180"/>
      <c r="B342" s="107"/>
      <c r="C342" s="82" t="s">
        <v>2527</v>
      </c>
      <c r="D342" s="173" t="s">
        <v>1092</v>
      </c>
      <c r="E342" s="174"/>
      <c r="F342" s="82"/>
      <c r="G342" s="97"/>
      <c r="H342" s="72">
        <v>397400</v>
      </c>
      <c r="I342" s="83" t="s">
        <v>1935</v>
      </c>
    </row>
    <row r="343" spans="1:9" s="79" customFormat="1" x14ac:dyDescent="0.25">
      <c r="A343" s="180"/>
      <c r="B343" s="107"/>
      <c r="C343" s="82" t="s">
        <v>2528</v>
      </c>
      <c r="D343" s="173" t="s">
        <v>1092</v>
      </c>
      <c r="E343" s="174"/>
      <c r="F343" s="82"/>
      <c r="G343" s="97"/>
      <c r="H343" s="72">
        <v>475200</v>
      </c>
      <c r="I343" s="83" t="s">
        <v>1935</v>
      </c>
    </row>
    <row r="344" spans="1:9" s="79" customFormat="1" x14ac:dyDescent="0.25">
      <c r="A344" s="180"/>
      <c r="B344" s="107"/>
      <c r="C344" s="82" t="s">
        <v>2405</v>
      </c>
      <c r="D344" s="173" t="s">
        <v>1092</v>
      </c>
      <c r="E344" s="174"/>
      <c r="F344" s="82"/>
      <c r="G344" s="97"/>
      <c r="H344" s="72">
        <v>559800</v>
      </c>
      <c r="I344" s="83" t="s">
        <v>1935</v>
      </c>
    </row>
    <row r="345" spans="1:9" s="79" customFormat="1" x14ac:dyDescent="0.25">
      <c r="A345" s="180"/>
      <c r="B345" s="107"/>
      <c r="C345" s="82" t="s">
        <v>2406</v>
      </c>
      <c r="D345" s="173" t="s">
        <v>1092</v>
      </c>
      <c r="E345" s="174"/>
      <c r="F345" s="82"/>
      <c r="G345" s="97"/>
      <c r="H345" s="72">
        <v>719200</v>
      </c>
      <c r="I345" s="83" t="s">
        <v>1935</v>
      </c>
    </row>
    <row r="346" spans="1:9" s="79" customFormat="1" x14ac:dyDescent="0.25">
      <c r="A346" s="180"/>
      <c r="B346" s="107"/>
      <c r="C346" s="82" t="s">
        <v>2407</v>
      </c>
      <c r="D346" s="173" t="s">
        <v>1092</v>
      </c>
      <c r="E346" s="174"/>
      <c r="F346" s="82"/>
      <c r="G346" s="97"/>
      <c r="H346" s="72">
        <v>986400</v>
      </c>
      <c r="I346" s="83" t="s">
        <v>1935</v>
      </c>
    </row>
    <row r="347" spans="1:9" s="79" customFormat="1" x14ac:dyDescent="0.25">
      <c r="A347" s="180"/>
      <c r="B347" s="107"/>
      <c r="C347" s="82" t="s">
        <v>2408</v>
      </c>
      <c r="D347" s="173" t="s">
        <v>1092</v>
      </c>
      <c r="E347" s="174"/>
      <c r="F347" s="82"/>
      <c r="G347" s="97"/>
      <c r="H347" s="72">
        <v>1132300</v>
      </c>
      <c r="I347" s="83" t="s">
        <v>1935</v>
      </c>
    </row>
    <row r="348" spans="1:9" s="79" customFormat="1" x14ac:dyDescent="0.25">
      <c r="A348" s="180"/>
      <c r="B348" s="107"/>
      <c r="C348" s="82" t="s">
        <v>2409</v>
      </c>
      <c r="D348" s="173" t="s">
        <v>1092</v>
      </c>
      <c r="E348" s="174"/>
      <c r="F348" s="82"/>
      <c r="G348" s="97"/>
      <c r="H348" s="72">
        <v>1380500</v>
      </c>
      <c r="I348" s="83" t="s">
        <v>1935</v>
      </c>
    </row>
    <row r="349" spans="1:9" s="79" customFormat="1" x14ac:dyDescent="0.25">
      <c r="A349" s="180"/>
      <c r="B349" s="107"/>
      <c r="C349" s="82" t="s">
        <v>2529</v>
      </c>
      <c r="D349" s="173" t="s">
        <v>1092</v>
      </c>
      <c r="E349" s="174"/>
      <c r="F349" s="82"/>
      <c r="G349" s="97"/>
      <c r="H349" s="72">
        <v>502300</v>
      </c>
      <c r="I349" s="83" t="s">
        <v>1935</v>
      </c>
    </row>
    <row r="350" spans="1:9" s="79" customFormat="1" x14ac:dyDescent="0.25">
      <c r="A350" s="180"/>
      <c r="B350" s="107"/>
      <c r="C350" s="82" t="s">
        <v>2530</v>
      </c>
      <c r="D350" s="173" t="s">
        <v>1092</v>
      </c>
      <c r="E350" s="174"/>
      <c r="F350" s="82"/>
      <c r="G350" s="97"/>
      <c r="H350" s="72">
        <v>596300</v>
      </c>
      <c r="I350" s="83" t="s">
        <v>1935</v>
      </c>
    </row>
    <row r="351" spans="1:9" s="79" customFormat="1" x14ac:dyDescent="0.25">
      <c r="A351" s="180"/>
      <c r="B351" s="107"/>
      <c r="C351" s="82" t="s">
        <v>2411</v>
      </c>
      <c r="D351" s="173" t="s">
        <v>1092</v>
      </c>
      <c r="E351" s="174"/>
      <c r="F351" s="82"/>
      <c r="G351" s="97"/>
      <c r="H351" s="72">
        <v>715400</v>
      </c>
      <c r="I351" s="83" t="s">
        <v>1935</v>
      </c>
    </row>
    <row r="352" spans="1:9" s="79" customFormat="1" x14ac:dyDescent="0.25">
      <c r="A352" s="180"/>
      <c r="B352" s="107"/>
      <c r="C352" s="82" t="s">
        <v>2412</v>
      </c>
      <c r="D352" s="173" t="s">
        <v>1092</v>
      </c>
      <c r="E352" s="174"/>
      <c r="F352" s="82"/>
      <c r="G352" s="97"/>
      <c r="H352" s="72">
        <v>898900</v>
      </c>
      <c r="I352" s="83" t="s">
        <v>1935</v>
      </c>
    </row>
    <row r="353" spans="1:9" s="79" customFormat="1" ht="15" customHeight="1" x14ac:dyDescent="0.25">
      <c r="A353" s="180"/>
      <c r="B353" s="107"/>
      <c r="C353" s="82" t="s">
        <v>2413</v>
      </c>
      <c r="D353" s="173" t="s">
        <v>1092</v>
      </c>
      <c r="E353" s="174"/>
      <c r="F353" s="82"/>
      <c r="G353" s="535" t="s">
        <v>2019</v>
      </c>
      <c r="H353" s="72">
        <v>1244500</v>
      </c>
      <c r="I353" s="83" t="s">
        <v>1935</v>
      </c>
    </row>
    <row r="354" spans="1:9" s="79" customFormat="1" x14ac:dyDescent="0.25">
      <c r="A354" s="180"/>
      <c r="B354" s="107"/>
      <c r="C354" s="82" t="s">
        <v>2414</v>
      </c>
      <c r="D354" s="173" t="s">
        <v>1092</v>
      </c>
      <c r="E354" s="174"/>
      <c r="F354" s="82"/>
      <c r="G354" s="535"/>
      <c r="H354" s="72">
        <v>1434000</v>
      </c>
      <c r="I354" s="83" t="s">
        <v>1935</v>
      </c>
    </row>
    <row r="355" spans="1:9" s="79" customFormat="1" x14ac:dyDescent="0.25">
      <c r="A355" s="180"/>
      <c r="B355" s="107"/>
      <c r="C355" s="82" t="s">
        <v>2415</v>
      </c>
      <c r="D355" s="173" t="s">
        <v>1092</v>
      </c>
      <c r="E355" s="174"/>
      <c r="F355" s="82"/>
      <c r="G355" s="535"/>
      <c r="H355" s="72">
        <v>1745400</v>
      </c>
      <c r="I355" s="83" t="s">
        <v>1935</v>
      </c>
    </row>
    <row r="356" spans="1:9" s="79" customFormat="1" x14ac:dyDescent="0.25">
      <c r="A356" s="180"/>
      <c r="B356" s="107"/>
      <c r="C356" s="82" t="s">
        <v>2531</v>
      </c>
      <c r="D356" s="173" t="s">
        <v>1092</v>
      </c>
      <c r="E356" s="174"/>
      <c r="F356" s="82"/>
      <c r="G356" s="535"/>
      <c r="H356" s="72">
        <v>634500</v>
      </c>
      <c r="I356" s="83" t="s">
        <v>1935</v>
      </c>
    </row>
    <row r="357" spans="1:9" s="79" customFormat="1" x14ac:dyDescent="0.25">
      <c r="A357" s="180"/>
      <c r="B357" s="107"/>
      <c r="C357" s="82" t="s">
        <v>2532</v>
      </c>
      <c r="D357" s="173" t="s">
        <v>1092</v>
      </c>
      <c r="E357" s="174"/>
      <c r="F357" s="82"/>
      <c r="G357" s="535"/>
      <c r="H357" s="72">
        <v>779100</v>
      </c>
      <c r="I357" s="83" t="s">
        <v>1935</v>
      </c>
    </row>
    <row r="358" spans="1:9" s="79" customFormat="1" x14ac:dyDescent="0.25">
      <c r="A358" s="180"/>
      <c r="B358" s="107"/>
      <c r="C358" s="82" t="s">
        <v>2417</v>
      </c>
      <c r="D358" s="173" t="s">
        <v>1092</v>
      </c>
      <c r="E358" s="174"/>
      <c r="F358" s="82"/>
      <c r="G358" s="535"/>
      <c r="H358" s="72">
        <v>926900</v>
      </c>
      <c r="I358" s="83" t="s">
        <v>1935</v>
      </c>
    </row>
    <row r="359" spans="1:9" s="79" customFormat="1" x14ac:dyDescent="0.25">
      <c r="A359" s="180"/>
      <c r="B359" s="107"/>
      <c r="C359" s="82" t="s">
        <v>2418</v>
      </c>
      <c r="D359" s="173" t="s">
        <v>1092</v>
      </c>
      <c r="E359" s="174"/>
      <c r="F359" s="82"/>
      <c r="G359" s="535"/>
      <c r="H359" s="72">
        <v>1202800</v>
      </c>
      <c r="I359" s="83" t="s">
        <v>1935</v>
      </c>
    </row>
    <row r="360" spans="1:9" s="79" customFormat="1" x14ac:dyDescent="0.25">
      <c r="A360" s="180"/>
      <c r="B360" s="107"/>
      <c r="C360" s="82" t="s">
        <v>2419</v>
      </c>
      <c r="D360" s="173" t="s">
        <v>1092</v>
      </c>
      <c r="E360" s="174"/>
      <c r="F360" s="82"/>
      <c r="G360" s="535"/>
      <c r="H360" s="72">
        <v>1479000</v>
      </c>
      <c r="I360" s="83" t="s">
        <v>1935</v>
      </c>
    </row>
    <row r="361" spans="1:9" s="79" customFormat="1" x14ac:dyDescent="0.25">
      <c r="A361" s="180"/>
      <c r="B361" s="107"/>
      <c r="C361" s="82" t="s">
        <v>2420</v>
      </c>
      <c r="D361" s="173" t="s">
        <v>1092</v>
      </c>
      <c r="E361" s="174"/>
      <c r="F361" s="82"/>
      <c r="G361" s="535"/>
      <c r="H361" s="72">
        <v>1825200</v>
      </c>
      <c r="I361" s="83" t="s">
        <v>1935</v>
      </c>
    </row>
    <row r="362" spans="1:9" s="79" customFormat="1" x14ac:dyDescent="0.25">
      <c r="A362" s="180"/>
      <c r="B362" s="107"/>
      <c r="C362" s="82" t="s">
        <v>2421</v>
      </c>
      <c r="D362" s="173" t="s">
        <v>1092</v>
      </c>
      <c r="E362" s="174"/>
      <c r="F362" s="82"/>
      <c r="G362" s="97"/>
      <c r="H362" s="72">
        <v>2223500</v>
      </c>
      <c r="I362" s="83" t="s">
        <v>1935</v>
      </c>
    </row>
    <row r="363" spans="1:9" s="79" customFormat="1" x14ac:dyDescent="0.25">
      <c r="A363" s="180"/>
      <c r="B363" s="107"/>
      <c r="C363" s="82" t="s">
        <v>2533</v>
      </c>
      <c r="D363" s="173" t="s">
        <v>1092</v>
      </c>
      <c r="E363" s="174"/>
      <c r="F363" s="82"/>
      <c r="G363" s="97"/>
      <c r="H363" s="72">
        <v>796300</v>
      </c>
      <c r="I363" s="83" t="s">
        <v>1935</v>
      </c>
    </row>
    <row r="364" spans="1:9" s="79" customFormat="1" x14ac:dyDescent="0.25">
      <c r="A364" s="180"/>
      <c r="B364" s="107"/>
      <c r="C364" s="82" t="s">
        <v>2534</v>
      </c>
      <c r="D364" s="173" t="s">
        <v>1092</v>
      </c>
      <c r="E364" s="174"/>
      <c r="F364" s="82"/>
      <c r="G364" s="97"/>
      <c r="H364" s="72">
        <v>990100</v>
      </c>
      <c r="I364" s="83" t="s">
        <v>1935</v>
      </c>
    </row>
    <row r="365" spans="1:9" s="79" customFormat="1" x14ac:dyDescent="0.25">
      <c r="A365" s="180"/>
      <c r="B365" s="107"/>
      <c r="C365" s="82" t="s">
        <v>2535</v>
      </c>
      <c r="D365" s="173" t="s">
        <v>1092</v>
      </c>
      <c r="E365" s="174"/>
      <c r="F365" s="82"/>
      <c r="G365" s="97"/>
      <c r="H365" s="72">
        <v>1177400</v>
      </c>
      <c r="I365" s="83" t="s">
        <v>1935</v>
      </c>
    </row>
    <row r="366" spans="1:9" s="79" customFormat="1" x14ac:dyDescent="0.25">
      <c r="A366" s="180"/>
      <c r="B366" s="107"/>
      <c r="C366" s="82" t="s">
        <v>2536</v>
      </c>
      <c r="D366" s="173" t="s">
        <v>1092</v>
      </c>
      <c r="E366" s="174"/>
      <c r="F366" s="82"/>
      <c r="G366" s="97"/>
      <c r="H366" s="72">
        <v>1524400</v>
      </c>
      <c r="I366" s="83" t="s">
        <v>1935</v>
      </c>
    </row>
    <row r="367" spans="1:9" s="79" customFormat="1" x14ac:dyDescent="0.25">
      <c r="A367" s="180"/>
      <c r="B367" s="107"/>
      <c r="C367" s="82" t="s">
        <v>2537</v>
      </c>
      <c r="D367" s="173" t="s">
        <v>1092</v>
      </c>
      <c r="E367" s="174"/>
      <c r="F367" s="82"/>
      <c r="G367" s="97"/>
      <c r="H367" s="72">
        <v>1883100</v>
      </c>
      <c r="I367" s="83" t="s">
        <v>1935</v>
      </c>
    </row>
    <row r="368" spans="1:9" s="79" customFormat="1" x14ac:dyDescent="0.25">
      <c r="A368" s="180"/>
      <c r="B368" s="107"/>
      <c r="C368" s="82" t="s">
        <v>2538</v>
      </c>
      <c r="D368" s="173" t="s">
        <v>1092</v>
      </c>
      <c r="E368" s="174"/>
      <c r="F368" s="82"/>
      <c r="G368" s="97"/>
      <c r="H368" s="72">
        <v>2308800</v>
      </c>
      <c r="I368" s="83" t="s">
        <v>1935</v>
      </c>
    </row>
    <row r="369" spans="1:9" s="79" customFormat="1" x14ac:dyDescent="0.25">
      <c r="A369" s="180"/>
      <c r="B369" s="107"/>
      <c r="C369" s="82" t="s">
        <v>2539</v>
      </c>
      <c r="D369" s="173" t="s">
        <v>1092</v>
      </c>
      <c r="E369" s="174"/>
      <c r="F369" s="82"/>
      <c r="G369" s="97"/>
      <c r="H369" s="72">
        <v>2905800</v>
      </c>
      <c r="I369" s="83" t="s">
        <v>1935</v>
      </c>
    </row>
    <row r="370" spans="1:9" s="79" customFormat="1" x14ac:dyDescent="0.25">
      <c r="A370" s="180"/>
      <c r="B370" s="107"/>
      <c r="C370" s="82" t="s">
        <v>2540</v>
      </c>
      <c r="D370" s="173" t="s">
        <v>1092</v>
      </c>
      <c r="E370" s="174"/>
      <c r="F370" s="82"/>
      <c r="G370" s="97"/>
      <c r="H370" s="72">
        <v>1010500</v>
      </c>
      <c r="I370" s="83" t="s">
        <v>1935</v>
      </c>
    </row>
    <row r="371" spans="1:9" s="79" customFormat="1" x14ac:dyDescent="0.25">
      <c r="A371" s="180"/>
      <c r="B371" s="107"/>
      <c r="C371" s="82" t="s">
        <v>2541</v>
      </c>
      <c r="D371" s="173" t="s">
        <v>1092</v>
      </c>
      <c r="E371" s="132"/>
      <c r="F371" s="82"/>
      <c r="G371" s="97"/>
      <c r="H371" s="72">
        <v>1251400</v>
      </c>
      <c r="I371" s="83" t="s">
        <v>1935</v>
      </c>
    </row>
    <row r="372" spans="1:9" s="79" customFormat="1" x14ac:dyDescent="0.25">
      <c r="A372" s="180"/>
      <c r="B372" s="107"/>
      <c r="C372" s="82" t="s">
        <v>2429</v>
      </c>
      <c r="D372" s="173" t="s">
        <v>1092</v>
      </c>
      <c r="E372" s="132"/>
      <c r="F372" s="82"/>
      <c r="G372" s="97"/>
      <c r="H372" s="72">
        <v>1493100</v>
      </c>
      <c r="I372" s="83" t="s">
        <v>1935</v>
      </c>
    </row>
    <row r="373" spans="1:9" s="79" customFormat="1" x14ac:dyDescent="0.25">
      <c r="A373" s="180"/>
      <c r="B373" s="107"/>
      <c r="C373" s="82" t="s">
        <v>2430</v>
      </c>
      <c r="D373" s="173" t="s">
        <v>1092</v>
      </c>
      <c r="E373" s="132"/>
      <c r="F373" s="82"/>
      <c r="G373" s="97"/>
      <c r="H373" s="72">
        <v>1928000</v>
      </c>
      <c r="I373" s="83" t="s">
        <v>1935</v>
      </c>
    </row>
    <row r="374" spans="1:9" s="79" customFormat="1" x14ac:dyDescent="0.25">
      <c r="A374" s="180"/>
      <c r="B374" s="107"/>
      <c r="C374" s="82" t="s">
        <v>2431</v>
      </c>
      <c r="D374" s="173" t="s">
        <v>1092</v>
      </c>
      <c r="E374" s="132"/>
      <c r="F374" s="82"/>
      <c r="G374" s="97"/>
      <c r="H374" s="72">
        <v>2388400</v>
      </c>
      <c r="I374" s="83" t="s">
        <v>1935</v>
      </c>
    </row>
    <row r="375" spans="1:9" s="79" customFormat="1" x14ac:dyDescent="0.25">
      <c r="A375" s="180"/>
      <c r="B375" s="107"/>
      <c r="C375" s="82" t="s">
        <v>2542</v>
      </c>
      <c r="D375" s="173" t="s">
        <v>1092</v>
      </c>
      <c r="E375" s="132"/>
      <c r="F375" s="82"/>
      <c r="G375" s="97"/>
      <c r="H375" s="72">
        <v>1325300</v>
      </c>
      <c r="I375" s="83" t="s">
        <v>1935</v>
      </c>
    </row>
    <row r="376" spans="1:9" s="79" customFormat="1" x14ac:dyDescent="0.25">
      <c r="A376" s="180"/>
      <c r="B376" s="107"/>
      <c r="C376" s="82" t="s">
        <v>2543</v>
      </c>
      <c r="D376" s="173" t="s">
        <v>1092</v>
      </c>
      <c r="E376" s="148"/>
      <c r="F376" s="82"/>
      <c r="G376" s="97"/>
      <c r="H376" s="72">
        <v>1580300</v>
      </c>
      <c r="I376" s="83" t="s">
        <v>1935</v>
      </c>
    </row>
    <row r="377" spans="1:9" s="79" customFormat="1" ht="15" customHeight="1" x14ac:dyDescent="0.25">
      <c r="A377" s="180"/>
      <c r="B377" s="107"/>
      <c r="C377" s="628" t="s">
        <v>3114</v>
      </c>
      <c r="D377" s="628"/>
      <c r="E377" s="628"/>
      <c r="F377" s="628"/>
      <c r="G377" s="97"/>
      <c r="H377" s="72"/>
      <c r="I377" s="83"/>
    </row>
    <row r="378" spans="1:9" s="79" customFormat="1" x14ac:dyDescent="0.25">
      <c r="A378" s="180"/>
      <c r="B378" s="107"/>
      <c r="C378" s="82" t="s">
        <v>2435</v>
      </c>
      <c r="D378" s="173" t="s">
        <v>1092</v>
      </c>
      <c r="E378" s="389"/>
      <c r="F378" s="82"/>
      <c r="G378" s="535"/>
      <c r="H378" s="72">
        <v>1580300</v>
      </c>
      <c r="I378" s="83" t="s">
        <v>1935</v>
      </c>
    </row>
    <row r="379" spans="1:9" s="79" customFormat="1" x14ac:dyDescent="0.25">
      <c r="A379" s="180"/>
      <c r="B379" s="107"/>
      <c r="C379" s="82" t="s">
        <v>2462</v>
      </c>
      <c r="D379" s="173" t="s">
        <v>1092</v>
      </c>
      <c r="E379" s="174"/>
      <c r="F379" s="82"/>
      <c r="G379" s="535"/>
      <c r="H379" s="72">
        <v>1828600</v>
      </c>
      <c r="I379" s="83" t="s">
        <v>1935</v>
      </c>
    </row>
    <row r="380" spans="1:9" s="79" customFormat="1" x14ac:dyDescent="0.25">
      <c r="A380" s="180"/>
      <c r="B380" s="107"/>
      <c r="C380" s="82" t="s">
        <v>2463</v>
      </c>
      <c r="D380" s="173" t="s">
        <v>1092</v>
      </c>
      <c r="E380" s="174"/>
      <c r="F380" s="82"/>
      <c r="G380" s="535"/>
      <c r="H380" s="72">
        <v>2364200</v>
      </c>
      <c r="I380" s="83" t="s">
        <v>1935</v>
      </c>
    </row>
    <row r="381" spans="1:9" s="79" customFormat="1" x14ac:dyDescent="0.25">
      <c r="A381" s="180"/>
      <c r="B381" s="107"/>
      <c r="C381" s="82" t="s">
        <v>2464</v>
      </c>
      <c r="D381" s="173" t="s">
        <v>1092</v>
      </c>
      <c r="E381" s="174"/>
      <c r="F381" s="82"/>
      <c r="G381" s="535"/>
      <c r="H381" s="72">
        <v>2802200</v>
      </c>
      <c r="I381" s="83" t="s">
        <v>1935</v>
      </c>
    </row>
    <row r="382" spans="1:9" s="79" customFormat="1" x14ac:dyDescent="0.25">
      <c r="A382" s="180"/>
      <c r="B382" s="107"/>
      <c r="C382" s="82" t="s">
        <v>2439</v>
      </c>
      <c r="D382" s="173" t="s">
        <v>1092</v>
      </c>
      <c r="E382" s="174"/>
      <c r="F382" s="82"/>
      <c r="G382" s="535"/>
      <c r="H382" s="72">
        <v>3586800</v>
      </c>
      <c r="I382" s="83" t="s">
        <v>1935</v>
      </c>
    </row>
    <row r="383" spans="1:9" s="79" customFormat="1" x14ac:dyDescent="0.25">
      <c r="A383" s="180"/>
      <c r="B383" s="107"/>
      <c r="C383" s="82" t="s">
        <v>2544</v>
      </c>
      <c r="D383" s="173" t="s">
        <v>1092</v>
      </c>
      <c r="E383" s="174"/>
      <c r="F383" s="82"/>
      <c r="G383" s="535"/>
      <c r="H383" s="72">
        <v>1918500</v>
      </c>
      <c r="I383" s="83" t="s">
        <v>1935</v>
      </c>
    </row>
    <row r="384" spans="1:9" s="79" customFormat="1" x14ac:dyDescent="0.25">
      <c r="A384" s="180"/>
      <c r="B384" s="107"/>
      <c r="C384" s="82" t="s">
        <v>2545</v>
      </c>
      <c r="D384" s="173" t="s">
        <v>1092</v>
      </c>
      <c r="E384" s="174"/>
      <c r="F384" s="82"/>
      <c r="G384" s="97"/>
      <c r="H384" s="72">
        <v>2302300</v>
      </c>
      <c r="I384" s="83" t="s">
        <v>1935</v>
      </c>
    </row>
    <row r="385" spans="1:9" s="79" customFormat="1" x14ac:dyDescent="0.25">
      <c r="A385" s="180"/>
      <c r="B385" s="107"/>
      <c r="C385" s="82" t="s">
        <v>2546</v>
      </c>
      <c r="D385" s="173" t="s">
        <v>1092</v>
      </c>
      <c r="E385" s="174"/>
      <c r="F385" s="82"/>
      <c r="G385" s="97"/>
      <c r="H385" s="72">
        <v>2947300</v>
      </c>
      <c r="I385" s="83" t="s">
        <v>1935</v>
      </c>
    </row>
    <row r="386" spans="1:9" s="79" customFormat="1" x14ac:dyDescent="0.25">
      <c r="A386" s="180"/>
      <c r="B386" s="107"/>
      <c r="C386" s="82" t="s">
        <v>2547</v>
      </c>
      <c r="D386" s="173" t="s">
        <v>1092</v>
      </c>
      <c r="E386" s="174"/>
      <c r="F386" s="82"/>
      <c r="G386" s="97"/>
      <c r="H386" s="72">
        <v>3517400</v>
      </c>
      <c r="I386" s="83" t="s">
        <v>1935</v>
      </c>
    </row>
    <row r="387" spans="1:9" s="79" customFormat="1" x14ac:dyDescent="0.25">
      <c r="A387" s="180"/>
      <c r="B387" s="107"/>
      <c r="C387" s="82" t="s">
        <v>2548</v>
      </c>
      <c r="D387" s="173" t="s">
        <v>1092</v>
      </c>
      <c r="E387" s="174"/>
      <c r="F387" s="82"/>
      <c r="G387" s="97"/>
      <c r="H387" s="72">
        <v>2427500</v>
      </c>
      <c r="I387" s="83" t="s">
        <v>1935</v>
      </c>
    </row>
    <row r="388" spans="1:9" s="79" customFormat="1" x14ac:dyDescent="0.25">
      <c r="A388" s="180"/>
      <c r="B388" s="107"/>
      <c r="C388" s="82" t="s">
        <v>2549</v>
      </c>
      <c r="D388" s="173" t="s">
        <v>1092</v>
      </c>
      <c r="E388" s="174"/>
      <c r="F388" s="82"/>
      <c r="G388" s="97"/>
      <c r="H388" s="72">
        <v>2909900</v>
      </c>
      <c r="I388" s="83" t="s">
        <v>1935</v>
      </c>
    </row>
    <row r="389" spans="1:9" s="79" customFormat="1" x14ac:dyDescent="0.25">
      <c r="A389" s="180"/>
      <c r="B389" s="107"/>
      <c r="C389" s="82" t="s">
        <v>2550</v>
      </c>
      <c r="D389" s="173" t="s">
        <v>1092</v>
      </c>
      <c r="E389" s="174"/>
      <c r="F389" s="82"/>
      <c r="G389" s="97"/>
      <c r="H389" s="72">
        <v>3733300</v>
      </c>
      <c r="I389" s="83" t="s">
        <v>1935</v>
      </c>
    </row>
    <row r="390" spans="1:9" s="79" customFormat="1" x14ac:dyDescent="0.25">
      <c r="A390" s="180"/>
      <c r="B390" s="107"/>
      <c r="C390" s="82" t="s">
        <v>2551</v>
      </c>
      <c r="D390" s="173" t="s">
        <v>1092</v>
      </c>
      <c r="E390" s="174"/>
      <c r="F390" s="82"/>
      <c r="G390" s="97"/>
      <c r="H390" s="72">
        <v>4434000</v>
      </c>
      <c r="I390" s="83" t="s">
        <v>1935</v>
      </c>
    </row>
    <row r="391" spans="1:9" s="79" customFormat="1" x14ac:dyDescent="0.25">
      <c r="A391" s="180"/>
      <c r="B391" s="107"/>
      <c r="C391" s="82" t="s">
        <v>2552</v>
      </c>
      <c r="D391" s="173" t="s">
        <v>1092</v>
      </c>
      <c r="E391" s="174"/>
      <c r="F391" s="82"/>
      <c r="G391" s="97"/>
      <c r="H391" s="72">
        <v>3831700</v>
      </c>
      <c r="I391" s="83" t="s">
        <v>1935</v>
      </c>
    </row>
    <row r="392" spans="1:9" s="79" customFormat="1" x14ac:dyDescent="0.25">
      <c r="A392" s="180"/>
      <c r="B392" s="107"/>
      <c r="C392" s="82" t="s">
        <v>2553</v>
      </c>
      <c r="D392" s="173" t="s">
        <v>1092</v>
      </c>
      <c r="E392" s="174"/>
      <c r="F392" s="82"/>
      <c r="G392" s="97"/>
      <c r="H392" s="72">
        <v>4757800</v>
      </c>
      <c r="I392" s="83" t="s">
        <v>1935</v>
      </c>
    </row>
    <row r="393" spans="1:9" s="79" customFormat="1" x14ac:dyDescent="0.25">
      <c r="A393" s="180"/>
      <c r="B393" s="107"/>
      <c r="C393" s="82" t="s">
        <v>2554</v>
      </c>
      <c r="D393" s="173" t="s">
        <v>1092</v>
      </c>
      <c r="E393" s="174"/>
      <c r="F393" s="82"/>
      <c r="G393" s="97"/>
      <c r="H393" s="72">
        <v>5888900</v>
      </c>
      <c r="I393" s="83" t="s">
        <v>1935</v>
      </c>
    </row>
    <row r="394" spans="1:9" s="79" customFormat="1" x14ac:dyDescent="0.25">
      <c r="A394" s="180"/>
      <c r="B394" s="107"/>
      <c r="C394" s="82" t="s">
        <v>2555</v>
      </c>
      <c r="D394" s="173" t="s">
        <v>1092</v>
      </c>
      <c r="E394" s="174"/>
      <c r="F394" s="82"/>
      <c r="G394" s="97"/>
      <c r="H394" s="72">
        <v>4847200</v>
      </c>
      <c r="I394" s="83" t="s">
        <v>1935</v>
      </c>
    </row>
    <row r="395" spans="1:9" s="79" customFormat="1" x14ac:dyDescent="0.25">
      <c r="A395" s="180"/>
      <c r="B395" s="107"/>
      <c r="C395" s="82" t="s">
        <v>2556</v>
      </c>
      <c r="D395" s="173" t="s">
        <v>1092</v>
      </c>
      <c r="E395" s="174"/>
      <c r="F395" s="82"/>
      <c r="G395" s="97"/>
      <c r="H395" s="72">
        <v>6251100</v>
      </c>
      <c r="I395" s="83" t="s">
        <v>1935</v>
      </c>
    </row>
    <row r="396" spans="1:9" s="79" customFormat="1" x14ac:dyDescent="0.25">
      <c r="A396" s="180"/>
      <c r="B396" s="107"/>
      <c r="C396" s="82" t="s">
        <v>2557</v>
      </c>
      <c r="D396" s="173" t="s">
        <v>1092</v>
      </c>
      <c r="E396" s="390"/>
      <c r="F396" s="82"/>
      <c r="G396" s="97"/>
      <c r="H396" s="72">
        <v>7392100</v>
      </c>
      <c r="I396" s="83" t="s">
        <v>1935</v>
      </c>
    </row>
    <row r="397" spans="1:9" s="79" customFormat="1" x14ac:dyDescent="0.25">
      <c r="A397" s="180"/>
      <c r="B397" s="107"/>
      <c r="C397" s="628" t="s">
        <v>3116</v>
      </c>
      <c r="D397" s="628"/>
      <c r="E397" s="628"/>
      <c r="F397" s="628"/>
      <c r="G397" s="97"/>
      <c r="H397" s="72"/>
      <c r="I397" s="83"/>
    </row>
    <row r="398" spans="1:9" s="79" customFormat="1" x14ac:dyDescent="0.25">
      <c r="A398" s="180"/>
      <c r="B398" s="107"/>
      <c r="C398" s="142" t="s">
        <v>2558</v>
      </c>
      <c r="D398" s="173" t="s">
        <v>1092</v>
      </c>
      <c r="E398" s="208"/>
      <c r="F398" s="142"/>
      <c r="G398" s="97"/>
      <c r="H398" s="72">
        <v>22182</v>
      </c>
      <c r="I398" s="83" t="s">
        <v>1935</v>
      </c>
    </row>
    <row r="399" spans="1:9" s="79" customFormat="1" x14ac:dyDescent="0.25">
      <c r="A399" s="180"/>
      <c r="B399" s="107"/>
      <c r="C399" s="142" t="s">
        <v>2329</v>
      </c>
      <c r="D399" s="173" t="s">
        <v>1092</v>
      </c>
      <c r="E399" s="449"/>
      <c r="F399" s="142"/>
      <c r="G399" s="97"/>
      <c r="H399" s="72">
        <v>24727</v>
      </c>
      <c r="I399" s="83" t="s">
        <v>1935</v>
      </c>
    </row>
    <row r="400" spans="1:9" s="79" customFormat="1" x14ac:dyDescent="0.25">
      <c r="A400" s="180"/>
      <c r="B400" s="107"/>
      <c r="C400" s="142" t="s">
        <v>2330</v>
      </c>
      <c r="D400" s="173" t="s">
        <v>1092</v>
      </c>
      <c r="E400" s="449"/>
      <c r="F400" s="142"/>
      <c r="G400" s="97"/>
      <c r="H400" s="72">
        <v>27455</v>
      </c>
      <c r="I400" s="83" t="s">
        <v>1935</v>
      </c>
    </row>
    <row r="401" spans="1:9" s="79" customFormat="1" x14ac:dyDescent="0.25">
      <c r="A401" s="180"/>
      <c r="B401" s="107"/>
      <c r="C401" s="142" t="s">
        <v>2330</v>
      </c>
      <c r="D401" s="173" t="s">
        <v>1092</v>
      </c>
      <c r="E401" s="449"/>
      <c r="F401" s="142"/>
      <c r="G401" s="97"/>
      <c r="H401" s="72">
        <v>30364</v>
      </c>
      <c r="I401" s="83" t="s">
        <v>1935</v>
      </c>
    </row>
    <row r="402" spans="1:9" s="79" customFormat="1" x14ac:dyDescent="0.25">
      <c r="A402" s="180"/>
      <c r="B402" s="107"/>
      <c r="C402" s="142" t="s">
        <v>2559</v>
      </c>
      <c r="D402" s="173" t="s">
        <v>1092</v>
      </c>
      <c r="E402" s="449"/>
      <c r="F402" s="142"/>
      <c r="G402" s="97"/>
      <c r="H402" s="72">
        <v>39636</v>
      </c>
      <c r="I402" s="83" t="s">
        <v>1935</v>
      </c>
    </row>
    <row r="403" spans="1:9" s="79" customFormat="1" x14ac:dyDescent="0.25">
      <c r="A403" s="180"/>
      <c r="B403" s="107"/>
      <c r="C403" s="142" t="s">
        <v>2332</v>
      </c>
      <c r="D403" s="173" t="s">
        <v>1092</v>
      </c>
      <c r="E403" s="449"/>
      <c r="F403" s="142"/>
      <c r="G403" s="97"/>
      <c r="H403" s="72">
        <v>45636</v>
      </c>
      <c r="I403" s="83" t="s">
        <v>1935</v>
      </c>
    </row>
    <row r="404" spans="1:9" s="79" customFormat="1" x14ac:dyDescent="0.25">
      <c r="A404" s="180"/>
      <c r="B404" s="107"/>
      <c r="C404" s="142" t="s">
        <v>2333</v>
      </c>
      <c r="D404" s="173" t="s">
        <v>1092</v>
      </c>
      <c r="E404" s="449"/>
      <c r="F404" s="142"/>
      <c r="G404" s="97"/>
      <c r="H404" s="72">
        <v>48182</v>
      </c>
      <c r="I404" s="83" t="s">
        <v>1935</v>
      </c>
    </row>
    <row r="405" spans="1:9" s="79" customFormat="1" x14ac:dyDescent="0.25">
      <c r="A405" s="180"/>
      <c r="B405" s="107"/>
      <c r="C405" s="142" t="s">
        <v>2560</v>
      </c>
      <c r="D405" s="173" t="s">
        <v>1092</v>
      </c>
      <c r="E405" s="449"/>
      <c r="F405" s="142"/>
      <c r="G405" s="97"/>
      <c r="H405" s="72">
        <v>50364</v>
      </c>
      <c r="I405" s="83" t="s">
        <v>1935</v>
      </c>
    </row>
    <row r="406" spans="1:9" s="79" customFormat="1" x14ac:dyDescent="0.25">
      <c r="A406" s="180"/>
      <c r="B406" s="107"/>
      <c r="C406" s="142" t="s">
        <v>2334</v>
      </c>
      <c r="D406" s="173" t="s">
        <v>1092</v>
      </c>
      <c r="E406" s="449"/>
      <c r="F406" s="142"/>
      <c r="G406" s="97"/>
      <c r="H406" s="72">
        <v>51364</v>
      </c>
      <c r="I406" s="83" t="s">
        <v>1935</v>
      </c>
    </row>
    <row r="407" spans="1:9" s="79" customFormat="1" x14ac:dyDescent="0.25">
      <c r="A407" s="180"/>
      <c r="B407" s="107"/>
      <c r="C407" s="142" t="s">
        <v>2336</v>
      </c>
      <c r="D407" s="173" t="s">
        <v>1092</v>
      </c>
      <c r="E407" s="449"/>
      <c r="F407" s="142"/>
      <c r="G407" s="97"/>
      <c r="H407" s="72">
        <v>61727</v>
      </c>
      <c r="I407" s="83" t="s">
        <v>1935</v>
      </c>
    </row>
    <row r="408" spans="1:9" s="79" customFormat="1" ht="15" customHeight="1" x14ac:dyDescent="0.25">
      <c r="A408" s="180"/>
      <c r="B408" s="107"/>
      <c r="C408" s="142" t="s">
        <v>2337</v>
      </c>
      <c r="D408" s="173" t="s">
        <v>1092</v>
      </c>
      <c r="E408" s="449"/>
      <c r="F408" s="142"/>
      <c r="G408" s="535" t="s">
        <v>2019</v>
      </c>
      <c r="H408" s="72">
        <v>70909</v>
      </c>
      <c r="I408" s="83" t="s">
        <v>1935</v>
      </c>
    </row>
    <row r="409" spans="1:9" s="79" customFormat="1" x14ac:dyDescent="0.25">
      <c r="A409" s="180"/>
      <c r="B409" s="107"/>
      <c r="C409" s="142" t="s">
        <v>2561</v>
      </c>
      <c r="D409" s="173" t="s">
        <v>1092</v>
      </c>
      <c r="E409" s="449"/>
      <c r="F409" s="142"/>
      <c r="G409" s="535"/>
      <c r="H409" s="72">
        <v>77909</v>
      </c>
      <c r="I409" s="83" t="s">
        <v>1935</v>
      </c>
    </row>
    <row r="410" spans="1:9" s="79" customFormat="1" x14ac:dyDescent="0.25">
      <c r="A410" s="180"/>
      <c r="B410" s="107"/>
      <c r="C410" s="142" t="s">
        <v>2562</v>
      </c>
      <c r="D410" s="173" t="s">
        <v>1092</v>
      </c>
      <c r="E410" s="449"/>
      <c r="F410" s="142"/>
      <c r="G410" s="535"/>
      <c r="H410" s="72">
        <v>68909</v>
      </c>
      <c r="I410" s="83" t="s">
        <v>1935</v>
      </c>
    </row>
    <row r="411" spans="1:9" s="79" customFormat="1" x14ac:dyDescent="0.25">
      <c r="A411" s="180"/>
      <c r="B411" s="107"/>
      <c r="C411" s="142" t="s">
        <v>2563</v>
      </c>
      <c r="D411" s="173" t="s">
        <v>1092</v>
      </c>
      <c r="E411" s="449"/>
      <c r="F411" s="142"/>
      <c r="G411" s="535"/>
      <c r="H411" s="72">
        <v>83636</v>
      </c>
      <c r="I411" s="83" t="s">
        <v>1935</v>
      </c>
    </row>
    <row r="412" spans="1:9" s="79" customFormat="1" x14ac:dyDescent="0.25">
      <c r="A412" s="180"/>
      <c r="B412" s="107"/>
      <c r="C412" s="142" t="s">
        <v>2564</v>
      </c>
      <c r="D412" s="173" t="s">
        <v>1092</v>
      </c>
      <c r="E412" s="449"/>
      <c r="F412" s="142"/>
      <c r="G412" s="535"/>
      <c r="H412" s="72">
        <v>109727</v>
      </c>
      <c r="I412" s="83" t="s">
        <v>1935</v>
      </c>
    </row>
    <row r="413" spans="1:9" s="79" customFormat="1" x14ac:dyDescent="0.25">
      <c r="A413" s="180"/>
      <c r="B413" s="107"/>
      <c r="C413" s="142" t="s">
        <v>2565</v>
      </c>
      <c r="D413" s="173" t="s">
        <v>1092</v>
      </c>
      <c r="E413" s="449"/>
      <c r="F413" s="142"/>
      <c r="G413" s="535"/>
      <c r="H413" s="72">
        <v>119091</v>
      </c>
      <c r="I413" s="83" t="s">
        <v>1935</v>
      </c>
    </row>
    <row r="414" spans="1:9" s="79" customFormat="1" x14ac:dyDescent="0.25">
      <c r="A414" s="180"/>
      <c r="B414" s="107"/>
      <c r="C414" s="142" t="s">
        <v>2448</v>
      </c>
      <c r="D414" s="173" t="s">
        <v>1092</v>
      </c>
      <c r="E414" s="449"/>
      <c r="F414" s="142"/>
      <c r="G414" s="535"/>
      <c r="H414" s="72">
        <v>101000</v>
      </c>
      <c r="I414" s="83" t="s">
        <v>1935</v>
      </c>
    </row>
    <row r="415" spans="1:9" s="79" customFormat="1" x14ac:dyDescent="0.25">
      <c r="A415" s="180"/>
      <c r="B415" s="107"/>
      <c r="C415" s="142" t="s">
        <v>2450</v>
      </c>
      <c r="D415" s="173" t="s">
        <v>1092</v>
      </c>
      <c r="E415" s="449"/>
      <c r="F415" s="142"/>
      <c r="G415" s="535"/>
      <c r="H415" s="72">
        <v>133000</v>
      </c>
      <c r="I415" s="83" t="s">
        <v>1935</v>
      </c>
    </row>
    <row r="416" spans="1:9" s="79" customFormat="1" x14ac:dyDescent="0.25">
      <c r="A416" s="180"/>
      <c r="B416" s="107"/>
      <c r="C416" s="142" t="s">
        <v>2566</v>
      </c>
      <c r="D416" s="173" t="s">
        <v>1092</v>
      </c>
      <c r="E416" s="449"/>
      <c r="F416" s="142"/>
      <c r="G416" s="535"/>
      <c r="H416" s="72">
        <v>170545</v>
      </c>
      <c r="I416" s="83" t="s">
        <v>1935</v>
      </c>
    </row>
    <row r="417" spans="1:9" s="79" customFormat="1" x14ac:dyDescent="0.25">
      <c r="A417" s="180"/>
      <c r="B417" s="107"/>
      <c r="C417" s="142" t="s">
        <v>2567</v>
      </c>
      <c r="D417" s="173" t="s">
        <v>1092</v>
      </c>
      <c r="E417" s="449"/>
      <c r="F417" s="142"/>
      <c r="G417" s="535"/>
      <c r="H417" s="72">
        <v>190000</v>
      </c>
      <c r="I417" s="83" t="s">
        <v>1935</v>
      </c>
    </row>
    <row r="418" spans="1:9" s="79" customFormat="1" x14ac:dyDescent="0.25">
      <c r="A418" s="180"/>
      <c r="B418" s="107"/>
      <c r="C418" s="142" t="s">
        <v>2451</v>
      </c>
      <c r="D418" s="173" t="s">
        <v>1092</v>
      </c>
      <c r="E418" s="449"/>
      <c r="F418" s="142"/>
      <c r="G418" s="535"/>
      <c r="H418" s="72">
        <v>160545</v>
      </c>
      <c r="I418" s="83" t="s">
        <v>1935</v>
      </c>
    </row>
    <row r="419" spans="1:9" s="79" customFormat="1" x14ac:dyDescent="0.25">
      <c r="A419" s="180"/>
      <c r="B419" s="107"/>
      <c r="C419" s="142" t="s">
        <v>2452</v>
      </c>
      <c r="D419" s="173" t="s">
        <v>1092</v>
      </c>
      <c r="E419" s="449"/>
      <c r="F419" s="142"/>
      <c r="G419" s="535"/>
      <c r="H419" s="72">
        <v>209000</v>
      </c>
      <c r="I419" s="83" t="s">
        <v>1935</v>
      </c>
    </row>
    <row r="420" spans="1:9" s="79" customFormat="1" x14ac:dyDescent="0.25">
      <c r="A420" s="180"/>
      <c r="B420" s="107"/>
      <c r="C420" s="142" t="s">
        <v>2568</v>
      </c>
      <c r="D420" s="173" t="s">
        <v>1092</v>
      </c>
      <c r="E420" s="449"/>
      <c r="F420" s="142"/>
      <c r="G420" s="535"/>
      <c r="H420" s="72">
        <v>268818</v>
      </c>
      <c r="I420" s="83" t="s">
        <v>1935</v>
      </c>
    </row>
    <row r="421" spans="1:9" s="79" customFormat="1" x14ac:dyDescent="0.25">
      <c r="A421" s="180"/>
      <c r="B421" s="107"/>
      <c r="C421" s="142" t="s">
        <v>2569</v>
      </c>
      <c r="D421" s="173" t="s">
        <v>1092</v>
      </c>
      <c r="E421" s="449"/>
      <c r="F421" s="142"/>
      <c r="G421" s="535"/>
      <c r="H421" s="72">
        <v>299273</v>
      </c>
      <c r="I421" s="83" t="s">
        <v>1935</v>
      </c>
    </row>
    <row r="422" spans="1:9" s="79" customFormat="1" x14ac:dyDescent="0.25">
      <c r="A422" s="180"/>
      <c r="B422" s="107"/>
      <c r="C422" s="142" t="s">
        <v>2354</v>
      </c>
      <c r="D422" s="173" t="s">
        <v>1092</v>
      </c>
      <c r="E422" s="449"/>
      <c r="F422" s="142"/>
      <c r="G422" s="97"/>
      <c r="H422" s="72">
        <v>223273</v>
      </c>
      <c r="I422" s="83" t="s">
        <v>1935</v>
      </c>
    </row>
    <row r="423" spans="1:9" s="79" customFormat="1" x14ac:dyDescent="0.25">
      <c r="A423" s="180"/>
      <c r="B423" s="107"/>
      <c r="C423" s="71" t="s">
        <v>2570</v>
      </c>
      <c r="D423" s="173" t="s">
        <v>1092</v>
      </c>
      <c r="E423" s="449"/>
      <c r="F423" s="71"/>
      <c r="G423" s="97"/>
      <c r="H423" s="72">
        <v>285000</v>
      </c>
      <c r="I423" s="83" t="s">
        <v>1935</v>
      </c>
    </row>
    <row r="424" spans="1:9" s="79" customFormat="1" x14ac:dyDescent="0.25">
      <c r="A424" s="180"/>
      <c r="B424" s="107"/>
      <c r="C424" s="71" t="s">
        <v>2571</v>
      </c>
      <c r="D424" s="173" t="s">
        <v>1092</v>
      </c>
      <c r="E424" s="449"/>
      <c r="F424" s="71"/>
      <c r="G424" s="97"/>
      <c r="H424" s="72">
        <v>372364</v>
      </c>
      <c r="I424" s="83" t="s">
        <v>1935</v>
      </c>
    </row>
    <row r="425" spans="1:9" s="79" customFormat="1" x14ac:dyDescent="0.25">
      <c r="A425" s="180"/>
      <c r="B425" s="107"/>
      <c r="C425" s="71" t="s">
        <v>2501</v>
      </c>
      <c r="D425" s="173" t="s">
        <v>1092</v>
      </c>
      <c r="E425" s="449"/>
      <c r="F425" s="71"/>
      <c r="G425" s="97"/>
      <c r="H425" s="72">
        <v>422727</v>
      </c>
      <c r="I425" s="83" t="s">
        <v>1935</v>
      </c>
    </row>
    <row r="426" spans="1:9" s="79" customFormat="1" x14ac:dyDescent="0.25">
      <c r="A426" s="180"/>
      <c r="B426" s="107"/>
      <c r="C426" s="71" t="s">
        <v>2454</v>
      </c>
      <c r="D426" s="173" t="s">
        <v>1092</v>
      </c>
      <c r="E426" s="449"/>
      <c r="F426" s="71"/>
      <c r="G426" s="97"/>
      <c r="H426" s="72">
        <v>325818</v>
      </c>
      <c r="I426" s="83" t="s">
        <v>1935</v>
      </c>
    </row>
    <row r="427" spans="1:9" s="79" customFormat="1" x14ac:dyDescent="0.25">
      <c r="A427" s="180"/>
      <c r="B427" s="107"/>
      <c r="C427" s="71" t="s">
        <v>2455</v>
      </c>
      <c r="D427" s="173" t="s">
        <v>1092</v>
      </c>
      <c r="E427" s="449"/>
      <c r="F427" s="71"/>
      <c r="G427" s="97"/>
      <c r="H427" s="72">
        <v>399000</v>
      </c>
      <c r="I427" s="83" t="s">
        <v>1935</v>
      </c>
    </row>
    <row r="428" spans="1:9" s="79" customFormat="1" x14ac:dyDescent="0.25">
      <c r="A428" s="180"/>
      <c r="B428" s="107"/>
      <c r="C428" s="71" t="s">
        <v>2572</v>
      </c>
      <c r="D428" s="173" t="s">
        <v>1092</v>
      </c>
      <c r="E428" s="449"/>
      <c r="F428" s="71"/>
      <c r="G428" s="97"/>
      <c r="H428" s="72">
        <v>556727</v>
      </c>
      <c r="I428" s="83" t="s">
        <v>1935</v>
      </c>
    </row>
    <row r="429" spans="1:9" s="79" customFormat="1" x14ac:dyDescent="0.25">
      <c r="A429" s="180"/>
      <c r="B429" s="107"/>
      <c r="C429" s="71" t="s">
        <v>2573</v>
      </c>
      <c r="D429" s="173" t="s">
        <v>1092</v>
      </c>
      <c r="E429" s="449"/>
      <c r="F429" s="71"/>
      <c r="G429" s="97"/>
      <c r="H429" s="72">
        <v>608000</v>
      </c>
      <c r="I429" s="83" t="s">
        <v>1935</v>
      </c>
    </row>
    <row r="430" spans="1:9" s="79" customFormat="1" x14ac:dyDescent="0.25">
      <c r="A430" s="180"/>
      <c r="B430" s="107"/>
      <c r="C430" s="71" t="s">
        <v>2574</v>
      </c>
      <c r="D430" s="173" t="s">
        <v>1092</v>
      </c>
      <c r="E430" s="449"/>
      <c r="F430" s="71"/>
      <c r="G430" s="97"/>
      <c r="H430" s="72">
        <v>521545</v>
      </c>
      <c r="I430" s="83" t="s">
        <v>1935</v>
      </c>
    </row>
    <row r="431" spans="1:9" s="79" customFormat="1" x14ac:dyDescent="0.25">
      <c r="A431" s="180"/>
      <c r="B431" s="107"/>
      <c r="C431" s="142" t="s">
        <v>2367</v>
      </c>
      <c r="D431" s="173" t="s">
        <v>1092</v>
      </c>
      <c r="E431" s="449"/>
      <c r="F431" s="142"/>
      <c r="G431" s="97"/>
      <c r="H431" s="72">
        <v>608000</v>
      </c>
      <c r="I431" s="83" t="s">
        <v>1935</v>
      </c>
    </row>
    <row r="432" spans="1:9" s="79" customFormat="1" x14ac:dyDescent="0.25">
      <c r="A432" s="180"/>
      <c r="B432" s="107"/>
      <c r="C432" s="142" t="s">
        <v>2368</v>
      </c>
      <c r="D432" s="173" t="s">
        <v>1092</v>
      </c>
      <c r="E432" s="449"/>
      <c r="F432" s="142"/>
      <c r="G432" s="97"/>
      <c r="H432" s="72">
        <v>783727</v>
      </c>
      <c r="I432" s="83" t="s">
        <v>1935</v>
      </c>
    </row>
    <row r="433" spans="1:9" s="79" customFormat="1" x14ac:dyDescent="0.25">
      <c r="A433" s="180"/>
      <c r="B433" s="107"/>
      <c r="C433" s="142" t="s">
        <v>2508</v>
      </c>
      <c r="D433" s="173" t="s">
        <v>1092</v>
      </c>
      <c r="E433" s="449"/>
      <c r="F433" s="142"/>
      <c r="G433" s="97"/>
      <c r="H433" s="72">
        <v>902545</v>
      </c>
      <c r="I433" s="83" t="s">
        <v>1935</v>
      </c>
    </row>
    <row r="434" spans="1:9" s="79" customFormat="1" x14ac:dyDescent="0.25">
      <c r="A434" s="180"/>
      <c r="B434" s="107"/>
      <c r="C434" s="142" t="s">
        <v>2458</v>
      </c>
      <c r="D434" s="173" t="s">
        <v>1092</v>
      </c>
      <c r="E434" s="449"/>
      <c r="F434" s="142"/>
      <c r="G434" s="97"/>
      <c r="H434" s="72">
        <v>646000</v>
      </c>
      <c r="I434" s="83" t="s">
        <v>1935</v>
      </c>
    </row>
    <row r="435" spans="1:9" s="79" customFormat="1" x14ac:dyDescent="0.25">
      <c r="A435" s="180"/>
      <c r="B435" s="107"/>
      <c r="C435" s="142" t="s">
        <v>2575</v>
      </c>
      <c r="D435" s="173" t="s">
        <v>1092</v>
      </c>
      <c r="E435" s="449"/>
      <c r="F435" s="142"/>
      <c r="G435" s="97"/>
      <c r="H435" s="72">
        <v>788545</v>
      </c>
      <c r="I435" s="83" t="s">
        <v>1935</v>
      </c>
    </row>
    <row r="436" spans="1:9" s="79" customFormat="1" x14ac:dyDescent="0.25">
      <c r="A436" s="180"/>
      <c r="B436" s="107"/>
      <c r="C436" s="142" t="s">
        <v>2576</v>
      </c>
      <c r="D436" s="173" t="s">
        <v>1092</v>
      </c>
      <c r="E436" s="449"/>
      <c r="F436" s="142"/>
      <c r="G436" s="97"/>
      <c r="H436" s="72">
        <v>1054545</v>
      </c>
      <c r="I436" s="83" t="s">
        <v>1935</v>
      </c>
    </row>
    <row r="437" spans="1:9" s="79" customFormat="1" x14ac:dyDescent="0.25">
      <c r="A437" s="180"/>
      <c r="B437" s="107"/>
      <c r="C437" s="142" t="s">
        <v>2512</v>
      </c>
      <c r="D437" s="173" t="s">
        <v>1092</v>
      </c>
      <c r="E437" s="449"/>
      <c r="F437" s="142"/>
      <c r="G437" s="97"/>
      <c r="H437" s="72">
        <v>1211273</v>
      </c>
      <c r="I437" s="83" t="s">
        <v>1935</v>
      </c>
    </row>
    <row r="438" spans="1:9" s="79" customFormat="1" x14ac:dyDescent="0.25">
      <c r="A438" s="180"/>
      <c r="B438" s="107"/>
      <c r="C438" s="142" t="s">
        <v>2371</v>
      </c>
      <c r="D438" s="173" t="s">
        <v>1092</v>
      </c>
      <c r="E438" s="449"/>
      <c r="F438" s="142"/>
      <c r="G438" s="97"/>
      <c r="H438" s="72">
        <v>797091</v>
      </c>
      <c r="I438" s="83" t="s">
        <v>1935</v>
      </c>
    </row>
    <row r="439" spans="1:9" s="79" customFormat="1" x14ac:dyDescent="0.25">
      <c r="A439" s="180"/>
      <c r="B439" s="107"/>
      <c r="C439" s="142" t="s">
        <v>2373</v>
      </c>
      <c r="D439" s="173" t="s">
        <v>1092</v>
      </c>
      <c r="E439" s="449"/>
      <c r="F439" s="142"/>
      <c r="G439" s="97"/>
      <c r="H439" s="72">
        <v>959545</v>
      </c>
      <c r="I439" s="83" t="s">
        <v>1935</v>
      </c>
    </row>
    <row r="440" spans="1:9" s="79" customFormat="1" x14ac:dyDescent="0.25">
      <c r="A440" s="180"/>
      <c r="B440" s="107"/>
      <c r="C440" s="142" t="s">
        <v>2374</v>
      </c>
      <c r="D440" s="173" t="s">
        <v>1092</v>
      </c>
      <c r="E440" s="449"/>
      <c r="F440" s="142"/>
      <c r="G440" s="97"/>
      <c r="H440" s="72">
        <v>1339545</v>
      </c>
      <c r="I440" s="83" t="s">
        <v>1935</v>
      </c>
    </row>
    <row r="441" spans="1:9" s="79" customFormat="1" x14ac:dyDescent="0.25">
      <c r="A441" s="180"/>
      <c r="B441" s="107"/>
      <c r="C441" s="142" t="s">
        <v>2515</v>
      </c>
      <c r="D441" s="173" t="s">
        <v>1092</v>
      </c>
      <c r="E441" s="449"/>
      <c r="F441" s="142"/>
      <c r="G441" s="97"/>
      <c r="H441" s="72">
        <v>1596000</v>
      </c>
      <c r="I441" s="83" t="s">
        <v>1935</v>
      </c>
    </row>
    <row r="442" spans="1:9" s="79" customFormat="1" x14ac:dyDescent="0.25">
      <c r="A442" s="180"/>
      <c r="B442" s="107"/>
      <c r="C442" s="142" t="s">
        <v>2377</v>
      </c>
      <c r="D442" s="173" t="s">
        <v>1092</v>
      </c>
      <c r="E442" s="449"/>
      <c r="F442" s="142"/>
      <c r="G442" s="97"/>
      <c r="H442" s="72">
        <v>1087727</v>
      </c>
      <c r="I442" s="83" t="s">
        <v>1935</v>
      </c>
    </row>
    <row r="443" spans="1:9" s="79" customFormat="1" x14ac:dyDescent="0.25">
      <c r="A443" s="180"/>
      <c r="B443" s="107"/>
      <c r="C443" s="142" t="s">
        <v>2379</v>
      </c>
      <c r="D443" s="173" t="s">
        <v>1092</v>
      </c>
      <c r="E443" s="449"/>
      <c r="F443" s="142"/>
      <c r="G443" s="97"/>
      <c r="H443" s="72">
        <v>1330000</v>
      </c>
      <c r="I443" s="83" t="s">
        <v>1935</v>
      </c>
    </row>
    <row r="444" spans="1:9" s="79" customFormat="1" x14ac:dyDescent="0.25">
      <c r="A444" s="180"/>
      <c r="B444" s="107"/>
      <c r="C444" s="142" t="s">
        <v>2380</v>
      </c>
      <c r="D444" s="173" t="s">
        <v>1092</v>
      </c>
      <c r="E444" s="449"/>
      <c r="F444" s="142"/>
      <c r="G444" s="97"/>
      <c r="H444" s="72">
        <v>1781273</v>
      </c>
      <c r="I444" s="83" t="s">
        <v>1935</v>
      </c>
    </row>
    <row r="445" spans="1:9" s="79" customFormat="1" x14ac:dyDescent="0.25">
      <c r="A445" s="180"/>
      <c r="B445" s="107"/>
      <c r="C445" s="142" t="s">
        <v>2518</v>
      </c>
      <c r="D445" s="173" t="s">
        <v>1092</v>
      </c>
      <c r="E445" s="449"/>
      <c r="F445" s="142"/>
      <c r="G445" s="97"/>
      <c r="H445" s="72">
        <v>2067182</v>
      </c>
      <c r="I445" s="83" t="s">
        <v>1935</v>
      </c>
    </row>
    <row r="446" spans="1:9" s="79" customFormat="1" x14ac:dyDescent="0.25">
      <c r="A446" s="180"/>
      <c r="B446" s="107"/>
      <c r="C446" s="142" t="s">
        <v>2383</v>
      </c>
      <c r="D446" s="173" t="s">
        <v>1092</v>
      </c>
      <c r="E446" s="449"/>
      <c r="F446" s="142"/>
      <c r="G446" s="97"/>
      <c r="H446" s="72">
        <v>1713818</v>
      </c>
      <c r="I446" s="83" t="s">
        <v>1935</v>
      </c>
    </row>
    <row r="447" spans="1:9" s="79" customFormat="1" x14ac:dyDescent="0.25">
      <c r="A447" s="180"/>
      <c r="B447" s="107"/>
      <c r="C447" s="142" t="s">
        <v>2385</v>
      </c>
      <c r="D447" s="173" t="s">
        <v>1092</v>
      </c>
      <c r="E447" s="449"/>
      <c r="F447" s="142"/>
      <c r="G447" s="97"/>
      <c r="H447" s="72">
        <v>2382636</v>
      </c>
      <c r="I447" s="83" t="s">
        <v>1935</v>
      </c>
    </row>
    <row r="448" spans="1:9" s="79" customFormat="1" x14ac:dyDescent="0.25">
      <c r="A448" s="180"/>
      <c r="B448" s="107"/>
      <c r="C448" s="142" t="s">
        <v>2386</v>
      </c>
      <c r="D448" s="173" t="s">
        <v>1092</v>
      </c>
      <c r="E448" s="449"/>
      <c r="F448" s="142"/>
      <c r="G448" s="97"/>
      <c r="H448" s="72">
        <v>2800636</v>
      </c>
      <c r="I448" s="83" t="s">
        <v>1935</v>
      </c>
    </row>
    <row r="449" spans="1:9" s="79" customFormat="1" x14ac:dyDescent="0.25">
      <c r="A449" s="180"/>
      <c r="B449" s="107"/>
      <c r="C449" s="142" t="s">
        <v>2577</v>
      </c>
      <c r="D449" s="173" t="s">
        <v>1092</v>
      </c>
      <c r="E449" s="449"/>
      <c r="F449" s="142"/>
      <c r="G449" s="97"/>
      <c r="H449" s="72">
        <v>3218636</v>
      </c>
      <c r="I449" s="83" t="s">
        <v>1935</v>
      </c>
    </row>
    <row r="450" spans="1:9" s="79" customFormat="1" x14ac:dyDescent="0.25">
      <c r="A450" s="180"/>
      <c r="B450" s="107"/>
      <c r="C450" s="142" t="s">
        <v>2389</v>
      </c>
      <c r="D450" s="173" t="s">
        <v>1092</v>
      </c>
      <c r="E450" s="449"/>
      <c r="F450" s="142"/>
      <c r="G450" s="97"/>
      <c r="H450" s="72">
        <v>2079545</v>
      </c>
      <c r="I450" s="83" t="s">
        <v>1935</v>
      </c>
    </row>
    <row r="451" spans="1:9" s="79" customFormat="1" x14ac:dyDescent="0.25">
      <c r="A451" s="180"/>
      <c r="B451" s="107"/>
      <c r="C451" s="142" t="s">
        <v>2391</v>
      </c>
      <c r="D451" s="173" t="s">
        <v>1092</v>
      </c>
      <c r="E451" s="449"/>
      <c r="F451" s="142"/>
      <c r="G451" s="97"/>
      <c r="H451" s="72">
        <v>2946909</v>
      </c>
      <c r="I451" s="83" t="s">
        <v>1935</v>
      </c>
    </row>
    <row r="452" spans="1:9" s="79" customFormat="1" x14ac:dyDescent="0.25">
      <c r="A452" s="180"/>
      <c r="B452" s="107"/>
      <c r="C452" s="142" t="s">
        <v>2578</v>
      </c>
      <c r="D452" s="173" t="s">
        <v>1092</v>
      </c>
      <c r="E452" s="450"/>
      <c r="F452" s="142"/>
      <c r="G452" s="97"/>
      <c r="H452" s="72">
        <v>3448545</v>
      </c>
      <c r="I452" s="83" t="s">
        <v>1935</v>
      </c>
    </row>
    <row r="453" spans="1:9" s="79" customFormat="1" ht="18" customHeight="1" x14ac:dyDescent="0.25">
      <c r="A453" s="180"/>
      <c r="B453" s="107"/>
      <c r="C453" s="684" t="s">
        <v>3117</v>
      </c>
      <c r="D453" s="684"/>
      <c r="E453" s="684"/>
      <c r="F453" s="684"/>
      <c r="G453" s="97"/>
      <c r="H453" s="72"/>
      <c r="I453" s="83"/>
    </row>
    <row r="454" spans="1:9" s="79" customFormat="1" x14ac:dyDescent="0.25">
      <c r="A454" s="180"/>
      <c r="B454" s="107"/>
      <c r="C454" s="142" t="s">
        <v>2558</v>
      </c>
      <c r="D454" s="173" t="s">
        <v>1092</v>
      </c>
      <c r="E454" s="208"/>
      <c r="F454" s="142"/>
      <c r="G454" s="97"/>
      <c r="H454" s="72">
        <v>26727</v>
      </c>
      <c r="I454" s="83" t="s">
        <v>1935</v>
      </c>
    </row>
    <row r="455" spans="1:9" s="79" customFormat="1" x14ac:dyDescent="0.25">
      <c r="A455" s="180"/>
      <c r="B455" s="107"/>
      <c r="C455" s="142" t="s">
        <v>2329</v>
      </c>
      <c r="D455" s="173" t="s">
        <v>1092</v>
      </c>
      <c r="E455" s="449"/>
      <c r="F455" s="142"/>
      <c r="G455" s="97"/>
      <c r="H455" s="72">
        <v>29636</v>
      </c>
      <c r="I455" s="83" t="s">
        <v>1935</v>
      </c>
    </row>
    <row r="456" spans="1:9" s="79" customFormat="1" x14ac:dyDescent="0.25">
      <c r="A456" s="180"/>
      <c r="B456" s="107"/>
      <c r="C456" s="142" t="s">
        <v>2579</v>
      </c>
      <c r="D456" s="173" t="s">
        <v>1092</v>
      </c>
      <c r="E456" s="449"/>
      <c r="F456" s="142"/>
      <c r="G456" s="535" t="s">
        <v>2019</v>
      </c>
      <c r="H456" s="72">
        <v>33000</v>
      </c>
      <c r="I456" s="83" t="s">
        <v>1935</v>
      </c>
    </row>
    <row r="457" spans="1:9" s="79" customFormat="1" x14ac:dyDescent="0.25">
      <c r="A457" s="180"/>
      <c r="B457" s="107"/>
      <c r="C457" s="142" t="s">
        <v>2442</v>
      </c>
      <c r="D457" s="173" t="s">
        <v>1092</v>
      </c>
      <c r="E457" s="449"/>
      <c r="F457" s="142"/>
      <c r="G457" s="535"/>
      <c r="H457" s="72">
        <v>47545</v>
      </c>
      <c r="I457" s="83" t="s">
        <v>1935</v>
      </c>
    </row>
    <row r="458" spans="1:9" s="79" customFormat="1" x14ac:dyDescent="0.25">
      <c r="A458" s="180"/>
      <c r="B458" s="107"/>
      <c r="C458" s="142" t="s">
        <v>2332</v>
      </c>
      <c r="D458" s="173" t="s">
        <v>1092</v>
      </c>
      <c r="E458" s="449"/>
      <c r="F458" s="142"/>
      <c r="G458" s="535"/>
      <c r="H458" s="72">
        <v>54727</v>
      </c>
      <c r="I458" s="83" t="s">
        <v>1935</v>
      </c>
    </row>
    <row r="459" spans="1:9" s="79" customFormat="1" x14ac:dyDescent="0.25">
      <c r="A459" s="180"/>
      <c r="B459" s="107"/>
      <c r="C459" s="142" t="s">
        <v>2333</v>
      </c>
      <c r="D459" s="173" t="s">
        <v>1092</v>
      </c>
      <c r="E459" s="449"/>
      <c r="F459" s="142"/>
      <c r="G459" s="535"/>
      <c r="H459" s="72">
        <v>57818</v>
      </c>
      <c r="I459" s="83" t="s">
        <v>1935</v>
      </c>
    </row>
    <row r="460" spans="1:9" s="79" customFormat="1" x14ac:dyDescent="0.25">
      <c r="A460" s="180"/>
      <c r="B460" s="107"/>
      <c r="C460" s="142" t="s">
        <v>2334</v>
      </c>
      <c r="D460" s="173" t="s">
        <v>1092</v>
      </c>
      <c r="E460" s="449"/>
      <c r="F460" s="142"/>
      <c r="G460" s="535"/>
      <c r="H460" s="72">
        <v>61636</v>
      </c>
      <c r="I460" s="83" t="s">
        <v>1935</v>
      </c>
    </row>
    <row r="461" spans="1:9" s="79" customFormat="1" x14ac:dyDescent="0.25">
      <c r="A461" s="180"/>
      <c r="B461" s="107"/>
      <c r="C461" s="142" t="s">
        <v>2336</v>
      </c>
      <c r="D461" s="173" t="s">
        <v>1092</v>
      </c>
      <c r="E461" s="449"/>
      <c r="F461" s="142"/>
      <c r="G461" s="535"/>
      <c r="H461" s="72">
        <v>74091</v>
      </c>
      <c r="I461" s="83" t="s">
        <v>1935</v>
      </c>
    </row>
    <row r="462" spans="1:9" s="79" customFormat="1" x14ac:dyDescent="0.25">
      <c r="A462" s="180"/>
      <c r="B462" s="107"/>
      <c r="C462" s="142" t="s">
        <v>2337</v>
      </c>
      <c r="D462" s="173" t="s">
        <v>1092</v>
      </c>
      <c r="E462" s="449"/>
      <c r="F462" s="142"/>
      <c r="G462" s="535"/>
      <c r="H462" s="72">
        <v>85091</v>
      </c>
      <c r="I462" s="83" t="s">
        <v>1935</v>
      </c>
    </row>
    <row r="463" spans="1:9" s="79" customFormat="1" x14ac:dyDescent="0.25">
      <c r="A463" s="180"/>
      <c r="B463" s="107"/>
      <c r="C463" s="142" t="s">
        <v>2339</v>
      </c>
      <c r="D463" s="173" t="s">
        <v>1092</v>
      </c>
      <c r="E463" s="449"/>
      <c r="F463" s="142"/>
      <c r="G463" s="535"/>
      <c r="H463" s="72">
        <v>82636</v>
      </c>
      <c r="I463" s="83" t="s">
        <v>1935</v>
      </c>
    </row>
    <row r="464" spans="1:9" s="79" customFormat="1" x14ac:dyDescent="0.25">
      <c r="A464" s="180"/>
      <c r="B464" s="107"/>
      <c r="C464" s="142" t="s">
        <v>2445</v>
      </c>
      <c r="D464" s="173" t="s">
        <v>1092</v>
      </c>
      <c r="E464" s="449"/>
      <c r="F464" s="142"/>
      <c r="G464" s="535"/>
      <c r="H464" s="72">
        <v>100364</v>
      </c>
      <c r="I464" s="83" t="s">
        <v>1935</v>
      </c>
    </row>
    <row r="465" spans="1:9" s="79" customFormat="1" x14ac:dyDescent="0.25">
      <c r="A465" s="180"/>
      <c r="B465" s="107"/>
      <c r="C465" s="142" t="s">
        <v>2580</v>
      </c>
      <c r="D465" s="173" t="s">
        <v>1092</v>
      </c>
      <c r="E465" s="449"/>
      <c r="F465" s="142"/>
      <c r="G465" s="535"/>
      <c r="H465" s="72">
        <v>131727</v>
      </c>
      <c r="I465" s="83" t="s">
        <v>1935</v>
      </c>
    </row>
    <row r="466" spans="1:9" s="79" customFormat="1" x14ac:dyDescent="0.25">
      <c r="A466" s="180"/>
      <c r="B466" s="107"/>
      <c r="C466" s="142" t="s">
        <v>2448</v>
      </c>
      <c r="D466" s="173" t="s">
        <v>1092</v>
      </c>
      <c r="E466" s="449"/>
      <c r="F466" s="142"/>
      <c r="G466" s="535"/>
      <c r="H466" s="72">
        <v>121273</v>
      </c>
      <c r="I466" s="83" t="s">
        <v>1935</v>
      </c>
    </row>
    <row r="467" spans="1:9" s="79" customFormat="1" x14ac:dyDescent="0.25">
      <c r="A467" s="180"/>
      <c r="B467" s="107"/>
      <c r="C467" s="142" t="s">
        <v>2450</v>
      </c>
      <c r="D467" s="173" t="s">
        <v>1092</v>
      </c>
      <c r="E467" s="449"/>
      <c r="F467" s="142"/>
      <c r="G467" s="535"/>
      <c r="H467" s="72">
        <v>159636</v>
      </c>
      <c r="I467" s="83" t="s">
        <v>1935</v>
      </c>
    </row>
    <row r="468" spans="1:9" s="79" customFormat="1" x14ac:dyDescent="0.25">
      <c r="A468" s="180"/>
      <c r="B468" s="107"/>
      <c r="C468" s="142" t="s">
        <v>2566</v>
      </c>
      <c r="D468" s="173" t="s">
        <v>1092</v>
      </c>
      <c r="E468" s="449"/>
      <c r="F468" s="142"/>
      <c r="G468" s="535"/>
      <c r="H468" s="72">
        <v>204636</v>
      </c>
      <c r="I468" s="83" t="s">
        <v>1935</v>
      </c>
    </row>
    <row r="469" spans="1:9" s="79" customFormat="1" x14ac:dyDescent="0.25">
      <c r="A469" s="180"/>
      <c r="B469" s="107"/>
      <c r="C469" s="142" t="s">
        <v>2349</v>
      </c>
      <c r="D469" s="173" t="s">
        <v>1092</v>
      </c>
      <c r="E469" s="449"/>
      <c r="F469" s="142"/>
      <c r="G469" s="535"/>
      <c r="H469" s="72">
        <v>192636</v>
      </c>
      <c r="I469" s="83" t="s">
        <v>1935</v>
      </c>
    </row>
    <row r="470" spans="1:9" s="79" customFormat="1" x14ac:dyDescent="0.25">
      <c r="A470" s="180"/>
      <c r="B470" s="107"/>
      <c r="C470" s="142" t="s">
        <v>2351</v>
      </c>
      <c r="D470" s="173" t="s">
        <v>1092</v>
      </c>
      <c r="E470" s="449"/>
      <c r="F470" s="142"/>
      <c r="G470" s="97"/>
      <c r="H470" s="72">
        <v>250818</v>
      </c>
      <c r="I470" s="83" t="s">
        <v>1935</v>
      </c>
    </row>
    <row r="471" spans="1:9" s="79" customFormat="1" x14ac:dyDescent="0.25">
      <c r="A471" s="180"/>
      <c r="B471" s="107"/>
      <c r="C471" s="142" t="s">
        <v>2352</v>
      </c>
      <c r="D471" s="173" t="s">
        <v>1092</v>
      </c>
      <c r="E471" s="450"/>
      <c r="F471" s="142"/>
      <c r="G471" s="97"/>
      <c r="H471" s="72">
        <v>322636</v>
      </c>
      <c r="I471" s="83" t="s">
        <v>1935</v>
      </c>
    </row>
    <row r="472" spans="1:9" s="79" customFormat="1" ht="18.75" customHeight="1" x14ac:dyDescent="0.25">
      <c r="A472" s="180"/>
      <c r="B472" s="107"/>
      <c r="C472" s="578" t="s">
        <v>3119</v>
      </c>
      <c r="D472" s="587"/>
      <c r="E472" s="587"/>
      <c r="F472" s="579"/>
      <c r="G472" s="97"/>
      <c r="H472" s="72"/>
      <c r="I472" s="83"/>
    </row>
    <row r="473" spans="1:9" s="79" customFormat="1" x14ac:dyDescent="0.25">
      <c r="A473" s="180"/>
      <c r="B473" s="107"/>
      <c r="C473" s="142" t="s">
        <v>2581</v>
      </c>
      <c r="D473" s="173" t="s">
        <v>1458</v>
      </c>
      <c r="E473" s="208"/>
      <c r="F473" s="142"/>
      <c r="G473" s="97"/>
      <c r="H473" s="72">
        <v>19200</v>
      </c>
      <c r="I473" s="83" t="s">
        <v>1935</v>
      </c>
    </row>
    <row r="474" spans="1:9" s="79" customFormat="1" x14ac:dyDescent="0.25">
      <c r="A474" s="180"/>
      <c r="B474" s="107"/>
      <c r="C474" s="142" t="s">
        <v>2582</v>
      </c>
      <c r="D474" s="173" t="s">
        <v>1458</v>
      </c>
      <c r="E474" s="449"/>
      <c r="F474" s="142"/>
      <c r="G474" s="97"/>
      <c r="H474" s="72">
        <v>21900</v>
      </c>
      <c r="I474" s="83" t="s">
        <v>1935</v>
      </c>
    </row>
    <row r="475" spans="1:9" s="79" customFormat="1" x14ac:dyDescent="0.25">
      <c r="A475" s="180"/>
      <c r="B475" s="107"/>
      <c r="C475" s="142" t="s">
        <v>2583</v>
      </c>
      <c r="D475" s="173" t="s">
        <v>1458</v>
      </c>
      <c r="E475" s="449"/>
      <c r="F475" s="142"/>
      <c r="G475" s="97"/>
      <c r="H475" s="72">
        <v>27100</v>
      </c>
      <c r="I475" s="83" t="s">
        <v>1935</v>
      </c>
    </row>
    <row r="476" spans="1:9" s="79" customFormat="1" x14ac:dyDescent="0.25">
      <c r="A476" s="180"/>
      <c r="B476" s="107"/>
      <c r="C476" s="142" t="s">
        <v>2584</v>
      </c>
      <c r="D476" s="173" t="s">
        <v>1458</v>
      </c>
      <c r="E476" s="449"/>
      <c r="F476" s="142"/>
      <c r="G476" s="97"/>
      <c r="H476" s="72">
        <v>27100</v>
      </c>
      <c r="I476" s="83" t="s">
        <v>1935</v>
      </c>
    </row>
    <row r="477" spans="1:9" s="79" customFormat="1" x14ac:dyDescent="0.25">
      <c r="A477" s="180"/>
      <c r="B477" s="107"/>
      <c r="C477" s="142" t="s">
        <v>2585</v>
      </c>
      <c r="D477" s="173" t="s">
        <v>1458</v>
      </c>
      <c r="E477" s="449"/>
      <c r="F477" s="142"/>
      <c r="G477" s="97"/>
      <c r="H477" s="72">
        <v>30900</v>
      </c>
      <c r="I477" s="83" t="s">
        <v>1935</v>
      </c>
    </row>
    <row r="478" spans="1:9" s="79" customFormat="1" x14ac:dyDescent="0.25">
      <c r="A478" s="180"/>
      <c r="B478" s="107"/>
      <c r="C478" s="142" t="s">
        <v>2586</v>
      </c>
      <c r="D478" s="173" t="s">
        <v>1458</v>
      </c>
      <c r="E478" s="449"/>
      <c r="F478" s="142"/>
      <c r="G478" s="97"/>
      <c r="H478" s="72">
        <v>39000</v>
      </c>
      <c r="I478" s="83" t="s">
        <v>1935</v>
      </c>
    </row>
    <row r="479" spans="1:9" s="79" customFormat="1" x14ac:dyDescent="0.25">
      <c r="A479" s="180"/>
      <c r="B479" s="107"/>
      <c r="C479" s="142" t="s">
        <v>2587</v>
      </c>
      <c r="D479" s="173" t="s">
        <v>1458</v>
      </c>
      <c r="E479" s="449"/>
      <c r="F479" s="142"/>
      <c r="G479" s="97"/>
      <c r="H479" s="72">
        <v>37100</v>
      </c>
      <c r="I479" s="83" t="s">
        <v>1935</v>
      </c>
    </row>
    <row r="480" spans="1:9" s="79" customFormat="1" x14ac:dyDescent="0.25">
      <c r="A480" s="180"/>
      <c r="B480" s="107"/>
      <c r="C480" s="142" t="s">
        <v>2588</v>
      </c>
      <c r="D480" s="173" t="s">
        <v>1458</v>
      </c>
      <c r="E480" s="449"/>
      <c r="F480" s="142"/>
      <c r="G480" s="97"/>
      <c r="H480" s="72">
        <v>42700</v>
      </c>
      <c r="I480" s="83" t="s">
        <v>1935</v>
      </c>
    </row>
    <row r="481" spans="1:9" s="79" customFormat="1" x14ac:dyDescent="0.25">
      <c r="A481" s="180"/>
      <c r="B481" s="107"/>
      <c r="C481" s="142" t="s">
        <v>2589</v>
      </c>
      <c r="D481" s="173" t="s">
        <v>1458</v>
      </c>
      <c r="E481" s="449"/>
      <c r="F481" s="142"/>
      <c r="G481" s="97"/>
      <c r="H481" s="72">
        <v>56300</v>
      </c>
      <c r="I481" s="83" t="s">
        <v>1935</v>
      </c>
    </row>
    <row r="482" spans="1:9" s="79" customFormat="1" x14ac:dyDescent="0.25">
      <c r="A482" s="180"/>
      <c r="B482" s="107"/>
      <c r="C482" s="142" t="s">
        <v>2590</v>
      </c>
      <c r="D482" s="173" t="s">
        <v>1458</v>
      </c>
      <c r="E482" s="449"/>
      <c r="F482" s="142"/>
      <c r="G482" s="97"/>
      <c r="H482" s="72">
        <v>74600</v>
      </c>
      <c r="I482" s="83" t="s">
        <v>1935</v>
      </c>
    </row>
    <row r="483" spans="1:9" s="79" customFormat="1" x14ac:dyDescent="0.25">
      <c r="A483" s="180"/>
      <c r="B483" s="107"/>
      <c r="C483" s="142" t="s">
        <v>2591</v>
      </c>
      <c r="D483" s="173" t="s">
        <v>1458</v>
      </c>
      <c r="E483" s="449"/>
      <c r="F483" s="142"/>
      <c r="G483" s="97"/>
      <c r="H483" s="72">
        <v>85800</v>
      </c>
      <c r="I483" s="83" t="s">
        <v>1935</v>
      </c>
    </row>
    <row r="484" spans="1:9" s="79" customFormat="1" x14ac:dyDescent="0.25">
      <c r="A484" s="180"/>
      <c r="B484" s="107"/>
      <c r="C484" s="142" t="s">
        <v>2592</v>
      </c>
      <c r="D484" s="173" t="s">
        <v>1458</v>
      </c>
      <c r="E484" s="449"/>
      <c r="F484" s="142"/>
      <c r="G484" s="97"/>
      <c r="H484" s="72">
        <v>120400</v>
      </c>
      <c r="I484" s="83" t="s">
        <v>1935</v>
      </c>
    </row>
    <row r="485" spans="1:9" s="79" customFormat="1" x14ac:dyDescent="0.25">
      <c r="A485" s="180"/>
      <c r="B485" s="107"/>
      <c r="C485" s="142" t="s">
        <v>2593</v>
      </c>
      <c r="D485" s="173" t="s">
        <v>1458</v>
      </c>
      <c r="E485" s="449"/>
      <c r="F485" s="142"/>
      <c r="G485" s="97"/>
      <c r="H485" s="72">
        <v>118300</v>
      </c>
      <c r="I485" s="83" t="s">
        <v>1935</v>
      </c>
    </row>
    <row r="486" spans="1:9" s="79" customFormat="1" x14ac:dyDescent="0.25">
      <c r="A486" s="180"/>
      <c r="B486" s="107"/>
      <c r="C486" s="142" t="s">
        <v>2594</v>
      </c>
      <c r="D486" s="173" t="s">
        <v>1458</v>
      </c>
      <c r="E486" s="449"/>
      <c r="F486" s="142"/>
      <c r="G486" s="97"/>
      <c r="H486" s="72">
        <v>152500</v>
      </c>
      <c r="I486" s="83" t="s">
        <v>1935</v>
      </c>
    </row>
    <row r="487" spans="1:9" s="79" customFormat="1" x14ac:dyDescent="0.25">
      <c r="A487" s="180"/>
      <c r="B487" s="107"/>
      <c r="C487" s="142" t="s">
        <v>2595</v>
      </c>
      <c r="D487" s="173" t="s">
        <v>1458</v>
      </c>
      <c r="E487" s="449"/>
      <c r="F487" s="142"/>
      <c r="G487" s="97"/>
      <c r="H487" s="72">
        <v>157800</v>
      </c>
      <c r="I487" s="83" t="s">
        <v>1935</v>
      </c>
    </row>
    <row r="488" spans="1:9" s="79" customFormat="1" x14ac:dyDescent="0.25">
      <c r="A488" s="180"/>
      <c r="B488" s="107"/>
      <c r="C488" s="142" t="s">
        <v>2596</v>
      </c>
      <c r="D488" s="173" t="s">
        <v>1458</v>
      </c>
      <c r="E488" s="449"/>
      <c r="F488" s="142"/>
      <c r="G488" s="97"/>
      <c r="H488" s="72">
        <v>190900</v>
      </c>
      <c r="I488" s="83" t="s">
        <v>1935</v>
      </c>
    </row>
    <row r="489" spans="1:9" s="79" customFormat="1" x14ac:dyDescent="0.25">
      <c r="A489" s="180"/>
      <c r="B489" s="107"/>
      <c r="C489" s="142" t="s">
        <v>2597</v>
      </c>
      <c r="D489" s="173" t="s">
        <v>1458</v>
      </c>
      <c r="E489" s="450"/>
      <c r="F489" s="142"/>
      <c r="G489" s="97"/>
      <c r="H489" s="72">
        <v>189800</v>
      </c>
      <c r="I489" s="83" t="s">
        <v>1935</v>
      </c>
    </row>
    <row r="490" spans="1:9" s="79" customFormat="1" ht="21" customHeight="1" x14ac:dyDescent="0.25">
      <c r="A490" s="180"/>
      <c r="B490" s="107"/>
      <c r="C490" s="730" t="s">
        <v>3118</v>
      </c>
      <c r="D490" s="731"/>
      <c r="E490" s="731"/>
      <c r="F490" s="732"/>
      <c r="G490" s="535"/>
      <c r="H490" s="72"/>
      <c r="I490" s="83"/>
    </row>
    <row r="491" spans="1:9" s="79" customFormat="1" x14ac:dyDescent="0.25">
      <c r="A491" s="180"/>
      <c r="B491" s="107"/>
      <c r="C491" s="142" t="s">
        <v>3120</v>
      </c>
      <c r="D491" s="173" t="s">
        <v>1092</v>
      </c>
      <c r="E491" s="531" t="s">
        <v>2598</v>
      </c>
      <c r="F491" s="142" t="s">
        <v>3130</v>
      </c>
      <c r="G491" s="535"/>
      <c r="H491" s="72">
        <v>24000</v>
      </c>
      <c r="I491" s="83" t="s">
        <v>1935</v>
      </c>
    </row>
    <row r="492" spans="1:9" s="79" customFormat="1" x14ac:dyDescent="0.25">
      <c r="A492" s="180"/>
      <c r="B492" s="107"/>
      <c r="C492" s="142" t="s">
        <v>3121</v>
      </c>
      <c r="D492" s="173" t="s">
        <v>1092</v>
      </c>
      <c r="E492" s="532"/>
      <c r="F492" s="142" t="s">
        <v>3131</v>
      </c>
      <c r="G492" s="535"/>
      <c r="H492" s="72">
        <v>30500</v>
      </c>
      <c r="I492" s="83" t="s">
        <v>1935</v>
      </c>
    </row>
    <row r="493" spans="1:9" s="79" customFormat="1" x14ac:dyDescent="0.25">
      <c r="A493" s="180"/>
      <c r="B493" s="107"/>
      <c r="C493" s="142" t="s">
        <v>3122</v>
      </c>
      <c r="D493" s="173" t="s">
        <v>1092</v>
      </c>
      <c r="E493" s="532"/>
      <c r="F493" s="142" t="s">
        <v>3131</v>
      </c>
      <c r="G493" s="535"/>
      <c r="H493" s="72">
        <v>35400</v>
      </c>
      <c r="I493" s="83" t="s">
        <v>1935</v>
      </c>
    </row>
    <row r="494" spans="1:9" s="79" customFormat="1" x14ac:dyDescent="0.25">
      <c r="A494" s="180"/>
      <c r="B494" s="107"/>
      <c r="C494" s="142" t="s">
        <v>3123</v>
      </c>
      <c r="D494" s="173" t="s">
        <v>1092</v>
      </c>
      <c r="E494" s="532"/>
      <c r="F494" s="142" t="s">
        <v>3131</v>
      </c>
      <c r="G494" s="535"/>
      <c r="H494" s="72">
        <v>44500</v>
      </c>
      <c r="I494" s="83" t="s">
        <v>1935</v>
      </c>
    </row>
    <row r="495" spans="1:9" s="79" customFormat="1" x14ac:dyDescent="0.25">
      <c r="A495" s="180"/>
      <c r="B495" s="107"/>
      <c r="C495" s="142" t="s">
        <v>3124</v>
      </c>
      <c r="D495" s="173" t="s">
        <v>1092</v>
      </c>
      <c r="E495" s="532"/>
      <c r="F495" s="142" t="s">
        <v>3130</v>
      </c>
      <c r="G495" s="535"/>
      <c r="H495" s="72">
        <v>56800</v>
      </c>
      <c r="I495" s="83" t="s">
        <v>1935</v>
      </c>
    </row>
    <row r="496" spans="1:9" s="79" customFormat="1" x14ac:dyDescent="0.25">
      <c r="A496" s="180"/>
      <c r="B496" s="107"/>
      <c r="C496" s="142" t="s">
        <v>3125</v>
      </c>
      <c r="D496" s="173" t="s">
        <v>1092</v>
      </c>
      <c r="E496" s="532"/>
      <c r="F496" s="142" t="s">
        <v>3131</v>
      </c>
      <c r="G496" s="535"/>
      <c r="H496" s="72">
        <v>68300</v>
      </c>
      <c r="I496" s="83" t="s">
        <v>1935</v>
      </c>
    </row>
    <row r="497" spans="1:9" s="79" customFormat="1" x14ac:dyDescent="0.25">
      <c r="A497" s="180"/>
      <c r="B497" s="107"/>
      <c r="C497" s="142" t="s">
        <v>2130</v>
      </c>
      <c r="D497" s="173" t="s">
        <v>1092</v>
      </c>
      <c r="E497" s="532"/>
      <c r="F497" s="142" t="s">
        <v>3132</v>
      </c>
      <c r="G497" s="535"/>
      <c r="H497" s="72">
        <v>90300</v>
      </c>
      <c r="I497" s="83" t="s">
        <v>1935</v>
      </c>
    </row>
    <row r="498" spans="1:9" s="79" customFormat="1" x14ac:dyDescent="0.25">
      <c r="A498" s="180"/>
      <c r="B498" s="107"/>
      <c r="C498" s="142" t="s">
        <v>2131</v>
      </c>
      <c r="D498" s="173" t="s">
        <v>1092</v>
      </c>
      <c r="E498" s="532"/>
      <c r="F498" s="142" t="s">
        <v>3132</v>
      </c>
      <c r="G498" s="535"/>
      <c r="H498" s="72">
        <v>103200</v>
      </c>
      <c r="I498" s="83" t="s">
        <v>1935</v>
      </c>
    </row>
    <row r="499" spans="1:9" s="79" customFormat="1" x14ac:dyDescent="0.25">
      <c r="A499" s="180"/>
      <c r="B499" s="107"/>
      <c r="C499" s="142" t="s">
        <v>2132</v>
      </c>
      <c r="D499" s="173" t="s">
        <v>1092</v>
      </c>
      <c r="E499" s="532"/>
      <c r="F499" s="142" t="s">
        <v>3132</v>
      </c>
      <c r="G499" s="535"/>
      <c r="H499" s="72">
        <v>115300</v>
      </c>
      <c r="I499" s="83" t="s">
        <v>1935</v>
      </c>
    </row>
    <row r="500" spans="1:9" s="79" customFormat="1" x14ac:dyDescent="0.25">
      <c r="A500" s="180"/>
      <c r="B500" s="107"/>
      <c r="C500" s="142" t="s">
        <v>3126</v>
      </c>
      <c r="D500" s="173" t="s">
        <v>1092</v>
      </c>
      <c r="E500" s="532"/>
      <c r="F500" s="142" t="s">
        <v>3132</v>
      </c>
      <c r="G500" s="535"/>
      <c r="H500" s="72">
        <v>132700</v>
      </c>
      <c r="I500" s="83" t="s">
        <v>1935</v>
      </c>
    </row>
    <row r="501" spans="1:9" s="79" customFormat="1" x14ac:dyDescent="0.25">
      <c r="A501" s="180"/>
      <c r="B501" s="107"/>
      <c r="C501" s="142" t="s">
        <v>3127</v>
      </c>
      <c r="D501" s="173" t="s">
        <v>1092</v>
      </c>
      <c r="E501" s="532"/>
      <c r="F501" s="142" t="s">
        <v>3133</v>
      </c>
      <c r="G501" s="535"/>
      <c r="H501" s="72">
        <v>166000</v>
      </c>
      <c r="I501" s="83" t="s">
        <v>1935</v>
      </c>
    </row>
    <row r="502" spans="1:9" s="79" customFormat="1" x14ac:dyDescent="0.25">
      <c r="A502" s="180"/>
      <c r="B502" s="107"/>
      <c r="C502" s="142" t="s">
        <v>3128</v>
      </c>
      <c r="D502" s="173" t="s">
        <v>1092</v>
      </c>
      <c r="E502" s="532"/>
      <c r="F502" s="142" t="s">
        <v>3134</v>
      </c>
      <c r="G502" s="535"/>
      <c r="H502" s="72">
        <v>198900</v>
      </c>
      <c r="I502" s="83" t="s">
        <v>1935</v>
      </c>
    </row>
    <row r="503" spans="1:9" s="79" customFormat="1" x14ac:dyDescent="0.25">
      <c r="A503" s="180"/>
      <c r="B503" s="107"/>
      <c r="C503" s="142" t="s">
        <v>2109</v>
      </c>
      <c r="D503" s="173" t="s">
        <v>1092</v>
      </c>
      <c r="E503" s="532"/>
      <c r="F503" s="142" t="s">
        <v>3135</v>
      </c>
      <c r="G503" s="535"/>
      <c r="H503" s="72">
        <v>310800</v>
      </c>
      <c r="I503" s="83" t="s">
        <v>1935</v>
      </c>
    </row>
    <row r="504" spans="1:9" s="79" customFormat="1" x14ac:dyDescent="0.25">
      <c r="A504" s="180"/>
      <c r="B504" s="107"/>
      <c r="C504" s="142" t="s">
        <v>3129</v>
      </c>
      <c r="D504" s="173" t="s">
        <v>1092</v>
      </c>
      <c r="E504" s="533"/>
      <c r="F504" s="142" t="s">
        <v>3136</v>
      </c>
      <c r="G504" s="97"/>
      <c r="H504" s="72">
        <v>495500</v>
      </c>
      <c r="I504" s="83" t="s">
        <v>1935</v>
      </c>
    </row>
    <row r="505" spans="1:9" s="79" customFormat="1" ht="17.25" customHeight="1" x14ac:dyDescent="0.25">
      <c r="A505" s="180"/>
      <c r="B505" s="107"/>
      <c r="C505" s="578" t="s">
        <v>3137</v>
      </c>
      <c r="D505" s="587"/>
      <c r="E505" s="587"/>
      <c r="F505" s="579"/>
      <c r="G505" s="97"/>
      <c r="H505" s="72"/>
      <c r="I505" s="83"/>
    </row>
    <row r="506" spans="1:9" s="79" customFormat="1" x14ac:dyDescent="0.25">
      <c r="A506" s="180"/>
      <c r="B506" s="107"/>
      <c r="C506" s="142" t="s">
        <v>2599</v>
      </c>
      <c r="D506" s="173" t="s">
        <v>1092</v>
      </c>
      <c r="E506" s="208"/>
      <c r="F506" s="142"/>
      <c r="G506" s="97"/>
      <c r="H506" s="72">
        <v>455000</v>
      </c>
      <c r="I506" s="83" t="s">
        <v>1935</v>
      </c>
    </row>
    <row r="507" spans="1:9" s="79" customFormat="1" x14ac:dyDescent="0.25">
      <c r="A507" s="180"/>
      <c r="B507" s="107"/>
      <c r="C507" s="142" t="s">
        <v>2600</v>
      </c>
      <c r="D507" s="173" t="s">
        <v>1092</v>
      </c>
      <c r="E507" s="449"/>
      <c r="F507" s="142"/>
      <c r="G507" s="97"/>
      <c r="H507" s="72">
        <v>510000</v>
      </c>
      <c r="I507" s="83" t="s">
        <v>1935</v>
      </c>
    </row>
    <row r="508" spans="1:9" s="79" customFormat="1" x14ac:dyDescent="0.25">
      <c r="A508" s="180"/>
      <c r="B508" s="107"/>
      <c r="C508" s="142" t="s">
        <v>2601</v>
      </c>
      <c r="D508" s="173" t="s">
        <v>1092</v>
      </c>
      <c r="E508" s="449"/>
      <c r="F508" s="142"/>
      <c r="G508" s="97"/>
      <c r="H508" s="72">
        <v>600000</v>
      </c>
      <c r="I508" s="83" t="s">
        <v>1935</v>
      </c>
    </row>
    <row r="509" spans="1:9" s="79" customFormat="1" x14ac:dyDescent="0.25">
      <c r="A509" s="180"/>
      <c r="B509" s="107"/>
      <c r="C509" s="142" t="s">
        <v>2602</v>
      </c>
      <c r="D509" s="173" t="s">
        <v>1092</v>
      </c>
      <c r="E509" s="449"/>
      <c r="F509" s="142"/>
      <c r="G509" s="97"/>
      <c r="H509" s="72">
        <v>672000</v>
      </c>
      <c r="I509" s="83" t="s">
        <v>1935</v>
      </c>
    </row>
    <row r="510" spans="1:9" s="79" customFormat="1" x14ac:dyDescent="0.25">
      <c r="A510" s="180"/>
      <c r="B510" s="107"/>
      <c r="C510" s="142" t="s">
        <v>2603</v>
      </c>
      <c r="D510" s="173" t="s">
        <v>1092</v>
      </c>
      <c r="E510" s="449"/>
      <c r="F510" s="142"/>
      <c r="G510" s="97"/>
      <c r="H510" s="72">
        <v>645000</v>
      </c>
      <c r="I510" s="83" t="s">
        <v>1935</v>
      </c>
    </row>
    <row r="511" spans="1:9" s="79" customFormat="1" x14ac:dyDescent="0.25">
      <c r="A511" s="180"/>
      <c r="B511" s="107"/>
      <c r="C511" s="142" t="s">
        <v>2604</v>
      </c>
      <c r="D511" s="173" t="s">
        <v>1092</v>
      </c>
      <c r="E511" s="449"/>
      <c r="F511" s="142"/>
      <c r="G511" s="97"/>
      <c r="H511" s="72">
        <v>800000</v>
      </c>
      <c r="I511" s="83" t="s">
        <v>1935</v>
      </c>
    </row>
    <row r="512" spans="1:9" s="79" customFormat="1" x14ac:dyDescent="0.25">
      <c r="A512" s="180"/>
      <c r="B512" s="107"/>
      <c r="C512" s="142" t="s">
        <v>2605</v>
      </c>
      <c r="D512" s="173" t="s">
        <v>1092</v>
      </c>
      <c r="E512" s="449"/>
      <c r="F512" s="142"/>
      <c r="G512" s="97"/>
      <c r="H512" s="72">
        <v>1110000</v>
      </c>
      <c r="I512" s="83" t="s">
        <v>1935</v>
      </c>
    </row>
    <row r="513" spans="1:11" s="79" customFormat="1" x14ac:dyDescent="0.25">
      <c r="A513" s="180"/>
      <c r="B513" s="107"/>
      <c r="C513" s="142" t="s">
        <v>2606</v>
      </c>
      <c r="D513" s="173" t="s">
        <v>1092</v>
      </c>
      <c r="E513" s="449"/>
      <c r="F513" s="142"/>
      <c r="G513" s="97"/>
      <c r="H513" s="72">
        <v>1463000</v>
      </c>
      <c r="I513" s="83" t="s">
        <v>1935</v>
      </c>
    </row>
    <row r="514" spans="1:11" s="79" customFormat="1" x14ac:dyDescent="0.25">
      <c r="A514" s="180"/>
      <c r="B514" s="107"/>
      <c r="C514" s="142" t="s">
        <v>2607</v>
      </c>
      <c r="D514" s="173" t="s">
        <v>1092</v>
      </c>
      <c r="E514" s="449"/>
      <c r="F514" s="142"/>
      <c r="G514" s="97"/>
      <c r="H514" s="72">
        <v>1660000</v>
      </c>
      <c r="I514" s="83" t="s">
        <v>1935</v>
      </c>
    </row>
    <row r="515" spans="1:11" s="79" customFormat="1" x14ac:dyDescent="0.25">
      <c r="A515" s="180"/>
      <c r="B515" s="107"/>
      <c r="C515" s="142" t="s">
        <v>2608</v>
      </c>
      <c r="D515" s="173" t="s">
        <v>1092</v>
      </c>
      <c r="E515" s="449"/>
      <c r="F515" s="142"/>
      <c r="G515" s="535" t="s">
        <v>2019</v>
      </c>
      <c r="H515" s="72">
        <v>2400000</v>
      </c>
      <c r="I515" s="83" t="s">
        <v>1935</v>
      </c>
    </row>
    <row r="516" spans="1:11" s="79" customFormat="1" x14ac:dyDescent="0.25">
      <c r="A516" s="180"/>
      <c r="B516" s="107"/>
      <c r="C516" s="142" t="s">
        <v>2609</v>
      </c>
      <c r="D516" s="173" t="s">
        <v>1092</v>
      </c>
      <c r="E516" s="449"/>
      <c r="F516" s="142"/>
      <c r="G516" s="535"/>
      <c r="H516" s="72">
        <v>2488000</v>
      </c>
      <c r="I516" s="83" t="s">
        <v>1935</v>
      </c>
    </row>
    <row r="517" spans="1:11" s="79" customFormat="1" x14ac:dyDescent="0.25">
      <c r="A517" s="180"/>
      <c r="B517" s="107"/>
      <c r="C517" s="142" t="s">
        <v>2610</v>
      </c>
      <c r="D517" s="173" t="s">
        <v>1092</v>
      </c>
      <c r="E517" s="449"/>
      <c r="F517" s="142"/>
      <c r="G517" s="535"/>
      <c r="H517" s="72">
        <v>3012000</v>
      </c>
      <c r="I517" s="83" t="s">
        <v>1935</v>
      </c>
    </row>
    <row r="518" spans="1:11" s="79" customFormat="1" x14ac:dyDescent="0.25">
      <c r="A518" s="180"/>
      <c r="B518" s="107"/>
      <c r="C518" s="142" t="s">
        <v>2611</v>
      </c>
      <c r="D518" s="173" t="s">
        <v>1092</v>
      </c>
      <c r="E518" s="449"/>
      <c r="F518" s="142"/>
      <c r="G518" s="535"/>
      <c r="H518" s="72">
        <v>4232000</v>
      </c>
      <c r="I518" s="83" t="s">
        <v>1935</v>
      </c>
    </row>
    <row r="519" spans="1:11" s="79" customFormat="1" x14ac:dyDescent="0.25">
      <c r="A519" s="180"/>
      <c r="B519" s="107"/>
      <c r="C519" s="142" t="s">
        <v>2612</v>
      </c>
      <c r="D519" s="173" t="s">
        <v>1092</v>
      </c>
      <c r="E519" s="449"/>
      <c r="F519" s="142"/>
      <c r="G519" s="535"/>
      <c r="H519" s="72">
        <v>5594000</v>
      </c>
      <c r="I519" s="83" t="s">
        <v>1935</v>
      </c>
    </row>
    <row r="520" spans="1:11" s="79" customFormat="1" x14ac:dyDescent="0.25">
      <c r="A520" s="180"/>
      <c r="B520" s="107"/>
      <c r="C520" s="142" t="s">
        <v>2613</v>
      </c>
      <c r="D520" s="173" t="s">
        <v>1092</v>
      </c>
      <c r="E520" s="450"/>
      <c r="F520" s="142"/>
      <c r="G520" s="535"/>
      <c r="H520" s="72">
        <v>8260000</v>
      </c>
      <c r="I520" s="83" t="s">
        <v>1935</v>
      </c>
    </row>
    <row r="521" spans="1:11" s="79" customFormat="1" ht="21" customHeight="1" x14ac:dyDescent="0.25">
      <c r="A521" s="180"/>
      <c r="B521" s="107"/>
      <c r="C521" s="578" t="s">
        <v>3137</v>
      </c>
      <c r="D521" s="587"/>
      <c r="E521" s="587"/>
      <c r="F521" s="579"/>
      <c r="G521" s="535"/>
      <c r="H521" s="72"/>
      <c r="I521" s="83"/>
      <c r="K521" s="502" t="s">
        <v>3899</v>
      </c>
    </row>
    <row r="522" spans="1:11" s="79" customFormat="1" x14ac:dyDescent="0.25">
      <c r="A522" s="180"/>
      <c r="B522" s="107"/>
      <c r="C522" s="142" t="s">
        <v>2600</v>
      </c>
      <c r="D522" s="173" t="s">
        <v>1092</v>
      </c>
      <c r="E522" s="208"/>
      <c r="F522" s="142"/>
      <c r="G522" s="535"/>
      <c r="H522" s="72">
        <v>260100</v>
      </c>
      <c r="I522" s="83" t="s">
        <v>1935</v>
      </c>
      <c r="K522" s="72">
        <v>455000</v>
      </c>
    </row>
    <row r="523" spans="1:11" s="79" customFormat="1" x14ac:dyDescent="0.25">
      <c r="A523" s="180"/>
      <c r="B523" s="107"/>
      <c r="C523" s="142" t="s">
        <v>2614</v>
      </c>
      <c r="D523" s="173" t="s">
        <v>1092</v>
      </c>
      <c r="E523" s="449"/>
      <c r="F523" s="142"/>
      <c r="G523" s="535"/>
      <c r="H523" s="72">
        <v>309700</v>
      </c>
      <c r="I523" s="83" t="s">
        <v>1935</v>
      </c>
      <c r="K523" s="72">
        <v>510000</v>
      </c>
    </row>
    <row r="524" spans="1:11" s="79" customFormat="1" x14ac:dyDescent="0.25">
      <c r="A524" s="180"/>
      <c r="B524" s="107"/>
      <c r="C524" s="142" t="s">
        <v>2602</v>
      </c>
      <c r="D524" s="173" t="s">
        <v>1092</v>
      </c>
      <c r="E524" s="449"/>
      <c r="F524" s="142"/>
      <c r="G524" s="535"/>
      <c r="H524" s="72">
        <v>408800</v>
      </c>
      <c r="I524" s="83" t="s">
        <v>1935</v>
      </c>
      <c r="K524" s="72">
        <v>600000</v>
      </c>
    </row>
    <row r="525" spans="1:11" s="79" customFormat="1" x14ac:dyDescent="0.25">
      <c r="A525" s="180"/>
      <c r="B525" s="107"/>
      <c r="C525" s="142" t="s">
        <v>2615</v>
      </c>
      <c r="D525" s="173" t="s">
        <v>1092</v>
      </c>
      <c r="E525" s="449"/>
      <c r="F525" s="142"/>
      <c r="G525" s="535"/>
      <c r="H525" s="72">
        <v>458300</v>
      </c>
      <c r="I525" s="83" t="s">
        <v>1935</v>
      </c>
      <c r="K525" s="72">
        <v>672000</v>
      </c>
    </row>
    <row r="526" spans="1:11" s="79" customFormat="1" x14ac:dyDescent="0.25">
      <c r="A526" s="180"/>
      <c r="B526" s="107"/>
      <c r="C526" s="142" t="s">
        <v>2604</v>
      </c>
      <c r="D526" s="173" t="s">
        <v>1092</v>
      </c>
      <c r="E526" s="449"/>
      <c r="F526" s="142"/>
      <c r="G526" s="535"/>
      <c r="H526" s="72">
        <v>498600</v>
      </c>
      <c r="I526" s="83" t="s">
        <v>1935</v>
      </c>
      <c r="K526" s="72">
        <v>645000</v>
      </c>
    </row>
    <row r="527" spans="1:11" s="79" customFormat="1" x14ac:dyDescent="0.25">
      <c r="A527" s="180"/>
      <c r="B527" s="107"/>
      <c r="C527" s="142" t="s">
        <v>2616</v>
      </c>
      <c r="D527" s="173" t="s">
        <v>1092</v>
      </c>
      <c r="E527" s="449"/>
      <c r="F527" s="142"/>
      <c r="G527" s="535"/>
      <c r="H527" s="72">
        <v>596100</v>
      </c>
      <c r="I527" s="83" t="s">
        <v>1935</v>
      </c>
      <c r="K527" s="72">
        <v>800000</v>
      </c>
    </row>
    <row r="528" spans="1:11" s="79" customFormat="1" x14ac:dyDescent="0.25">
      <c r="A528" s="180"/>
      <c r="B528" s="107"/>
      <c r="C528" s="142" t="s">
        <v>2606</v>
      </c>
      <c r="D528" s="173" t="s">
        <v>1092</v>
      </c>
      <c r="E528" s="449"/>
      <c r="F528" s="142"/>
      <c r="G528" s="535"/>
      <c r="H528" s="72">
        <v>867100</v>
      </c>
      <c r="I528" s="83" t="s">
        <v>1935</v>
      </c>
      <c r="K528" s="72">
        <v>1110000</v>
      </c>
    </row>
    <row r="529" spans="1:11" s="79" customFormat="1" x14ac:dyDescent="0.25">
      <c r="A529" s="180"/>
      <c r="B529" s="107"/>
      <c r="C529" s="142" t="s">
        <v>2617</v>
      </c>
      <c r="D529" s="173" t="s">
        <v>1092</v>
      </c>
      <c r="E529" s="449"/>
      <c r="F529" s="142"/>
      <c r="G529" s="97"/>
      <c r="H529" s="72">
        <v>1073000</v>
      </c>
      <c r="I529" s="83" t="s">
        <v>1935</v>
      </c>
      <c r="K529" s="72">
        <v>1463000</v>
      </c>
    </row>
    <row r="530" spans="1:11" s="79" customFormat="1" x14ac:dyDescent="0.25">
      <c r="A530" s="180"/>
      <c r="B530" s="107"/>
      <c r="C530" s="142" t="s">
        <v>2608</v>
      </c>
      <c r="D530" s="173" t="s">
        <v>1092</v>
      </c>
      <c r="E530" s="449"/>
      <c r="F530" s="142"/>
      <c r="G530" s="97"/>
      <c r="H530" s="72">
        <v>1354800</v>
      </c>
      <c r="I530" s="83" t="s">
        <v>1935</v>
      </c>
      <c r="K530" s="72">
        <v>1660000</v>
      </c>
    </row>
    <row r="531" spans="1:11" s="79" customFormat="1" x14ac:dyDescent="0.25">
      <c r="A531" s="180"/>
      <c r="B531" s="107"/>
      <c r="C531" s="142" t="s">
        <v>2618</v>
      </c>
      <c r="D531" s="173" t="s">
        <v>1092</v>
      </c>
      <c r="E531" s="449"/>
      <c r="F531" s="142"/>
      <c r="G531" s="97"/>
      <c r="H531" s="72">
        <v>1593300</v>
      </c>
      <c r="I531" s="83" t="s">
        <v>1935</v>
      </c>
      <c r="K531" s="72">
        <v>2400000</v>
      </c>
    </row>
    <row r="532" spans="1:11" s="79" customFormat="1" x14ac:dyDescent="0.25">
      <c r="A532" s="180"/>
      <c r="B532" s="107"/>
      <c r="C532" s="142" t="s">
        <v>2610</v>
      </c>
      <c r="D532" s="173" t="s">
        <v>1092</v>
      </c>
      <c r="E532" s="449"/>
      <c r="F532" s="142"/>
      <c r="G532" s="97"/>
      <c r="H532" s="72">
        <v>1961800</v>
      </c>
      <c r="I532" s="83" t="s">
        <v>1935</v>
      </c>
      <c r="K532" s="72">
        <v>2488000</v>
      </c>
    </row>
    <row r="533" spans="1:11" s="79" customFormat="1" x14ac:dyDescent="0.25">
      <c r="A533" s="180"/>
      <c r="B533" s="107"/>
      <c r="C533" s="142" t="s">
        <v>2619</v>
      </c>
      <c r="D533" s="173" t="s">
        <v>1092</v>
      </c>
      <c r="E533" s="449"/>
      <c r="F533" s="142"/>
      <c r="G533" s="97"/>
      <c r="H533" s="72">
        <v>2276100</v>
      </c>
      <c r="I533" s="83" t="s">
        <v>1935</v>
      </c>
      <c r="K533" s="72">
        <v>3012000</v>
      </c>
    </row>
    <row r="534" spans="1:11" s="79" customFormat="1" x14ac:dyDescent="0.25">
      <c r="A534" s="180"/>
      <c r="B534" s="107"/>
      <c r="C534" s="142" t="s">
        <v>2612</v>
      </c>
      <c r="D534" s="173" t="s">
        <v>1092</v>
      </c>
      <c r="E534" s="449"/>
      <c r="F534" s="142"/>
      <c r="G534" s="97"/>
      <c r="H534" s="72">
        <v>3435900</v>
      </c>
      <c r="I534" s="83" t="s">
        <v>1935</v>
      </c>
      <c r="K534" s="72">
        <v>4232000</v>
      </c>
    </row>
    <row r="535" spans="1:11" s="79" customFormat="1" x14ac:dyDescent="0.25">
      <c r="A535" s="180"/>
      <c r="B535" s="107"/>
      <c r="C535" s="142" t="s">
        <v>2620</v>
      </c>
      <c r="D535" s="173" t="s">
        <v>1092</v>
      </c>
      <c r="E535" s="449"/>
      <c r="F535" s="142"/>
      <c r="G535" s="97"/>
      <c r="H535" s="72">
        <v>3858600</v>
      </c>
      <c r="I535" s="83" t="s">
        <v>1935</v>
      </c>
      <c r="K535" s="72">
        <v>5594000</v>
      </c>
    </row>
    <row r="536" spans="1:11" s="79" customFormat="1" x14ac:dyDescent="0.25">
      <c r="A536" s="180"/>
      <c r="B536" s="107"/>
      <c r="C536" s="142" t="s">
        <v>2621</v>
      </c>
      <c r="D536" s="173" t="s">
        <v>1092</v>
      </c>
      <c r="E536" s="449"/>
      <c r="F536" s="142"/>
      <c r="G536" s="97"/>
      <c r="H536" s="72">
        <v>5083400</v>
      </c>
      <c r="I536" s="83" t="s">
        <v>1935</v>
      </c>
      <c r="K536" s="72">
        <v>8260000</v>
      </c>
    </row>
    <row r="537" spans="1:11" s="79" customFormat="1" x14ac:dyDescent="0.25">
      <c r="A537" s="180"/>
      <c r="B537" s="107"/>
      <c r="C537" s="142" t="s">
        <v>3898</v>
      </c>
      <c r="D537" s="173" t="s">
        <v>1092</v>
      </c>
      <c r="E537" s="449"/>
      <c r="F537" s="500"/>
      <c r="G537" s="97"/>
      <c r="H537" s="72">
        <v>6069700</v>
      </c>
      <c r="I537" s="83" t="s">
        <v>1935</v>
      </c>
      <c r="K537" s="501"/>
    </row>
    <row r="538" spans="1:11" s="79" customFormat="1" ht="19.5" customHeight="1" x14ac:dyDescent="0.25">
      <c r="A538" s="179" t="s">
        <v>1459</v>
      </c>
      <c r="B538" s="706" t="s">
        <v>923</v>
      </c>
      <c r="C538" s="578" t="s">
        <v>1460</v>
      </c>
      <c r="D538" s="587"/>
      <c r="E538" s="587"/>
      <c r="F538" s="579"/>
      <c r="G538" s="726" t="s">
        <v>3317</v>
      </c>
      <c r="H538" s="467"/>
      <c r="I538" s="543" t="s">
        <v>3791</v>
      </c>
    </row>
    <row r="539" spans="1:11" s="79" customFormat="1" x14ac:dyDescent="0.25">
      <c r="A539" s="180"/>
      <c r="B539" s="707"/>
      <c r="C539" s="142" t="s">
        <v>3138</v>
      </c>
      <c r="D539" s="173" t="s">
        <v>1092</v>
      </c>
      <c r="E539" s="531" t="s">
        <v>2085</v>
      </c>
      <c r="F539" s="142"/>
      <c r="G539" s="727"/>
      <c r="H539" s="72">
        <v>7727</v>
      </c>
      <c r="I539" s="543"/>
    </row>
    <row r="540" spans="1:11" s="79" customFormat="1" x14ac:dyDescent="0.25">
      <c r="A540" s="180"/>
      <c r="B540" s="707"/>
      <c r="C540" s="142" t="s">
        <v>3139</v>
      </c>
      <c r="D540" s="173" t="s">
        <v>1092</v>
      </c>
      <c r="E540" s="532"/>
      <c r="F540" s="142"/>
      <c r="G540" s="727"/>
      <c r="H540" s="72">
        <v>9091</v>
      </c>
      <c r="I540" s="543"/>
    </row>
    <row r="541" spans="1:11" s="79" customFormat="1" x14ac:dyDescent="0.25">
      <c r="A541" s="180"/>
      <c r="B541" s="707"/>
      <c r="C541" s="142" t="s">
        <v>3140</v>
      </c>
      <c r="D541" s="173" t="s">
        <v>1092</v>
      </c>
      <c r="E541" s="532"/>
      <c r="F541" s="142"/>
      <c r="G541" s="727"/>
      <c r="H541" s="72">
        <v>9818</v>
      </c>
      <c r="I541" s="543"/>
    </row>
    <row r="542" spans="1:11" s="79" customFormat="1" x14ac:dyDescent="0.25">
      <c r="A542" s="180"/>
      <c r="B542" s="107"/>
      <c r="C542" s="142" t="s">
        <v>3141</v>
      </c>
      <c r="D542" s="173" t="s">
        <v>1092</v>
      </c>
      <c r="E542" s="532"/>
      <c r="F542" s="142"/>
      <c r="G542" s="727"/>
      <c r="H542" s="72">
        <v>11727</v>
      </c>
      <c r="I542" s="543"/>
    </row>
    <row r="543" spans="1:11" s="79" customFormat="1" x14ac:dyDescent="0.25">
      <c r="A543" s="180"/>
      <c r="B543" s="107"/>
      <c r="C543" s="142" t="s">
        <v>3142</v>
      </c>
      <c r="D543" s="173" t="s">
        <v>1092</v>
      </c>
      <c r="E543" s="532"/>
      <c r="F543" s="142"/>
      <c r="G543" s="727"/>
      <c r="H543" s="72">
        <v>13727</v>
      </c>
      <c r="I543" s="543"/>
    </row>
    <row r="544" spans="1:11" s="79" customFormat="1" x14ac:dyDescent="0.25">
      <c r="A544" s="180"/>
      <c r="B544" s="107"/>
      <c r="C544" s="142" t="s">
        <v>3143</v>
      </c>
      <c r="D544" s="173" t="s">
        <v>1092</v>
      </c>
      <c r="E544" s="532"/>
      <c r="F544" s="142"/>
      <c r="G544" s="727"/>
      <c r="H544" s="72">
        <v>13182</v>
      </c>
      <c r="I544" s="543"/>
    </row>
    <row r="545" spans="1:9" s="79" customFormat="1" x14ac:dyDescent="0.25">
      <c r="A545" s="180"/>
      <c r="B545" s="107"/>
      <c r="C545" s="142" t="s">
        <v>3144</v>
      </c>
      <c r="D545" s="173" t="s">
        <v>1092</v>
      </c>
      <c r="E545" s="532"/>
      <c r="F545" s="142"/>
      <c r="G545" s="727"/>
      <c r="H545" s="72">
        <v>16091</v>
      </c>
      <c r="I545" s="543"/>
    </row>
    <row r="546" spans="1:9" s="79" customFormat="1" x14ac:dyDescent="0.25">
      <c r="A546" s="180"/>
      <c r="B546" s="107"/>
      <c r="C546" s="142" t="s">
        <v>3145</v>
      </c>
      <c r="D546" s="173" t="s">
        <v>1092</v>
      </c>
      <c r="E546" s="532"/>
      <c r="F546" s="142"/>
      <c r="G546" s="97"/>
      <c r="H546" s="72">
        <v>18818</v>
      </c>
      <c r="I546" s="83" t="s">
        <v>1935</v>
      </c>
    </row>
    <row r="547" spans="1:9" s="79" customFormat="1" x14ac:dyDescent="0.25">
      <c r="A547" s="180"/>
      <c r="B547" s="107"/>
      <c r="C547" s="142" t="s">
        <v>3146</v>
      </c>
      <c r="D547" s="173" t="s">
        <v>1092</v>
      </c>
      <c r="E547" s="532"/>
      <c r="F547" s="142"/>
      <c r="G547" s="97"/>
      <c r="H547" s="72">
        <v>22636</v>
      </c>
      <c r="I547" s="83" t="s">
        <v>1935</v>
      </c>
    </row>
    <row r="548" spans="1:9" s="79" customFormat="1" x14ac:dyDescent="0.25">
      <c r="A548" s="180"/>
      <c r="B548" s="107"/>
      <c r="C548" s="142" t="s">
        <v>3147</v>
      </c>
      <c r="D548" s="173" t="s">
        <v>1092</v>
      </c>
      <c r="E548" s="532"/>
      <c r="F548" s="142"/>
      <c r="G548" s="97"/>
      <c r="H548" s="72">
        <v>20091</v>
      </c>
      <c r="I548" s="83" t="s">
        <v>1935</v>
      </c>
    </row>
    <row r="549" spans="1:9" s="79" customFormat="1" x14ac:dyDescent="0.25">
      <c r="A549" s="180"/>
      <c r="B549" s="107"/>
      <c r="C549" s="142" t="s">
        <v>3148</v>
      </c>
      <c r="D549" s="173" t="s">
        <v>1092</v>
      </c>
      <c r="E549" s="532"/>
      <c r="F549" s="142"/>
      <c r="G549" s="97"/>
      <c r="H549" s="72">
        <v>24273</v>
      </c>
      <c r="I549" s="83" t="s">
        <v>1935</v>
      </c>
    </row>
    <row r="550" spans="1:9" s="79" customFormat="1" x14ac:dyDescent="0.25">
      <c r="A550" s="180"/>
      <c r="B550" s="107"/>
      <c r="C550" s="142" t="s">
        <v>3149</v>
      </c>
      <c r="D550" s="173" t="s">
        <v>1092</v>
      </c>
      <c r="E550" s="532"/>
      <c r="F550" s="142"/>
      <c r="G550" s="97"/>
      <c r="H550" s="72">
        <v>29182</v>
      </c>
      <c r="I550" s="83" t="s">
        <v>1935</v>
      </c>
    </row>
    <row r="551" spans="1:9" s="79" customFormat="1" x14ac:dyDescent="0.25">
      <c r="A551" s="180"/>
      <c r="B551" s="107"/>
      <c r="C551" s="142" t="s">
        <v>3150</v>
      </c>
      <c r="D551" s="173" t="s">
        <v>1092</v>
      </c>
      <c r="E551" s="532"/>
      <c r="F551" s="142"/>
      <c r="G551" s="97"/>
      <c r="H551" s="72">
        <v>34636</v>
      </c>
      <c r="I551" s="83" t="s">
        <v>1935</v>
      </c>
    </row>
    <row r="552" spans="1:9" s="79" customFormat="1" x14ac:dyDescent="0.25">
      <c r="A552" s="180"/>
      <c r="B552" s="107"/>
      <c r="C552" s="142" t="s">
        <v>3151</v>
      </c>
      <c r="D552" s="173" t="s">
        <v>1092</v>
      </c>
      <c r="E552" s="532"/>
      <c r="F552" s="142"/>
      <c r="G552" s="97"/>
      <c r="H552" s="72">
        <v>25818</v>
      </c>
      <c r="I552" s="83" t="s">
        <v>1935</v>
      </c>
    </row>
    <row r="553" spans="1:9" s="79" customFormat="1" x14ac:dyDescent="0.25">
      <c r="A553" s="180"/>
      <c r="B553" s="107"/>
      <c r="C553" s="142" t="s">
        <v>3152</v>
      </c>
      <c r="D553" s="173" t="s">
        <v>1092</v>
      </c>
      <c r="E553" s="532"/>
      <c r="F553" s="142"/>
      <c r="G553" s="97"/>
      <c r="H553" s="72">
        <v>30818</v>
      </c>
      <c r="I553" s="83" t="s">
        <v>1935</v>
      </c>
    </row>
    <row r="554" spans="1:9" s="79" customFormat="1" ht="15" customHeight="1" x14ac:dyDescent="0.25">
      <c r="A554" s="180"/>
      <c r="B554" s="107"/>
      <c r="C554" s="142" t="s">
        <v>3153</v>
      </c>
      <c r="D554" s="173" t="s">
        <v>1092</v>
      </c>
      <c r="E554" s="532"/>
      <c r="F554" s="142"/>
      <c r="G554" s="727" t="s">
        <v>3317</v>
      </c>
      <c r="H554" s="72">
        <v>37091</v>
      </c>
      <c r="I554" s="83" t="s">
        <v>1935</v>
      </c>
    </row>
    <row r="555" spans="1:9" s="79" customFormat="1" x14ac:dyDescent="0.25">
      <c r="A555" s="180"/>
      <c r="B555" s="107"/>
      <c r="C555" s="142" t="s">
        <v>3154</v>
      </c>
      <c r="D555" s="173" t="s">
        <v>1092</v>
      </c>
      <c r="E555" s="532"/>
      <c r="F555" s="142"/>
      <c r="G555" s="727"/>
      <c r="H555" s="72">
        <v>45273</v>
      </c>
      <c r="I555" s="83" t="s">
        <v>1935</v>
      </c>
    </row>
    <row r="556" spans="1:9" s="79" customFormat="1" x14ac:dyDescent="0.25">
      <c r="A556" s="180"/>
      <c r="B556" s="107"/>
      <c r="C556" s="142" t="s">
        <v>3155</v>
      </c>
      <c r="D556" s="173" t="s">
        <v>1092</v>
      </c>
      <c r="E556" s="532"/>
      <c r="F556" s="142"/>
      <c r="G556" s="727"/>
      <c r="H556" s="72">
        <v>53545</v>
      </c>
      <c r="I556" s="83" t="s">
        <v>1935</v>
      </c>
    </row>
    <row r="557" spans="1:9" s="79" customFormat="1" x14ac:dyDescent="0.25">
      <c r="A557" s="180"/>
      <c r="B557" s="107"/>
      <c r="C557" s="142" t="s">
        <v>3156</v>
      </c>
      <c r="D557" s="173" t="s">
        <v>1092</v>
      </c>
      <c r="E557" s="532"/>
      <c r="F557" s="142"/>
      <c r="G557" s="727"/>
      <c r="H557" s="72">
        <v>40091</v>
      </c>
      <c r="I557" s="83" t="s">
        <v>1935</v>
      </c>
    </row>
    <row r="558" spans="1:9" s="79" customFormat="1" x14ac:dyDescent="0.25">
      <c r="A558" s="180"/>
      <c r="B558" s="107"/>
      <c r="C558" s="142" t="s">
        <v>3157</v>
      </c>
      <c r="D558" s="173" t="s">
        <v>1092</v>
      </c>
      <c r="E558" s="532"/>
      <c r="F558" s="142"/>
      <c r="G558" s="727"/>
      <c r="H558" s="72">
        <v>49273</v>
      </c>
      <c r="I558" s="83" t="s">
        <v>1935</v>
      </c>
    </row>
    <row r="559" spans="1:9" s="79" customFormat="1" x14ac:dyDescent="0.25">
      <c r="A559" s="180"/>
      <c r="B559" s="107"/>
      <c r="C559" s="142" t="s">
        <v>3158</v>
      </c>
      <c r="D559" s="173" t="s">
        <v>1092</v>
      </c>
      <c r="E559" s="532"/>
      <c r="F559" s="142"/>
      <c r="G559" s="727"/>
      <c r="H559" s="72">
        <v>59727</v>
      </c>
      <c r="I559" s="83" t="s">
        <v>1935</v>
      </c>
    </row>
    <row r="560" spans="1:9" s="79" customFormat="1" x14ac:dyDescent="0.25">
      <c r="A560" s="180"/>
      <c r="B560" s="107"/>
      <c r="C560" s="142" t="s">
        <v>3159</v>
      </c>
      <c r="D560" s="173" t="s">
        <v>1092</v>
      </c>
      <c r="E560" s="532"/>
      <c r="F560" s="71"/>
      <c r="G560" s="727"/>
      <c r="H560" s="72">
        <v>71182</v>
      </c>
      <c r="I560" s="83" t="s">
        <v>1935</v>
      </c>
    </row>
    <row r="561" spans="1:9" s="79" customFormat="1" x14ac:dyDescent="0.25">
      <c r="A561" s="180"/>
      <c r="B561" s="107"/>
      <c r="C561" s="142" t="s">
        <v>3160</v>
      </c>
      <c r="D561" s="173" t="s">
        <v>1092</v>
      </c>
      <c r="E561" s="532"/>
      <c r="F561" s="71"/>
      <c r="G561" s="727"/>
      <c r="H561" s="72">
        <v>85273</v>
      </c>
      <c r="I561" s="83" t="s">
        <v>1935</v>
      </c>
    </row>
    <row r="562" spans="1:9" s="79" customFormat="1" x14ac:dyDescent="0.25">
      <c r="A562" s="180"/>
      <c r="B562" s="107"/>
      <c r="C562" s="142" t="s">
        <v>3161</v>
      </c>
      <c r="D562" s="173" t="s">
        <v>1092</v>
      </c>
      <c r="E562" s="532"/>
      <c r="F562" s="71"/>
      <c r="G562" s="97"/>
      <c r="H562" s="72">
        <v>57000</v>
      </c>
      <c r="I562" s="83" t="s">
        <v>1935</v>
      </c>
    </row>
    <row r="563" spans="1:9" s="79" customFormat="1" x14ac:dyDescent="0.25">
      <c r="A563" s="180"/>
      <c r="B563" s="107"/>
      <c r="C563" s="142" t="s">
        <v>3162</v>
      </c>
      <c r="D563" s="173" t="s">
        <v>1092</v>
      </c>
      <c r="E563" s="532"/>
      <c r="F563" s="71"/>
      <c r="G563" s="97"/>
      <c r="H563" s="72">
        <v>70273</v>
      </c>
      <c r="I563" s="83" t="s">
        <v>1935</v>
      </c>
    </row>
    <row r="564" spans="1:9" s="79" customFormat="1" x14ac:dyDescent="0.25">
      <c r="A564" s="180"/>
      <c r="B564" s="107"/>
      <c r="C564" s="142" t="s">
        <v>3163</v>
      </c>
      <c r="D564" s="173" t="s">
        <v>1092</v>
      </c>
      <c r="E564" s="532"/>
      <c r="F564" s="71"/>
      <c r="G564" s="97"/>
      <c r="H564" s="72">
        <v>84727</v>
      </c>
      <c r="I564" s="83" t="s">
        <v>1935</v>
      </c>
    </row>
    <row r="565" spans="1:9" s="79" customFormat="1" x14ac:dyDescent="0.25">
      <c r="A565" s="180"/>
      <c r="B565" s="107"/>
      <c r="C565" s="142" t="s">
        <v>3164</v>
      </c>
      <c r="D565" s="173" t="s">
        <v>1092</v>
      </c>
      <c r="E565" s="532"/>
      <c r="F565" s="71"/>
      <c r="G565" s="97"/>
      <c r="H565" s="72">
        <v>101091</v>
      </c>
      <c r="I565" s="83" t="s">
        <v>1935</v>
      </c>
    </row>
    <row r="566" spans="1:9" s="79" customFormat="1" x14ac:dyDescent="0.25">
      <c r="A566" s="180"/>
      <c r="B566" s="107"/>
      <c r="C566" s="142" t="s">
        <v>3165</v>
      </c>
      <c r="D566" s="173" t="s">
        <v>1092</v>
      </c>
      <c r="E566" s="532"/>
      <c r="F566" s="142"/>
      <c r="G566" s="97"/>
      <c r="H566" s="72">
        <v>120727</v>
      </c>
      <c r="I566" s="83" t="s">
        <v>1935</v>
      </c>
    </row>
    <row r="567" spans="1:9" s="79" customFormat="1" x14ac:dyDescent="0.25">
      <c r="A567" s="180"/>
      <c r="B567" s="107"/>
      <c r="C567" s="142" t="s">
        <v>3166</v>
      </c>
      <c r="D567" s="173" t="s">
        <v>1092</v>
      </c>
      <c r="E567" s="532"/>
      <c r="F567" s="142"/>
      <c r="G567" s="97"/>
      <c r="H567" s="72">
        <v>90000</v>
      </c>
      <c r="I567" s="83" t="s">
        <v>1935</v>
      </c>
    </row>
    <row r="568" spans="1:9" s="79" customFormat="1" x14ac:dyDescent="0.25">
      <c r="A568" s="180"/>
      <c r="B568" s="107"/>
      <c r="C568" s="142" t="s">
        <v>3167</v>
      </c>
      <c r="D568" s="173" t="s">
        <v>1092</v>
      </c>
      <c r="E568" s="532"/>
      <c r="F568" s="142"/>
      <c r="G568" s="97"/>
      <c r="H568" s="72">
        <v>99727</v>
      </c>
      <c r="I568" s="83" t="s">
        <v>1935</v>
      </c>
    </row>
    <row r="569" spans="1:9" s="79" customFormat="1" x14ac:dyDescent="0.25">
      <c r="A569" s="180"/>
      <c r="B569" s="107"/>
      <c r="C569" s="142" t="s">
        <v>3168</v>
      </c>
      <c r="D569" s="173" t="s">
        <v>1092</v>
      </c>
      <c r="E569" s="532"/>
      <c r="F569" s="142"/>
      <c r="G569" s="97"/>
      <c r="H569" s="72">
        <v>120545</v>
      </c>
      <c r="I569" s="83" t="s">
        <v>1935</v>
      </c>
    </row>
    <row r="570" spans="1:9" s="79" customFormat="1" x14ac:dyDescent="0.25">
      <c r="A570" s="180"/>
      <c r="B570" s="107"/>
      <c r="C570" s="142" t="s">
        <v>3169</v>
      </c>
      <c r="D570" s="173" t="s">
        <v>1092</v>
      </c>
      <c r="E570" s="532"/>
      <c r="F570" s="142"/>
      <c r="G570" s="97"/>
      <c r="H570" s="72">
        <v>144727</v>
      </c>
      <c r="I570" s="83" t="s">
        <v>1935</v>
      </c>
    </row>
    <row r="571" spans="1:9" s="79" customFormat="1" x14ac:dyDescent="0.25">
      <c r="A571" s="180"/>
      <c r="B571" s="107"/>
      <c r="C571" s="142" t="s">
        <v>3170</v>
      </c>
      <c r="D571" s="173" t="s">
        <v>1092</v>
      </c>
      <c r="E571" s="532"/>
      <c r="F571" s="142"/>
      <c r="G571" s="97"/>
      <c r="H571" s="72">
        <v>173273</v>
      </c>
      <c r="I571" s="83" t="s">
        <v>1935</v>
      </c>
    </row>
    <row r="572" spans="1:9" s="79" customFormat="1" x14ac:dyDescent="0.25">
      <c r="A572" s="180"/>
      <c r="B572" s="107"/>
      <c r="C572" s="142" t="s">
        <v>3171</v>
      </c>
      <c r="D572" s="173" t="s">
        <v>1092</v>
      </c>
      <c r="E572" s="532"/>
      <c r="F572" s="142"/>
      <c r="G572" s="97"/>
      <c r="H572" s="72">
        <v>97273</v>
      </c>
      <c r="I572" s="83" t="s">
        <v>1935</v>
      </c>
    </row>
    <row r="573" spans="1:9" s="79" customFormat="1" x14ac:dyDescent="0.25">
      <c r="A573" s="180"/>
      <c r="B573" s="107"/>
      <c r="C573" s="142" t="s">
        <v>3172</v>
      </c>
      <c r="D573" s="173" t="s">
        <v>1092</v>
      </c>
      <c r="E573" s="532"/>
      <c r="F573" s="142"/>
      <c r="G573" s="97"/>
      <c r="H573" s="72">
        <v>120818</v>
      </c>
      <c r="I573" s="83" t="s">
        <v>1935</v>
      </c>
    </row>
    <row r="574" spans="1:9" s="79" customFormat="1" x14ac:dyDescent="0.25">
      <c r="A574" s="180"/>
      <c r="B574" s="107"/>
      <c r="C574" s="142" t="s">
        <v>3173</v>
      </c>
      <c r="D574" s="173" t="s">
        <v>1092</v>
      </c>
      <c r="E574" s="532"/>
      <c r="F574" s="142"/>
      <c r="G574" s="97"/>
      <c r="H574" s="72">
        <v>151091</v>
      </c>
      <c r="I574" s="83" t="s">
        <v>1935</v>
      </c>
    </row>
    <row r="575" spans="1:9" s="79" customFormat="1" x14ac:dyDescent="0.25">
      <c r="A575" s="180"/>
      <c r="B575" s="107"/>
      <c r="C575" s="142" t="s">
        <v>3174</v>
      </c>
      <c r="D575" s="173" t="s">
        <v>1092</v>
      </c>
      <c r="E575" s="532"/>
      <c r="F575" s="142"/>
      <c r="G575" s="97"/>
      <c r="H575" s="72">
        <v>180545</v>
      </c>
      <c r="I575" s="83" t="s">
        <v>1935</v>
      </c>
    </row>
    <row r="576" spans="1:9" s="79" customFormat="1" x14ac:dyDescent="0.25">
      <c r="A576" s="180"/>
      <c r="B576" s="107"/>
      <c r="C576" s="142" t="s">
        <v>3175</v>
      </c>
      <c r="D576" s="173" t="s">
        <v>1092</v>
      </c>
      <c r="E576" s="532"/>
      <c r="F576" s="142"/>
      <c r="G576" s="97"/>
      <c r="H576" s="72">
        <v>218000</v>
      </c>
      <c r="I576" s="83" t="s">
        <v>1935</v>
      </c>
    </row>
    <row r="577" spans="1:9" s="79" customFormat="1" x14ac:dyDescent="0.25">
      <c r="A577" s="180"/>
      <c r="B577" s="107"/>
      <c r="C577" s="142" t="s">
        <v>3176</v>
      </c>
      <c r="D577" s="173" t="s">
        <v>1092</v>
      </c>
      <c r="E577" s="532"/>
      <c r="F577" s="142"/>
      <c r="G577" s="97"/>
      <c r="H577" s="72">
        <v>262364</v>
      </c>
      <c r="I577" s="83" t="s">
        <v>1935</v>
      </c>
    </row>
    <row r="578" spans="1:9" s="79" customFormat="1" x14ac:dyDescent="0.25">
      <c r="A578" s="180"/>
      <c r="B578" s="107"/>
      <c r="C578" s="142" t="s">
        <v>3177</v>
      </c>
      <c r="D578" s="173" t="s">
        <v>1092</v>
      </c>
      <c r="E578" s="532"/>
      <c r="F578" s="142"/>
      <c r="G578" s="97"/>
      <c r="H578" s="72">
        <v>125818</v>
      </c>
      <c r="I578" s="83" t="s">
        <v>1935</v>
      </c>
    </row>
    <row r="579" spans="1:9" s="79" customFormat="1" x14ac:dyDescent="0.25">
      <c r="A579" s="180"/>
      <c r="B579" s="107"/>
      <c r="C579" s="142" t="s">
        <v>3178</v>
      </c>
      <c r="D579" s="173" t="s">
        <v>1092</v>
      </c>
      <c r="E579" s="532"/>
      <c r="F579" s="142"/>
      <c r="G579" s="97"/>
      <c r="H579" s="72">
        <v>156000</v>
      </c>
      <c r="I579" s="83" t="s">
        <v>1935</v>
      </c>
    </row>
    <row r="580" spans="1:9" s="79" customFormat="1" x14ac:dyDescent="0.25">
      <c r="A580" s="180"/>
      <c r="B580" s="107"/>
      <c r="C580" s="142" t="s">
        <v>3179</v>
      </c>
      <c r="D580" s="173" t="s">
        <v>1092</v>
      </c>
      <c r="E580" s="532"/>
      <c r="F580" s="142"/>
      <c r="G580" s="97"/>
      <c r="H580" s="72">
        <v>190727</v>
      </c>
      <c r="I580" s="83" t="s">
        <v>1935</v>
      </c>
    </row>
    <row r="581" spans="1:9" s="79" customFormat="1" x14ac:dyDescent="0.25">
      <c r="A581" s="180"/>
      <c r="B581" s="107"/>
      <c r="C581" s="142" t="s">
        <v>3180</v>
      </c>
      <c r="D581" s="173" t="s">
        <v>1092</v>
      </c>
      <c r="E581" s="532"/>
      <c r="F581" s="142"/>
      <c r="G581" s="97"/>
      <c r="H581" s="72">
        <v>232455</v>
      </c>
      <c r="I581" s="83" t="s">
        <v>1935</v>
      </c>
    </row>
    <row r="582" spans="1:9" s="79" customFormat="1" x14ac:dyDescent="0.25">
      <c r="A582" s="180"/>
      <c r="B582" s="107"/>
      <c r="C582" s="142" t="s">
        <v>3181</v>
      </c>
      <c r="D582" s="173" t="s">
        <v>1092</v>
      </c>
      <c r="E582" s="532"/>
      <c r="F582" s="142"/>
      <c r="G582" s="97"/>
      <c r="H582" s="72">
        <v>282000</v>
      </c>
      <c r="I582" s="83" t="s">
        <v>1935</v>
      </c>
    </row>
    <row r="583" spans="1:9" s="79" customFormat="1" x14ac:dyDescent="0.25">
      <c r="A583" s="180"/>
      <c r="B583" s="107"/>
      <c r="C583" s="142" t="s">
        <v>3182</v>
      </c>
      <c r="D583" s="173" t="s">
        <v>1092</v>
      </c>
      <c r="E583" s="532"/>
      <c r="F583" s="142"/>
      <c r="G583" s="97"/>
      <c r="H583" s="72">
        <v>336273</v>
      </c>
      <c r="I583" s="83" t="s">
        <v>1935</v>
      </c>
    </row>
    <row r="584" spans="1:9" s="79" customFormat="1" x14ac:dyDescent="0.25">
      <c r="A584" s="180"/>
      <c r="B584" s="107"/>
      <c r="C584" s="142" t="s">
        <v>3183</v>
      </c>
      <c r="D584" s="173" t="s">
        <v>1092</v>
      </c>
      <c r="E584" s="532"/>
      <c r="F584" s="142"/>
      <c r="G584" s="97"/>
      <c r="H584" s="72">
        <v>206909</v>
      </c>
      <c r="I584" s="83" t="s">
        <v>1935</v>
      </c>
    </row>
    <row r="585" spans="1:9" s="79" customFormat="1" x14ac:dyDescent="0.25">
      <c r="A585" s="180"/>
      <c r="B585" s="107"/>
      <c r="C585" s="142" t="s">
        <v>3184</v>
      </c>
      <c r="D585" s="173" t="s">
        <v>1092</v>
      </c>
      <c r="E585" s="532"/>
      <c r="F585" s="142"/>
      <c r="G585" s="97"/>
      <c r="H585" s="72">
        <v>255091</v>
      </c>
      <c r="I585" s="83" t="s">
        <v>1935</v>
      </c>
    </row>
    <row r="586" spans="1:9" s="79" customFormat="1" x14ac:dyDescent="0.25">
      <c r="A586" s="180"/>
      <c r="B586" s="107"/>
      <c r="C586" s="142" t="s">
        <v>3185</v>
      </c>
      <c r="D586" s="173" t="s">
        <v>1092</v>
      </c>
      <c r="E586" s="532"/>
      <c r="F586" s="142"/>
      <c r="G586" s="97"/>
      <c r="H586" s="72">
        <v>312909</v>
      </c>
      <c r="I586" s="83" t="s">
        <v>1935</v>
      </c>
    </row>
    <row r="587" spans="1:9" s="79" customFormat="1" x14ac:dyDescent="0.25">
      <c r="A587" s="180"/>
      <c r="B587" s="107"/>
      <c r="C587" s="142" t="s">
        <v>3186</v>
      </c>
      <c r="D587" s="173" t="s">
        <v>1092</v>
      </c>
      <c r="E587" s="532"/>
      <c r="F587" s="142"/>
      <c r="G587" s="97"/>
      <c r="H587" s="72">
        <v>376273</v>
      </c>
      <c r="I587" s="83" t="s">
        <v>1935</v>
      </c>
    </row>
    <row r="588" spans="1:9" s="79" customFormat="1" x14ac:dyDescent="0.25">
      <c r="A588" s="180"/>
      <c r="B588" s="107"/>
      <c r="C588" s="142" t="s">
        <v>3187</v>
      </c>
      <c r="D588" s="173" t="s">
        <v>1092</v>
      </c>
      <c r="E588" s="532"/>
      <c r="F588" s="142"/>
      <c r="G588" s="97"/>
      <c r="H588" s="72">
        <v>462364</v>
      </c>
      <c r="I588" s="83" t="s">
        <v>1935</v>
      </c>
    </row>
    <row r="589" spans="1:9" s="79" customFormat="1" x14ac:dyDescent="0.25">
      <c r="A589" s="180"/>
      <c r="B589" s="107"/>
      <c r="C589" s="142" t="s">
        <v>3188</v>
      </c>
      <c r="D589" s="173" t="s">
        <v>1092</v>
      </c>
      <c r="E589" s="532"/>
      <c r="F589" s="142"/>
      <c r="G589" s="97"/>
      <c r="H589" s="72">
        <v>551636</v>
      </c>
      <c r="I589" s="83" t="s">
        <v>1935</v>
      </c>
    </row>
    <row r="590" spans="1:9" s="79" customFormat="1" x14ac:dyDescent="0.25">
      <c r="A590" s="180"/>
      <c r="B590" s="107"/>
      <c r="C590" s="142" t="s">
        <v>3189</v>
      </c>
      <c r="D590" s="173" t="s">
        <v>1092</v>
      </c>
      <c r="E590" s="532"/>
      <c r="F590" s="142"/>
      <c r="G590" s="97"/>
      <c r="H590" s="72">
        <v>321091</v>
      </c>
      <c r="I590" s="83" t="s">
        <v>1935</v>
      </c>
    </row>
    <row r="591" spans="1:9" s="79" customFormat="1" x14ac:dyDescent="0.25">
      <c r="A591" s="180"/>
      <c r="B591" s="107"/>
      <c r="C591" s="142" t="s">
        <v>3190</v>
      </c>
      <c r="D591" s="173" t="s">
        <v>1092</v>
      </c>
      <c r="E591" s="532"/>
      <c r="F591" s="142"/>
      <c r="G591" s="97"/>
      <c r="H591" s="72">
        <v>400091</v>
      </c>
      <c r="I591" s="83" t="s">
        <v>1935</v>
      </c>
    </row>
    <row r="592" spans="1:9" s="79" customFormat="1" x14ac:dyDescent="0.25">
      <c r="A592" s="180"/>
      <c r="B592" s="107"/>
      <c r="C592" s="142" t="s">
        <v>3191</v>
      </c>
      <c r="D592" s="173" t="s">
        <v>1092</v>
      </c>
      <c r="E592" s="532"/>
      <c r="F592" s="142"/>
      <c r="G592" s="97"/>
      <c r="H592" s="72">
        <v>493636</v>
      </c>
      <c r="I592" s="83" t="s">
        <v>1935</v>
      </c>
    </row>
    <row r="593" spans="1:9" s="79" customFormat="1" x14ac:dyDescent="0.25">
      <c r="A593" s="180"/>
      <c r="B593" s="107"/>
      <c r="C593" s="142" t="s">
        <v>3192</v>
      </c>
      <c r="D593" s="173" t="s">
        <v>1092</v>
      </c>
      <c r="E593" s="532"/>
      <c r="F593" s="142"/>
      <c r="H593" s="72">
        <v>587818</v>
      </c>
      <c r="I593" s="83" t="s">
        <v>1935</v>
      </c>
    </row>
    <row r="594" spans="1:9" s="79" customFormat="1" x14ac:dyDescent="0.25">
      <c r="A594" s="180"/>
      <c r="B594" s="107"/>
      <c r="C594" s="142" t="s">
        <v>3193</v>
      </c>
      <c r="D594" s="173" t="s">
        <v>1092</v>
      </c>
      <c r="E594" s="532"/>
      <c r="F594" s="142"/>
      <c r="H594" s="72">
        <v>727727</v>
      </c>
      <c r="I594" s="83" t="s">
        <v>1935</v>
      </c>
    </row>
    <row r="595" spans="1:9" s="79" customFormat="1" x14ac:dyDescent="0.25">
      <c r="A595" s="180"/>
      <c r="B595" s="107"/>
      <c r="C595" s="142" t="s">
        <v>3194</v>
      </c>
      <c r="D595" s="173" t="s">
        <v>1092</v>
      </c>
      <c r="E595" s="532"/>
      <c r="F595" s="142"/>
      <c r="H595" s="72">
        <v>867727</v>
      </c>
      <c r="I595" s="83" t="s">
        <v>1935</v>
      </c>
    </row>
    <row r="596" spans="1:9" s="79" customFormat="1" x14ac:dyDescent="0.25">
      <c r="A596" s="180"/>
      <c r="B596" s="107"/>
      <c r="C596" s="142" t="s">
        <v>3195</v>
      </c>
      <c r="D596" s="173" t="s">
        <v>1092</v>
      </c>
      <c r="E596" s="532"/>
      <c r="F596" s="142"/>
      <c r="H596" s="72">
        <v>402818</v>
      </c>
      <c r="I596" s="83" t="s">
        <v>1935</v>
      </c>
    </row>
    <row r="597" spans="1:9" s="79" customFormat="1" x14ac:dyDescent="0.25">
      <c r="A597" s="180"/>
      <c r="B597" s="107"/>
      <c r="C597" s="142" t="s">
        <v>3196</v>
      </c>
      <c r="D597" s="173" t="s">
        <v>1092</v>
      </c>
      <c r="E597" s="532"/>
      <c r="F597" s="142"/>
      <c r="H597" s="72">
        <v>503818</v>
      </c>
      <c r="I597" s="83" t="s">
        <v>1935</v>
      </c>
    </row>
    <row r="598" spans="1:9" s="79" customFormat="1" x14ac:dyDescent="0.25">
      <c r="A598" s="180"/>
      <c r="B598" s="107"/>
      <c r="C598" s="142" t="s">
        <v>3197</v>
      </c>
      <c r="D598" s="173" t="s">
        <v>1092</v>
      </c>
      <c r="E598" s="532"/>
      <c r="F598" s="142"/>
      <c r="H598" s="72">
        <v>606727</v>
      </c>
      <c r="I598" s="83" t="s">
        <v>1935</v>
      </c>
    </row>
    <row r="599" spans="1:9" s="79" customFormat="1" x14ac:dyDescent="0.25">
      <c r="A599" s="180"/>
      <c r="B599" s="107"/>
      <c r="C599" s="142" t="s">
        <v>3198</v>
      </c>
      <c r="D599" s="173" t="s">
        <v>1092</v>
      </c>
      <c r="E599" s="532"/>
      <c r="F599" s="142"/>
      <c r="H599" s="72">
        <v>743091</v>
      </c>
      <c r="I599" s="83" t="s">
        <v>1935</v>
      </c>
    </row>
    <row r="600" spans="1:9" s="79" customFormat="1" x14ac:dyDescent="0.25">
      <c r="A600" s="180"/>
      <c r="B600" s="107"/>
      <c r="C600" s="142" t="s">
        <v>3199</v>
      </c>
      <c r="D600" s="173" t="s">
        <v>1092</v>
      </c>
      <c r="E600" s="532"/>
      <c r="F600" s="142"/>
      <c r="H600" s="72">
        <v>889727</v>
      </c>
      <c r="I600" s="83" t="s">
        <v>1935</v>
      </c>
    </row>
    <row r="601" spans="1:9" s="79" customFormat="1" ht="15" customHeight="1" x14ac:dyDescent="0.25">
      <c r="A601" s="180"/>
      <c r="B601" s="107"/>
      <c r="C601" s="142" t="s">
        <v>3200</v>
      </c>
      <c r="D601" s="173" t="s">
        <v>1092</v>
      </c>
      <c r="E601" s="532"/>
      <c r="F601" s="142"/>
      <c r="G601" s="726" t="s">
        <v>3317</v>
      </c>
      <c r="H601" s="72">
        <v>1073182</v>
      </c>
      <c r="I601" s="83" t="s">
        <v>1935</v>
      </c>
    </row>
    <row r="602" spans="1:9" s="79" customFormat="1" x14ac:dyDescent="0.25">
      <c r="A602" s="180"/>
      <c r="B602" s="107"/>
      <c r="C602" s="142" t="s">
        <v>3201</v>
      </c>
      <c r="D602" s="173" t="s">
        <v>1092</v>
      </c>
      <c r="E602" s="532"/>
      <c r="F602" s="142"/>
      <c r="G602" s="727"/>
      <c r="H602" s="72">
        <v>789091</v>
      </c>
      <c r="I602" s="83" t="s">
        <v>1935</v>
      </c>
    </row>
    <row r="603" spans="1:9" s="79" customFormat="1" x14ac:dyDescent="0.25">
      <c r="A603" s="180"/>
      <c r="B603" s="107"/>
      <c r="C603" s="142" t="s">
        <v>3202</v>
      </c>
      <c r="D603" s="173" t="s">
        <v>1092</v>
      </c>
      <c r="E603" s="532"/>
      <c r="F603" s="142"/>
      <c r="G603" s="727"/>
      <c r="H603" s="72">
        <v>982455</v>
      </c>
      <c r="I603" s="83" t="s">
        <v>1935</v>
      </c>
    </row>
    <row r="604" spans="1:9" s="79" customFormat="1" x14ac:dyDescent="0.25">
      <c r="A604" s="180"/>
      <c r="B604" s="107"/>
      <c r="C604" s="142" t="s">
        <v>3203</v>
      </c>
      <c r="D604" s="173" t="s">
        <v>1092</v>
      </c>
      <c r="E604" s="532"/>
      <c r="F604" s="142"/>
      <c r="G604" s="727"/>
      <c r="H604" s="72">
        <v>1192727</v>
      </c>
      <c r="I604" s="83" t="s">
        <v>1935</v>
      </c>
    </row>
    <row r="605" spans="1:9" s="79" customFormat="1" x14ac:dyDescent="0.25">
      <c r="A605" s="180"/>
      <c r="B605" s="107"/>
      <c r="C605" s="142" t="s">
        <v>3205</v>
      </c>
      <c r="D605" s="173" t="s">
        <v>1092</v>
      </c>
      <c r="E605" s="532"/>
      <c r="F605" s="142" t="s">
        <v>3204</v>
      </c>
      <c r="G605" s="727"/>
      <c r="H605" s="72">
        <v>1448818</v>
      </c>
      <c r="I605" s="83" t="s">
        <v>1935</v>
      </c>
    </row>
    <row r="606" spans="1:9" s="79" customFormat="1" x14ac:dyDescent="0.25">
      <c r="A606" s="180"/>
      <c r="B606" s="107"/>
      <c r="C606" s="142" t="s">
        <v>3206</v>
      </c>
      <c r="D606" s="173" t="s">
        <v>1092</v>
      </c>
      <c r="E606" s="532"/>
      <c r="F606" s="142"/>
      <c r="G606" s="727"/>
      <c r="H606" s="72">
        <v>1756000</v>
      </c>
      <c r="I606" s="83" t="s">
        <v>1935</v>
      </c>
    </row>
    <row r="607" spans="1:9" s="79" customFormat="1" x14ac:dyDescent="0.25">
      <c r="A607" s="180"/>
      <c r="B607" s="107"/>
      <c r="C607" s="142" t="s">
        <v>3207</v>
      </c>
      <c r="D607" s="173" t="s">
        <v>1092</v>
      </c>
      <c r="E607" s="532"/>
      <c r="F607" s="142"/>
      <c r="G607" s="727"/>
      <c r="H607" s="72">
        <v>2113182</v>
      </c>
      <c r="I607" s="83" t="s">
        <v>1935</v>
      </c>
    </row>
    <row r="608" spans="1:9" s="79" customFormat="1" x14ac:dyDescent="0.25">
      <c r="A608" s="180"/>
      <c r="B608" s="107"/>
      <c r="C608" s="142" t="s">
        <v>3208</v>
      </c>
      <c r="D608" s="173" t="s">
        <v>1092</v>
      </c>
      <c r="E608" s="532"/>
      <c r="F608" s="142"/>
      <c r="G608" s="727"/>
      <c r="H608" s="72">
        <v>1002273</v>
      </c>
      <c r="I608" s="83" t="s">
        <v>1935</v>
      </c>
    </row>
    <row r="609" spans="1:9" s="79" customFormat="1" x14ac:dyDescent="0.25">
      <c r="A609" s="180"/>
      <c r="B609" s="107"/>
      <c r="C609" s="142" t="s">
        <v>3209</v>
      </c>
      <c r="D609" s="173" t="s">
        <v>1092</v>
      </c>
      <c r="E609" s="532"/>
      <c r="F609" s="142"/>
      <c r="G609" s="97"/>
      <c r="H609" s="72">
        <v>1235455</v>
      </c>
      <c r="I609" s="83" t="s">
        <v>1935</v>
      </c>
    </row>
    <row r="610" spans="1:9" s="79" customFormat="1" x14ac:dyDescent="0.25">
      <c r="A610" s="180"/>
      <c r="B610" s="107"/>
      <c r="C610" s="142" t="s">
        <v>3210</v>
      </c>
      <c r="D610" s="173" t="s">
        <v>1092</v>
      </c>
      <c r="E610" s="532"/>
      <c r="F610" s="142"/>
      <c r="G610" s="97"/>
      <c r="H610" s="72">
        <v>1515727</v>
      </c>
      <c r="I610" s="468" t="s">
        <v>1935</v>
      </c>
    </row>
    <row r="611" spans="1:9" s="79" customFormat="1" x14ac:dyDescent="0.25">
      <c r="A611" s="180"/>
      <c r="B611" s="107"/>
      <c r="C611" s="142" t="s">
        <v>3211</v>
      </c>
      <c r="D611" s="173" t="s">
        <v>1092</v>
      </c>
      <c r="E611" s="532"/>
      <c r="F611" s="142"/>
      <c r="G611" s="97"/>
      <c r="H611" s="72">
        <v>1837545</v>
      </c>
      <c r="I611" s="468" t="s">
        <v>1935</v>
      </c>
    </row>
    <row r="612" spans="1:9" s="79" customFormat="1" x14ac:dyDescent="0.25">
      <c r="A612" s="180"/>
      <c r="B612" s="107"/>
      <c r="C612" s="142" t="s">
        <v>3212</v>
      </c>
      <c r="D612" s="173" t="s">
        <v>1092</v>
      </c>
      <c r="E612" s="532"/>
      <c r="F612" s="142"/>
      <c r="G612" s="97"/>
      <c r="H612" s="72">
        <v>2229273</v>
      </c>
      <c r="I612" s="468" t="s">
        <v>1935</v>
      </c>
    </row>
    <row r="613" spans="1:9" s="79" customFormat="1" x14ac:dyDescent="0.25">
      <c r="A613" s="180"/>
      <c r="B613" s="107"/>
      <c r="C613" s="142" t="s">
        <v>3213</v>
      </c>
      <c r="D613" s="173" t="s">
        <v>1092</v>
      </c>
      <c r="E613" s="532"/>
      <c r="F613" s="142"/>
      <c r="G613" s="97"/>
      <c r="H613" s="72">
        <v>2680727</v>
      </c>
      <c r="I613" s="468" t="s">
        <v>1935</v>
      </c>
    </row>
    <row r="614" spans="1:9" s="79" customFormat="1" x14ac:dyDescent="0.25">
      <c r="A614" s="180"/>
      <c r="B614" s="107"/>
      <c r="C614" s="142" t="s">
        <v>3214</v>
      </c>
      <c r="D614" s="173" t="s">
        <v>1092</v>
      </c>
      <c r="E614" s="532"/>
      <c r="F614" s="142"/>
      <c r="G614" s="97"/>
      <c r="H614" s="72">
        <v>1264455</v>
      </c>
      <c r="I614" s="468" t="s">
        <v>1935</v>
      </c>
    </row>
    <row r="615" spans="1:9" s="79" customFormat="1" x14ac:dyDescent="0.25">
      <c r="A615" s="180"/>
      <c r="B615" s="107"/>
      <c r="C615" s="142" t="s">
        <v>3215</v>
      </c>
      <c r="D615" s="173" t="s">
        <v>1092</v>
      </c>
      <c r="E615" s="532"/>
      <c r="F615" s="142"/>
      <c r="G615" s="97"/>
      <c r="H615" s="72">
        <v>1584364</v>
      </c>
      <c r="I615" s="468" t="s">
        <v>1935</v>
      </c>
    </row>
    <row r="616" spans="1:9" s="79" customFormat="1" x14ac:dyDescent="0.25">
      <c r="A616" s="180"/>
      <c r="B616" s="107"/>
      <c r="C616" s="142" t="s">
        <v>3216</v>
      </c>
      <c r="D616" s="173" t="s">
        <v>1092</v>
      </c>
      <c r="E616" s="532"/>
      <c r="F616" s="142"/>
      <c r="G616" s="97"/>
      <c r="H616" s="72">
        <v>1926000</v>
      </c>
      <c r="I616" s="468" t="s">
        <v>1935</v>
      </c>
    </row>
    <row r="617" spans="1:9" s="79" customFormat="1" x14ac:dyDescent="0.25">
      <c r="A617" s="180"/>
      <c r="B617" s="107"/>
      <c r="C617" s="142" t="s">
        <v>3217</v>
      </c>
      <c r="D617" s="173" t="s">
        <v>1092</v>
      </c>
      <c r="E617" s="532"/>
      <c r="F617" s="142"/>
      <c r="G617" s="97"/>
      <c r="H617" s="72">
        <v>2326364</v>
      </c>
      <c r="I617" s="468" t="s">
        <v>1935</v>
      </c>
    </row>
    <row r="618" spans="1:9" s="79" customFormat="1" x14ac:dyDescent="0.25">
      <c r="A618" s="180"/>
      <c r="B618" s="107"/>
      <c r="C618" s="142" t="s">
        <v>3218</v>
      </c>
      <c r="D618" s="173" t="s">
        <v>1092</v>
      </c>
      <c r="E618" s="532"/>
      <c r="F618" s="142"/>
      <c r="G618" s="97"/>
      <c r="H618" s="72">
        <v>2841000</v>
      </c>
      <c r="I618" s="468" t="s">
        <v>1935</v>
      </c>
    </row>
    <row r="619" spans="1:9" s="79" customFormat="1" x14ac:dyDescent="0.25">
      <c r="A619" s="180"/>
      <c r="B619" s="107"/>
      <c r="C619" s="142" t="s">
        <v>3219</v>
      </c>
      <c r="D619" s="173" t="s">
        <v>1092</v>
      </c>
      <c r="E619" s="532"/>
      <c r="F619" s="142"/>
      <c r="G619" s="97"/>
      <c r="H619" s="72">
        <v>3414182</v>
      </c>
      <c r="I619" s="468" t="s">
        <v>1935</v>
      </c>
    </row>
    <row r="620" spans="1:9" s="79" customFormat="1" x14ac:dyDescent="0.25">
      <c r="A620" s="180"/>
      <c r="B620" s="107"/>
      <c r="C620" s="142" t="s">
        <v>3220</v>
      </c>
      <c r="D620" s="173" t="s">
        <v>1092</v>
      </c>
      <c r="E620" s="532"/>
      <c r="F620" s="142"/>
      <c r="G620" s="97"/>
      <c r="H620" s="72">
        <v>1615909</v>
      </c>
      <c r="I620" s="468" t="s">
        <v>1935</v>
      </c>
    </row>
    <row r="621" spans="1:9" s="79" customFormat="1" x14ac:dyDescent="0.25">
      <c r="A621" s="180"/>
      <c r="B621" s="107"/>
      <c r="C621" s="142" t="s">
        <v>3221</v>
      </c>
      <c r="D621" s="173" t="s">
        <v>1092</v>
      </c>
      <c r="E621" s="532"/>
      <c r="F621" s="142"/>
      <c r="G621" s="97"/>
      <c r="H621" s="72">
        <v>1988727</v>
      </c>
      <c r="I621" s="468" t="s">
        <v>1935</v>
      </c>
    </row>
    <row r="622" spans="1:9" s="79" customFormat="1" x14ac:dyDescent="0.25">
      <c r="A622" s="180"/>
      <c r="B622" s="107"/>
      <c r="C622" s="142" t="s">
        <v>3222</v>
      </c>
      <c r="D622" s="173" t="s">
        <v>1092</v>
      </c>
      <c r="E622" s="532"/>
      <c r="F622" s="142"/>
      <c r="G622" s="97"/>
      <c r="H622" s="72">
        <v>2433727</v>
      </c>
      <c r="I622" s="468" t="s">
        <v>1935</v>
      </c>
    </row>
    <row r="623" spans="1:9" s="79" customFormat="1" x14ac:dyDescent="0.25">
      <c r="A623" s="180"/>
      <c r="B623" s="107"/>
      <c r="C623" s="142" t="s">
        <v>3223</v>
      </c>
      <c r="D623" s="173" t="s">
        <v>1092</v>
      </c>
      <c r="E623" s="532"/>
      <c r="F623" s="142"/>
      <c r="G623" s="97"/>
      <c r="H623" s="72">
        <v>2941364</v>
      </c>
      <c r="I623" s="468" t="s">
        <v>1935</v>
      </c>
    </row>
    <row r="624" spans="1:9" s="79" customFormat="1" x14ac:dyDescent="0.25">
      <c r="A624" s="180"/>
      <c r="B624" s="107"/>
      <c r="C624" s="142" t="s">
        <v>3224</v>
      </c>
      <c r="D624" s="173" t="s">
        <v>1092</v>
      </c>
      <c r="E624" s="532"/>
      <c r="F624" s="142"/>
      <c r="G624" s="97"/>
      <c r="H624" s="72">
        <v>3595909</v>
      </c>
      <c r="I624" s="468" t="s">
        <v>1935</v>
      </c>
    </row>
    <row r="625" spans="1:9" s="79" customFormat="1" x14ac:dyDescent="0.25">
      <c r="A625" s="180"/>
      <c r="B625" s="107"/>
      <c r="C625" s="142" t="s">
        <v>3225</v>
      </c>
      <c r="D625" s="173" t="s">
        <v>1092</v>
      </c>
      <c r="E625" s="532"/>
      <c r="F625" s="142"/>
      <c r="G625" s="97"/>
      <c r="H625" s="72">
        <v>4316091</v>
      </c>
      <c r="I625" s="468" t="s">
        <v>1935</v>
      </c>
    </row>
    <row r="626" spans="1:9" s="79" customFormat="1" x14ac:dyDescent="0.25">
      <c r="A626" s="180"/>
      <c r="B626" s="107"/>
      <c r="C626" s="142" t="s">
        <v>3226</v>
      </c>
      <c r="D626" s="173" t="s">
        <v>1092</v>
      </c>
      <c r="E626" s="532"/>
      <c r="F626" s="142"/>
      <c r="G626" s="97"/>
      <c r="H626" s="72">
        <v>1967909</v>
      </c>
      <c r="I626" s="468" t="s">
        <v>1935</v>
      </c>
    </row>
    <row r="627" spans="1:9" s="79" customFormat="1" x14ac:dyDescent="0.25">
      <c r="A627" s="180"/>
      <c r="B627" s="107"/>
      <c r="C627" s="142" t="s">
        <v>3227</v>
      </c>
      <c r="D627" s="173" t="s">
        <v>1092</v>
      </c>
      <c r="E627" s="532"/>
      <c r="F627" s="142"/>
      <c r="G627" s="97"/>
      <c r="H627" s="72">
        <v>2467091</v>
      </c>
      <c r="I627" s="468" t="s">
        <v>1935</v>
      </c>
    </row>
    <row r="628" spans="1:9" s="79" customFormat="1" x14ac:dyDescent="0.25">
      <c r="A628" s="180"/>
      <c r="B628" s="107"/>
      <c r="C628" s="142" t="s">
        <v>3228</v>
      </c>
      <c r="D628" s="173" t="s">
        <v>1092</v>
      </c>
      <c r="E628" s="532"/>
      <c r="F628" s="142"/>
      <c r="G628" s="97"/>
      <c r="H628" s="72">
        <v>3026455</v>
      </c>
      <c r="I628" s="468" t="s">
        <v>1935</v>
      </c>
    </row>
    <row r="629" spans="1:9" s="79" customFormat="1" x14ac:dyDescent="0.25">
      <c r="A629" s="180"/>
      <c r="B629" s="107"/>
      <c r="C629" s="142" t="s">
        <v>3229</v>
      </c>
      <c r="D629" s="173" t="s">
        <v>1092</v>
      </c>
      <c r="E629" s="532"/>
      <c r="F629" s="142"/>
      <c r="G629" s="97"/>
      <c r="H629" s="72">
        <v>3660545</v>
      </c>
      <c r="I629" s="468" t="s">
        <v>1935</v>
      </c>
    </row>
    <row r="630" spans="1:9" s="79" customFormat="1" x14ac:dyDescent="0.25">
      <c r="A630" s="180"/>
      <c r="B630" s="107"/>
      <c r="C630" s="142" t="s">
        <v>3230</v>
      </c>
      <c r="D630" s="173" t="s">
        <v>1092</v>
      </c>
      <c r="E630" s="532"/>
      <c r="F630" s="142"/>
      <c r="G630" s="97"/>
      <c r="H630" s="72">
        <v>4457545</v>
      </c>
      <c r="I630" s="468" t="s">
        <v>1935</v>
      </c>
    </row>
    <row r="631" spans="1:9" s="79" customFormat="1" x14ac:dyDescent="0.25">
      <c r="A631" s="180"/>
      <c r="B631" s="107"/>
      <c r="C631" s="142" t="s">
        <v>3231</v>
      </c>
      <c r="D631" s="173" t="s">
        <v>1092</v>
      </c>
      <c r="E631" s="532"/>
      <c r="F631" s="142"/>
      <c r="G631" s="97"/>
      <c r="H631" s="72">
        <v>5338545</v>
      </c>
      <c r="I631" s="468" t="s">
        <v>1935</v>
      </c>
    </row>
    <row r="632" spans="1:9" s="79" customFormat="1" x14ac:dyDescent="0.25">
      <c r="A632" s="180"/>
      <c r="B632" s="107"/>
      <c r="C632" s="142" t="s">
        <v>3232</v>
      </c>
      <c r="D632" s="173" t="s">
        <v>1092</v>
      </c>
      <c r="E632" s="532"/>
      <c r="F632" s="142"/>
      <c r="G632" s="97"/>
      <c r="H632" s="72">
        <v>2702727</v>
      </c>
      <c r="I632" s="468" t="s">
        <v>1935</v>
      </c>
    </row>
    <row r="633" spans="1:9" s="79" customFormat="1" x14ac:dyDescent="0.25">
      <c r="A633" s="180"/>
      <c r="B633" s="107"/>
      <c r="C633" s="142" t="s">
        <v>3233</v>
      </c>
      <c r="D633" s="173" t="s">
        <v>1092</v>
      </c>
      <c r="E633" s="532"/>
      <c r="F633" s="142"/>
      <c r="G633" s="97"/>
      <c r="H633" s="72">
        <v>3332727</v>
      </c>
      <c r="I633" s="468" t="s">
        <v>1935</v>
      </c>
    </row>
    <row r="634" spans="1:9" s="79" customFormat="1" x14ac:dyDescent="0.25">
      <c r="A634" s="180"/>
      <c r="B634" s="107"/>
      <c r="C634" s="142" t="s">
        <v>3234</v>
      </c>
      <c r="D634" s="173" t="s">
        <v>1092</v>
      </c>
      <c r="E634" s="532"/>
      <c r="F634" s="142"/>
      <c r="G634" s="97"/>
      <c r="H634" s="72">
        <v>4091818</v>
      </c>
      <c r="I634" s="468" t="s">
        <v>1935</v>
      </c>
    </row>
    <row r="635" spans="1:9" s="79" customFormat="1" x14ac:dyDescent="0.25">
      <c r="A635" s="180"/>
      <c r="B635" s="107"/>
      <c r="C635" s="142" t="s">
        <v>3235</v>
      </c>
      <c r="D635" s="173" t="s">
        <v>1092</v>
      </c>
      <c r="E635" s="532"/>
      <c r="F635" s="142"/>
      <c r="G635" s="97"/>
      <c r="H635" s="72">
        <v>4994545</v>
      </c>
      <c r="I635" s="468" t="s">
        <v>1935</v>
      </c>
    </row>
    <row r="636" spans="1:9" s="79" customFormat="1" x14ac:dyDescent="0.25">
      <c r="A636" s="180"/>
      <c r="B636" s="107"/>
      <c r="C636" s="142" t="s">
        <v>3236</v>
      </c>
      <c r="D636" s="173" t="s">
        <v>1092</v>
      </c>
      <c r="E636" s="532"/>
      <c r="F636" s="142"/>
      <c r="G636" s="97"/>
      <c r="H636" s="72">
        <v>6032727</v>
      </c>
      <c r="I636" s="468" t="s">
        <v>1935</v>
      </c>
    </row>
    <row r="637" spans="1:9" s="79" customFormat="1" x14ac:dyDescent="0.25">
      <c r="A637" s="180"/>
      <c r="B637" s="107"/>
      <c r="C637" s="142" t="s">
        <v>3237</v>
      </c>
      <c r="D637" s="173" t="s">
        <v>1092</v>
      </c>
      <c r="E637" s="532"/>
      <c r="F637" s="142"/>
      <c r="G637" s="97"/>
      <c r="H637" s="72">
        <v>3424545</v>
      </c>
      <c r="I637" s="468" t="s">
        <v>1935</v>
      </c>
    </row>
    <row r="638" spans="1:9" s="79" customFormat="1" x14ac:dyDescent="0.25">
      <c r="A638" s="180"/>
      <c r="B638" s="107"/>
      <c r="C638" s="142" t="s">
        <v>3238</v>
      </c>
      <c r="D638" s="173" t="s">
        <v>1092</v>
      </c>
      <c r="E638" s="532"/>
      <c r="F638" s="142"/>
      <c r="G638" s="97"/>
      <c r="H638" s="72">
        <v>4210909</v>
      </c>
      <c r="I638" s="468" t="s">
        <v>1935</v>
      </c>
    </row>
    <row r="639" spans="1:9" s="79" customFormat="1" x14ac:dyDescent="0.25">
      <c r="A639" s="180"/>
      <c r="B639" s="107"/>
      <c r="C639" s="142" t="s">
        <v>3239</v>
      </c>
      <c r="D639" s="173" t="s">
        <v>1092</v>
      </c>
      <c r="E639" s="532"/>
      <c r="F639" s="142"/>
      <c r="G639" s="97"/>
      <c r="H639" s="72">
        <v>5182727</v>
      </c>
      <c r="I639" s="468" t="s">
        <v>1935</v>
      </c>
    </row>
    <row r="640" spans="1:9" s="79" customFormat="1" x14ac:dyDescent="0.25">
      <c r="A640" s="180"/>
      <c r="B640" s="107"/>
      <c r="C640" s="142" t="s">
        <v>3241</v>
      </c>
      <c r="D640" s="173" t="s">
        <v>1092</v>
      </c>
      <c r="E640" s="532"/>
      <c r="F640" s="142"/>
      <c r="G640" s="97"/>
      <c r="H640" s="72">
        <v>6312727</v>
      </c>
      <c r="I640" s="468" t="s">
        <v>1935</v>
      </c>
    </row>
    <row r="641" spans="1:9" s="79" customFormat="1" x14ac:dyDescent="0.25">
      <c r="A641" s="180"/>
      <c r="B641" s="107"/>
      <c r="C641" s="142" t="s">
        <v>3242</v>
      </c>
      <c r="D641" s="173" t="s">
        <v>1092</v>
      </c>
      <c r="E641" s="532"/>
      <c r="F641" s="142"/>
      <c r="G641" s="97"/>
      <c r="H641" s="72">
        <v>7167273</v>
      </c>
      <c r="I641" s="468" t="s">
        <v>1935</v>
      </c>
    </row>
    <row r="642" spans="1:9" s="79" customFormat="1" x14ac:dyDescent="0.25">
      <c r="A642" s="180"/>
      <c r="B642" s="107"/>
      <c r="C642" s="142" t="s">
        <v>3243</v>
      </c>
      <c r="D642" s="173" t="s">
        <v>1092</v>
      </c>
      <c r="E642" s="532"/>
      <c r="F642" s="142"/>
      <c r="G642" s="97"/>
      <c r="H642" s="72">
        <v>5521818</v>
      </c>
      <c r="I642" s="468" t="s">
        <v>1935</v>
      </c>
    </row>
    <row r="643" spans="1:9" s="79" customFormat="1" x14ac:dyDescent="0.25">
      <c r="A643" s="180"/>
      <c r="B643" s="107"/>
      <c r="C643" s="142" t="s">
        <v>3244</v>
      </c>
      <c r="D643" s="173" t="s">
        <v>1092</v>
      </c>
      <c r="E643" s="532"/>
      <c r="F643" s="142"/>
      <c r="H643" s="72">
        <v>6805455</v>
      </c>
      <c r="I643" s="468" t="s">
        <v>1935</v>
      </c>
    </row>
    <row r="644" spans="1:9" s="79" customFormat="1" x14ac:dyDescent="0.25">
      <c r="A644" s="180"/>
      <c r="B644" s="107"/>
      <c r="C644" s="142" t="s">
        <v>3240</v>
      </c>
      <c r="D644" s="173" t="s">
        <v>1092</v>
      </c>
      <c r="E644" s="532"/>
      <c r="F644" s="142"/>
      <c r="H644" s="72">
        <v>8351818</v>
      </c>
      <c r="I644" s="468" t="s">
        <v>1935</v>
      </c>
    </row>
    <row r="645" spans="1:9" s="79" customFormat="1" x14ac:dyDescent="0.25">
      <c r="A645" s="180"/>
      <c r="B645" s="107"/>
      <c r="C645" s="142" t="s">
        <v>3245</v>
      </c>
      <c r="D645" s="173" t="s">
        <v>1092</v>
      </c>
      <c r="E645" s="533"/>
      <c r="F645" s="142"/>
      <c r="H645" s="72">
        <v>8578182</v>
      </c>
      <c r="I645" s="468" t="s">
        <v>1935</v>
      </c>
    </row>
    <row r="646" spans="1:9" s="79" customFormat="1" x14ac:dyDescent="0.25">
      <c r="A646" s="180"/>
      <c r="B646" s="107"/>
      <c r="C646" s="175" t="s">
        <v>1461</v>
      </c>
      <c r="D646" s="175"/>
      <c r="E646" s="175"/>
      <c r="F646" s="175"/>
      <c r="H646" s="72"/>
      <c r="I646" s="468" t="s">
        <v>1935</v>
      </c>
    </row>
    <row r="647" spans="1:9" s="79" customFormat="1" x14ac:dyDescent="0.25">
      <c r="A647" s="180"/>
      <c r="B647" s="107"/>
      <c r="C647" s="142" t="s">
        <v>3246</v>
      </c>
      <c r="D647" s="173" t="s">
        <v>1092</v>
      </c>
      <c r="E647" s="531" t="s">
        <v>1800</v>
      </c>
      <c r="F647" s="142"/>
      <c r="H647" s="72">
        <v>7545</v>
      </c>
      <c r="I647" s="468" t="s">
        <v>1935</v>
      </c>
    </row>
    <row r="648" spans="1:9" s="79" customFormat="1" x14ac:dyDescent="0.25">
      <c r="A648" s="180"/>
      <c r="B648" s="107"/>
      <c r="C648" s="142" t="s">
        <v>3138</v>
      </c>
      <c r="D648" s="173" t="s">
        <v>1092</v>
      </c>
      <c r="E648" s="532"/>
      <c r="F648" s="142"/>
      <c r="H648" s="72">
        <v>9091</v>
      </c>
      <c r="I648" s="468" t="s">
        <v>1935</v>
      </c>
    </row>
    <row r="649" spans="1:9" s="79" customFormat="1" x14ac:dyDescent="0.25">
      <c r="A649" s="180"/>
      <c r="B649" s="107"/>
      <c r="C649" s="142" t="s">
        <v>3248</v>
      </c>
      <c r="D649" s="173" t="s">
        <v>1092</v>
      </c>
      <c r="E649" s="532"/>
      <c r="F649" s="142"/>
      <c r="H649" s="72">
        <v>9818</v>
      </c>
      <c r="I649" s="468" t="s">
        <v>1935</v>
      </c>
    </row>
    <row r="650" spans="1:9" s="79" customFormat="1" x14ac:dyDescent="0.25">
      <c r="A650" s="180"/>
      <c r="B650" s="107"/>
      <c r="C650" s="142" t="s">
        <v>3140</v>
      </c>
      <c r="D650" s="173" t="s">
        <v>1092</v>
      </c>
      <c r="E650" s="532"/>
      <c r="F650" s="142"/>
      <c r="H650" s="72">
        <v>11455</v>
      </c>
      <c r="I650" s="468" t="s">
        <v>1935</v>
      </c>
    </row>
    <row r="651" spans="1:9" s="79" customFormat="1" ht="15" customHeight="1" x14ac:dyDescent="0.25">
      <c r="A651" s="180"/>
      <c r="B651" s="107"/>
      <c r="C651" s="142" t="s">
        <v>3141</v>
      </c>
      <c r="D651" s="173" t="s">
        <v>1092</v>
      </c>
      <c r="E651" s="532"/>
      <c r="F651" s="142"/>
      <c r="G651" s="726" t="s">
        <v>3317</v>
      </c>
      <c r="H651" s="72">
        <v>13727</v>
      </c>
      <c r="I651" s="468" t="s">
        <v>1935</v>
      </c>
    </row>
    <row r="652" spans="1:9" s="79" customFormat="1" x14ac:dyDescent="0.25">
      <c r="A652" s="180"/>
      <c r="B652" s="107"/>
      <c r="C652" s="142" t="s">
        <v>3249</v>
      </c>
      <c r="D652" s="173" t="s">
        <v>1092</v>
      </c>
      <c r="E652" s="532"/>
      <c r="F652" s="142"/>
      <c r="G652" s="727"/>
      <c r="H652" s="72">
        <v>13455</v>
      </c>
      <c r="I652" s="468" t="s">
        <v>1935</v>
      </c>
    </row>
    <row r="653" spans="1:9" s="79" customFormat="1" x14ac:dyDescent="0.25">
      <c r="A653" s="180"/>
      <c r="B653" s="107"/>
      <c r="C653" s="142" t="s">
        <v>3143</v>
      </c>
      <c r="D653" s="173" t="s">
        <v>1092</v>
      </c>
      <c r="E653" s="532"/>
      <c r="F653" s="142"/>
      <c r="G653" s="727"/>
      <c r="H653" s="72">
        <v>15727</v>
      </c>
      <c r="I653" s="468" t="s">
        <v>1935</v>
      </c>
    </row>
    <row r="654" spans="1:9" s="79" customFormat="1" x14ac:dyDescent="0.25">
      <c r="A654" s="180"/>
      <c r="B654" s="107"/>
      <c r="C654" s="142" t="s">
        <v>3144</v>
      </c>
      <c r="D654" s="173" t="s">
        <v>1092</v>
      </c>
      <c r="E654" s="532"/>
      <c r="F654" s="142"/>
      <c r="G654" s="727"/>
      <c r="H654" s="72">
        <v>18909</v>
      </c>
      <c r="I654" s="468" t="s">
        <v>1935</v>
      </c>
    </row>
    <row r="655" spans="1:9" s="79" customFormat="1" x14ac:dyDescent="0.25">
      <c r="A655" s="180"/>
      <c r="B655" s="107"/>
      <c r="C655" s="142" t="s">
        <v>3247</v>
      </c>
      <c r="D655" s="173" t="s">
        <v>1092</v>
      </c>
      <c r="E655" s="532"/>
      <c r="F655" s="142"/>
      <c r="G655" s="727"/>
      <c r="H655" s="72">
        <v>22636</v>
      </c>
      <c r="I655" s="468" t="s">
        <v>1935</v>
      </c>
    </row>
    <row r="656" spans="1:9" s="79" customFormat="1" x14ac:dyDescent="0.25">
      <c r="A656" s="180"/>
      <c r="B656" s="107"/>
      <c r="C656" s="142" t="s">
        <v>3250</v>
      </c>
      <c r="D656" s="173" t="s">
        <v>1092</v>
      </c>
      <c r="E656" s="532"/>
      <c r="F656" s="142"/>
      <c r="G656" s="727"/>
      <c r="H656" s="72">
        <v>16636</v>
      </c>
      <c r="I656" s="468" t="s">
        <v>1935</v>
      </c>
    </row>
    <row r="657" spans="1:9" s="79" customFormat="1" x14ac:dyDescent="0.25">
      <c r="A657" s="180"/>
      <c r="B657" s="107"/>
      <c r="C657" s="142" t="s">
        <v>3251</v>
      </c>
      <c r="D657" s="173" t="s">
        <v>1092</v>
      </c>
      <c r="E657" s="532"/>
      <c r="F657" s="142"/>
      <c r="G657" s="727"/>
      <c r="H657" s="72">
        <v>20091</v>
      </c>
      <c r="I657" s="468" t="s">
        <v>1935</v>
      </c>
    </row>
    <row r="658" spans="1:9" s="79" customFormat="1" x14ac:dyDescent="0.25">
      <c r="A658" s="180"/>
      <c r="B658" s="107"/>
      <c r="C658" s="142" t="s">
        <v>3147</v>
      </c>
      <c r="D658" s="173" t="s">
        <v>1092</v>
      </c>
      <c r="E658" s="532"/>
      <c r="F658" s="142"/>
      <c r="G658" s="727"/>
      <c r="H658" s="72">
        <v>24273</v>
      </c>
      <c r="I658" s="468" t="s">
        <v>1935</v>
      </c>
    </row>
    <row r="659" spans="1:9" s="79" customFormat="1" x14ac:dyDescent="0.25">
      <c r="A659" s="180"/>
      <c r="B659" s="107"/>
      <c r="C659" s="142" t="s">
        <v>3148</v>
      </c>
      <c r="D659" s="173" t="s">
        <v>1092</v>
      </c>
      <c r="E659" s="532"/>
      <c r="F659" s="142"/>
      <c r="G659" s="97"/>
      <c r="H659" s="72">
        <v>28273</v>
      </c>
      <c r="I659" s="468" t="s">
        <v>1935</v>
      </c>
    </row>
    <row r="660" spans="1:9" s="79" customFormat="1" x14ac:dyDescent="0.25">
      <c r="A660" s="180"/>
      <c r="B660" s="107"/>
      <c r="C660" s="142" t="s">
        <v>3149</v>
      </c>
      <c r="D660" s="173" t="s">
        <v>1092</v>
      </c>
      <c r="E660" s="532"/>
      <c r="F660" s="142"/>
      <c r="G660" s="97"/>
      <c r="H660" s="72">
        <v>34636</v>
      </c>
      <c r="I660" s="468" t="s">
        <v>1935</v>
      </c>
    </row>
    <row r="661" spans="1:9" s="79" customFormat="1" x14ac:dyDescent="0.25">
      <c r="A661" s="180"/>
      <c r="B661" s="107"/>
      <c r="C661" s="142" t="s">
        <v>3252</v>
      </c>
      <c r="D661" s="173" t="s">
        <v>1092</v>
      </c>
      <c r="E661" s="532"/>
      <c r="F661" s="142"/>
      <c r="G661" s="97"/>
      <c r="H661" s="72">
        <v>25818</v>
      </c>
      <c r="I661" s="468" t="s">
        <v>1935</v>
      </c>
    </row>
    <row r="662" spans="1:9" s="79" customFormat="1" x14ac:dyDescent="0.25">
      <c r="A662" s="180"/>
      <c r="B662" s="107"/>
      <c r="C662" s="142" t="s">
        <v>3151</v>
      </c>
      <c r="D662" s="173" t="s">
        <v>1092</v>
      </c>
      <c r="E662" s="532"/>
      <c r="F662" s="142"/>
      <c r="G662" s="97"/>
      <c r="H662" s="72">
        <v>31273</v>
      </c>
      <c r="I662" s="468" t="s">
        <v>1935</v>
      </c>
    </row>
    <row r="663" spans="1:9" s="79" customFormat="1" x14ac:dyDescent="0.25">
      <c r="A663" s="180"/>
      <c r="B663" s="107"/>
      <c r="C663" s="142" t="s">
        <v>3152</v>
      </c>
      <c r="D663" s="173" t="s">
        <v>1092</v>
      </c>
      <c r="E663" s="532"/>
      <c r="F663" s="142"/>
      <c r="G663" s="97"/>
      <c r="H663" s="72">
        <v>37364</v>
      </c>
      <c r="I663" s="468" t="s">
        <v>1935</v>
      </c>
    </row>
    <row r="664" spans="1:9" s="79" customFormat="1" x14ac:dyDescent="0.25">
      <c r="A664" s="180"/>
      <c r="B664" s="107"/>
      <c r="C664" s="142" t="s">
        <v>3153</v>
      </c>
      <c r="D664" s="173" t="s">
        <v>1092</v>
      </c>
      <c r="E664" s="532"/>
      <c r="F664" s="142"/>
      <c r="G664" s="97"/>
      <c r="H664" s="72">
        <v>45182</v>
      </c>
      <c r="I664" s="468" t="s">
        <v>1935</v>
      </c>
    </row>
    <row r="665" spans="1:9" s="79" customFormat="1" x14ac:dyDescent="0.25">
      <c r="A665" s="180"/>
      <c r="B665" s="107"/>
      <c r="C665" s="142" t="s">
        <v>3154</v>
      </c>
      <c r="D665" s="173" t="s">
        <v>1092</v>
      </c>
      <c r="E665" s="532"/>
      <c r="F665" s="142"/>
      <c r="G665" s="97"/>
      <c r="H665" s="72">
        <v>53545</v>
      </c>
      <c r="I665" s="468" t="s">
        <v>1935</v>
      </c>
    </row>
    <row r="666" spans="1:9" s="79" customFormat="1" x14ac:dyDescent="0.25">
      <c r="A666" s="180"/>
      <c r="B666" s="107"/>
      <c r="C666" s="142" t="s">
        <v>3253</v>
      </c>
      <c r="D666" s="173" t="s">
        <v>1092</v>
      </c>
      <c r="E666" s="532"/>
      <c r="F666" s="142"/>
      <c r="G666" s="97"/>
      <c r="H666" s="72">
        <v>39909</v>
      </c>
      <c r="I666" s="468" t="s">
        <v>1935</v>
      </c>
    </row>
    <row r="667" spans="1:9" s="79" customFormat="1" x14ac:dyDescent="0.25">
      <c r="A667" s="180"/>
      <c r="B667" s="107"/>
      <c r="C667" s="142" t="s">
        <v>3254</v>
      </c>
      <c r="D667" s="173" t="s">
        <v>1092</v>
      </c>
      <c r="E667" s="532"/>
      <c r="F667" s="142"/>
      <c r="G667" s="97"/>
      <c r="H667" s="72">
        <v>49727</v>
      </c>
      <c r="I667" s="468" t="s">
        <v>1935</v>
      </c>
    </row>
    <row r="668" spans="1:9" s="79" customFormat="1" x14ac:dyDescent="0.25">
      <c r="A668" s="180"/>
      <c r="B668" s="107"/>
      <c r="C668" s="142" t="s">
        <v>3157</v>
      </c>
      <c r="D668" s="173" t="s">
        <v>1092</v>
      </c>
      <c r="E668" s="532"/>
      <c r="F668" s="142"/>
      <c r="G668" s="97"/>
      <c r="H668" s="72">
        <v>59636</v>
      </c>
      <c r="I668" s="468" t="s">
        <v>1935</v>
      </c>
    </row>
    <row r="669" spans="1:9" s="79" customFormat="1" x14ac:dyDescent="0.25">
      <c r="A669" s="180"/>
      <c r="B669" s="107"/>
      <c r="C669" s="142" t="s">
        <v>3158</v>
      </c>
      <c r="D669" s="173" t="s">
        <v>1092</v>
      </c>
      <c r="E669" s="532"/>
      <c r="F669" s="142"/>
      <c r="G669" s="97"/>
      <c r="H669" s="72">
        <v>71818</v>
      </c>
      <c r="I669" s="468" t="s">
        <v>1935</v>
      </c>
    </row>
    <row r="670" spans="1:9" s="79" customFormat="1" x14ac:dyDescent="0.25">
      <c r="A670" s="180"/>
      <c r="B670" s="107"/>
      <c r="C670" s="142" t="s">
        <v>3159</v>
      </c>
      <c r="D670" s="173" t="s">
        <v>1092</v>
      </c>
      <c r="E670" s="532"/>
      <c r="F670" s="142"/>
      <c r="G670" s="97"/>
      <c r="H670" s="72">
        <v>85273</v>
      </c>
      <c r="I670" s="468" t="s">
        <v>1935</v>
      </c>
    </row>
    <row r="671" spans="1:9" s="79" customFormat="1" x14ac:dyDescent="0.25">
      <c r="A671" s="180"/>
      <c r="B671" s="107"/>
      <c r="C671" s="142" t="s">
        <v>3255</v>
      </c>
      <c r="D671" s="173" t="s">
        <v>1092</v>
      </c>
      <c r="E671" s="532"/>
      <c r="F671" s="142"/>
      <c r="G671" s="97"/>
      <c r="H671" s="72">
        <v>56727</v>
      </c>
      <c r="I671" s="468" t="s">
        <v>1935</v>
      </c>
    </row>
    <row r="672" spans="1:9" s="79" customFormat="1" x14ac:dyDescent="0.25">
      <c r="A672" s="180"/>
      <c r="B672" s="107"/>
      <c r="C672" s="142" t="s">
        <v>3161</v>
      </c>
      <c r="D672" s="173" t="s">
        <v>1092</v>
      </c>
      <c r="E672" s="532"/>
      <c r="F672" s="142"/>
      <c r="G672" s="97"/>
      <c r="H672" s="72">
        <v>70364</v>
      </c>
      <c r="I672" s="468" t="s">
        <v>1935</v>
      </c>
    </row>
    <row r="673" spans="1:9" s="79" customFormat="1" x14ac:dyDescent="0.25">
      <c r="A673" s="180"/>
      <c r="B673" s="107"/>
      <c r="C673" s="142" t="s">
        <v>3162</v>
      </c>
      <c r="D673" s="173" t="s">
        <v>1092</v>
      </c>
      <c r="E673" s="532"/>
      <c r="F673" s="142" t="s">
        <v>3204</v>
      </c>
      <c r="G673" s="97"/>
      <c r="H673" s="72">
        <v>85273</v>
      </c>
      <c r="I673" s="468" t="s">
        <v>1935</v>
      </c>
    </row>
    <row r="674" spans="1:9" s="79" customFormat="1" x14ac:dyDescent="0.25">
      <c r="A674" s="180"/>
      <c r="B674" s="107"/>
      <c r="C674" s="142" t="s">
        <v>3163</v>
      </c>
      <c r="D674" s="173" t="s">
        <v>1092</v>
      </c>
      <c r="E674" s="532"/>
      <c r="F674" s="142"/>
      <c r="G674" s="97"/>
      <c r="H674" s="72">
        <v>100455</v>
      </c>
      <c r="I674" s="468" t="s">
        <v>1935</v>
      </c>
    </row>
    <row r="675" spans="1:9" s="79" customFormat="1" x14ac:dyDescent="0.25">
      <c r="A675" s="180"/>
      <c r="B675" s="107"/>
      <c r="C675" s="142" t="s">
        <v>3164</v>
      </c>
      <c r="D675" s="173" t="s">
        <v>1092</v>
      </c>
      <c r="E675" s="532"/>
      <c r="F675" s="142"/>
      <c r="G675" s="97"/>
      <c r="H675" s="72">
        <v>120818</v>
      </c>
      <c r="I675" s="468" t="s">
        <v>1935</v>
      </c>
    </row>
    <row r="676" spans="1:9" s="79" customFormat="1" x14ac:dyDescent="0.25">
      <c r="A676" s="180"/>
      <c r="B676" s="107"/>
      <c r="C676" s="142" t="s">
        <v>3256</v>
      </c>
      <c r="D676" s="173" t="s">
        <v>1092</v>
      </c>
      <c r="E676" s="532"/>
      <c r="F676" s="142"/>
      <c r="G676" s="97"/>
      <c r="H676" s="72">
        <v>91273</v>
      </c>
      <c r="I676" s="468" t="s">
        <v>1935</v>
      </c>
    </row>
    <row r="677" spans="1:9" s="79" customFormat="1" x14ac:dyDescent="0.25">
      <c r="A677" s="180"/>
      <c r="B677" s="107"/>
      <c r="C677" s="142" t="s">
        <v>3257</v>
      </c>
      <c r="D677" s="173" t="s">
        <v>1092</v>
      </c>
      <c r="E677" s="532"/>
      <c r="F677" s="142"/>
      <c r="G677" s="97"/>
      <c r="H677" s="72">
        <v>101909</v>
      </c>
      <c r="I677" s="468" t="s">
        <v>1935</v>
      </c>
    </row>
    <row r="678" spans="1:9" s="79" customFormat="1" x14ac:dyDescent="0.25">
      <c r="A678" s="180"/>
      <c r="B678" s="107"/>
      <c r="C678" s="142" t="s">
        <v>3167</v>
      </c>
      <c r="D678" s="173" t="s">
        <v>1092</v>
      </c>
      <c r="E678" s="532"/>
      <c r="F678" s="142"/>
      <c r="G678" s="97"/>
      <c r="H678" s="72">
        <v>120818</v>
      </c>
      <c r="I678" s="468" t="s">
        <v>1935</v>
      </c>
    </row>
    <row r="679" spans="1:9" s="79" customFormat="1" x14ac:dyDescent="0.25">
      <c r="A679" s="180"/>
      <c r="B679" s="107"/>
      <c r="C679" s="142" t="s">
        <v>3168</v>
      </c>
      <c r="D679" s="173" t="s">
        <v>1092</v>
      </c>
      <c r="E679" s="532"/>
      <c r="F679" s="142"/>
      <c r="G679" s="97"/>
      <c r="H679" s="72">
        <v>144545</v>
      </c>
      <c r="I679" s="468" t="s">
        <v>1935</v>
      </c>
    </row>
    <row r="680" spans="1:9" s="79" customFormat="1" x14ac:dyDescent="0.25">
      <c r="A680" s="180"/>
      <c r="B680" s="107"/>
      <c r="C680" s="142" t="s">
        <v>3169</v>
      </c>
      <c r="D680" s="173" t="s">
        <v>1092</v>
      </c>
      <c r="E680" s="532"/>
      <c r="F680" s="142"/>
      <c r="G680" s="97"/>
      <c r="H680" s="72">
        <v>173455</v>
      </c>
      <c r="I680" s="468" t="s">
        <v>1935</v>
      </c>
    </row>
    <row r="681" spans="1:9" s="79" customFormat="1" x14ac:dyDescent="0.25">
      <c r="A681" s="180"/>
      <c r="B681" s="107"/>
      <c r="C681" s="142" t="s">
        <v>3171</v>
      </c>
      <c r="D681" s="173" t="s">
        <v>1092</v>
      </c>
      <c r="E681" s="532"/>
      <c r="F681" s="142"/>
      <c r="G681" s="97"/>
      <c r="H681" s="72">
        <v>120364</v>
      </c>
      <c r="I681" s="468" t="s">
        <v>1935</v>
      </c>
    </row>
    <row r="682" spans="1:9" s="79" customFormat="1" x14ac:dyDescent="0.25">
      <c r="A682" s="180"/>
      <c r="B682" s="107"/>
      <c r="C682" s="142" t="s">
        <v>3172</v>
      </c>
      <c r="D682" s="173" t="s">
        <v>1092</v>
      </c>
      <c r="E682" s="532"/>
      <c r="F682" s="142"/>
      <c r="G682" s="97"/>
      <c r="H682" s="72">
        <v>148182</v>
      </c>
      <c r="I682" s="468" t="s">
        <v>1935</v>
      </c>
    </row>
    <row r="683" spans="1:9" s="79" customFormat="1" x14ac:dyDescent="0.25">
      <c r="A683" s="180"/>
      <c r="B683" s="107"/>
      <c r="C683" s="142" t="s">
        <v>3173</v>
      </c>
      <c r="D683" s="173" t="s">
        <v>1092</v>
      </c>
      <c r="E683" s="532"/>
      <c r="F683" s="142"/>
      <c r="G683" s="97"/>
      <c r="H683" s="72">
        <v>182545</v>
      </c>
      <c r="I683" s="468" t="s">
        <v>1935</v>
      </c>
    </row>
    <row r="684" spans="1:9" s="79" customFormat="1" x14ac:dyDescent="0.25">
      <c r="A684" s="180"/>
      <c r="B684" s="107"/>
      <c r="C684" s="142" t="s">
        <v>3174</v>
      </c>
      <c r="D684" s="173" t="s">
        <v>1092</v>
      </c>
      <c r="E684" s="532"/>
      <c r="F684" s="142"/>
      <c r="G684" s="97"/>
      <c r="H684" s="72">
        <v>216273</v>
      </c>
      <c r="I684" s="468" t="s">
        <v>1935</v>
      </c>
    </row>
    <row r="685" spans="1:9" s="79" customFormat="1" x14ac:dyDescent="0.25">
      <c r="A685" s="180"/>
      <c r="B685" s="107"/>
      <c r="C685" s="142" t="s">
        <v>3175</v>
      </c>
      <c r="D685" s="173" t="s">
        <v>1092</v>
      </c>
      <c r="E685" s="532"/>
      <c r="F685" s="142"/>
      <c r="G685" s="97"/>
      <c r="H685" s="72">
        <v>262545</v>
      </c>
      <c r="I685" s="468" t="s">
        <v>1935</v>
      </c>
    </row>
    <row r="686" spans="1:9" s="79" customFormat="1" x14ac:dyDescent="0.25">
      <c r="A686" s="180"/>
      <c r="B686" s="107"/>
      <c r="C686" s="142" t="s">
        <v>3177</v>
      </c>
      <c r="D686" s="173" t="s">
        <v>1092</v>
      </c>
      <c r="E686" s="532"/>
      <c r="F686" s="142"/>
      <c r="G686" s="97"/>
      <c r="H686" s="72">
        <v>155091</v>
      </c>
      <c r="I686" s="468" t="s">
        <v>1935</v>
      </c>
    </row>
    <row r="687" spans="1:9" s="79" customFormat="1" x14ac:dyDescent="0.25">
      <c r="A687" s="180"/>
      <c r="B687" s="107"/>
      <c r="C687" s="142" t="s">
        <v>3178</v>
      </c>
      <c r="D687" s="173" t="s">
        <v>1092</v>
      </c>
      <c r="E687" s="532"/>
      <c r="F687" s="142"/>
      <c r="G687" s="97"/>
      <c r="H687" s="72">
        <v>189364</v>
      </c>
      <c r="I687" s="468" t="s">
        <v>1935</v>
      </c>
    </row>
    <row r="688" spans="1:9" s="79" customFormat="1" x14ac:dyDescent="0.25">
      <c r="A688" s="180"/>
      <c r="B688" s="107"/>
      <c r="C688" s="142" t="s">
        <v>3179</v>
      </c>
      <c r="D688" s="173" t="s">
        <v>1092</v>
      </c>
      <c r="E688" s="532"/>
      <c r="F688" s="142"/>
      <c r="G688" s="97"/>
      <c r="H688" s="72">
        <v>232909</v>
      </c>
      <c r="I688" s="468" t="s">
        <v>1935</v>
      </c>
    </row>
    <row r="689" spans="1:9" s="79" customFormat="1" x14ac:dyDescent="0.25">
      <c r="A689" s="180"/>
      <c r="B689" s="107"/>
      <c r="C689" s="142" t="s">
        <v>3180</v>
      </c>
      <c r="D689" s="173" t="s">
        <v>1092</v>
      </c>
      <c r="E689" s="532"/>
      <c r="F689" s="142"/>
      <c r="G689" s="97"/>
      <c r="H689" s="72">
        <v>281455</v>
      </c>
      <c r="I689" s="468" t="s">
        <v>1935</v>
      </c>
    </row>
    <row r="690" spans="1:9" s="79" customFormat="1" x14ac:dyDescent="0.25">
      <c r="A690" s="180"/>
      <c r="B690" s="107"/>
      <c r="C690" s="142" t="s">
        <v>3181</v>
      </c>
      <c r="D690" s="173" t="s">
        <v>1092</v>
      </c>
      <c r="E690" s="532"/>
      <c r="F690" s="142"/>
      <c r="G690" s="97"/>
      <c r="H690" s="72">
        <v>336545</v>
      </c>
      <c r="I690" s="468" t="s">
        <v>1935</v>
      </c>
    </row>
    <row r="691" spans="1:9" s="79" customFormat="1" x14ac:dyDescent="0.25">
      <c r="A691" s="180"/>
      <c r="B691" s="107"/>
      <c r="C691" s="142" t="s">
        <v>3183</v>
      </c>
      <c r="D691" s="173" t="s">
        <v>1092</v>
      </c>
      <c r="E691" s="532"/>
      <c r="F691" s="142"/>
      <c r="G691" s="97"/>
      <c r="H691" s="72">
        <v>253273</v>
      </c>
      <c r="I691" s="468" t="s">
        <v>1935</v>
      </c>
    </row>
    <row r="692" spans="1:9" s="79" customFormat="1" x14ac:dyDescent="0.25">
      <c r="A692" s="180"/>
      <c r="B692" s="107"/>
      <c r="C692" s="142" t="s">
        <v>3184</v>
      </c>
      <c r="D692" s="173" t="s">
        <v>1092</v>
      </c>
      <c r="E692" s="532"/>
      <c r="F692" s="142"/>
      <c r="G692" s="97"/>
      <c r="H692" s="72">
        <v>309727</v>
      </c>
      <c r="I692" s="468" t="s">
        <v>1935</v>
      </c>
    </row>
    <row r="693" spans="1:9" s="79" customFormat="1" x14ac:dyDescent="0.25">
      <c r="A693" s="180"/>
      <c r="B693" s="107"/>
      <c r="C693" s="142" t="s">
        <v>3185</v>
      </c>
      <c r="D693" s="173" t="s">
        <v>1092</v>
      </c>
      <c r="E693" s="532"/>
      <c r="F693" s="142"/>
      <c r="H693" s="72">
        <v>380909</v>
      </c>
      <c r="I693" s="468" t="s">
        <v>1935</v>
      </c>
    </row>
    <row r="694" spans="1:9" s="79" customFormat="1" x14ac:dyDescent="0.25">
      <c r="A694" s="180"/>
      <c r="B694" s="107"/>
      <c r="C694" s="142" t="s">
        <v>3186</v>
      </c>
      <c r="D694" s="173" t="s">
        <v>1092</v>
      </c>
      <c r="E694" s="532"/>
      <c r="F694" s="142"/>
      <c r="H694" s="72">
        <v>456364</v>
      </c>
      <c r="I694" s="468" t="s">
        <v>1935</v>
      </c>
    </row>
    <row r="695" spans="1:9" s="79" customFormat="1" x14ac:dyDescent="0.25">
      <c r="A695" s="180"/>
      <c r="B695" s="107"/>
      <c r="C695" s="142" t="s">
        <v>3187</v>
      </c>
      <c r="D695" s="173" t="s">
        <v>1092</v>
      </c>
      <c r="E695" s="532"/>
      <c r="F695" s="142"/>
      <c r="H695" s="72">
        <v>551818</v>
      </c>
      <c r="I695" s="468" t="s">
        <v>1935</v>
      </c>
    </row>
    <row r="696" spans="1:9" s="79" customFormat="1" x14ac:dyDescent="0.25">
      <c r="A696" s="180"/>
      <c r="B696" s="107"/>
      <c r="C696" s="142" t="s">
        <v>3189</v>
      </c>
      <c r="D696" s="173" t="s">
        <v>1092</v>
      </c>
      <c r="E696" s="532"/>
      <c r="F696" s="142"/>
      <c r="H696" s="72">
        <v>395818</v>
      </c>
      <c r="I696" s="468" t="s">
        <v>1935</v>
      </c>
    </row>
    <row r="697" spans="1:9" s="79" customFormat="1" x14ac:dyDescent="0.25">
      <c r="A697" s="180"/>
      <c r="B697" s="107"/>
      <c r="C697" s="142" t="s">
        <v>3190</v>
      </c>
      <c r="D697" s="173" t="s">
        <v>1092</v>
      </c>
      <c r="E697" s="532"/>
      <c r="F697" s="142"/>
      <c r="H697" s="72">
        <v>488091</v>
      </c>
      <c r="I697" s="468" t="s">
        <v>1935</v>
      </c>
    </row>
    <row r="698" spans="1:9" s="79" customFormat="1" x14ac:dyDescent="0.25">
      <c r="A698" s="180"/>
      <c r="B698" s="107"/>
      <c r="C698" s="142" t="s">
        <v>3191</v>
      </c>
      <c r="D698" s="173" t="s">
        <v>1092</v>
      </c>
      <c r="E698" s="532"/>
      <c r="F698" s="142"/>
      <c r="H698" s="72">
        <v>599455</v>
      </c>
      <c r="I698" s="468" t="s">
        <v>1935</v>
      </c>
    </row>
    <row r="699" spans="1:9" s="79" customFormat="1" x14ac:dyDescent="0.25">
      <c r="A699" s="180"/>
      <c r="B699" s="107"/>
      <c r="C699" s="142" t="s">
        <v>3192</v>
      </c>
      <c r="D699" s="173" t="s">
        <v>1092</v>
      </c>
      <c r="E699" s="532"/>
      <c r="F699" s="142"/>
      <c r="H699" s="72">
        <v>714091</v>
      </c>
      <c r="I699" s="468" t="s">
        <v>1935</v>
      </c>
    </row>
    <row r="700" spans="1:9" s="79" customFormat="1" x14ac:dyDescent="0.25">
      <c r="A700" s="180"/>
      <c r="B700" s="107"/>
      <c r="C700" s="142" t="s">
        <v>3193</v>
      </c>
      <c r="D700" s="173" t="s">
        <v>1092</v>
      </c>
      <c r="E700" s="532"/>
      <c r="F700" s="142"/>
      <c r="H700" s="72">
        <v>867545</v>
      </c>
      <c r="I700" s="468" t="s">
        <v>1935</v>
      </c>
    </row>
    <row r="701" spans="1:9" s="79" customFormat="1" ht="15" customHeight="1" x14ac:dyDescent="0.25">
      <c r="A701" s="180"/>
      <c r="B701" s="107"/>
      <c r="C701" s="142" t="s">
        <v>3195</v>
      </c>
      <c r="D701" s="173" t="s">
        <v>1092</v>
      </c>
      <c r="E701" s="532"/>
      <c r="F701" s="142"/>
      <c r="G701" s="726" t="s">
        <v>3317</v>
      </c>
      <c r="H701" s="72">
        <v>499091</v>
      </c>
      <c r="I701" s="468" t="s">
        <v>1935</v>
      </c>
    </row>
    <row r="702" spans="1:9" s="79" customFormat="1" x14ac:dyDescent="0.25">
      <c r="A702" s="180"/>
      <c r="B702" s="107"/>
      <c r="C702" s="142" t="s">
        <v>3196</v>
      </c>
      <c r="D702" s="173" t="s">
        <v>1092</v>
      </c>
      <c r="E702" s="532"/>
      <c r="F702" s="142"/>
      <c r="G702" s="727"/>
      <c r="H702" s="72">
        <v>616273</v>
      </c>
      <c r="I702" s="468" t="s">
        <v>1935</v>
      </c>
    </row>
    <row r="703" spans="1:9" s="79" customFormat="1" x14ac:dyDescent="0.25">
      <c r="A703" s="180"/>
      <c r="B703" s="107"/>
      <c r="C703" s="142" t="s">
        <v>3197</v>
      </c>
      <c r="D703" s="173" t="s">
        <v>1092</v>
      </c>
      <c r="E703" s="532"/>
      <c r="F703" s="142"/>
      <c r="G703" s="727"/>
      <c r="H703" s="72">
        <v>740455</v>
      </c>
      <c r="I703" s="468" t="s">
        <v>1935</v>
      </c>
    </row>
    <row r="704" spans="1:9" s="79" customFormat="1" x14ac:dyDescent="0.25">
      <c r="A704" s="180"/>
      <c r="B704" s="107"/>
      <c r="C704" s="142" t="s">
        <v>3198</v>
      </c>
      <c r="D704" s="173" t="s">
        <v>1092</v>
      </c>
      <c r="E704" s="532"/>
      <c r="F704" s="142"/>
      <c r="G704" s="727"/>
      <c r="H704" s="72">
        <v>893182</v>
      </c>
      <c r="I704" s="468" t="s">
        <v>1935</v>
      </c>
    </row>
    <row r="705" spans="1:9" s="79" customFormat="1" x14ac:dyDescent="0.25">
      <c r="A705" s="180"/>
      <c r="B705" s="107"/>
      <c r="C705" s="142" t="s">
        <v>3199</v>
      </c>
      <c r="D705" s="173" t="s">
        <v>1092</v>
      </c>
      <c r="E705" s="532"/>
      <c r="F705" s="142"/>
      <c r="G705" s="727"/>
      <c r="H705" s="72">
        <v>1073182</v>
      </c>
      <c r="I705" s="468" t="s">
        <v>1935</v>
      </c>
    </row>
    <row r="706" spans="1:9" s="79" customFormat="1" x14ac:dyDescent="0.25">
      <c r="A706" s="180"/>
      <c r="B706" s="107"/>
      <c r="C706" s="142" t="s">
        <v>3201</v>
      </c>
      <c r="D706" s="173" t="s">
        <v>1092</v>
      </c>
      <c r="E706" s="532"/>
      <c r="F706" s="142"/>
      <c r="G706" s="727"/>
      <c r="H706" s="72">
        <v>965909</v>
      </c>
      <c r="I706" s="468" t="s">
        <v>1935</v>
      </c>
    </row>
    <row r="707" spans="1:9" s="79" customFormat="1" x14ac:dyDescent="0.25">
      <c r="A707" s="180"/>
      <c r="B707" s="107"/>
      <c r="C707" s="142" t="s">
        <v>3202</v>
      </c>
      <c r="D707" s="173" t="s">
        <v>1092</v>
      </c>
      <c r="E707" s="532"/>
      <c r="F707" s="142"/>
      <c r="G707" s="727"/>
      <c r="H707" s="72">
        <v>1203545</v>
      </c>
      <c r="I707" s="468" t="s">
        <v>1935</v>
      </c>
    </row>
    <row r="708" spans="1:9" s="79" customFormat="1" x14ac:dyDescent="0.25">
      <c r="A708" s="180"/>
      <c r="B708" s="107"/>
      <c r="C708" s="142" t="s">
        <v>3203</v>
      </c>
      <c r="D708" s="173" t="s">
        <v>1092</v>
      </c>
      <c r="E708" s="532"/>
      <c r="F708" s="142"/>
      <c r="G708" s="727"/>
      <c r="H708" s="72">
        <v>1453091</v>
      </c>
      <c r="I708" s="468" t="s">
        <v>1935</v>
      </c>
    </row>
    <row r="709" spans="1:9" s="79" customFormat="1" x14ac:dyDescent="0.25">
      <c r="A709" s="180"/>
      <c r="B709" s="107"/>
      <c r="C709" s="142" t="s">
        <v>3205</v>
      </c>
      <c r="D709" s="173" t="s">
        <v>1092</v>
      </c>
      <c r="E709" s="532"/>
      <c r="F709" s="142"/>
      <c r="G709" s="97"/>
      <c r="H709" s="72">
        <v>1749545</v>
      </c>
      <c r="I709" s="468" t="s">
        <v>1935</v>
      </c>
    </row>
    <row r="710" spans="1:9" s="79" customFormat="1" x14ac:dyDescent="0.25">
      <c r="A710" s="180"/>
      <c r="B710" s="107"/>
      <c r="C710" s="142" t="s">
        <v>3206</v>
      </c>
      <c r="D710" s="173" t="s">
        <v>1092</v>
      </c>
      <c r="E710" s="532"/>
      <c r="F710" s="142"/>
      <c r="G710" s="97"/>
      <c r="H710" s="72">
        <v>2112727</v>
      </c>
      <c r="I710" s="468" t="s">
        <v>1935</v>
      </c>
    </row>
    <row r="711" spans="1:9" s="79" customFormat="1" x14ac:dyDescent="0.25">
      <c r="A711" s="180"/>
      <c r="B711" s="107"/>
      <c r="C711" s="142" t="s">
        <v>3208</v>
      </c>
      <c r="D711" s="173" t="s">
        <v>1092</v>
      </c>
      <c r="E711" s="532"/>
      <c r="F711" s="142"/>
      <c r="G711" s="97"/>
      <c r="H711" s="72">
        <v>1235636</v>
      </c>
      <c r="I711" s="468" t="s">
        <v>1935</v>
      </c>
    </row>
    <row r="712" spans="1:9" s="79" customFormat="1" x14ac:dyDescent="0.25">
      <c r="A712" s="180"/>
      <c r="B712" s="107"/>
      <c r="C712" s="142" t="s">
        <v>3209</v>
      </c>
      <c r="D712" s="173" t="s">
        <v>1092</v>
      </c>
      <c r="E712" s="532"/>
      <c r="F712" s="142"/>
      <c r="G712" s="97"/>
      <c r="H712" s="72">
        <v>1516909</v>
      </c>
      <c r="I712" s="468" t="s">
        <v>1935</v>
      </c>
    </row>
    <row r="713" spans="1:9" s="79" customFormat="1" x14ac:dyDescent="0.25">
      <c r="A713" s="180"/>
      <c r="B713" s="107"/>
      <c r="C713" s="142" t="s">
        <v>3210</v>
      </c>
      <c r="D713" s="173" t="s">
        <v>1092</v>
      </c>
      <c r="E713" s="532"/>
      <c r="F713" s="142"/>
      <c r="G713" s="97"/>
      <c r="H713" s="72">
        <v>1844818</v>
      </c>
      <c r="I713" s="468" t="s">
        <v>1935</v>
      </c>
    </row>
    <row r="714" spans="1:9" s="79" customFormat="1" x14ac:dyDescent="0.25">
      <c r="A714" s="180"/>
      <c r="B714" s="107"/>
      <c r="C714" s="142" t="s">
        <v>3211</v>
      </c>
      <c r="D714" s="173" t="s">
        <v>1092</v>
      </c>
      <c r="E714" s="532"/>
      <c r="F714" s="142"/>
      <c r="G714" s="97"/>
      <c r="H714" s="72">
        <v>2220000</v>
      </c>
      <c r="I714" s="468" t="s">
        <v>1935</v>
      </c>
    </row>
    <row r="715" spans="1:9" s="79" customFormat="1" x14ac:dyDescent="0.25">
      <c r="A715" s="180"/>
      <c r="B715" s="107"/>
      <c r="C715" s="142" t="s">
        <v>3212</v>
      </c>
      <c r="D715" s="173" t="s">
        <v>1092</v>
      </c>
      <c r="E715" s="532"/>
      <c r="F715" s="142"/>
      <c r="G715" s="97"/>
      <c r="H715" s="72">
        <v>2681909</v>
      </c>
      <c r="I715" s="468" t="s">
        <v>1935</v>
      </c>
    </row>
    <row r="716" spans="1:9" s="79" customFormat="1" x14ac:dyDescent="0.25">
      <c r="A716" s="180"/>
      <c r="B716" s="107"/>
      <c r="C716" s="142" t="s">
        <v>3214</v>
      </c>
      <c r="D716" s="173" t="s">
        <v>1092</v>
      </c>
      <c r="E716" s="532"/>
      <c r="F716" s="142"/>
      <c r="G716" s="97"/>
      <c r="H716" s="72">
        <v>1556909</v>
      </c>
      <c r="I716" s="468" t="s">
        <v>1935</v>
      </c>
    </row>
    <row r="717" spans="1:9" s="79" customFormat="1" x14ac:dyDescent="0.25">
      <c r="A717" s="180"/>
      <c r="B717" s="107"/>
      <c r="C717" s="142" t="s">
        <v>3215</v>
      </c>
      <c r="D717" s="173" t="s">
        <v>1092</v>
      </c>
      <c r="E717" s="532"/>
      <c r="F717" s="142"/>
      <c r="G717" s="97"/>
      <c r="H717" s="72">
        <v>1937091</v>
      </c>
      <c r="I717" s="468" t="s">
        <v>1935</v>
      </c>
    </row>
    <row r="718" spans="1:9" s="79" customFormat="1" x14ac:dyDescent="0.25">
      <c r="A718" s="180"/>
      <c r="B718" s="107"/>
      <c r="C718" s="142" t="s">
        <v>3216</v>
      </c>
      <c r="D718" s="173" t="s">
        <v>1092</v>
      </c>
      <c r="E718" s="532"/>
      <c r="F718" s="142"/>
      <c r="G718" s="97"/>
      <c r="H718" s="72">
        <v>2345545</v>
      </c>
      <c r="I718" s="468" t="s">
        <v>1935</v>
      </c>
    </row>
    <row r="719" spans="1:9" s="79" customFormat="1" x14ac:dyDescent="0.25">
      <c r="A719" s="180"/>
      <c r="B719" s="107"/>
      <c r="C719" s="142" t="s">
        <v>3217</v>
      </c>
      <c r="D719" s="173" t="s">
        <v>1092</v>
      </c>
      <c r="E719" s="532"/>
      <c r="F719" s="142"/>
      <c r="G719" s="97"/>
      <c r="H719" s="72">
        <v>2817455</v>
      </c>
      <c r="I719" s="468" t="s">
        <v>1935</v>
      </c>
    </row>
    <row r="720" spans="1:9" s="79" customFormat="1" x14ac:dyDescent="0.25">
      <c r="A720" s="180"/>
      <c r="B720" s="107"/>
      <c r="C720" s="142" t="s">
        <v>3218</v>
      </c>
      <c r="D720" s="173" t="s">
        <v>1092</v>
      </c>
      <c r="E720" s="532"/>
      <c r="F720" s="142"/>
      <c r="G720" s="97"/>
      <c r="H720" s="72">
        <v>3412000</v>
      </c>
      <c r="I720" s="468" t="s">
        <v>1935</v>
      </c>
    </row>
    <row r="721" spans="1:9" s="79" customFormat="1" x14ac:dyDescent="0.25">
      <c r="A721" s="180"/>
      <c r="B721" s="107"/>
      <c r="C721" s="142" t="s">
        <v>3220</v>
      </c>
      <c r="D721" s="173" t="s">
        <v>1092</v>
      </c>
      <c r="E721" s="532"/>
      <c r="F721" s="142"/>
      <c r="G721" s="97"/>
      <c r="H721" s="72">
        <v>1987273</v>
      </c>
      <c r="I721" s="468" t="s">
        <v>1935</v>
      </c>
    </row>
    <row r="722" spans="1:9" s="79" customFormat="1" x14ac:dyDescent="0.25">
      <c r="A722" s="180"/>
      <c r="B722" s="107"/>
      <c r="C722" s="142" t="s">
        <v>3221</v>
      </c>
      <c r="D722" s="173" t="s">
        <v>1092</v>
      </c>
      <c r="E722" s="532"/>
      <c r="F722" s="142"/>
      <c r="G722" s="97"/>
      <c r="H722" s="72">
        <v>2436000</v>
      </c>
      <c r="I722" s="468" t="s">
        <v>1935</v>
      </c>
    </row>
    <row r="723" spans="1:9" s="79" customFormat="1" x14ac:dyDescent="0.25">
      <c r="A723" s="180"/>
      <c r="B723" s="107"/>
      <c r="C723" s="142" t="s">
        <v>3222</v>
      </c>
      <c r="D723" s="173" t="s">
        <v>1092</v>
      </c>
      <c r="E723" s="532"/>
      <c r="F723" s="142"/>
      <c r="G723" s="97"/>
      <c r="H723" s="72">
        <v>2970000</v>
      </c>
      <c r="I723" s="468" t="s">
        <v>1935</v>
      </c>
    </row>
    <row r="724" spans="1:9" s="79" customFormat="1" x14ac:dyDescent="0.25">
      <c r="A724" s="180"/>
      <c r="B724" s="107"/>
      <c r="C724" s="142" t="s">
        <v>3223</v>
      </c>
      <c r="D724" s="173" t="s">
        <v>1092</v>
      </c>
      <c r="E724" s="532"/>
      <c r="F724" s="142"/>
      <c r="G724" s="97"/>
      <c r="H724" s="72">
        <v>3560909</v>
      </c>
      <c r="I724" s="468" t="s">
        <v>1935</v>
      </c>
    </row>
    <row r="725" spans="1:9" s="79" customFormat="1" x14ac:dyDescent="0.25">
      <c r="A725" s="180"/>
      <c r="B725" s="107"/>
      <c r="C725" s="142" t="s">
        <v>3224</v>
      </c>
      <c r="D725" s="173" t="s">
        <v>1092</v>
      </c>
      <c r="E725" s="532"/>
      <c r="F725" s="142"/>
      <c r="G725" s="97"/>
      <c r="H725" s="72">
        <v>4310909</v>
      </c>
      <c r="I725" s="468" t="s">
        <v>1935</v>
      </c>
    </row>
    <row r="726" spans="1:9" s="79" customFormat="1" x14ac:dyDescent="0.25">
      <c r="A726" s="180"/>
      <c r="B726" s="107"/>
      <c r="C726" s="142" t="s">
        <v>3226</v>
      </c>
      <c r="D726" s="173" t="s">
        <v>1092</v>
      </c>
      <c r="E726" s="532"/>
      <c r="F726" s="142"/>
      <c r="G726" s="97"/>
      <c r="H726" s="72">
        <v>2430818</v>
      </c>
      <c r="I726" s="468" t="s">
        <v>1935</v>
      </c>
    </row>
    <row r="727" spans="1:9" s="79" customFormat="1" x14ac:dyDescent="0.25">
      <c r="A727" s="180"/>
      <c r="B727" s="107"/>
      <c r="C727" s="142" t="s">
        <v>3227</v>
      </c>
      <c r="D727" s="173" t="s">
        <v>1092</v>
      </c>
      <c r="E727" s="532"/>
      <c r="F727" s="142"/>
      <c r="G727" s="97"/>
      <c r="H727" s="72">
        <v>3027091</v>
      </c>
      <c r="I727" s="468" t="s">
        <v>1935</v>
      </c>
    </row>
    <row r="728" spans="1:9" s="79" customFormat="1" x14ac:dyDescent="0.25">
      <c r="A728" s="180"/>
      <c r="B728" s="107"/>
      <c r="C728" s="142" t="s">
        <v>3228</v>
      </c>
      <c r="D728" s="173" t="s">
        <v>1092</v>
      </c>
      <c r="E728" s="532"/>
      <c r="F728" s="142"/>
      <c r="G728" s="97"/>
      <c r="H728" s="72" t="s">
        <v>1462</v>
      </c>
      <c r="I728" s="468" t="s">
        <v>1935</v>
      </c>
    </row>
    <row r="729" spans="1:9" s="79" customFormat="1" x14ac:dyDescent="0.25">
      <c r="A729" s="180"/>
      <c r="B729" s="107"/>
      <c r="C729" s="142" t="s">
        <v>3229</v>
      </c>
      <c r="D729" s="173" t="s">
        <v>1092</v>
      </c>
      <c r="E729" s="532"/>
      <c r="F729" s="142"/>
      <c r="G729" s="97"/>
      <c r="H729" s="72">
        <v>4429818</v>
      </c>
      <c r="I729" s="468" t="s">
        <v>1935</v>
      </c>
    </row>
    <row r="730" spans="1:9" s="79" customFormat="1" x14ac:dyDescent="0.25">
      <c r="A730" s="180"/>
      <c r="B730" s="107"/>
      <c r="C730" s="142" t="s">
        <v>3230</v>
      </c>
      <c r="D730" s="173" t="s">
        <v>1092</v>
      </c>
      <c r="E730" s="532"/>
      <c r="F730" s="142"/>
      <c r="G730" s="97"/>
      <c r="H730" s="72">
        <v>5342091</v>
      </c>
      <c r="I730" s="468" t="s">
        <v>1935</v>
      </c>
    </row>
    <row r="731" spans="1:9" s="79" customFormat="1" x14ac:dyDescent="0.25">
      <c r="A731" s="180"/>
      <c r="B731" s="107"/>
      <c r="C731" s="142" t="s">
        <v>3232</v>
      </c>
      <c r="D731" s="173" t="s">
        <v>1092</v>
      </c>
      <c r="E731" s="532"/>
      <c r="F731" s="142"/>
      <c r="G731" s="97"/>
      <c r="H731" s="72">
        <v>3332727</v>
      </c>
      <c r="I731" s="468" t="s">
        <v>1935</v>
      </c>
    </row>
    <row r="732" spans="1:9" s="79" customFormat="1" x14ac:dyDescent="0.25">
      <c r="A732" s="180"/>
      <c r="B732" s="107"/>
      <c r="C732" s="142" t="s">
        <v>3233</v>
      </c>
      <c r="D732" s="173" t="s">
        <v>1092</v>
      </c>
      <c r="E732" s="532"/>
      <c r="F732" s="142"/>
      <c r="G732" s="97"/>
      <c r="H732" s="72">
        <v>4091818</v>
      </c>
      <c r="I732" s="468" t="s">
        <v>1935</v>
      </c>
    </row>
    <row r="733" spans="1:9" s="79" customFormat="1" x14ac:dyDescent="0.25">
      <c r="A733" s="180"/>
      <c r="B733" s="107"/>
      <c r="C733" s="142" t="s">
        <v>3234</v>
      </c>
      <c r="D733" s="173" t="s">
        <v>1092</v>
      </c>
      <c r="E733" s="532"/>
      <c r="F733" s="82"/>
      <c r="G733" s="97"/>
      <c r="H733" s="72">
        <v>4994545</v>
      </c>
      <c r="I733" s="468" t="s">
        <v>1935</v>
      </c>
    </row>
    <row r="734" spans="1:9" s="79" customFormat="1" x14ac:dyDescent="0.25">
      <c r="A734" s="180"/>
      <c r="B734" s="107"/>
      <c r="C734" s="142" t="s">
        <v>3235</v>
      </c>
      <c r="D734" s="173" t="s">
        <v>1092</v>
      </c>
      <c r="E734" s="532"/>
      <c r="F734" s="82"/>
      <c r="G734" s="97"/>
      <c r="H734" s="72">
        <v>6032727</v>
      </c>
      <c r="I734" s="468" t="s">
        <v>1935</v>
      </c>
    </row>
    <row r="735" spans="1:9" s="79" customFormat="1" x14ac:dyDescent="0.25">
      <c r="A735" s="180"/>
      <c r="B735" s="107"/>
      <c r="C735" s="142" t="s">
        <v>3237</v>
      </c>
      <c r="D735" s="173" t="s">
        <v>1092</v>
      </c>
      <c r="E735" s="532"/>
      <c r="F735" s="82"/>
      <c r="G735" s="97"/>
      <c r="H735" s="72">
        <v>4210909</v>
      </c>
      <c r="I735" s="468" t="s">
        <v>1935</v>
      </c>
    </row>
    <row r="736" spans="1:9" s="79" customFormat="1" x14ac:dyDescent="0.25">
      <c r="A736" s="180"/>
      <c r="B736" s="107"/>
      <c r="C736" s="142" t="s">
        <v>3238</v>
      </c>
      <c r="D736" s="173" t="s">
        <v>1092</v>
      </c>
      <c r="E736" s="532"/>
      <c r="F736" s="82"/>
      <c r="G736" s="97"/>
      <c r="H736" s="72">
        <v>5182727</v>
      </c>
      <c r="I736" s="468" t="s">
        <v>1935</v>
      </c>
    </row>
    <row r="737" spans="1:9" s="79" customFormat="1" x14ac:dyDescent="0.25">
      <c r="A737" s="180"/>
      <c r="B737" s="107"/>
      <c r="C737" s="142" t="s">
        <v>3239</v>
      </c>
      <c r="D737" s="173" t="s">
        <v>1092</v>
      </c>
      <c r="E737" s="532"/>
      <c r="F737" s="82"/>
      <c r="G737" s="97"/>
      <c r="H737" s="72">
        <v>6312727</v>
      </c>
      <c r="I737" s="468" t="s">
        <v>1935</v>
      </c>
    </row>
    <row r="738" spans="1:9" s="79" customFormat="1" x14ac:dyDescent="0.25">
      <c r="A738" s="180"/>
      <c r="B738" s="107"/>
      <c r="C738" s="142" t="s">
        <v>3241</v>
      </c>
      <c r="D738" s="173" t="s">
        <v>1092</v>
      </c>
      <c r="E738" s="532"/>
      <c r="F738" s="82"/>
      <c r="G738" s="97"/>
      <c r="H738" s="72">
        <v>7167273</v>
      </c>
      <c r="I738" s="468" t="s">
        <v>1935</v>
      </c>
    </row>
    <row r="739" spans="1:9" s="79" customFormat="1" x14ac:dyDescent="0.25">
      <c r="A739" s="180"/>
      <c r="B739" s="107"/>
      <c r="C739" s="142" t="s">
        <v>3243</v>
      </c>
      <c r="D739" s="173" t="s">
        <v>1092</v>
      </c>
      <c r="E739" s="532"/>
      <c r="F739" s="82"/>
      <c r="G739" s="97"/>
      <c r="H739" s="72">
        <v>6805455</v>
      </c>
      <c r="I739" s="468" t="s">
        <v>1935</v>
      </c>
    </row>
    <row r="740" spans="1:9" s="79" customFormat="1" x14ac:dyDescent="0.25">
      <c r="A740" s="180"/>
      <c r="B740" s="107"/>
      <c r="C740" s="142" t="s">
        <v>3244</v>
      </c>
      <c r="D740" s="173" t="s">
        <v>1092</v>
      </c>
      <c r="E740" s="532"/>
      <c r="F740" s="82"/>
      <c r="G740" s="97"/>
      <c r="H740" s="72">
        <v>8351818</v>
      </c>
      <c r="I740" s="468" t="s">
        <v>1935</v>
      </c>
    </row>
    <row r="741" spans="1:9" s="79" customFormat="1" x14ac:dyDescent="0.25">
      <c r="A741" s="180"/>
      <c r="B741" s="107"/>
      <c r="C741" s="142" t="s">
        <v>3240</v>
      </c>
      <c r="D741" s="173" t="s">
        <v>1092</v>
      </c>
      <c r="E741" s="533"/>
      <c r="F741" s="82"/>
      <c r="G741" s="97"/>
      <c r="H741" s="72">
        <v>8578182</v>
      </c>
      <c r="I741" s="468" t="s">
        <v>1935</v>
      </c>
    </row>
    <row r="742" spans="1:9" s="79" customFormat="1" ht="24.75" customHeight="1" x14ac:dyDescent="0.25">
      <c r="A742" s="180"/>
      <c r="B742" s="107"/>
      <c r="C742" s="684" t="s">
        <v>3258</v>
      </c>
      <c r="D742" s="684"/>
      <c r="E742" s="684"/>
      <c r="F742" s="684"/>
      <c r="G742" s="97"/>
      <c r="H742" s="72"/>
      <c r="I742" s="468"/>
    </row>
    <row r="743" spans="1:9" s="79" customFormat="1" x14ac:dyDescent="0.25">
      <c r="A743" s="180"/>
      <c r="B743" s="107"/>
      <c r="C743" s="142" t="s">
        <v>1463</v>
      </c>
      <c r="D743" s="173"/>
      <c r="E743" s="580" t="s">
        <v>1800</v>
      </c>
      <c r="F743" s="72"/>
      <c r="H743" s="72"/>
      <c r="I743" s="468" t="s">
        <v>1935</v>
      </c>
    </row>
    <row r="744" spans="1:9" s="79" customFormat="1" x14ac:dyDescent="0.25">
      <c r="A744" s="180"/>
      <c r="B744" s="107"/>
      <c r="C744" s="142" t="s">
        <v>1464</v>
      </c>
      <c r="D744" s="173" t="s">
        <v>1092</v>
      </c>
      <c r="E744" s="581"/>
      <c r="F744" s="72"/>
      <c r="H744" s="72">
        <v>6300</v>
      </c>
      <c r="I744" s="468" t="s">
        <v>1935</v>
      </c>
    </row>
    <row r="745" spans="1:9" s="79" customFormat="1" x14ac:dyDescent="0.25">
      <c r="A745" s="180"/>
      <c r="B745" s="107"/>
      <c r="C745" s="142" t="s">
        <v>1465</v>
      </c>
      <c r="D745" s="173" t="s">
        <v>1092</v>
      </c>
      <c r="E745" s="581"/>
      <c r="F745" s="72"/>
      <c r="H745" s="72">
        <v>7699.9999999999991</v>
      </c>
      <c r="I745" s="468" t="s">
        <v>1935</v>
      </c>
    </row>
    <row r="746" spans="1:9" s="79" customFormat="1" x14ac:dyDescent="0.25">
      <c r="A746" s="180"/>
      <c r="B746" s="107"/>
      <c r="C746" s="142" t="s">
        <v>1466</v>
      </c>
      <c r="D746" s="173" t="s">
        <v>1092</v>
      </c>
      <c r="E746" s="581"/>
      <c r="F746" s="72"/>
      <c r="H746" s="72">
        <v>8400</v>
      </c>
      <c r="I746" s="468" t="s">
        <v>1935</v>
      </c>
    </row>
    <row r="747" spans="1:9" s="79" customFormat="1" x14ac:dyDescent="0.25">
      <c r="A747" s="180"/>
      <c r="B747" s="107"/>
      <c r="C747" s="142" t="s">
        <v>1467</v>
      </c>
      <c r="D747" s="173" t="s">
        <v>1092</v>
      </c>
      <c r="E747" s="581"/>
      <c r="F747" s="72"/>
      <c r="H747" s="72">
        <v>10100</v>
      </c>
      <c r="I747" s="468" t="s">
        <v>1935</v>
      </c>
    </row>
    <row r="748" spans="1:9" s="79" customFormat="1" x14ac:dyDescent="0.25">
      <c r="A748" s="180"/>
      <c r="B748" s="107"/>
      <c r="C748" s="142" t="s">
        <v>1468</v>
      </c>
      <c r="D748" s="173" t="s">
        <v>1092</v>
      </c>
      <c r="E748" s="581"/>
      <c r="F748" s="72"/>
      <c r="H748" s="72">
        <v>11800</v>
      </c>
      <c r="I748" s="468" t="s">
        <v>1935</v>
      </c>
    </row>
    <row r="749" spans="1:9" s="79" customFormat="1" x14ac:dyDescent="0.25">
      <c r="A749" s="180"/>
      <c r="B749" s="107"/>
      <c r="C749" s="142" t="s">
        <v>1469</v>
      </c>
      <c r="D749" s="173"/>
      <c r="E749" s="581"/>
      <c r="F749" s="72"/>
      <c r="H749" s="72"/>
      <c r="I749" s="468" t="s">
        <v>1935</v>
      </c>
    </row>
    <row r="750" spans="1:9" s="79" customFormat="1" x14ac:dyDescent="0.25">
      <c r="A750" s="180"/>
      <c r="B750" s="107"/>
      <c r="C750" s="142" t="s">
        <v>1464</v>
      </c>
      <c r="D750" s="173" t="s">
        <v>1092</v>
      </c>
      <c r="E750" s="581"/>
      <c r="F750" s="72"/>
      <c r="H750" s="72">
        <v>7799.9999999999991</v>
      </c>
      <c r="I750" s="468" t="s">
        <v>1935</v>
      </c>
    </row>
    <row r="751" spans="1:9" s="79" customFormat="1" ht="15" customHeight="1" x14ac:dyDescent="0.25">
      <c r="A751" s="180"/>
      <c r="B751" s="107"/>
      <c r="C751" s="142" t="s">
        <v>1465</v>
      </c>
      <c r="D751" s="173" t="s">
        <v>1092</v>
      </c>
      <c r="E751" s="581"/>
      <c r="F751" s="72"/>
      <c r="G751" s="726" t="s">
        <v>3317</v>
      </c>
      <c r="H751" s="72">
        <v>9800</v>
      </c>
      <c r="I751" s="468" t="s">
        <v>1935</v>
      </c>
    </row>
    <row r="752" spans="1:9" s="79" customFormat="1" x14ac:dyDescent="0.25">
      <c r="A752" s="180"/>
      <c r="B752" s="107"/>
      <c r="C752" s="142" t="s">
        <v>1466</v>
      </c>
      <c r="D752" s="173" t="s">
        <v>1092</v>
      </c>
      <c r="E752" s="581"/>
      <c r="F752" s="72"/>
      <c r="G752" s="727"/>
      <c r="H752" s="72">
        <v>11500</v>
      </c>
      <c r="I752" s="468" t="s">
        <v>1935</v>
      </c>
    </row>
    <row r="753" spans="1:9" s="79" customFormat="1" x14ac:dyDescent="0.25">
      <c r="A753" s="180"/>
      <c r="B753" s="107"/>
      <c r="C753" s="142" t="s">
        <v>1467</v>
      </c>
      <c r="D753" s="173" t="s">
        <v>1092</v>
      </c>
      <c r="E753" s="581"/>
      <c r="F753" s="72"/>
      <c r="G753" s="727"/>
      <c r="H753" s="72">
        <v>12800</v>
      </c>
      <c r="I753" s="468" t="s">
        <v>1935</v>
      </c>
    </row>
    <row r="754" spans="1:9" s="79" customFormat="1" x14ac:dyDescent="0.25">
      <c r="A754" s="180"/>
      <c r="B754" s="107"/>
      <c r="C754" s="142" t="s">
        <v>1468</v>
      </c>
      <c r="D754" s="173" t="s">
        <v>1092</v>
      </c>
      <c r="E754" s="581"/>
      <c r="F754" s="72"/>
      <c r="G754" s="727"/>
      <c r="H754" s="72">
        <v>18100</v>
      </c>
      <c r="I754" s="468" t="s">
        <v>1935</v>
      </c>
    </row>
    <row r="755" spans="1:9" s="79" customFormat="1" x14ac:dyDescent="0.25">
      <c r="A755" s="180"/>
      <c r="B755" s="107"/>
      <c r="C755" s="142" t="s">
        <v>1470</v>
      </c>
      <c r="D755" s="173"/>
      <c r="E755" s="581"/>
      <c r="F755" s="72"/>
      <c r="G755" s="727"/>
      <c r="H755" s="72"/>
      <c r="I755" s="468" t="s">
        <v>1935</v>
      </c>
    </row>
    <row r="756" spans="1:9" s="79" customFormat="1" x14ac:dyDescent="0.25">
      <c r="A756" s="180"/>
      <c r="B756" s="107"/>
      <c r="C756" s="142" t="s">
        <v>1464</v>
      </c>
      <c r="D756" s="173" t="s">
        <v>1092</v>
      </c>
      <c r="E756" s="581"/>
      <c r="F756" s="72"/>
      <c r="G756" s="727"/>
      <c r="H756" s="72">
        <v>10100</v>
      </c>
      <c r="I756" s="468" t="s">
        <v>1935</v>
      </c>
    </row>
    <row r="757" spans="1:9" s="79" customFormat="1" x14ac:dyDescent="0.25">
      <c r="A757" s="180"/>
      <c r="B757" s="107"/>
      <c r="C757" s="142" t="s">
        <v>1465</v>
      </c>
      <c r="D757" s="173" t="s">
        <v>1092</v>
      </c>
      <c r="E757" s="581"/>
      <c r="F757" s="72"/>
      <c r="G757" s="727"/>
      <c r="H757" s="72">
        <v>11800</v>
      </c>
      <c r="I757" s="468" t="s">
        <v>1935</v>
      </c>
    </row>
    <row r="758" spans="1:9" s="79" customFormat="1" x14ac:dyDescent="0.25">
      <c r="A758" s="180"/>
      <c r="B758" s="107"/>
      <c r="C758" s="142" t="s">
        <v>1466</v>
      </c>
      <c r="D758" s="173" t="s">
        <v>1092</v>
      </c>
      <c r="E758" s="581"/>
      <c r="F758" s="72"/>
      <c r="G758" s="727"/>
      <c r="H758" s="72">
        <v>14499.999999999998</v>
      </c>
      <c r="I758" s="468" t="s">
        <v>1935</v>
      </c>
    </row>
    <row r="759" spans="1:9" s="79" customFormat="1" x14ac:dyDescent="0.25">
      <c r="A759" s="180"/>
      <c r="B759" s="107"/>
      <c r="C759" s="142" t="s">
        <v>1467</v>
      </c>
      <c r="D759" s="173" t="s">
        <v>1092</v>
      </c>
      <c r="E759" s="581"/>
      <c r="F759" s="72"/>
      <c r="G759" s="97"/>
      <c r="H759" s="72">
        <v>17700</v>
      </c>
      <c r="I759" s="468" t="s">
        <v>1935</v>
      </c>
    </row>
    <row r="760" spans="1:9" s="79" customFormat="1" x14ac:dyDescent="0.25">
      <c r="A760" s="180"/>
      <c r="B760" s="107"/>
      <c r="C760" s="142" t="s">
        <v>1468</v>
      </c>
      <c r="D760" s="173" t="s">
        <v>1092</v>
      </c>
      <c r="E760" s="581"/>
      <c r="F760" s="72"/>
      <c r="G760" s="97"/>
      <c r="H760" s="72">
        <v>20100</v>
      </c>
      <c r="I760" s="468" t="s">
        <v>1935</v>
      </c>
    </row>
    <row r="761" spans="1:9" s="79" customFormat="1" x14ac:dyDescent="0.25">
      <c r="A761" s="180"/>
      <c r="B761" s="107"/>
      <c r="C761" s="142" t="s">
        <v>1471</v>
      </c>
      <c r="D761" s="173" t="s">
        <v>1092</v>
      </c>
      <c r="E761" s="581"/>
      <c r="F761" s="72"/>
      <c r="G761" s="97"/>
      <c r="H761" s="72">
        <v>29799.999999999996</v>
      </c>
      <c r="I761" s="468" t="s">
        <v>1935</v>
      </c>
    </row>
    <row r="762" spans="1:9" s="79" customFormat="1" x14ac:dyDescent="0.25">
      <c r="A762" s="180"/>
      <c r="B762" s="107"/>
      <c r="C762" s="142" t="s">
        <v>1472</v>
      </c>
      <c r="D762" s="173"/>
      <c r="E762" s="581"/>
      <c r="F762" s="72"/>
      <c r="G762" s="97"/>
      <c r="H762" s="72"/>
      <c r="I762" s="468" t="s">
        <v>1935</v>
      </c>
    </row>
    <row r="763" spans="1:9" s="79" customFormat="1" x14ac:dyDescent="0.25">
      <c r="A763" s="180"/>
      <c r="B763" s="107"/>
      <c r="C763" s="142" t="s">
        <v>1464</v>
      </c>
      <c r="D763" s="173" t="s">
        <v>1092</v>
      </c>
      <c r="E763" s="581"/>
      <c r="F763" s="72"/>
      <c r="G763" s="97"/>
      <c r="H763" s="72">
        <v>15099.999999999998</v>
      </c>
      <c r="I763" s="468" t="s">
        <v>1935</v>
      </c>
    </row>
    <row r="764" spans="1:9" s="79" customFormat="1" x14ac:dyDescent="0.25">
      <c r="A764" s="180"/>
      <c r="B764" s="107"/>
      <c r="C764" s="142" t="s">
        <v>1465</v>
      </c>
      <c r="D764" s="173" t="s">
        <v>1092</v>
      </c>
      <c r="E764" s="581"/>
      <c r="F764" s="72"/>
      <c r="G764" s="97"/>
      <c r="H764" s="72">
        <v>16900</v>
      </c>
      <c r="I764" s="468" t="s">
        <v>1935</v>
      </c>
    </row>
    <row r="765" spans="1:9" s="79" customFormat="1" x14ac:dyDescent="0.25">
      <c r="A765" s="180"/>
      <c r="B765" s="107"/>
      <c r="C765" s="142" t="s">
        <v>1466</v>
      </c>
      <c r="D765" s="173" t="s">
        <v>1092</v>
      </c>
      <c r="E765" s="581"/>
      <c r="F765" s="72"/>
      <c r="G765" s="97"/>
      <c r="H765" s="72">
        <v>19900</v>
      </c>
      <c r="I765" s="468" t="s">
        <v>1935</v>
      </c>
    </row>
    <row r="766" spans="1:9" s="79" customFormat="1" x14ac:dyDescent="0.25">
      <c r="A766" s="180"/>
      <c r="B766" s="107"/>
      <c r="C766" s="142" t="s">
        <v>1467</v>
      </c>
      <c r="D766" s="173" t="s">
        <v>1092</v>
      </c>
      <c r="E766" s="581"/>
      <c r="F766" s="72"/>
      <c r="G766" s="97"/>
      <c r="H766" s="72">
        <v>22600</v>
      </c>
      <c r="I766" s="468" t="s">
        <v>1935</v>
      </c>
    </row>
    <row r="767" spans="1:9" s="79" customFormat="1" x14ac:dyDescent="0.25">
      <c r="A767" s="180"/>
      <c r="B767" s="107"/>
      <c r="C767" s="142" t="s">
        <v>1468</v>
      </c>
      <c r="D767" s="173" t="s">
        <v>1092</v>
      </c>
      <c r="E767" s="581"/>
      <c r="F767" s="72"/>
      <c r="G767" s="97"/>
      <c r="H767" s="72">
        <v>26600</v>
      </c>
      <c r="I767" s="468" t="s">
        <v>1935</v>
      </c>
    </row>
    <row r="768" spans="1:9" s="79" customFormat="1" x14ac:dyDescent="0.25">
      <c r="A768" s="180"/>
      <c r="B768" s="107"/>
      <c r="C768" s="142" t="s">
        <v>1471</v>
      </c>
      <c r="D768" s="173" t="s">
        <v>1092</v>
      </c>
      <c r="E768" s="581"/>
      <c r="F768" s="72"/>
      <c r="G768" s="97"/>
      <c r="H768" s="72">
        <v>32900</v>
      </c>
      <c r="I768" s="468" t="s">
        <v>1935</v>
      </c>
    </row>
    <row r="769" spans="1:9" s="79" customFormat="1" x14ac:dyDescent="0.25">
      <c r="A769" s="180"/>
      <c r="B769" s="107"/>
      <c r="C769" s="142" t="s">
        <v>1473</v>
      </c>
      <c r="D769" s="173" t="s">
        <v>1092</v>
      </c>
      <c r="E769" s="581"/>
      <c r="F769" s="72"/>
      <c r="G769" s="97"/>
      <c r="H769" s="72">
        <v>44300</v>
      </c>
      <c r="I769" s="468" t="s">
        <v>1935</v>
      </c>
    </row>
    <row r="770" spans="1:9" s="79" customFormat="1" x14ac:dyDescent="0.25">
      <c r="A770" s="180"/>
      <c r="B770" s="107"/>
      <c r="C770" s="142" t="s">
        <v>1474</v>
      </c>
      <c r="D770" s="173"/>
      <c r="E770" s="581"/>
      <c r="F770" s="72"/>
      <c r="G770" s="97"/>
      <c r="H770" s="72"/>
      <c r="I770" s="468" t="s">
        <v>1935</v>
      </c>
    </row>
    <row r="771" spans="1:9" s="79" customFormat="1" x14ac:dyDescent="0.25">
      <c r="A771" s="180"/>
      <c r="B771" s="107"/>
      <c r="C771" s="142" t="s">
        <v>1464</v>
      </c>
      <c r="D771" s="173" t="s">
        <v>1092</v>
      </c>
      <c r="E771" s="581"/>
      <c r="F771" s="72"/>
      <c r="G771" s="97"/>
      <c r="H771" s="72">
        <v>17700</v>
      </c>
      <c r="I771" s="468" t="s">
        <v>1935</v>
      </c>
    </row>
    <row r="772" spans="1:9" s="79" customFormat="1" x14ac:dyDescent="0.25">
      <c r="A772" s="180"/>
      <c r="B772" s="107"/>
      <c r="C772" s="142" t="s">
        <v>1465</v>
      </c>
      <c r="D772" s="173" t="s">
        <v>1092</v>
      </c>
      <c r="E772" s="581"/>
      <c r="F772" s="72"/>
      <c r="G772" s="97"/>
      <c r="H772" s="72">
        <v>20700</v>
      </c>
      <c r="I772" s="468" t="s">
        <v>1935</v>
      </c>
    </row>
    <row r="773" spans="1:9" s="79" customFormat="1" x14ac:dyDescent="0.25">
      <c r="A773" s="180"/>
      <c r="B773" s="107"/>
      <c r="C773" s="142" t="s">
        <v>1466</v>
      </c>
      <c r="D773" s="173" t="s">
        <v>1092</v>
      </c>
      <c r="E773" s="581"/>
      <c r="F773" s="72"/>
      <c r="G773" s="97"/>
      <c r="H773" s="72">
        <v>23700</v>
      </c>
      <c r="I773" s="468" t="s">
        <v>1935</v>
      </c>
    </row>
    <row r="774" spans="1:9" s="79" customFormat="1" x14ac:dyDescent="0.25">
      <c r="A774" s="180"/>
      <c r="B774" s="107"/>
      <c r="C774" s="142" t="s">
        <v>1467</v>
      </c>
      <c r="D774" s="173" t="s">
        <v>1092</v>
      </c>
      <c r="E774" s="581"/>
      <c r="F774" s="72"/>
      <c r="G774" s="97"/>
      <c r="H774" s="72">
        <v>27300</v>
      </c>
      <c r="I774" s="468" t="s">
        <v>1935</v>
      </c>
    </row>
    <row r="775" spans="1:9" s="79" customFormat="1" x14ac:dyDescent="0.25">
      <c r="A775" s="180"/>
      <c r="B775" s="107"/>
      <c r="C775" s="142" t="s">
        <v>1468</v>
      </c>
      <c r="D775" s="173" t="s">
        <v>1092</v>
      </c>
      <c r="E775" s="581"/>
      <c r="F775" s="72"/>
      <c r="G775" s="97"/>
      <c r="H775" s="72">
        <v>33000</v>
      </c>
      <c r="I775" s="468" t="s">
        <v>1935</v>
      </c>
    </row>
    <row r="776" spans="1:9" s="79" customFormat="1" x14ac:dyDescent="0.25">
      <c r="A776" s="180"/>
      <c r="B776" s="107"/>
      <c r="C776" s="142" t="s">
        <v>1471</v>
      </c>
      <c r="D776" s="173" t="s">
        <v>1092</v>
      </c>
      <c r="E776" s="581"/>
      <c r="F776" s="72"/>
      <c r="G776" s="97"/>
      <c r="H776" s="72">
        <v>41400</v>
      </c>
      <c r="I776" s="468" t="s">
        <v>1935</v>
      </c>
    </row>
    <row r="777" spans="1:9" s="79" customFormat="1" x14ac:dyDescent="0.25">
      <c r="A777" s="180"/>
      <c r="B777" s="107"/>
      <c r="C777" s="142" t="s">
        <v>1475</v>
      </c>
      <c r="D777" s="173"/>
      <c r="E777" s="581"/>
      <c r="F777" s="72"/>
      <c r="G777" s="97"/>
      <c r="H777" s="72"/>
      <c r="I777" s="468" t="s">
        <v>1935</v>
      </c>
    </row>
    <row r="778" spans="1:9" s="79" customFormat="1" x14ac:dyDescent="0.25">
      <c r="A778" s="180"/>
      <c r="B778" s="107"/>
      <c r="C778" s="71" t="s">
        <v>1464</v>
      </c>
      <c r="D778" s="173" t="s">
        <v>1092</v>
      </c>
      <c r="E778" s="581"/>
      <c r="F778" s="72"/>
      <c r="G778" s="97"/>
      <c r="H778" s="72">
        <v>23000</v>
      </c>
      <c r="I778" s="468" t="s">
        <v>1935</v>
      </c>
    </row>
    <row r="779" spans="1:9" s="79" customFormat="1" x14ac:dyDescent="0.25">
      <c r="A779" s="180"/>
      <c r="B779" s="107"/>
      <c r="C779" s="71" t="s">
        <v>1465</v>
      </c>
      <c r="D779" s="173" t="s">
        <v>1092</v>
      </c>
      <c r="E779" s="581"/>
      <c r="F779" s="72"/>
      <c r="G779" s="97"/>
      <c r="H779" s="72">
        <v>27500</v>
      </c>
      <c r="I779" s="468" t="s">
        <v>1935</v>
      </c>
    </row>
    <row r="780" spans="1:9" s="79" customFormat="1" x14ac:dyDescent="0.25">
      <c r="A780" s="180"/>
      <c r="B780" s="107"/>
      <c r="C780" s="71" t="s">
        <v>1466</v>
      </c>
      <c r="D780" s="173" t="s">
        <v>1092</v>
      </c>
      <c r="E780" s="581"/>
      <c r="F780" s="72"/>
      <c r="G780" s="97"/>
      <c r="H780" s="72">
        <v>33500</v>
      </c>
      <c r="I780" s="468" t="s">
        <v>1935</v>
      </c>
    </row>
    <row r="781" spans="1:9" s="79" customFormat="1" x14ac:dyDescent="0.25">
      <c r="A781" s="180"/>
      <c r="B781" s="107"/>
      <c r="C781" s="71" t="s">
        <v>1467</v>
      </c>
      <c r="D781" s="173" t="s">
        <v>1092</v>
      </c>
      <c r="E781" s="581"/>
      <c r="F781" s="72"/>
      <c r="G781" s="97"/>
      <c r="H781" s="72">
        <v>39000</v>
      </c>
      <c r="I781" s="468" t="s">
        <v>1935</v>
      </c>
    </row>
    <row r="782" spans="1:9" s="79" customFormat="1" x14ac:dyDescent="0.25">
      <c r="A782" s="180"/>
      <c r="B782" s="107"/>
      <c r="C782" s="71" t="s">
        <v>1468</v>
      </c>
      <c r="D782" s="173" t="s">
        <v>1092</v>
      </c>
      <c r="E782" s="581"/>
      <c r="F782" s="72"/>
      <c r="G782" s="97"/>
      <c r="H782" s="72">
        <v>47200</v>
      </c>
      <c r="I782" s="468" t="s">
        <v>1935</v>
      </c>
    </row>
    <row r="783" spans="1:9" s="79" customFormat="1" x14ac:dyDescent="0.25">
      <c r="A783" s="180"/>
      <c r="B783" s="107"/>
      <c r="C783" s="71" t="s">
        <v>1471</v>
      </c>
      <c r="D783" s="173" t="s">
        <v>1092</v>
      </c>
      <c r="E783" s="581"/>
      <c r="F783" s="72"/>
      <c r="G783" s="97"/>
      <c r="H783" s="72">
        <v>59199.999999999993</v>
      </c>
      <c r="I783" s="468" t="s">
        <v>1935</v>
      </c>
    </row>
    <row r="784" spans="1:9" s="79" customFormat="1" x14ac:dyDescent="0.25">
      <c r="A784" s="180"/>
      <c r="B784" s="107"/>
      <c r="C784" s="71" t="s">
        <v>1473</v>
      </c>
      <c r="D784" s="173" t="s">
        <v>1092</v>
      </c>
      <c r="E784" s="581"/>
      <c r="F784" s="72"/>
      <c r="G784" s="97"/>
      <c r="H784" s="72">
        <v>71100</v>
      </c>
      <c r="I784" s="468" t="s">
        <v>1935</v>
      </c>
    </row>
    <row r="785" spans="1:9" s="79" customFormat="1" x14ac:dyDescent="0.25">
      <c r="A785" s="180"/>
      <c r="B785" s="107"/>
      <c r="C785" s="71" t="s">
        <v>1476</v>
      </c>
      <c r="D785" s="173" t="s">
        <v>1092</v>
      </c>
      <c r="E785" s="581"/>
      <c r="F785" s="72"/>
      <c r="G785" s="97"/>
      <c r="H785" s="72">
        <v>104400</v>
      </c>
      <c r="I785" s="468" t="s">
        <v>1935</v>
      </c>
    </row>
    <row r="786" spans="1:9" s="79" customFormat="1" x14ac:dyDescent="0.25">
      <c r="A786" s="180"/>
      <c r="B786" s="107"/>
      <c r="C786" s="71" t="s">
        <v>1477</v>
      </c>
      <c r="D786" s="173"/>
      <c r="E786" s="581"/>
      <c r="F786" s="72"/>
      <c r="G786" s="97"/>
      <c r="H786" s="72"/>
      <c r="I786" s="468" t="s">
        <v>1935</v>
      </c>
    </row>
    <row r="787" spans="1:9" s="79" customFormat="1" x14ac:dyDescent="0.25">
      <c r="A787" s="180"/>
      <c r="B787" s="107"/>
      <c r="C787" s="71" t="s">
        <v>1464</v>
      </c>
      <c r="D787" s="173" t="s">
        <v>1092</v>
      </c>
      <c r="E787" s="581"/>
      <c r="F787" s="72"/>
      <c r="G787" s="97"/>
      <c r="H787" s="72">
        <v>32199.999999999996</v>
      </c>
      <c r="I787" s="468" t="s">
        <v>1935</v>
      </c>
    </row>
    <row r="788" spans="1:9" s="79" customFormat="1" x14ac:dyDescent="0.25">
      <c r="A788" s="180"/>
      <c r="B788" s="107"/>
      <c r="C788" s="71" t="s">
        <v>1465</v>
      </c>
      <c r="D788" s="173" t="s">
        <v>1092</v>
      </c>
      <c r="E788" s="581"/>
      <c r="F788" s="72"/>
      <c r="G788" s="97"/>
      <c r="H788" s="72">
        <v>37600</v>
      </c>
      <c r="I788" s="468" t="s">
        <v>1935</v>
      </c>
    </row>
    <row r="789" spans="1:9" s="79" customFormat="1" x14ac:dyDescent="0.25">
      <c r="A789" s="180"/>
      <c r="B789" s="107"/>
      <c r="C789" s="71" t="s">
        <v>1466</v>
      </c>
      <c r="D789" s="173" t="s">
        <v>1092</v>
      </c>
      <c r="E789" s="581"/>
      <c r="F789" s="72"/>
      <c r="G789" s="97"/>
      <c r="H789" s="72">
        <v>42600</v>
      </c>
      <c r="I789" s="468" t="s">
        <v>1935</v>
      </c>
    </row>
    <row r="790" spans="1:9" s="79" customFormat="1" x14ac:dyDescent="0.25">
      <c r="A790" s="180"/>
      <c r="B790" s="107"/>
      <c r="C790" s="71" t="s">
        <v>1467</v>
      </c>
      <c r="D790" s="173" t="s">
        <v>1092</v>
      </c>
      <c r="E790" s="581"/>
      <c r="F790" s="72"/>
      <c r="G790" s="97"/>
      <c r="H790" s="72">
        <v>55499.999999999993</v>
      </c>
      <c r="I790" s="468" t="s">
        <v>1935</v>
      </c>
    </row>
    <row r="791" spans="1:9" s="79" customFormat="1" x14ac:dyDescent="0.25">
      <c r="A791" s="180"/>
      <c r="B791" s="107"/>
      <c r="C791" s="71" t="s">
        <v>1468</v>
      </c>
      <c r="D791" s="173" t="s">
        <v>1092</v>
      </c>
      <c r="E791" s="581"/>
      <c r="F791" s="72"/>
      <c r="H791" s="72">
        <v>68800</v>
      </c>
      <c r="I791" s="468" t="s">
        <v>1935</v>
      </c>
    </row>
    <row r="792" spans="1:9" s="79" customFormat="1" x14ac:dyDescent="0.25">
      <c r="A792" s="180"/>
      <c r="B792" s="107"/>
      <c r="C792" s="71" t="s">
        <v>1471</v>
      </c>
      <c r="D792" s="173" t="s">
        <v>1092</v>
      </c>
      <c r="E792" s="581"/>
      <c r="F792" s="72"/>
      <c r="H792" s="72">
        <v>86500</v>
      </c>
      <c r="I792" s="468" t="s">
        <v>1935</v>
      </c>
    </row>
    <row r="793" spans="1:9" s="79" customFormat="1" x14ac:dyDescent="0.25">
      <c r="A793" s="180"/>
      <c r="B793" s="107"/>
      <c r="C793" s="71" t="s">
        <v>1473</v>
      </c>
      <c r="D793" s="173" t="s">
        <v>1092</v>
      </c>
      <c r="E793" s="581"/>
      <c r="F793" s="72"/>
      <c r="H793" s="72">
        <v>104400</v>
      </c>
      <c r="I793" s="468" t="s">
        <v>1935</v>
      </c>
    </row>
    <row r="794" spans="1:9" s="79" customFormat="1" x14ac:dyDescent="0.25">
      <c r="A794" s="180"/>
      <c r="B794" s="107"/>
      <c r="C794" s="71" t="s">
        <v>1476</v>
      </c>
      <c r="D794" s="173" t="s">
        <v>1092</v>
      </c>
      <c r="E794" s="581"/>
      <c r="F794" s="72"/>
      <c r="H794" s="72">
        <v>150900</v>
      </c>
      <c r="I794" s="468" t="s">
        <v>1935</v>
      </c>
    </row>
    <row r="795" spans="1:9" s="79" customFormat="1" x14ac:dyDescent="0.25">
      <c r="A795" s="180"/>
      <c r="B795" s="107"/>
      <c r="C795" s="71" t="s">
        <v>1478</v>
      </c>
      <c r="D795" s="173"/>
      <c r="E795" s="581"/>
      <c r="F795" s="72"/>
      <c r="H795" s="72"/>
      <c r="I795" s="468" t="s">
        <v>1935</v>
      </c>
    </row>
    <row r="796" spans="1:9" s="79" customFormat="1" x14ac:dyDescent="0.25">
      <c r="A796" s="180"/>
      <c r="B796" s="107"/>
      <c r="C796" s="71" t="s">
        <v>1464</v>
      </c>
      <c r="D796" s="173" t="s">
        <v>1092</v>
      </c>
      <c r="E796" s="581"/>
      <c r="F796" s="72"/>
      <c r="H796" s="72">
        <v>39300</v>
      </c>
      <c r="I796" s="468" t="s">
        <v>1935</v>
      </c>
    </row>
    <row r="797" spans="1:9" s="79" customFormat="1" x14ac:dyDescent="0.25">
      <c r="A797" s="180"/>
      <c r="B797" s="107"/>
      <c r="C797" s="71" t="s">
        <v>1465</v>
      </c>
      <c r="D797" s="173" t="s">
        <v>1092</v>
      </c>
      <c r="E797" s="581"/>
      <c r="F797" s="72"/>
      <c r="H797" s="72">
        <v>44900</v>
      </c>
      <c r="I797" s="468" t="s">
        <v>1935</v>
      </c>
    </row>
    <row r="798" spans="1:9" s="79" customFormat="1" x14ac:dyDescent="0.25">
      <c r="A798" s="180"/>
      <c r="B798" s="107"/>
      <c r="C798" s="71" t="s">
        <v>1466</v>
      </c>
      <c r="D798" s="173" t="s">
        <v>1092</v>
      </c>
      <c r="E798" s="581"/>
      <c r="F798" s="72"/>
      <c r="H798" s="72">
        <v>52600</v>
      </c>
      <c r="I798" s="468" t="s">
        <v>1935</v>
      </c>
    </row>
    <row r="799" spans="1:9" s="79" customFormat="1" ht="15" customHeight="1" x14ac:dyDescent="0.25">
      <c r="A799" s="180"/>
      <c r="B799" s="107"/>
      <c r="C799" s="71" t="s">
        <v>1467</v>
      </c>
      <c r="D799" s="173" t="s">
        <v>1092</v>
      </c>
      <c r="E799" s="581"/>
      <c r="F799" s="72"/>
      <c r="G799" s="726" t="s">
        <v>3317</v>
      </c>
      <c r="H799" s="72">
        <v>60799.999999999993</v>
      </c>
      <c r="I799" s="468" t="s">
        <v>1935</v>
      </c>
    </row>
    <row r="800" spans="1:9" s="79" customFormat="1" x14ac:dyDescent="0.25">
      <c r="A800" s="180"/>
      <c r="B800" s="107"/>
      <c r="C800" s="71" t="s">
        <v>1468</v>
      </c>
      <c r="D800" s="173" t="s">
        <v>1092</v>
      </c>
      <c r="E800" s="581"/>
      <c r="F800" s="72"/>
      <c r="G800" s="727"/>
      <c r="H800" s="72">
        <v>79700</v>
      </c>
      <c r="I800" s="468" t="s">
        <v>1935</v>
      </c>
    </row>
    <row r="801" spans="1:9" s="79" customFormat="1" x14ac:dyDescent="0.25">
      <c r="A801" s="180"/>
      <c r="B801" s="107"/>
      <c r="C801" s="71" t="s">
        <v>1471</v>
      </c>
      <c r="D801" s="173" t="s">
        <v>1092</v>
      </c>
      <c r="E801" s="581"/>
      <c r="F801" s="72"/>
      <c r="G801" s="727"/>
      <c r="H801" s="72">
        <v>99000</v>
      </c>
      <c r="I801" s="468" t="s">
        <v>1935</v>
      </c>
    </row>
    <row r="802" spans="1:9" s="79" customFormat="1" x14ac:dyDescent="0.25">
      <c r="A802" s="180"/>
      <c r="B802" s="107"/>
      <c r="C802" s="71" t="s">
        <v>1473</v>
      </c>
      <c r="D802" s="173" t="s">
        <v>1092</v>
      </c>
      <c r="E802" s="581"/>
      <c r="F802" s="72"/>
      <c r="G802" s="727"/>
      <c r="H802" s="72">
        <v>122999.99999999999</v>
      </c>
      <c r="I802" s="468" t="s">
        <v>1935</v>
      </c>
    </row>
    <row r="803" spans="1:9" s="79" customFormat="1" x14ac:dyDescent="0.25">
      <c r="A803" s="180"/>
      <c r="B803" s="107"/>
      <c r="C803" s="71" t="s">
        <v>1476</v>
      </c>
      <c r="D803" s="173" t="s">
        <v>1092</v>
      </c>
      <c r="E803" s="581"/>
      <c r="F803" s="72"/>
      <c r="G803" s="727"/>
      <c r="H803" s="72">
        <v>148600</v>
      </c>
      <c r="I803" s="468" t="s">
        <v>1935</v>
      </c>
    </row>
    <row r="804" spans="1:9" s="79" customFormat="1" x14ac:dyDescent="0.25">
      <c r="A804" s="180"/>
      <c r="B804" s="107"/>
      <c r="C804" s="71" t="s">
        <v>1479</v>
      </c>
      <c r="D804" s="173"/>
      <c r="E804" s="581"/>
      <c r="F804" s="72"/>
      <c r="G804" s="727"/>
      <c r="H804" s="72"/>
      <c r="I804" s="468" t="s">
        <v>1935</v>
      </c>
    </row>
    <row r="805" spans="1:9" s="79" customFormat="1" x14ac:dyDescent="0.25">
      <c r="A805" s="180"/>
      <c r="B805" s="107"/>
      <c r="C805" s="71" t="s">
        <v>1464</v>
      </c>
      <c r="D805" s="173" t="s">
        <v>1092</v>
      </c>
      <c r="E805" s="581"/>
      <c r="F805" s="72"/>
      <c r="G805" s="727"/>
      <c r="H805" s="72">
        <v>59399.999999999993</v>
      </c>
      <c r="I805" s="468" t="s">
        <v>1935</v>
      </c>
    </row>
    <row r="806" spans="1:9" s="79" customFormat="1" x14ac:dyDescent="0.25">
      <c r="A806" s="180"/>
      <c r="B806" s="107"/>
      <c r="C806" s="71" t="s">
        <v>1465</v>
      </c>
      <c r="D806" s="173" t="s">
        <v>1092</v>
      </c>
      <c r="E806" s="581"/>
      <c r="F806" s="72"/>
      <c r="G806" s="727"/>
      <c r="H806" s="72">
        <v>67200</v>
      </c>
      <c r="I806" s="468" t="s">
        <v>1935</v>
      </c>
    </row>
    <row r="807" spans="1:9" s="79" customFormat="1" x14ac:dyDescent="0.25">
      <c r="A807" s="180"/>
      <c r="B807" s="107"/>
      <c r="C807" s="71" t="s">
        <v>1466</v>
      </c>
      <c r="D807" s="173" t="s">
        <v>1092</v>
      </c>
      <c r="E807" s="581"/>
      <c r="F807" s="72"/>
      <c r="G807" s="97"/>
      <c r="H807" s="72">
        <v>78300</v>
      </c>
      <c r="I807" s="468" t="s">
        <v>1935</v>
      </c>
    </row>
    <row r="808" spans="1:9" s="79" customFormat="1" x14ac:dyDescent="0.25">
      <c r="A808" s="180"/>
      <c r="B808" s="107"/>
      <c r="C808" s="71" t="s">
        <v>1467</v>
      </c>
      <c r="D808" s="173" t="s">
        <v>1092</v>
      </c>
      <c r="E808" s="581"/>
      <c r="F808" s="72"/>
      <c r="G808" s="97"/>
      <c r="H808" s="72">
        <v>89100</v>
      </c>
      <c r="I808" s="468" t="s">
        <v>1935</v>
      </c>
    </row>
    <row r="809" spans="1:9" s="79" customFormat="1" x14ac:dyDescent="0.25">
      <c r="A809" s="180"/>
      <c r="B809" s="107"/>
      <c r="C809" s="71" t="s">
        <v>1468</v>
      </c>
      <c r="D809" s="173" t="s">
        <v>1092</v>
      </c>
      <c r="E809" s="581"/>
      <c r="F809" s="72"/>
      <c r="G809" s="97"/>
      <c r="H809" s="72">
        <v>124799.99999999999</v>
      </c>
      <c r="I809" s="468" t="s">
        <v>1935</v>
      </c>
    </row>
    <row r="810" spans="1:9" s="79" customFormat="1" x14ac:dyDescent="0.25">
      <c r="A810" s="180"/>
      <c r="B810" s="107"/>
      <c r="C810" s="71" t="s">
        <v>1471</v>
      </c>
      <c r="D810" s="173" t="s">
        <v>1092</v>
      </c>
      <c r="E810" s="581"/>
      <c r="F810" s="72"/>
      <c r="G810" s="97"/>
      <c r="H810" s="72">
        <v>149400</v>
      </c>
      <c r="I810" s="468" t="s">
        <v>1935</v>
      </c>
    </row>
    <row r="811" spans="1:9" s="79" customFormat="1" x14ac:dyDescent="0.25">
      <c r="A811" s="180"/>
      <c r="B811" s="107"/>
      <c r="C811" s="71" t="s">
        <v>1473</v>
      </c>
      <c r="D811" s="173" t="s">
        <v>1092</v>
      </c>
      <c r="E811" s="581"/>
      <c r="F811" s="72"/>
      <c r="G811" s="97"/>
      <c r="H811" s="72">
        <v>184400</v>
      </c>
      <c r="I811" s="468" t="s">
        <v>1935</v>
      </c>
    </row>
    <row r="812" spans="1:9" s="79" customFormat="1" x14ac:dyDescent="0.25">
      <c r="A812" s="180"/>
      <c r="B812" s="107"/>
      <c r="C812" s="71" t="s">
        <v>1476</v>
      </c>
      <c r="D812" s="173" t="s">
        <v>1092</v>
      </c>
      <c r="E812" s="581"/>
      <c r="F812" s="72"/>
      <c r="G812" s="97"/>
      <c r="H812" s="72">
        <v>223499.99999999997</v>
      </c>
      <c r="I812" s="468" t="s">
        <v>1935</v>
      </c>
    </row>
    <row r="813" spans="1:9" s="79" customFormat="1" x14ac:dyDescent="0.25">
      <c r="A813" s="180"/>
      <c r="B813" s="107"/>
      <c r="C813" s="71" t="s">
        <v>1480</v>
      </c>
      <c r="D813" s="173"/>
      <c r="E813" s="581"/>
      <c r="F813" s="72"/>
      <c r="G813" s="97"/>
      <c r="H813" s="72"/>
      <c r="I813" s="468" t="s">
        <v>1935</v>
      </c>
    </row>
    <row r="814" spans="1:9" s="79" customFormat="1" x14ac:dyDescent="0.25">
      <c r="A814" s="180"/>
      <c r="B814" s="107"/>
      <c r="C814" s="71" t="s">
        <v>1464</v>
      </c>
      <c r="D814" s="173" t="s">
        <v>1092</v>
      </c>
      <c r="E814" s="581"/>
      <c r="F814" s="72"/>
      <c r="G814" s="97"/>
      <c r="H814" s="72">
        <v>65600</v>
      </c>
      <c r="I814" s="468" t="s">
        <v>1935</v>
      </c>
    </row>
    <row r="815" spans="1:9" s="79" customFormat="1" x14ac:dyDescent="0.25">
      <c r="A815" s="180"/>
      <c r="B815" s="107"/>
      <c r="C815" s="71" t="s">
        <v>1465</v>
      </c>
      <c r="D815" s="173" t="s">
        <v>1092</v>
      </c>
      <c r="E815" s="581"/>
      <c r="F815" s="72"/>
      <c r="G815" s="97"/>
      <c r="H815" s="72">
        <v>82700</v>
      </c>
      <c r="I815" s="468" t="s">
        <v>1935</v>
      </c>
    </row>
    <row r="816" spans="1:9" s="79" customFormat="1" x14ac:dyDescent="0.25">
      <c r="A816" s="180"/>
      <c r="B816" s="107"/>
      <c r="C816" s="71" t="s">
        <v>1466</v>
      </c>
      <c r="D816" s="173" t="s">
        <v>1092</v>
      </c>
      <c r="E816" s="581"/>
      <c r="F816" s="72"/>
      <c r="G816" s="97"/>
      <c r="H816" s="72">
        <v>96800</v>
      </c>
      <c r="I816" s="468" t="s">
        <v>1935</v>
      </c>
    </row>
    <row r="817" spans="1:9" s="79" customFormat="1" x14ac:dyDescent="0.25">
      <c r="A817" s="180"/>
      <c r="B817" s="107"/>
      <c r="C817" s="71" t="s">
        <v>1467</v>
      </c>
      <c r="D817" s="173" t="s">
        <v>1092</v>
      </c>
      <c r="E817" s="581"/>
      <c r="F817" s="72"/>
      <c r="G817" s="97"/>
      <c r="H817" s="72">
        <v>114699.99999999999</v>
      </c>
      <c r="I817" s="468" t="s">
        <v>1935</v>
      </c>
    </row>
    <row r="818" spans="1:9" s="79" customFormat="1" x14ac:dyDescent="0.25">
      <c r="A818" s="180"/>
      <c r="B818" s="107"/>
      <c r="C818" s="71" t="s">
        <v>1468</v>
      </c>
      <c r="D818" s="173" t="s">
        <v>1092</v>
      </c>
      <c r="E818" s="581"/>
      <c r="F818" s="72"/>
      <c r="G818" s="97"/>
      <c r="H818" s="72">
        <v>145500</v>
      </c>
      <c r="I818" s="468" t="s">
        <v>1935</v>
      </c>
    </row>
    <row r="819" spans="1:9" s="79" customFormat="1" x14ac:dyDescent="0.25">
      <c r="A819" s="180"/>
      <c r="B819" s="107"/>
      <c r="C819" s="71" t="s">
        <v>1471</v>
      </c>
      <c r="D819" s="173" t="s">
        <v>1092</v>
      </c>
      <c r="E819" s="581"/>
      <c r="F819" s="72"/>
      <c r="G819" s="97"/>
      <c r="H819" s="72">
        <v>183300</v>
      </c>
      <c r="I819" s="468" t="s">
        <v>1935</v>
      </c>
    </row>
    <row r="820" spans="1:9" s="79" customFormat="1" x14ac:dyDescent="0.25">
      <c r="A820" s="180"/>
      <c r="B820" s="107"/>
      <c r="C820" s="71" t="s">
        <v>1473</v>
      </c>
      <c r="D820" s="173" t="s">
        <v>1092</v>
      </c>
      <c r="E820" s="581"/>
      <c r="F820" s="72"/>
      <c r="G820" s="97"/>
      <c r="H820" s="72">
        <v>224699.99999999997</v>
      </c>
      <c r="I820" s="468" t="s">
        <v>1935</v>
      </c>
    </row>
    <row r="821" spans="1:9" s="79" customFormat="1" x14ac:dyDescent="0.25">
      <c r="A821" s="180"/>
      <c r="B821" s="107"/>
      <c r="C821" s="71" t="s">
        <v>1476</v>
      </c>
      <c r="D821" s="173" t="s">
        <v>1092</v>
      </c>
      <c r="E821" s="581"/>
      <c r="F821" s="72"/>
      <c r="G821" s="97"/>
      <c r="H821" s="72">
        <v>275600</v>
      </c>
      <c r="I821" s="468" t="s">
        <v>1935</v>
      </c>
    </row>
    <row r="822" spans="1:9" s="79" customFormat="1" x14ac:dyDescent="0.25">
      <c r="A822" s="180"/>
      <c r="B822" s="107"/>
      <c r="C822" s="71" t="s">
        <v>1481</v>
      </c>
      <c r="D822" s="173"/>
      <c r="E822" s="581"/>
      <c r="F822" s="72"/>
      <c r="G822" s="97"/>
      <c r="H822" s="72"/>
      <c r="I822" s="468" t="s">
        <v>1935</v>
      </c>
    </row>
    <row r="823" spans="1:9" s="79" customFormat="1" x14ac:dyDescent="0.25">
      <c r="A823" s="180"/>
      <c r="B823" s="107"/>
      <c r="C823" s="71" t="s">
        <v>1464</v>
      </c>
      <c r="D823" s="173" t="s">
        <v>1092</v>
      </c>
      <c r="E823" s="581"/>
      <c r="F823" s="72"/>
      <c r="G823" s="97"/>
      <c r="H823" s="72">
        <v>80800</v>
      </c>
      <c r="I823" s="468" t="s">
        <v>1935</v>
      </c>
    </row>
    <row r="824" spans="1:9" s="79" customFormat="1" x14ac:dyDescent="0.25">
      <c r="A824" s="180"/>
      <c r="B824" s="107"/>
      <c r="C824" s="71" t="s">
        <v>1465</v>
      </c>
      <c r="D824" s="173" t="s">
        <v>1092</v>
      </c>
      <c r="E824" s="581"/>
      <c r="F824" s="72"/>
      <c r="G824" s="97"/>
      <c r="H824" s="72">
        <v>102800</v>
      </c>
      <c r="I824" s="468" t="s">
        <v>1935</v>
      </c>
    </row>
    <row r="825" spans="1:9" s="79" customFormat="1" x14ac:dyDescent="0.25">
      <c r="A825" s="180"/>
      <c r="B825" s="107"/>
      <c r="C825" s="71" t="s">
        <v>1466</v>
      </c>
      <c r="D825" s="173" t="s">
        <v>1092</v>
      </c>
      <c r="E825" s="581"/>
      <c r="F825" s="72"/>
      <c r="G825" s="97"/>
      <c r="H825" s="72">
        <v>120999.99999999999</v>
      </c>
      <c r="I825" s="468" t="s">
        <v>1935</v>
      </c>
    </row>
    <row r="826" spans="1:9" s="79" customFormat="1" x14ac:dyDescent="0.25">
      <c r="A826" s="180"/>
      <c r="B826" s="107"/>
      <c r="C826" s="71" t="s">
        <v>1467</v>
      </c>
      <c r="D826" s="173" t="s">
        <v>1092</v>
      </c>
      <c r="E826" s="581"/>
      <c r="F826" s="72"/>
      <c r="G826" s="97"/>
      <c r="H826" s="72">
        <v>142600</v>
      </c>
      <c r="I826" s="468" t="s">
        <v>1935</v>
      </c>
    </row>
    <row r="827" spans="1:9" s="79" customFormat="1" x14ac:dyDescent="0.25">
      <c r="A827" s="180"/>
      <c r="B827" s="107"/>
      <c r="C827" s="71" t="s">
        <v>1468</v>
      </c>
      <c r="D827" s="173" t="s">
        <v>1092</v>
      </c>
      <c r="E827" s="581"/>
      <c r="F827" s="72"/>
      <c r="G827" s="97"/>
      <c r="H827" s="72">
        <v>190800</v>
      </c>
      <c r="I827" s="468" t="s">
        <v>1935</v>
      </c>
    </row>
    <row r="828" spans="1:9" s="79" customFormat="1" x14ac:dyDescent="0.25">
      <c r="A828" s="180"/>
      <c r="B828" s="107"/>
      <c r="C828" s="71" t="s">
        <v>1471</v>
      </c>
      <c r="D828" s="173" t="s">
        <v>1092</v>
      </c>
      <c r="E828" s="581"/>
      <c r="F828" s="72"/>
      <c r="G828" s="97"/>
      <c r="H828" s="72">
        <v>233499.99999999997</v>
      </c>
      <c r="I828" s="468" t="s">
        <v>1935</v>
      </c>
    </row>
    <row r="829" spans="1:9" s="79" customFormat="1" x14ac:dyDescent="0.25">
      <c r="A829" s="180"/>
      <c r="B829" s="107"/>
      <c r="C829" s="71" t="s">
        <v>1473</v>
      </c>
      <c r="D829" s="173" t="s">
        <v>1092</v>
      </c>
      <c r="E829" s="581"/>
      <c r="F829" s="72"/>
      <c r="G829" s="97"/>
      <c r="H829" s="72">
        <v>287200</v>
      </c>
      <c r="I829" s="468" t="s">
        <v>1935</v>
      </c>
    </row>
    <row r="830" spans="1:9" s="79" customFormat="1" x14ac:dyDescent="0.25">
      <c r="A830" s="180"/>
      <c r="B830" s="107"/>
      <c r="C830" s="71" t="s">
        <v>1476</v>
      </c>
      <c r="D830" s="173" t="s">
        <v>1092</v>
      </c>
      <c r="E830" s="581"/>
      <c r="F830" s="72"/>
      <c r="G830" s="97"/>
      <c r="H830" s="72">
        <v>352500</v>
      </c>
      <c r="I830" s="468" t="s">
        <v>1935</v>
      </c>
    </row>
    <row r="831" spans="1:9" s="79" customFormat="1" x14ac:dyDescent="0.25">
      <c r="A831" s="180"/>
      <c r="B831" s="107"/>
      <c r="C831" s="71" t="s">
        <v>1482</v>
      </c>
      <c r="D831" s="173"/>
      <c r="E831" s="581"/>
      <c r="F831" s="72"/>
      <c r="G831" s="97"/>
      <c r="H831" s="72"/>
      <c r="I831" s="73"/>
    </row>
    <row r="832" spans="1:9" s="79" customFormat="1" x14ac:dyDescent="0.25">
      <c r="A832" s="180"/>
      <c r="B832" s="107"/>
      <c r="C832" s="71" t="s">
        <v>1464</v>
      </c>
      <c r="D832" s="173" t="s">
        <v>1092</v>
      </c>
      <c r="E832" s="581"/>
      <c r="F832" s="72"/>
      <c r="G832" s="97"/>
      <c r="H832" s="72">
        <v>104900</v>
      </c>
      <c r="I832" s="468" t="s">
        <v>1935</v>
      </c>
    </row>
    <row r="833" spans="1:9" s="79" customFormat="1" x14ac:dyDescent="0.25">
      <c r="A833" s="180"/>
      <c r="B833" s="107"/>
      <c r="C833" s="71" t="s">
        <v>1465</v>
      </c>
      <c r="D833" s="173" t="s">
        <v>1092</v>
      </c>
      <c r="E833" s="581"/>
      <c r="F833" s="72"/>
      <c r="G833" s="97"/>
      <c r="H833" s="72">
        <v>137300</v>
      </c>
      <c r="I833" s="468" t="s">
        <v>1935</v>
      </c>
    </row>
    <row r="834" spans="1:9" s="79" customFormat="1" x14ac:dyDescent="0.25">
      <c r="A834" s="180"/>
      <c r="B834" s="107"/>
      <c r="C834" s="71" t="s">
        <v>1466</v>
      </c>
      <c r="D834" s="173" t="s">
        <v>1092</v>
      </c>
      <c r="E834" s="581"/>
      <c r="F834" s="72"/>
      <c r="G834" s="97"/>
      <c r="H834" s="72">
        <v>160000</v>
      </c>
      <c r="I834" s="468" t="s">
        <v>1935</v>
      </c>
    </row>
    <row r="835" spans="1:9" s="79" customFormat="1" x14ac:dyDescent="0.25">
      <c r="A835" s="180"/>
      <c r="B835" s="107"/>
      <c r="C835" s="71" t="s">
        <v>1467</v>
      </c>
      <c r="D835" s="173" t="s">
        <v>1092</v>
      </c>
      <c r="E835" s="581"/>
      <c r="F835" s="72"/>
      <c r="G835" s="97"/>
      <c r="H835" s="72">
        <v>184700</v>
      </c>
      <c r="I835" s="468" t="s">
        <v>1935</v>
      </c>
    </row>
    <row r="836" spans="1:9" s="79" customFormat="1" x14ac:dyDescent="0.25">
      <c r="A836" s="180"/>
      <c r="B836" s="107"/>
      <c r="C836" s="71" t="s">
        <v>1468</v>
      </c>
      <c r="D836" s="173" t="s">
        <v>1092</v>
      </c>
      <c r="E836" s="581"/>
      <c r="F836" s="72"/>
      <c r="G836" s="97"/>
      <c r="H836" s="72">
        <v>238899.99999999997</v>
      </c>
      <c r="I836" s="468" t="s">
        <v>1935</v>
      </c>
    </row>
    <row r="837" spans="1:9" s="79" customFormat="1" x14ac:dyDescent="0.25">
      <c r="A837" s="180"/>
      <c r="B837" s="107"/>
      <c r="C837" s="71" t="s">
        <v>1471</v>
      </c>
      <c r="D837" s="173" t="s">
        <v>1092</v>
      </c>
      <c r="E837" s="581"/>
      <c r="F837" s="72"/>
      <c r="G837" s="97"/>
      <c r="H837" s="72">
        <v>303100</v>
      </c>
      <c r="I837" s="468" t="s">
        <v>1935</v>
      </c>
    </row>
    <row r="838" spans="1:9" s="79" customFormat="1" x14ac:dyDescent="0.25">
      <c r="A838" s="180"/>
      <c r="B838" s="107"/>
      <c r="C838" s="71" t="s">
        <v>1473</v>
      </c>
      <c r="D838" s="173" t="s">
        <v>1092</v>
      </c>
      <c r="E838" s="581"/>
      <c r="F838" s="72"/>
      <c r="G838" s="97"/>
      <c r="H838" s="72">
        <v>372100</v>
      </c>
      <c r="I838" s="468" t="s">
        <v>1935</v>
      </c>
    </row>
    <row r="839" spans="1:9" s="79" customFormat="1" x14ac:dyDescent="0.25">
      <c r="A839" s="180"/>
      <c r="B839" s="107"/>
      <c r="C839" s="71" t="s">
        <v>1476</v>
      </c>
      <c r="D839" s="173" t="s">
        <v>1092</v>
      </c>
      <c r="E839" s="581"/>
      <c r="F839" s="72"/>
      <c r="G839" s="97"/>
      <c r="H839" s="72">
        <v>457599.99999999994</v>
      </c>
      <c r="I839" s="468" t="s">
        <v>1935</v>
      </c>
    </row>
    <row r="840" spans="1:9" s="79" customFormat="1" x14ac:dyDescent="0.25">
      <c r="A840" s="180"/>
      <c r="B840" s="107"/>
      <c r="C840" s="71" t="s">
        <v>1483</v>
      </c>
      <c r="D840" s="173"/>
      <c r="E840" s="581"/>
      <c r="F840" s="72"/>
      <c r="G840" s="97"/>
      <c r="H840" s="72"/>
      <c r="I840" s="468" t="s">
        <v>1935</v>
      </c>
    </row>
    <row r="841" spans="1:9" s="79" customFormat="1" x14ac:dyDescent="0.25">
      <c r="A841" s="180"/>
      <c r="B841" s="107"/>
      <c r="C841" s="71" t="s">
        <v>1464</v>
      </c>
      <c r="D841" s="173" t="s">
        <v>1092</v>
      </c>
      <c r="E841" s="581"/>
      <c r="F841" s="72"/>
      <c r="H841" s="72">
        <v>131800</v>
      </c>
      <c r="I841" s="468" t="s">
        <v>1935</v>
      </c>
    </row>
    <row r="842" spans="1:9" s="79" customFormat="1" x14ac:dyDescent="0.25">
      <c r="A842" s="180"/>
      <c r="B842" s="107"/>
      <c r="C842" s="71" t="s">
        <v>1465</v>
      </c>
      <c r="D842" s="173" t="s">
        <v>1092</v>
      </c>
      <c r="E842" s="581"/>
      <c r="F842" s="72"/>
      <c r="H842" s="72">
        <v>169000</v>
      </c>
      <c r="I842" s="468" t="s">
        <v>1935</v>
      </c>
    </row>
    <row r="843" spans="1:9" s="79" customFormat="1" x14ac:dyDescent="0.25">
      <c r="A843" s="180"/>
      <c r="B843" s="107"/>
      <c r="C843" s="71" t="s">
        <v>1466</v>
      </c>
      <c r="D843" s="173" t="s">
        <v>1092</v>
      </c>
      <c r="E843" s="581"/>
      <c r="F843" s="72"/>
      <c r="H843" s="72">
        <v>196100</v>
      </c>
      <c r="I843" s="468" t="s">
        <v>1935</v>
      </c>
    </row>
    <row r="844" spans="1:9" s="79" customFormat="1" x14ac:dyDescent="0.25">
      <c r="A844" s="180"/>
      <c r="B844" s="107"/>
      <c r="C844" s="71" t="s">
        <v>1467</v>
      </c>
      <c r="D844" s="173" t="s">
        <v>1092</v>
      </c>
      <c r="E844" s="581"/>
      <c r="F844" s="72"/>
      <c r="H844" s="72">
        <v>233399.99999999997</v>
      </c>
      <c r="I844" s="468" t="s">
        <v>1935</v>
      </c>
    </row>
    <row r="845" spans="1:9" s="79" customFormat="1" x14ac:dyDescent="0.25">
      <c r="A845" s="180"/>
      <c r="B845" s="107"/>
      <c r="C845" s="71" t="s">
        <v>1468</v>
      </c>
      <c r="D845" s="173" t="s">
        <v>1092</v>
      </c>
      <c r="E845" s="581"/>
      <c r="F845" s="72"/>
      <c r="H845" s="72">
        <v>298100</v>
      </c>
      <c r="I845" s="468" t="s">
        <v>1935</v>
      </c>
    </row>
    <row r="846" spans="1:9" s="79" customFormat="1" x14ac:dyDescent="0.25">
      <c r="A846" s="180"/>
      <c r="B846" s="107"/>
      <c r="C846" s="71" t="s">
        <v>1471</v>
      </c>
      <c r="D846" s="173" t="s">
        <v>1092</v>
      </c>
      <c r="E846" s="581"/>
      <c r="F846" s="72"/>
      <c r="H846" s="72">
        <v>381500</v>
      </c>
      <c r="I846" s="468" t="s">
        <v>1935</v>
      </c>
    </row>
    <row r="847" spans="1:9" s="79" customFormat="1" x14ac:dyDescent="0.25">
      <c r="A847" s="180"/>
      <c r="B847" s="107"/>
      <c r="C847" s="71" t="s">
        <v>1473</v>
      </c>
      <c r="D847" s="173" t="s">
        <v>1092</v>
      </c>
      <c r="E847" s="581"/>
      <c r="F847" s="72"/>
      <c r="H847" s="72">
        <v>472599.99999999994</v>
      </c>
      <c r="I847" s="468" t="s">
        <v>1935</v>
      </c>
    </row>
    <row r="848" spans="1:9" s="79" customFormat="1" x14ac:dyDescent="0.25">
      <c r="A848" s="180"/>
      <c r="B848" s="107"/>
      <c r="C848" s="71" t="s">
        <v>1476</v>
      </c>
      <c r="D848" s="173" t="s">
        <v>1092</v>
      </c>
      <c r="E848" s="581"/>
      <c r="F848" s="72"/>
      <c r="H848" s="72">
        <v>579800</v>
      </c>
      <c r="I848" s="468" t="s">
        <v>1935</v>
      </c>
    </row>
    <row r="849" spans="1:9" s="79" customFormat="1" ht="15" customHeight="1" x14ac:dyDescent="0.25">
      <c r="A849" s="180"/>
      <c r="B849" s="107"/>
      <c r="C849" s="71" t="s">
        <v>1484</v>
      </c>
      <c r="D849" s="173"/>
      <c r="E849" s="581"/>
      <c r="F849" s="72"/>
      <c r="G849" s="726" t="s">
        <v>3317</v>
      </c>
      <c r="H849" s="72"/>
      <c r="I849" s="468" t="s">
        <v>1935</v>
      </c>
    </row>
    <row r="850" spans="1:9" s="79" customFormat="1" x14ac:dyDescent="0.25">
      <c r="A850" s="180"/>
      <c r="B850" s="107"/>
      <c r="C850" s="71" t="s">
        <v>1464</v>
      </c>
      <c r="D850" s="173" t="s">
        <v>1092</v>
      </c>
      <c r="E850" s="581"/>
      <c r="F850" s="72"/>
      <c r="G850" s="727"/>
      <c r="H850" s="72">
        <v>196700</v>
      </c>
      <c r="I850" s="468" t="s">
        <v>1935</v>
      </c>
    </row>
    <row r="851" spans="1:9" s="79" customFormat="1" x14ac:dyDescent="0.25">
      <c r="A851" s="180"/>
      <c r="B851" s="107"/>
      <c r="C851" s="71" t="s">
        <v>1465</v>
      </c>
      <c r="D851" s="173" t="s">
        <v>1092</v>
      </c>
      <c r="E851" s="581"/>
      <c r="F851" s="72"/>
      <c r="G851" s="727"/>
      <c r="H851" s="72">
        <v>206200</v>
      </c>
      <c r="I851" s="468" t="s">
        <v>1935</v>
      </c>
    </row>
    <row r="852" spans="1:9" s="79" customFormat="1" x14ac:dyDescent="0.25">
      <c r="A852" s="180"/>
      <c r="B852" s="107"/>
      <c r="C852" s="71" t="s">
        <v>1466</v>
      </c>
      <c r="D852" s="173" t="s">
        <v>1092</v>
      </c>
      <c r="E852" s="581"/>
      <c r="F852" s="72"/>
      <c r="G852" s="727"/>
      <c r="H852" s="72">
        <v>249199.99999999997</v>
      </c>
      <c r="I852" s="468" t="s">
        <v>1935</v>
      </c>
    </row>
    <row r="853" spans="1:9" s="79" customFormat="1" x14ac:dyDescent="0.25">
      <c r="A853" s="180"/>
      <c r="B853" s="107"/>
      <c r="C853" s="71" t="s">
        <v>1467</v>
      </c>
      <c r="D853" s="173" t="s">
        <v>1092</v>
      </c>
      <c r="E853" s="581"/>
      <c r="F853" s="72"/>
      <c r="G853" s="727"/>
      <c r="H853" s="72">
        <v>289800</v>
      </c>
      <c r="I853" s="468" t="s">
        <v>1935</v>
      </c>
    </row>
    <row r="854" spans="1:9" s="79" customFormat="1" x14ac:dyDescent="0.25">
      <c r="A854" s="180"/>
      <c r="B854" s="107"/>
      <c r="C854" s="71" t="s">
        <v>1468</v>
      </c>
      <c r="D854" s="173" t="s">
        <v>1092</v>
      </c>
      <c r="E854" s="581"/>
      <c r="F854" s="72"/>
      <c r="G854" s="727"/>
      <c r="H854" s="72">
        <v>369800</v>
      </c>
      <c r="I854" s="468" t="s">
        <v>1935</v>
      </c>
    </row>
    <row r="855" spans="1:9" s="79" customFormat="1" x14ac:dyDescent="0.25">
      <c r="A855" s="180"/>
      <c r="B855" s="107"/>
      <c r="C855" s="71" t="s">
        <v>1471</v>
      </c>
      <c r="D855" s="173" t="s">
        <v>1092</v>
      </c>
      <c r="E855" s="581"/>
      <c r="F855" s="72"/>
      <c r="G855" s="727"/>
      <c r="H855" s="72">
        <v>473899.99999999994</v>
      </c>
      <c r="I855" s="468" t="s">
        <v>1935</v>
      </c>
    </row>
    <row r="856" spans="1:9" s="79" customFormat="1" x14ac:dyDescent="0.25">
      <c r="A856" s="180"/>
      <c r="B856" s="107"/>
      <c r="C856" s="71" t="s">
        <v>1473</v>
      </c>
      <c r="D856" s="173" t="s">
        <v>1092</v>
      </c>
      <c r="E856" s="581"/>
      <c r="F856" s="72"/>
      <c r="G856" s="727"/>
      <c r="H856" s="72">
        <v>584100</v>
      </c>
      <c r="I856" s="468" t="s">
        <v>1935</v>
      </c>
    </row>
    <row r="857" spans="1:9" s="79" customFormat="1" x14ac:dyDescent="0.25">
      <c r="A857" s="180"/>
      <c r="B857" s="107"/>
      <c r="C857" s="71" t="s">
        <v>1476</v>
      </c>
      <c r="D857" s="173" t="s">
        <v>1092</v>
      </c>
      <c r="E857" s="581"/>
      <c r="F857" s="72"/>
      <c r="G857" s="97"/>
      <c r="H857" s="72">
        <v>713400</v>
      </c>
      <c r="I857" s="468" t="s">
        <v>1935</v>
      </c>
    </row>
    <row r="858" spans="1:9" s="79" customFormat="1" x14ac:dyDescent="0.25">
      <c r="A858" s="180"/>
      <c r="B858" s="107"/>
      <c r="C858" s="71" t="s">
        <v>1485</v>
      </c>
      <c r="D858" s="173"/>
      <c r="E858" s="581"/>
      <c r="F858" s="72"/>
      <c r="G858" s="97"/>
      <c r="H858" s="72"/>
      <c r="I858" s="468" t="s">
        <v>1935</v>
      </c>
    </row>
    <row r="859" spans="1:9" s="79" customFormat="1" x14ac:dyDescent="0.25">
      <c r="A859" s="180"/>
      <c r="B859" s="107"/>
      <c r="C859" s="71" t="s">
        <v>1464</v>
      </c>
      <c r="D859" s="173" t="s">
        <v>1092</v>
      </c>
      <c r="E859" s="581"/>
      <c r="F859" s="72"/>
      <c r="G859" s="97"/>
      <c r="H859" s="72">
        <v>204300</v>
      </c>
      <c r="I859" s="468" t="s">
        <v>1935</v>
      </c>
    </row>
    <row r="860" spans="1:9" s="79" customFormat="1" x14ac:dyDescent="0.25">
      <c r="A860" s="180"/>
      <c r="B860" s="107"/>
      <c r="C860" s="71" t="s">
        <v>1465</v>
      </c>
      <c r="D860" s="173" t="s">
        <v>1092</v>
      </c>
      <c r="E860" s="581"/>
      <c r="F860" s="72"/>
      <c r="G860" s="97"/>
      <c r="H860" s="72">
        <v>252799.99999999997</v>
      </c>
      <c r="I860" s="468" t="s">
        <v>1935</v>
      </c>
    </row>
    <row r="861" spans="1:9" s="79" customFormat="1" x14ac:dyDescent="0.25">
      <c r="A861" s="180"/>
      <c r="B861" s="107"/>
      <c r="C861" s="71" t="s">
        <v>1466</v>
      </c>
      <c r="D861" s="173" t="s">
        <v>1092</v>
      </c>
      <c r="E861" s="581"/>
      <c r="F861" s="72"/>
      <c r="G861" s="97"/>
      <c r="H861" s="72">
        <v>303800</v>
      </c>
      <c r="I861" s="468" t="s">
        <v>1935</v>
      </c>
    </row>
    <row r="862" spans="1:9" s="79" customFormat="1" x14ac:dyDescent="0.25">
      <c r="A862" s="180"/>
      <c r="B862" s="107"/>
      <c r="C862" s="71" t="s">
        <v>1467</v>
      </c>
      <c r="D862" s="173" t="s">
        <v>1092</v>
      </c>
      <c r="E862" s="581"/>
      <c r="F862" s="72"/>
      <c r="G862" s="97"/>
      <c r="H862" s="72">
        <v>360100</v>
      </c>
      <c r="I862" s="468" t="s">
        <v>1935</v>
      </c>
    </row>
    <row r="863" spans="1:9" s="79" customFormat="1" x14ac:dyDescent="0.25">
      <c r="A863" s="180"/>
      <c r="B863" s="107"/>
      <c r="C863" s="71" t="s">
        <v>1468</v>
      </c>
      <c r="D863" s="173" t="s">
        <v>1092</v>
      </c>
      <c r="E863" s="581"/>
      <c r="F863" s="72"/>
      <c r="G863" s="97"/>
      <c r="H863" s="72">
        <v>467699.99999999994</v>
      </c>
      <c r="I863" s="468" t="s">
        <v>1935</v>
      </c>
    </row>
    <row r="864" spans="1:9" s="79" customFormat="1" x14ac:dyDescent="0.25">
      <c r="A864" s="180"/>
      <c r="B864" s="107"/>
      <c r="C864" s="71" t="s">
        <v>1471</v>
      </c>
      <c r="D864" s="173" t="s">
        <v>1092</v>
      </c>
      <c r="E864" s="581"/>
      <c r="F864" s="72"/>
      <c r="G864" s="97"/>
      <c r="H864" s="72">
        <v>599800</v>
      </c>
      <c r="I864" s="468" t="s">
        <v>1935</v>
      </c>
    </row>
    <row r="865" spans="1:9" s="79" customFormat="1" x14ac:dyDescent="0.25">
      <c r="A865" s="180"/>
      <c r="B865" s="107"/>
      <c r="C865" s="71" t="s">
        <v>1473</v>
      </c>
      <c r="D865" s="173" t="s">
        <v>1092</v>
      </c>
      <c r="E865" s="581"/>
      <c r="F865" s="72"/>
      <c r="G865" s="97"/>
      <c r="H865" s="72">
        <v>741400</v>
      </c>
      <c r="I865" s="468" t="s">
        <v>1935</v>
      </c>
    </row>
    <row r="866" spans="1:9" s="79" customFormat="1" x14ac:dyDescent="0.25">
      <c r="A866" s="180"/>
      <c r="B866" s="107"/>
      <c r="C866" s="71" t="s">
        <v>1476</v>
      </c>
      <c r="D866" s="173" t="s">
        <v>1092</v>
      </c>
      <c r="E866" s="581"/>
      <c r="F866" s="72"/>
      <c r="G866" s="97"/>
      <c r="H866" s="72">
        <v>886799.99999999988</v>
      </c>
      <c r="I866" s="468" t="s">
        <v>1935</v>
      </c>
    </row>
    <row r="867" spans="1:9" s="79" customFormat="1" x14ac:dyDescent="0.25">
      <c r="A867" s="180"/>
      <c r="B867" s="107"/>
      <c r="C867" s="71" t="s">
        <v>1486</v>
      </c>
      <c r="D867" s="173"/>
      <c r="E867" s="581"/>
      <c r="F867" s="72"/>
      <c r="G867" s="97"/>
      <c r="H867" s="72"/>
      <c r="I867" s="468" t="s">
        <v>1935</v>
      </c>
    </row>
    <row r="868" spans="1:9" s="79" customFormat="1" x14ac:dyDescent="0.25">
      <c r="A868" s="180"/>
      <c r="B868" s="107"/>
      <c r="C868" s="71" t="s">
        <v>1464</v>
      </c>
      <c r="D868" s="173" t="s">
        <v>1092</v>
      </c>
      <c r="E868" s="581"/>
      <c r="F868" s="72"/>
      <c r="G868" s="97"/>
      <c r="H868" s="72">
        <v>265800</v>
      </c>
      <c r="I868" s="468" t="s">
        <v>1935</v>
      </c>
    </row>
    <row r="869" spans="1:9" s="79" customFormat="1" x14ac:dyDescent="0.25">
      <c r="A869" s="180"/>
      <c r="B869" s="107"/>
      <c r="C869" s="71" t="s">
        <v>1465</v>
      </c>
      <c r="D869" s="173" t="s">
        <v>1092</v>
      </c>
      <c r="E869" s="581"/>
      <c r="F869" s="72"/>
      <c r="G869" s="97"/>
      <c r="H869" s="72">
        <v>331400</v>
      </c>
      <c r="I869" s="468" t="s">
        <v>1935</v>
      </c>
    </row>
    <row r="870" spans="1:9" s="79" customFormat="1" x14ac:dyDescent="0.25">
      <c r="A870" s="180"/>
      <c r="B870" s="107"/>
      <c r="C870" s="71" t="s">
        <v>1466</v>
      </c>
      <c r="D870" s="173" t="s">
        <v>1092</v>
      </c>
      <c r="E870" s="581"/>
      <c r="F870" s="72"/>
      <c r="G870" s="97"/>
      <c r="H870" s="72">
        <v>399600</v>
      </c>
      <c r="I870" s="468" t="s">
        <v>1935</v>
      </c>
    </row>
    <row r="871" spans="1:9" s="79" customFormat="1" x14ac:dyDescent="0.25">
      <c r="A871" s="180"/>
      <c r="B871" s="107"/>
      <c r="C871" s="71" t="s">
        <v>1467</v>
      </c>
      <c r="D871" s="173" t="s">
        <v>1092</v>
      </c>
      <c r="E871" s="581"/>
      <c r="F871" s="72"/>
      <c r="G871" s="97"/>
      <c r="H871" s="72">
        <v>466299.99999999994</v>
      </c>
      <c r="I871" s="468" t="s">
        <v>1935</v>
      </c>
    </row>
    <row r="872" spans="1:9" s="79" customFormat="1" x14ac:dyDescent="0.25">
      <c r="A872" s="180"/>
      <c r="B872" s="107"/>
      <c r="C872" s="71" t="s">
        <v>1468</v>
      </c>
      <c r="D872" s="173" t="s">
        <v>1092</v>
      </c>
      <c r="E872" s="581"/>
      <c r="F872" s="72"/>
      <c r="G872" s="97"/>
      <c r="H872" s="72">
        <v>602700</v>
      </c>
      <c r="I872" s="468" t="s">
        <v>1935</v>
      </c>
    </row>
    <row r="873" spans="1:9" s="79" customFormat="1" x14ac:dyDescent="0.25">
      <c r="A873" s="180"/>
      <c r="B873" s="107"/>
      <c r="C873" s="71" t="s">
        <v>1471</v>
      </c>
      <c r="D873" s="173" t="s">
        <v>1092</v>
      </c>
      <c r="E873" s="581"/>
      <c r="F873" s="72"/>
      <c r="G873" s="97"/>
      <c r="H873" s="72">
        <v>761900</v>
      </c>
      <c r="I873" s="468" t="s">
        <v>1935</v>
      </c>
    </row>
    <row r="874" spans="1:9" s="79" customFormat="1" x14ac:dyDescent="0.25">
      <c r="A874" s="180"/>
      <c r="B874" s="107"/>
      <c r="C874" s="71" t="s">
        <v>1473</v>
      </c>
      <c r="D874" s="173" t="s">
        <v>1092</v>
      </c>
      <c r="E874" s="581"/>
      <c r="F874" s="72"/>
      <c r="G874" s="97"/>
      <c r="H874" s="72">
        <v>943599.99999999988</v>
      </c>
      <c r="I874" s="468" t="s">
        <v>1935</v>
      </c>
    </row>
    <row r="875" spans="1:9" s="79" customFormat="1" x14ac:dyDescent="0.25">
      <c r="A875" s="180"/>
      <c r="B875" s="107"/>
      <c r="C875" s="71" t="s">
        <v>1476</v>
      </c>
      <c r="D875" s="173" t="s">
        <v>1092</v>
      </c>
      <c r="E875" s="581"/>
      <c r="F875" s="72"/>
      <c r="G875" s="97"/>
      <c r="H875" s="72">
        <v>1151000</v>
      </c>
      <c r="I875" s="468" t="s">
        <v>1935</v>
      </c>
    </row>
    <row r="876" spans="1:9" s="79" customFormat="1" x14ac:dyDescent="0.25">
      <c r="A876" s="180"/>
      <c r="B876" s="107"/>
      <c r="C876" s="71" t="s">
        <v>1487</v>
      </c>
      <c r="D876" s="173"/>
      <c r="E876" s="581"/>
      <c r="F876" s="72"/>
      <c r="G876" s="97"/>
      <c r="H876" s="72"/>
      <c r="I876" s="468" t="s">
        <v>1935</v>
      </c>
    </row>
    <row r="877" spans="1:9" s="79" customFormat="1" x14ac:dyDescent="0.25">
      <c r="A877" s="180"/>
      <c r="B877" s="107"/>
      <c r="C877" s="71" t="s">
        <v>1465</v>
      </c>
      <c r="D877" s="173" t="s">
        <v>1092</v>
      </c>
      <c r="E877" s="581"/>
      <c r="F877" s="72"/>
      <c r="G877" s="97"/>
      <c r="H877" s="72">
        <v>397400</v>
      </c>
      <c r="I877" s="468" t="s">
        <v>1935</v>
      </c>
    </row>
    <row r="878" spans="1:9" s="79" customFormat="1" x14ac:dyDescent="0.25">
      <c r="A878" s="180"/>
      <c r="B878" s="107"/>
      <c r="C878" s="71" t="s">
        <v>1466</v>
      </c>
      <c r="D878" s="173" t="s">
        <v>1092</v>
      </c>
      <c r="E878" s="581"/>
      <c r="F878" s="72"/>
      <c r="G878" s="97"/>
      <c r="H878" s="72">
        <v>475199.99999999994</v>
      </c>
      <c r="I878" s="468" t="s">
        <v>1935</v>
      </c>
    </row>
    <row r="879" spans="1:9" s="79" customFormat="1" x14ac:dyDescent="0.25">
      <c r="A879" s="180"/>
      <c r="B879" s="107"/>
      <c r="C879" s="71" t="s">
        <v>1467</v>
      </c>
      <c r="D879" s="173" t="s">
        <v>1092</v>
      </c>
      <c r="E879" s="581"/>
      <c r="F879" s="72"/>
      <c r="G879" s="97"/>
      <c r="H879" s="72">
        <v>559800</v>
      </c>
      <c r="I879" s="468" t="s">
        <v>1935</v>
      </c>
    </row>
    <row r="880" spans="1:9" s="79" customFormat="1" x14ac:dyDescent="0.25">
      <c r="A880" s="180"/>
      <c r="B880" s="107"/>
      <c r="C880" s="71" t="s">
        <v>1468</v>
      </c>
      <c r="D880" s="173" t="s">
        <v>1092</v>
      </c>
      <c r="E880" s="581"/>
      <c r="F880" s="72"/>
      <c r="G880" s="97"/>
      <c r="H880" s="72">
        <v>719200</v>
      </c>
      <c r="I880" s="468" t="s">
        <v>1935</v>
      </c>
    </row>
    <row r="881" spans="1:9" s="79" customFormat="1" x14ac:dyDescent="0.25">
      <c r="A881" s="180"/>
      <c r="B881" s="107"/>
      <c r="C881" s="71" t="s">
        <v>1471</v>
      </c>
      <c r="D881" s="173" t="s">
        <v>1092</v>
      </c>
      <c r="E881" s="581"/>
      <c r="F881" s="72"/>
      <c r="G881" s="97"/>
      <c r="H881" s="72">
        <v>986399.99999999988</v>
      </c>
      <c r="I881" s="468" t="s">
        <v>1935</v>
      </c>
    </row>
    <row r="882" spans="1:9" s="79" customFormat="1" x14ac:dyDescent="0.25">
      <c r="A882" s="180"/>
      <c r="B882" s="107"/>
      <c r="C882" s="71" t="s">
        <v>1473</v>
      </c>
      <c r="D882" s="173" t="s">
        <v>1092</v>
      </c>
      <c r="E882" s="581"/>
      <c r="F882" s="72"/>
      <c r="G882" s="97"/>
      <c r="H882" s="72">
        <v>1132300</v>
      </c>
      <c r="I882" s="468" t="s">
        <v>1935</v>
      </c>
    </row>
    <row r="883" spans="1:9" s="79" customFormat="1" x14ac:dyDescent="0.25">
      <c r="A883" s="180"/>
      <c r="B883" s="107"/>
      <c r="C883" s="71" t="s">
        <v>1476</v>
      </c>
      <c r="D883" s="173" t="s">
        <v>1092</v>
      </c>
      <c r="E883" s="581"/>
      <c r="F883" s="72"/>
      <c r="G883" s="97"/>
      <c r="H883" s="72">
        <v>1380500</v>
      </c>
      <c r="I883" s="468" t="s">
        <v>1935</v>
      </c>
    </row>
    <row r="884" spans="1:9" s="79" customFormat="1" x14ac:dyDescent="0.25">
      <c r="A884" s="180"/>
      <c r="B884" s="107"/>
      <c r="C884" s="71" t="s">
        <v>1488</v>
      </c>
      <c r="D884" s="173"/>
      <c r="E884" s="581"/>
      <c r="F884" s="72"/>
      <c r="G884" s="97"/>
      <c r="H884" s="72"/>
      <c r="I884" s="468" t="s">
        <v>1935</v>
      </c>
    </row>
    <row r="885" spans="1:9" s="79" customFormat="1" x14ac:dyDescent="0.25">
      <c r="A885" s="180"/>
      <c r="B885" s="107"/>
      <c r="C885" s="71" t="s">
        <v>1465</v>
      </c>
      <c r="D885" s="173" t="s">
        <v>1092</v>
      </c>
      <c r="E885" s="581"/>
      <c r="F885" s="72"/>
      <c r="G885" s="97"/>
      <c r="H885" s="72">
        <v>502299.99999999994</v>
      </c>
      <c r="I885" s="468" t="s">
        <v>1935</v>
      </c>
    </row>
    <row r="886" spans="1:9" s="79" customFormat="1" x14ac:dyDescent="0.25">
      <c r="A886" s="180"/>
      <c r="B886" s="107"/>
      <c r="C886" s="71" t="s">
        <v>1466</v>
      </c>
      <c r="D886" s="173" t="s">
        <v>1092</v>
      </c>
      <c r="E886" s="581"/>
      <c r="F886" s="72"/>
      <c r="G886" s="97"/>
      <c r="H886" s="72">
        <v>596300</v>
      </c>
      <c r="I886" s="468" t="s">
        <v>1935</v>
      </c>
    </row>
    <row r="887" spans="1:9" s="79" customFormat="1" x14ac:dyDescent="0.25">
      <c r="A887" s="180"/>
      <c r="B887" s="107"/>
      <c r="C887" s="71" t="s">
        <v>1467</v>
      </c>
      <c r="D887" s="173" t="s">
        <v>1092</v>
      </c>
      <c r="E887" s="581"/>
      <c r="F887" s="72"/>
      <c r="G887" s="97"/>
      <c r="H887" s="72">
        <v>715400</v>
      </c>
      <c r="I887" s="468" t="s">
        <v>1935</v>
      </c>
    </row>
    <row r="888" spans="1:9" s="79" customFormat="1" x14ac:dyDescent="0.25">
      <c r="A888" s="180"/>
      <c r="B888" s="107"/>
      <c r="C888" s="71" t="s">
        <v>1468</v>
      </c>
      <c r="D888" s="173" t="s">
        <v>1092</v>
      </c>
      <c r="E888" s="581"/>
      <c r="F888" s="72"/>
      <c r="G888" s="97"/>
      <c r="H888" s="72">
        <v>898899.99999999988</v>
      </c>
      <c r="I888" s="468" t="s">
        <v>1935</v>
      </c>
    </row>
    <row r="889" spans="1:9" s="79" customFormat="1" x14ac:dyDescent="0.25">
      <c r="A889" s="180"/>
      <c r="B889" s="107"/>
      <c r="C889" s="71" t="s">
        <v>1471</v>
      </c>
      <c r="D889" s="173" t="s">
        <v>1092</v>
      </c>
      <c r="E889" s="581"/>
      <c r="F889" s="72"/>
      <c r="G889" s="97"/>
      <c r="H889" s="72">
        <v>1244500</v>
      </c>
      <c r="I889" s="468" t="s">
        <v>1935</v>
      </c>
    </row>
    <row r="890" spans="1:9" s="79" customFormat="1" x14ac:dyDescent="0.25">
      <c r="A890" s="180"/>
      <c r="B890" s="107"/>
      <c r="C890" s="71" t="s">
        <v>1473</v>
      </c>
      <c r="D890" s="173" t="s">
        <v>1092</v>
      </c>
      <c r="E890" s="581"/>
      <c r="F890" s="72"/>
      <c r="G890" s="97"/>
      <c r="H890" s="72">
        <v>1434000</v>
      </c>
      <c r="I890" s="468" t="s">
        <v>1935</v>
      </c>
    </row>
    <row r="891" spans="1:9" s="79" customFormat="1" x14ac:dyDescent="0.25">
      <c r="A891" s="180"/>
      <c r="B891" s="107"/>
      <c r="C891" s="71" t="s">
        <v>1476</v>
      </c>
      <c r="D891" s="173" t="s">
        <v>1092</v>
      </c>
      <c r="E891" s="581"/>
      <c r="F891" s="72"/>
      <c r="H891" s="72">
        <v>1745400</v>
      </c>
      <c r="I891" s="468" t="s">
        <v>1935</v>
      </c>
    </row>
    <row r="892" spans="1:9" s="79" customFormat="1" x14ac:dyDescent="0.25">
      <c r="A892" s="180"/>
      <c r="B892" s="107"/>
      <c r="C892" s="71" t="s">
        <v>1489</v>
      </c>
      <c r="D892" s="173"/>
      <c r="E892" s="581"/>
      <c r="F892" s="72"/>
      <c r="H892" s="72"/>
      <c r="I892" s="468" t="s">
        <v>1935</v>
      </c>
    </row>
    <row r="893" spans="1:9" s="79" customFormat="1" x14ac:dyDescent="0.25">
      <c r="A893" s="180"/>
      <c r="B893" s="107"/>
      <c r="C893" s="71" t="s">
        <v>1465</v>
      </c>
      <c r="D893" s="173" t="s">
        <v>1092</v>
      </c>
      <c r="E893" s="581"/>
      <c r="F893" s="72"/>
      <c r="H893" s="72">
        <v>634500</v>
      </c>
      <c r="I893" s="468" t="s">
        <v>1935</v>
      </c>
    </row>
    <row r="894" spans="1:9" s="79" customFormat="1" x14ac:dyDescent="0.25">
      <c r="A894" s="180"/>
      <c r="B894" s="107"/>
      <c r="C894" s="71" t="s">
        <v>1466</v>
      </c>
      <c r="D894" s="173" t="s">
        <v>1092</v>
      </c>
      <c r="E894" s="581"/>
      <c r="F894" s="72"/>
      <c r="H894" s="72">
        <v>779100</v>
      </c>
      <c r="I894" s="468" t="s">
        <v>1935</v>
      </c>
    </row>
    <row r="895" spans="1:9" s="79" customFormat="1" x14ac:dyDescent="0.25">
      <c r="A895" s="180"/>
      <c r="B895" s="107"/>
      <c r="C895" s="71" t="s">
        <v>1467</v>
      </c>
      <c r="D895" s="173" t="s">
        <v>1092</v>
      </c>
      <c r="E895" s="581"/>
      <c r="F895" s="72"/>
      <c r="H895" s="72">
        <v>926899.99999999988</v>
      </c>
      <c r="I895" s="468" t="s">
        <v>1935</v>
      </c>
    </row>
    <row r="896" spans="1:9" s="79" customFormat="1" x14ac:dyDescent="0.25">
      <c r="A896" s="180"/>
      <c r="B896" s="107"/>
      <c r="C896" s="71" t="s">
        <v>1468</v>
      </c>
      <c r="D896" s="173" t="s">
        <v>1092</v>
      </c>
      <c r="E896" s="581"/>
      <c r="F896" s="72"/>
      <c r="H896" s="72">
        <v>1202800</v>
      </c>
      <c r="I896" s="468" t="s">
        <v>1935</v>
      </c>
    </row>
    <row r="897" spans="1:9" s="79" customFormat="1" x14ac:dyDescent="0.25">
      <c r="A897" s="180"/>
      <c r="B897" s="107"/>
      <c r="C897" s="71" t="s">
        <v>1471</v>
      </c>
      <c r="D897" s="173" t="s">
        <v>1092</v>
      </c>
      <c r="E897" s="581"/>
      <c r="F897" s="72"/>
      <c r="H897" s="72">
        <v>1479000</v>
      </c>
      <c r="I897" s="468" t="s">
        <v>1935</v>
      </c>
    </row>
    <row r="898" spans="1:9" s="79" customFormat="1" x14ac:dyDescent="0.25">
      <c r="A898" s="180"/>
      <c r="B898" s="107"/>
      <c r="C898" s="71" t="s">
        <v>1473</v>
      </c>
      <c r="D898" s="173" t="s">
        <v>1092</v>
      </c>
      <c r="E898" s="581"/>
      <c r="F898" s="72"/>
      <c r="H898" s="72">
        <v>1825199.9999999998</v>
      </c>
      <c r="I898" s="468" t="s">
        <v>1935</v>
      </c>
    </row>
    <row r="899" spans="1:9" s="79" customFormat="1" ht="15" customHeight="1" x14ac:dyDescent="0.25">
      <c r="A899" s="180"/>
      <c r="B899" s="107"/>
      <c r="C899" s="71" t="s">
        <v>1476</v>
      </c>
      <c r="D899" s="173" t="s">
        <v>1092</v>
      </c>
      <c r="E899" s="581"/>
      <c r="F899" s="72"/>
      <c r="G899" s="726" t="s">
        <v>3317</v>
      </c>
      <c r="H899" s="72">
        <v>2223500</v>
      </c>
      <c r="I899" s="468" t="s">
        <v>1935</v>
      </c>
    </row>
    <row r="900" spans="1:9" s="79" customFormat="1" x14ac:dyDescent="0.25">
      <c r="A900" s="180"/>
      <c r="B900" s="107"/>
      <c r="C900" s="71" t="s">
        <v>1490</v>
      </c>
      <c r="D900" s="173"/>
      <c r="E900" s="581"/>
      <c r="F900" s="72"/>
      <c r="G900" s="727"/>
      <c r="H900" s="72"/>
      <c r="I900" s="468" t="s">
        <v>1935</v>
      </c>
    </row>
    <row r="901" spans="1:9" s="79" customFormat="1" x14ac:dyDescent="0.25">
      <c r="A901" s="180"/>
      <c r="B901" s="107"/>
      <c r="C901" s="71" t="s">
        <v>1465</v>
      </c>
      <c r="D901" s="173" t="s">
        <v>1092</v>
      </c>
      <c r="E901" s="581"/>
      <c r="F901" s="72"/>
      <c r="G901" s="727"/>
      <c r="H901" s="72">
        <v>796300</v>
      </c>
      <c r="I901" s="468" t="s">
        <v>1935</v>
      </c>
    </row>
    <row r="902" spans="1:9" s="79" customFormat="1" x14ac:dyDescent="0.25">
      <c r="A902" s="180"/>
      <c r="B902" s="107"/>
      <c r="C902" s="71" t="s">
        <v>1466</v>
      </c>
      <c r="D902" s="173" t="s">
        <v>1092</v>
      </c>
      <c r="E902" s="581"/>
      <c r="F902" s="72"/>
      <c r="G902" s="727"/>
      <c r="H902" s="72">
        <v>990099.99999999988</v>
      </c>
      <c r="I902" s="468" t="s">
        <v>1935</v>
      </c>
    </row>
    <row r="903" spans="1:9" s="79" customFormat="1" x14ac:dyDescent="0.25">
      <c r="A903" s="180"/>
      <c r="B903" s="107"/>
      <c r="C903" s="71" t="s">
        <v>1467</v>
      </c>
      <c r="D903" s="173" t="s">
        <v>1092</v>
      </c>
      <c r="E903" s="581"/>
      <c r="F903" s="72"/>
      <c r="G903" s="727"/>
      <c r="H903" s="72">
        <v>1177400</v>
      </c>
      <c r="I903" s="468" t="s">
        <v>1935</v>
      </c>
    </row>
    <row r="904" spans="1:9" s="79" customFormat="1" x14ac:dyDescent="0.25">
      <c r="A904" s="180"/>
      <c r="B904" s="107"/>
      <c r="C904" s="71" t="s">
        <v>1468</v>
      </c>
      <c r="D904" s="173" t="s">
        <v>1092</v>
      </c>
      <c r="E904" s="581"/>
      <c r="F904" s="72"/>
      <c r="G904" s="727"/>
      <c r="H904" s="72">
        <v>1524400</v>
      </c>
      <c r="I904" s="468" t="s">
        <v>1935</v>
      </c>
    </row>
    <row r="905" spans="1:9" s="79" customFormat="1" x14ac:dyDescent="0.25">
      <c r="A905" s="180"/>
      <c r="B905" s="107"/>
      <c r="C905" s="71" t="s">
        <v>1471</v>
      </c>
      <c r="D905" s="173" t="s">
        <v>1092</v>
      </c>
      <c r="E905" s="581"/>
      <c r="F905" s="72"/>
      <c r="G905" s="727"/>
      <c r="H905" s="72">
        <v>1883099.9999999998</v>
      </c>
      <c r="I905" s="468" t="s">
        <v>1935</v>
      </c>
    </row>
    <row r="906" spans="1:9" s="79" customFormat="1" x14ac:dyDescent="0.25">
      <c r="A906" s="180"/>
      <c r="B906" s="107"/>
      <c r="C906" s="71" t="s">
        <v>1473</v>
      </c>
      <c r="D906" s="173" t="s">
        <v>1092</v>
      </c>
      <c r="E906" s="581"/>
      <c r="F906" s="72"/>
      <c r="G906" s="727"/>
      <c r="H906" s="72">
        <v>2308800</v>
      </c>
      <c r="I906" s="468" t="s">
        <v>1935</v>
      </c>
    </row>
    <row r="907" spans="1:9" s="79" customFormat="1" x14ac:dyDescent="0.25">
      <c r="A907" s="180"/>
      <c r="B907" s="107"/>
      <c r="C907" s="71" t="s">
        <v>1476</v>
      </c>
      <c r="D907" s="173" t="s">
        <v>1092</v>
      </c>
      <c r="E907" s="582"/>
      <c r="F907" s="72"/>
      <c r="G907" s="97"/>
      <c r="H907" s="72">
        <v>2905800</v>
      </c>
      <c r="I907" s="468" t="s">
        <v>1935</v>
      </c>
    </row>
    <row r="908" spans="1:9" s="79" customFormat="1" x14ac:dyDescent="0.25">
      <c r="A908" s="180"/>
      <c r="B908" s="107"/>
      <c r="C908" s="578" t="s">
        <v>2807</v>
      </c>
      <c r="D908" s="587"/>
      <c r="E908" s="587"/>
      <c r="F908" s="579"/>
      <c r="G908" s="97"/>
      <c r="H908" s="72"/>
      <c r="I908" s="468" t="s">
        <v>1935</v>
      </c>
    </row>
    <row r="909" spans="1:9" s="79" customFormat="1" x14ac:dyDescent="0.25">
      <c r="A909" s="180"/>
      <c r="B909" s="107"/>
      <c r="C909" s="142" t="s">
        <v>3259</v>
      </c>
      <c r="D909" s="173" t="s">
        <v>1092</v>
      </c>
      <c r="E909" s="580" t="s">
        <v>1800</v>
      </c>
      <c r="F909" s="82"/>
      <c r="G909" s="97"/>
      <c r="H909" s="72">
        <v>22182</v>
      </c>
      <c r="I909" s="468" t="s">
        <v>1935</v>
      </c>
    </row>
    <row r="910" spans="1:9" s="79" customFormat="1" x14ac:dyDescent="0.25">
      <c r="A910" s="180"/>
      <c r="B910" s="107"/>
      <c r="C910" s="142" t="s">
        <v>3138</v>
      </c>
      <c r="D910" s="173" t="s">
        <v>1092</v>
      </c>
      <c r="E910" s="581"/>
      <c r="F910" s="82"/>
      <c r="G910" s="97"/>
      <c r="H910" s="72">
        <v>24727</v>
      </c>
      <c r="I910" s="468" t="s">
        <v>1935</v>
      </c>
    </row>
    <row r="911" spans="1:9" s="79" customFormat="1" x14ac:dyDescent="0.25">
      <c r="A911" s="180"/>
      <c r="B911" s="107"/>
      <c r="C911" s="142" t="s">
        <v>3139</v>
      </c>
      <c r="D911" s="173" t="s">
        <v>1092</v>
      </c>
      <c r="E911" s="581"/>
      <c r="F911" s="82"/>
      <c r="G911" s="97"/>
      <c r="H911" s="72">
        <v>27455</v>
      </c>
      <c r="I911" s="468" t="s">
        <v>1935</v>
      </c>
    </row>
    <row r="912" spans="1:9" s="79" customFormat="1" x14ac:dyDescent="0.25">
      <c r="A912" s="180"/>
      <c r="B912" s="107"/>
      <c r="C912" s="142" t="s">
        <v>3248</v>
      </c>
      <c r="D912" s="173" t="s">
        <v>1092</v>
      </c>
      <c r="E912" s="581"/>
      <c r="F912" s="82"/>
      <c r="G912" s="97"/>
      <c r="H912" s="72">
        <v>39636</v>
      </c>
      <c r="I912" s="468" t="s">
        <v>1935</v>
      </c>
    </row>
    <row r="913" spans="1:9" s="79" customFormat="1" x14ac:dyDescent="0.25">
      <c r="A913" s="180"/>
      <c r="B913" s="107"/>
      <c r="C913" s="142" t="s">
        <v>3141</v>
      </c>
      <c r="D913" s="173" t="s">
        <v>1092</v>
      </c>
      <c r="E913" s="581"/>
      <c r="F913" s="82"/>
      <c r="G913" s="97"/>
      <c r="H913" s="72">
        <v>45636</v>
      </c>
      <c r="I913" s="468" t="s">
        <v>1935</v>
      </c>
    </row>
    <row r="914" spans="1:9" s="79" customFormat="1" x14ac:dyDescent="0.25">
      <c r="A914" s="180"/>
      <c r="B914" s="107"/>
      <c r="C914" s="142" t="s">
        <v>3142</v>
      </c>
      <c r="D914" s="173" t="s">
        <v>1092</v>
      </c>
      <c r="E914" s="581"/>
      <c r="F914" s="82"/>
      <c r="G914" s="97"/>
      <c r="H914" s="72">
        <v>48182</v>
      </c>
      <c r="I914" s="468" t="s">
        <v>1935</v>
      </c>
    </row>
    <row r="915" spans="1:9" s="79" customFormat="1" x14ac:dyDescent="0.25">
      <c r="A915" s="180"/>
      <c r="B915" s="107"/>
      <c r="C915" s="142" t="s">
        <v>3143</v>
      </c>
      <c r="D915" s="173" t="s">
        <v>1092</v>
      </c>
      <c r="E915" s="581"/>
      <c r="F915" s="82"/>
      <c r="G915" s="97"/>
      <c r="H915" s="72">
        <v>51364</v>
      </c>
      <c r="I915" s="468" t="s">
        <v>1935</v>
      </c>
    </row>
    <row r="916" spans="1:9" s="79" customFormat="1" x14ac:dyDescent="0.25">
      <c r="A916" s="180"/>
      <c r="B916" s="107"/>
      <c r="C916" s="142" t="s">
        <v>3247</v>
      </c>
      <c r="D916" s="173" t="s">
        <v>1092</v>
      </c>
      <c r="E916" s="581"/>
      <c r="F916" s="82"/>
      <c r="G916" s="97"/>
      <c r="H916" s="72">
        <v>61727</v>
      </c>
      <c r="I916" s="468" t="s">
        <v>1935</v>
      </c>
    </row>
    <row r="917" spans="1:9" s="79" customFormat="1" x14ac:dyDescent="0.25">
      <c r="A917" s="180"/>
      <c r="B917" s="107"/>
      <c r="C917" s="142" t="s">
        <v>3146</v>
      </c>
      <c r="D917" s="173" t="s">
        <v>1092</v>
      </c>
      <c r="E917" s="581"/>
      <c r="F917" s="82"/>
      <c r="G917" s="97"/>
      <c r="H917" s="72">
        <v>70909</v>
      </c>
      <c r="I917" s="468" t="s">
        <v>1935</v>
      </c>
    </row>
    <row r="918" spans="1:9" s="79" customFormat="1" x14ac:dyDescent="0.25">
      <c r="A918" s="180"/>
      <c r="B918" s="107"/>
      <c r="C918" s="142" t="s">
        <v>3147</v>
      </c>
      <c r="D918" s="173" t="s">
        <v>1092</v>
      </c>
      <c r="E918" s="581"/>
      <c r="F918" s="82"/>
      <c r="G918" s="97"/>
      <c r="H918" s="72">
        <v>68909</v>
      </c>
      <c r="I918" s="468" t="s">
        <v>1935</v>
      </c>
    </row>
    <row r="919" spans="1:9" s="79" customFormat="1" x14ac:dyDescent="0.25">
      <c r="A919" s="180"/>
      <c r="B919" s="107"/>
      <c r="C919" s="142" t="s">
        <v>3149</v>
      </c>
      <c r="D919" s="173" t="s">
        <v>1092</v>
      </c>
      <c r="E919" s="581"/>
      <c r="F919" s="82"/>
      <c r="G919" s="97"/>
      <c r="H919" s="72">
        <v>83636</v>
      </c>
      <c r="I919" s="468" t="s">
        <v>1935</v>
      </c>
    </row>
    <row r="920" spans="1:9" s="79" customFormat="1" x14ac:dyDescent="0.25">
      <c r="A920" s="180"/>
      <c r="B920" s="107"/>
      <c r="C920" s="142" t="s">
        <v>3150</v>
      </c>
      <c r="D920" s="173" t="s">
        <v>1092</v>
      </c>
      <c r="E920" s="581"/>
      <c r="F920" s="82"/>
      <c r="G920" s="97"/>
      <c r="H920" s="72">
        <v>109727</v>
      </c>
      <c r="I920" s="468" t="s">
        <v>1935</v>
      </c>
    </row>
    <row r="921" spans="1:9" s="79" customFormat="1" x14ac:dyDescent="0.25">
      <c r="A921" s="180"/>
      <c r="B921" s="107"/>
      <c r="C921" s="142" t="s">
        <v>3152</v>
      </c>
      <c r="D921" s="173" t="s">
        <v>1092</v>
      </c>
      <c r="E921" s="581"/>
      <c r="F921" s="82"/>
      <c r="G921" s="97"/>
      <c r="H921" s="72">
        <v>101000</v>
      </c>
      <c r="I921" s="468" t="s">
        <v>1935</v>
      </c>
    </row>
    <row r="922" spans="1:9" s="79" customFormat="1" x14ac:dyDescent="0.25">
      <c r="A922" s="180"/>
      <c r="B922" s="107"/>
      <c r="C922" s="142" t="s">
        <v>3154</v>
      </c>
      <c r="D922" s="173" t="s">
        <v>1092</v>
      </c>
      <c r="E922" s="581"/>
      <c r="F922" s="82"/>
      <c r="G922" s="97"/>
      <c r="H922" s="72">
        <v>133000</v>
      </c>
      <c r="I922" s="468" t="s">
        <v>1935</v>
      </c>
    </row>
    <row r="923" spans="1:9" s="79" customFormat="1" x14ac:dyDescent="0.25">
      <c r="A923" s="180"/>
      <c r="B923" s="107"/>
      <c r="C923" s="142" t="s">
        <v>3155</v>
      </c>
      <c r="D923" s="173" t="s">
        <v>1092</v>
      </c>
      <c r="E923" s="581"/>
      <c r="F923" s="82"/>
      <c r="G923" s="97"/>
      <c r="H923" s="72">
        <v>170545</v>
      </c>
      <c r="I923" s="468" t="s">
        <v>1935</v>
      </c>
    </row>
    <row r="924" spans="1:9" s="79" customFormat="1" x14ac:dyDescent="0.25">
      <c r="A924" s="180"/>
      <c r="B924" s="107"/>
      <c r="C924" s="142" t="s">
        <v>3157</v>
      </c>
      <c r="D924" s="173" t="s">
        <v>1092</v>
      </c>
      <c r="E924" s="581"/>
      <c r="F924" s="82"/>
      <c r="G924" s="97"/>
      <c r="H924" s="72">
        <v>160545</v>
      </c>
      <c r="I924" s="468" t="s">
        <v>1935</v>
      </c>
    </row>
    <row r="925" spans="1:9" s="79" customFormat="1" x14ac:dyDescent="0.25">
      <c r="A925" s="180"/>
      <c r="B925" s="107"/>
      <c r="C925" s="142" t="s">
        <v>3159</v>
      </c>
      <c r="D925" s="173" t="s">
        <v>1092</v>
      </c>
      <c r="E925" s="581"/>
      <c r="F925" s="82"/>
      <c r="G925" s="97"/>
      <c r="H925" s="72">
        <v>209000</v>
      </c>
      <c r="I925" s="468" t="s">
        <v>1935</v>
      </c>
    </row>
    <row r="926" spans="1:9" s="79" customFormat="1" x14ac:dyDescent="0.25">
      <c r="A926" s="180"/>
      <c r="B926" s="107"/>
      <c r="C926" s="142" t="s">
        <v>3160</v>
      </c>
      <c r="D926" s="173" t="s">
        <v>1092</v>
      </c>
      <c r="E926" s="581"/>
      <c r="F926" s="82"/>
      <c r="G926" s="97"/>
      <c r="H926" s="72">
        <v>268818</v>
      </c>
      <c r="I926" s="468" t="s">
        <v>1935</v>
      </c>
    </row>
    <row r="927" spans="1:9" s="79" customFormat="1" x14ac:dyDescent="0.25">
      <c r="A927" s="180"/>
      <c r="B927" s="107"/>
      <c r="C927" s="142" t="s">
        <v>3162</v>
      </c>
      <c r="D927" s="173" t="s">
        <v>1092</v>
      </c>
      <c r="E927" s="581"/>
      <c r="F927" s="82"/>
      <c r="G927" s="97"/>
      <c r="H927" s="72">
        <v>223273</v>
      </c>
      <c r="I927" s="468" t="s">
        <v>1935</v>
      </c>
    </row>
    <row r="928" spans="1:9" s="79" customFormat="1" x14ac:dyDescent="0.25">
      <c r="A928" s="180"/>
      <c r="B928" s="107"/>
      <c r="C928" s="142" t="s">
        <v>3164</v>
      </c>
      <c r="D928" s="173" t="s">
        <v>1092</v>
      </c>
      <c r="E928" s="581"/>
      <c r="F928" s="82"/>
      <c r="G928" s="97"/>
      <c r="H928" s="72">
        <v>285000</v>
      </c>
      <c r="I928" s="468" t="s">
        <v>1935</v>
      </c>
    </row>
    <row r="929" spans="1:9" s="79" customFormat="1" x14ac:dyDescent="0.25">
      <c r="A929" s="180"/>
      <c r="B929" s="107"/>
      <c r="C929" s="142" t="s">
        <v>3165</v>
      </c>
      <c r="D929" s="173" t="s">
        <v>1092</v>
      </c>
      <c r="E929" s="581"/>
      <c r="F929" s="82"/>
      <c r="G929" s="97"/>
      <c r="H929" s="72">
        <v>372364</v>
      </c>
      <c r="I929" s="468" t="s">
        <v>1935</v>
      </c>
    </row>
    <row r="930" spans="1:9" s="79" customFormat="1" x14ac:dyDescent="0.25">
      <c r="A930" s="180"/>
      <c r="B930" s="107"/>
      <c r="C930" s="142" t="s">
        <v>3167</v>
      </c>
      <c r="D930" s="173" t="s">
        <v>1092</v>
      </c>
      <c r="E930" s="581"/>
      <c r="F930" s="82"/>
      <c r="G930" s="97"/>
      <c r="H930" s="72">
        <v>325818</v>
      </c>
      <c r="I930" s="468" t="s">
        <v>1935</v>
      </c>
    </row>
    <row r="931" spans="1:9" s="79" customFormat="1" x14ac:dyDescent="0.25">
      <c r="A931" s="180"/>
      <c r="B931" s="107"/>
      <c r="C931" s="142" t="s">
        <v>3169</v>
      </c>
      <c r="D931" s="173" t="s">
        <v>1092</v>
      </c>
      <c r="E931" s="581"/>
      <c r="F931" s="82"/>
      <c r="G931" s="97"/>
      <c r="H931" s="72">
        <v>399000</v>
      </c>
      <c r="I931" s="468" t="s">
        <v>1935</v>
      </c>
    </row>
    <row r="932" spans="1:9" s="79" customFormat="1" x14ac:dyDescent="0.25">
      <c r="A932" s="180"/>
      <c r="B932" s="107"/>
      <c r="C932" s="142" t="s">
        <v>3170</v>
      </c>
      <c r="D932" s="173" t="s">
        <v>1092</v>
      </c>
      <c r="E932" s="581"/>
      <c r="F932" s="82"/>
      <c r="G932" s="97"/>
      <c r="H932" s="72">
        <v>556727</v>
      </c>
      <c r="I932" s="468" t="s">
        <v>1935</v>
      </c>
    </row>
    <row r="933" spans="1:9" s="79" customFormat="1" x14ac:dyDescent="0.25">
      <c r="A933" s="180"/>
      <c r="B933" s="107"/>
      <c r="C933" s="142" t="s">
        <v>3173</v>
      </c>
      <c r="D933" s="173" t="s">
        <v>1092</v>
      </c>
      <c r="E933" s="581"/>
      <c r="F933" s="82"/>
      <c r="G933" s="97"/>
      <c r="H933" s="72">
        <v>521545</v>
      </c>
      <c r="I933" s="468" t="s">
        <v>1935</v>
      </c>
    </row>
    <row r="934" spans="1:9" s="79" customFormat="1" x14ac:dyDescent="0.25">
      <c r="A934" s="180"/>
      <c r="B934" s="107"/>
      <c r="C934" s="142" t="s">
        <v>3175</v>
      </c>
      <c r="D934" s="173" t="s">
        <v>1092</v>
      </c>
      <c r="E934" s="581"/>
      <c r="F934" s="82"/>
      <c r="G934" s="97"/>
      <c r="H934" s="72">
        <v>608000</v>
      </c>
      <c r="I934" s="468" t="s">
        <v>1935</v>
      </c>
    </row>
    <row r="935" spans="1:9" s="79" customFormat="1" x14ac:dyDescent="0.25">
      <c r="A935" s="180"/>
      <c r="B935" s="107"/>
      <c r="C935" s="142" t="s">
        <v>3176</v>
      </c>
      <c r="D935" s="173" t="s">
        <v>1092</v>
      </c>
      <c r="E935" s="581"/>
      <c r="F935" s="82"/>
      <c r="G935" s="97"/>
      <c r="H935" s="72">
        <v>783727</v>
      </c>
      <c r="I935" s="468" t="s">
        <v>1935</v>
      </c>
    </row>
    <row r="936" spans="1:9" s="79" customFormat="1" x14ac:dyDescent="0.25">
      <c r="A936" s="180"/>
      <c r="B936" s="107"/>
      <c r="C936" s="142" t="s">
        <v>3179</v>
      </c>
      <c r="D936" s="173" t="s">
        <v>1092</v>
      </c>
      <c r="E936" s="581"/>
      <c r="F936" s="82"/>
      <c r="G936" s="97"/>
      <c r="H936" s="72">
        <v>646000</v>
      </c>
      <c r="I936" s="468" t="s">
        <v>1935</v>
      </c>
    </row>
    <row r="937" spans="1:9" s="79" customFormat="1" x14ac:dyDescent="0.25">
      <c r="A937" s="180"/>
      <c r="B937" s="107"/>
      <c r="C937" s="142" t="s">
        <v>3181</v>
      </c>
      <c r="D937" s="173" t="s">
        <v>1092</v>
      </c>
      <c r="E937" s="581"/>
      <c r="F937" s="82"/>
      <c r="G937" s="97"/>
      <c r="H937" s="72">
        <v>788545</v>
      </c>
      <c r="I937" s="468" t="s">
        <v>1935</v>
      </c>
    </row>
    <row r="938" spans="1:9" s="79" customFormat="1" x14ac:dyDescent="0.25">
      <c r="A938" s="180"/>
      <c r="B938" s="107"/>
      <c r="C938" s="142" t="s">
        <v>3261</v>
      </c>
      <c r="D938" s="173" t="s">
        <v>1092</v>
      </c>
      <c r="E938" s="581"/>
      <c r="F938" s="82"/>
      <c r="G938" s="97"/>
      <c r="H938" s="72">
        <v>1054545</v>
      </c>
      <c r="I938" s="468" t="s">
        <v>1935</v>
      </c>
    </row>
    <row r="939" spans="1:9" s="79" customFormat="1" x14ac:dyDescent="0.25">
      <c r="A939" s="180"/>
      <c r="B939" s="107"/>
      <c r="C939" s="142" t="s">
        <v>3262</v>
      </c>
      <c r="D939" s="173" t="s">
        <v>1092</v>
      </c>
      <c r="E939" s="581"/>
      <c r="F939" s="82"/>
      <c r="G939" s="97"/>
      <c r="H939" s="72">
        <v>797091</v>
      </c>
      <c r="I939" s="468" t="s">
        <v>1935</v>
      </c>
    </row>
    <row r="940" spans="1:9" s="79" customFormat="1" x14ac:dyDescent="0.25">
      <c r="A940" s="180"/>
      <c r="B940" s="107"/>
      <c r="C940" s="142" t="s">
        <v>3260</v>
      </c>
      <c r="D940" s="173" t="s">
        <v>1092</v>
      </c>
      <c r="E940" s="581"/>
      <c r="F940" s="82"/>
      <c r="G940" s="97"/>
      <c r="H940" s="72">
        <v>959545</v>
      </c>
      <c r="I940" s="468" t="s">
        <v>1935</v>
      </c>
    </row>
    <row r="941" spans="1:9" s="79" customFormat="1" x14ac:dyDescent="0.25">
      <c r="A941" s="180"/>
      <c r="B941" s="107"/>
      <c r="C941" s="142" t="s">
        <v>3263</v>
      </c>
      <c r="D941" s="173" t="s">
        <v>1092</v>
      </c>
      <c r="E941" s="581"/>
      <c r="F941" s="82"/>
      <c r="G941" s="97"/>
      <c r="H941" s="72">
        <v>1339545</v>
      </c>
      <c r="I941" s="468" t="s">
        <v>1935</v>
      </c>
    </row>
    <row r="942" spans="1:9" s="79" customFormat="1" x14ac:dyDescent="0.25">
      <c r="A942" s="180"/>
      <c r="B942" s="107"/>
      <c r="C942" s="142" t="s">
        <v>3185</v>
      </c>
      <c r="D942" s="173" t="s">
        <v>1092</v>
      </c>
      <c r="E942" s="581"/>
      <c r="F942" s="82"/>
      <c r="G942" s="97"/>
      <c r="H942" s="72">
        <v>1087727</v>
      </c>
      <c r="I942" s="468" t="s">
        <v>1935</v>
      </c>
    </row>
    <row r="943" spans="1:9" s="79" customFormat="1" x14ac:dyDescent="0.25">
      <c r="A943" s="180"/>
      <c r="B943" s="107"/>
      <c r="C943" s="142" t="s">
        <v>3187</v>
      </c>
      <c r="D943" s="173" t="s">
        <v>1092</v>
      </c>
      <c r="E943" s="581"/>
      <c r="F943" s="82"/>
      <c r="G943" s="97"/>
      <c r="H943" s="72">
        <v>1330000</v>
      </c>
      <c r="I943" s="468" t="s">
        <v>1935</v>
      </c>
    </row>
    <row r="944" spans="1:9" s="79" customFormat="1" x14ac:dyDescent="0.25">
      <c r="A944" s="183"/>
      <c r="B944" s="94"/>
      <c r="C944" s="142" t="s">
        <v>3188</v>
      </c>
      <c r="D944" s="173" t="s">
        <v>1092</v>
      </c>
      <c r="E944" s="582"/>
      <c r="F944" s="82"/>
      <c r="G944" s="98"/>
      <c r="H944" s="72">
        <v>1781273</v>
      </c>
      <c r="I944" s="468" t="s">
        <v>1935</v>
      </c>
    </row>
    <row r="945" spans="1:9" s="131" customFormat="1" ht="36" customHeight="1" x14ac:dyDescent="0.25">
      <c r="A945" s="279" t="s">
        <v>1491</v>
      </c>
      <c r="B945" s="688" t="s">
        <v>923</v>
      </c>
      <c r="C945" s="628" t="s">
        <v>1261</v>
      </c>
      <c r="D945" s="685"/>
      <c r="E945" s="685"/>
      <c r="F945" s="685"/>
      <c r="G945" s="534" t="s">
        <v>3318</v>
      </c>
      <c r="H945" s="73"/>
      <c r="I945" s="73"/>
    </row>
    <row r="946" spans="1:9" s="131" customFormat="1" ht="15" customHeight="1" x14ac:dyDescent="0.25">
      <c r="A946" s="242"/>
      <c r="B946" s="689"/>
      <c r="C946" s="142" t="s">
        <v>1274</v>
      </c>
      <c r="D946" s="173" t="s">
        <v>1262</v>
      </c>
      <c r="E946" s="585" t="s">
        <v>1074</v>
      </c>
      <c r="F946" s="122" t="s">
        <v>1275</v>
      </c>
      <c r="G946" s="535"/>
      <c r="H946" s="72">
        <v>229000</v>
      </c>
      <c r="I946" s="531" t="s">
        <v>3770</v>
      </c>
    </row>
    <row r="947" spans="1:9" s="131" customFormat="1" x14ac:dyDescent="0.25">
      <c r="A947" s="242"/>
      <c r="B947" s="689"/>
      <c r="C947" s="142" t="s">
        <v>1274</v>
      </c>
      <c r="D947" s="173" t="s">
        <v>1262</v>
      </c>
      <c r="E947" s="585"/>
      <c r="F947" s="122" t="s">
        <v>1276</v>
      </c>
      <c r="G947" s="535"/>
      <c r="H947" s="72">
        <v>305000</v>
      </c>
      <c r="I947" s="532"/>
    </row>
    <row r="948" spans="1:9" s="131" customFormat="1" x14ac:dyDescent="0.25">
      <c r="A948" s="242"/>
      <c r="B948" s="689"/>
      <c r="C948" s="142" t="s">
        <v>1277</v>
      </c>
      <c r="D948" s="173" t="s">
        <v>1262</v>
      </c>
      <c r="E948" s="585"/>
      <c r="F948" s="122" t="s">
        <v>1275</v>
      </c>
      <c r="G948" s="535"/>
      <c r="H948" s="72">
        <v>338000</v>
      </c>
      <c r="I948" s="532"/>
    </row>
    <row r="949" spans="1:9" s="131" customFormat="1" x14ac:dyDescent="0.25">
      <c r="A949" s="242"/>
      <c r="B949" s="243"/>
      <c r="C949" s="142" t="s">
        <v>3264</v>
      </c>
      <c r="D949" s="173" t="s">
        <v>1262</v>
      </c>
      <c r="E949" s="585"/>
      <c r="F949" s="122" t="s">
        <v>1276</v>
      </c>
      <c r="G949" s="535"/>
      <c r="H949" s="72">
        <v>391000</v>
      </c>
      <c r="I949" s="532"/>
    </row>
    <row r="950" spans="1:9" s="131" customFormat="1" x14ac:dyDescent="0.25">
      <c r="A950" s="242"/>
      <c r="B950" s="243"/>
      <c r="C950" s="142" t="s">
        <v>3265</v>
      </c>
      <c r="D950" s="173" t="s">
        <v>1262</v>
      </c>
      <c r="E950" s="585"/>
      <c r="F950" s="122" t="s">
        <v>1275</v>
      </c>
      <c r="G950" s="535"/>
      <c r="H950" s="72">
        <v>449000</v>
      </c>
      <c r="I950" s="532"/>
    </row>
    <row r="951" spans="1:9" s="131" customFormat="1" x14ac:dyDescent="0.25">
      <c r="A951" s="242"/>
      <c r="B951" s="243"/>
      <c r="C951" s="142" t="s">
        <v>3265</v>
      </c>
      <c r="D951" s="173" t="s">
        <v>1262</v>
      </c>
      <c r="E951" s="585"/>
      <c r="F951" s="122" t="s">
        <v>1276</v>
      </c>
      <c r="G951" s="535"/>
      <c r="H951" s="72">
        <v>502000</v>
      </c>
      <c r="I951" s="532"/>
    </row>
    <row r="952" spans="1:9" s="131" customFormat="1" x14ac:dyDescent="0.25">
      <c r="A952" s="242"/>
      <c r="B952" s="243"/>
      <c r="C952" s="142" t="s">
        <v>3266</v>
      </c>
      <c r="D952" s="173" t="s">
        <v>1262</v>
      </c>
      <c r="E952" s="585"/>
      <c r="F952" s="122" t="s">
        <v>1275</v>
      </c>
      <c r="G952" s="97"/>
      <c r="H952" s="72">
        <v>487000</v>
      </c>
      <c r="I952" s="532"/>
    </row>
    <row r="953" spans="1:9" s="131" customFormat="1" x14ac:dyDescent="0.25">
      <c r="A953" s="242"/>
      <c r="B953" s="243"/>
      <c r="C953" s="142" t="s">
        <v>3266</v>
      </c>
      <c r="D953" s="173" t="s">
        <v>1262</v>
      </c>
      <c r="E953" s="585"/>
      <c r="F953" s="122" t="s">
        <v>1276</v>
      </c>
      <c r="G953" s="97"/>
      <c r="H953" s="72">
        <v>597000</v>
      </c>
      <c r="I953" s="532"/>
    </row>
    <row r="954" spans="1:9" s="131" customFormat="1" x14ac:dyDescent="0.25">
      <c r="A954" s="242"/>
      <c r="B954" s="243"/>
      <c r="C954" s="142" t="s">
        <v>3267</v>
      </c>
      <c r="D954" s="173" t="s">
        <v>1262</v>
      </c>
      <c r="E954" s="585"/>
      <c r="F954" s="122" t="s">
        <v>1275</v>
      </c>
      <c r="G954" s="97"/>
      <c r="H954" s="72">
        <v>613500</v>
      </c>
      <c r="I954" s="533"/>
    </row>
    <row r="955" spans="1:9" s="131" customFormat="1" x14ac:dyDescent="0.25">
      <c r="A955" s="242"/>
      <c r="B955" s="243"/>
      <c r="C955" s="142" t="s">
        <v>3267</v>
      </c>
      <c r="D955" s="173" t="s">
        <v>1262</v>
      </c>
      <c r="E955" s="585"/>
      <c r="F955" s="122" t="s">
        <v>1276</v>
      </c>
      <c r="G955" s="97"/>
      <c r="H955" s="72">
        <v>915000</v>
      </c>
      <c r="I955" s="83" t="s">
        <v>1934</v>
      </c>
    </row>
    <row r="956" spans="1:9" s="131" customFormat="1" x14ac:dyDescent="0.25">
      <c r="A956" s="242"/>
      <c r="B956" s="243"/>
      <c r="C956" s="142" t="s">
        <v>3268</v>
      </c>
      <c r="D956" s="173" t="s">
        <v>1262</v>
      </c>
      <c r="E956" s="585"/>
      <c r="F956" s="122" t="s">
        <v>1275</v>
      </c>
      <c r="G956" s="97"/>
      <c r="H956" s="72">
        <v>838000</v>
      </c>
      <c r="I956" s="83" t="s">
        <v>1934</v>
      </c>
    </row>
    <row r="957" spans="1:9" s="131" customFormat="1" x14ac:dyDescent="0.25">
      <c r="A957" s="242"/>
      <c r="B957" s="243"/>
      <c r="C957" s="142" t="s">
        <v>3268</v>
      </c>
      <c r="D957" s="173" t="s">
        <v>1262</v>
      </c>
      <c r="E957" s="585"/>
      <c r="F957" s="122" t="s">
        <v>1276</v>
      </c>
      <c r="G957" s="97"/>
      <c r="H957" s="72">
        <v>1106000</v>
      </c>
      <c r="I957" s="83" t="s">
        <v>1934</v>
      </c>
    </row>
    <row r="958" spans="1:9" s="131" customFormat="1" x14ac:dyDescent="0.25">
      <c r="A958" s="242"/>
      <c r="B958" s="243"/>
      <c r="C958" s="142" t="s">
        <v>3269</v>
      </c>
      <c r="D958" s="173" t="s">
        <v>1262</v>
      </c>
      <c r="E958" s="585"/>
      <c r="F958" s="122" t="s">
        <v>1275</v>
      </c>
      <c r="G958" s="97"/>
      <c r="H958" s="72">
        <v>1101000</v>
      </c>
      <c r="I958" s="83" t="s">
        <v>1934</v>
      </c>
    </row>
    <row r="959" spans="1:9" s="131" customFormat="1" x14ac:dyDescent="0.25">
      <c r="A959" s="242"/>
      <c r="B959" s="243"/>
      <c r="C959" s="142" t="s">
        <v>3269</v>
      </c>
      <c r="D959" s="173" t="s">
        <v>1262</v>
      </c>
      <c r="E959" s="585"/>
      <c r="F959" s="122" t="s">
        <v>1276</v>
      </c>
      <c r="G959" s="97"/>
      <c r="H959" s="72">
        <v>1378000</v>
      </c>
      <c r="I959" s="83" t="s">
        <v>1934</v>
      </c>
    </row>
    <row r="960" spans="1:9" s="131" customFormat="1" x14ac:dyDescent="0.25">
      <c r="A960" s="242"/>
      <c r="B960" s="243"/>
      <c r="C960" s="142" t="s">
        <v>3270</v>
      </c>
      <c r="D960" s="173" t="s">
        <v>1262</v>
      </c>
      <c r="E960" s="585"/>
      <c r="F960" s="122" t="s">
        <v>1275</v>
      </c>
      <c r="G960" s="97"/>
      <c r="H960" s="72">
        <v>1260000</v>
      </c>
      <c r="I960" s="83" t="s">
        <v>1934</v>
      </c>
    </row>
    <row r="961" spans="1:9" s="131" customFormat="1" x14ac:dyDescent="0.25">
      <c r="A961" s="242"/>
      <c r="B961" s="243"/>
      <c r="C961" s="142" t="s">
        <v>3270</v>
      </c>
      <c r="D961" s="173" t="s">
        <v>1262</v>
      </c>
      <c r="E961" s="585"/>
      <c r="F961" s="122" t="s">
        <v>1276</v>
      </c>
      <c r="G961" s="97"/>
      <c r="H961" s="72">
        <v>1830000</v>
      </c>
      <c r="I961" s="83" t="s">
        <v>1934</v>
      </c>
    </row>
    <row r="962" spans="1:9" s="79" customFormat="1" x14ac:dyDescent="0.25">
      <c r="A962" s="180"/>
      <c r="B962" s="107"/>
      <c r="C962" s="142" t="s">
        <v>3271</v>
      </c>
      <c r="D962" s="173" t="s">
        <v>1262</v>
      </c>
      <c r="E962" s="585"/>
      <c r="F962" s="76" t="s">
        <v>1275</v>
      </c>
      <c r="G962" s="97"/>
      <c r="H962" s="72">
        <v>1900000</v>
      </c>
      <c r="I962" s="83" t="s">
        <v>1934</v>
      </c>
    </row>
    <row r="963" spans="1:9" s="79" customFormat="1" x14ac:dyDescent="0.25">
      <c r="A963" s="180"/>
      <c r="B963" s="107"/>
      <c r="C963" s="142" t="s">
        <v>3271</v>
      </c>
      <c r="D963" s="173" t="s">
        <v>1262</v>
      </c>
      <c r="E963" s="585"/>
      <c r="F963" s="76" t="s">
        <v>1276</v>
      </c>
      <c r="G963" s="97"/>
      <c r="H963" s="72">
        <v>2296000</v>
      </c>
      <c r="I963" s="83" t="s">
        <v>1934</v>
      </c>
    </row>
    <row r="964" spans="1:9" s="79" customFormat="1" x14ac:dyDescent="0.25">
      <c r="A964" s="180"/>
      <c r="B964" s="107"/>
      <c r="C964" s="142" t="s">
        <v>3272</v>
      </c>
      <c r="D964" s="173" t="s">
        <v>1262</v>
      </c>
      <c r="E964" s="585"/>
      <c r="F964" s="76" t="s">
        <v>1275</v>
      </c>
      <c r="G964" s="97"/>
      <c r="H964" s="72">
        <v>2472000</v>
      </c>
      <c r="I964" s="83" t="s">
        <v>1934</v>
      </c>
    </row>
    <row r="965" spans="1:9" s="79" customFormat="1" x14ac:dyDescent="0.25">
      <c r="A965" s="180"/>
      <c r="B965" s="107"/>
      <c r="C965" s="142" t="s">
        <v>3272</v>
      </c>
      <c r="D965" s="173" t="s">
        <v>1262</v>
      </c>
      <c r="E965" s="585"/>
      <c r="F965" s="76" t="s">
        <v>1276</v>
      </c>
      <c r="G965" s="97"/>
      <c r="H965" s="72">
        <v>3284000</v>
      </c>
      <c r="I965" s="83" t="s">
        <v>1934</v>
      </c>
    </row>
    <row r="966" spans="1:9" s="79" customFormat="1" x14ac:dyDescent="0.25">
      <c r="A966" s="180"/>
      <c r="B966" s="107"/>
      <c r="C966" s="142" t="s">
        <v>3273</v>
      </c>
      <c r="D966" s="173" t="s">
        <v>1262</v>
      </c>
      <c r="E966" s="585"/>
      <c r="F966" s="76" t="s">
        <v>1275</v>
      </c>
      <c r="G966" s="97"/>
      <c r="H966" s="72">
        <v>3233000</v>
      </c>
      <c r="I966" s="83" t="s">
        <v>1934</v>
      </c>
    </row>
    <row r="967" spans="1:9" s="79" customFormat="1" x14ac:dyDescent="0.25">
      <c r="A967" s="180"/>
      <c r="B967" s="107"/>
      <c r="C967" s="142" t="s">
        <v>3273</v>
      </c>
      <c r="D967" s="173" t="s">
        <v>1262</v>
      </c>
      <c r="E967" s="585"/>
      <c r="F967" s="76" t="s">
        <v>1276</v>
      </c>
      <c r="G967" s="97"/>
      <c r="H967" s="72">
        <v>4029000</v>
      </c>
      <c r="I967" s="83" t="s">
        <v>1934</v>
      </c>
    </row>
    <row r="968" spans="1:9" s="79" customFormat="1" x14ac:dyDescent="0.25">
      <c r="A968" s="180"/>
      <c r="B968" s="107"/>
      <c r="C968" s="142" t="s">
        <v>3274</v>
      </c>
      <c r="D968" s="173" t="s">
        <v>1262</v>
      </c>
      <c r="E968" s="585"/>
      <c r="F968" s="76" t="s">
        <v>1275</v>
      </c>
      <c r="G968" s="97"/>
      <c r="H968" s="72">
        <v>4038000</v>
      </c>
      <c r="I968" s="83" t="s">
        <v>1934</v>
      </c>
    </row>
    <row r="969" spans="1:9" s="79" customFormat="1" x14ac:dyDescent="0.25">
      <c r="A969" s="180"/>
      <c r="B969" s="107"/>
      <c r="C969" s="142" t="s">
        <v>3274</v>
      </c>
      <c r="D969" s="173" t="s">
        <v>1262</v>
      </c>
      <c r="E969" s="585"/>
      <c r="F969" s="76" t="s">
        <v>1276</v>
      </c>
      <c r="G969" s="97"/>
      <c r="H969" s="72">
        <v>4883200</v>
      </c>
      <c r="I969" s="83" t="s">
        <v>1934</v>
      </c>
    </row>
    <row r="970" spans="1:9" s="79" customFormat="1" x14ac:dyDescent="0.25">
      <c r="A970" s="180"/>
      <c r="B970" s="107"/>
      <c r="C970" s="142" t="s">
        <v>3275</v>
      </c>
      <c r="D970" s="173" t="s">
        <v>1262</v>
      </c>
      <c r="E970" s="585"/>
      <c r="F970" s="76" t="s">
        <v>1275</v>
      </c>
      <c r="G970" s="97"/>
      <c r="H970" s="72">
        <v>5015000</v>
      </c>
      <c r="I970" s="83" t="s">
        <v>1934</v>
      </c>
    </row>
    <row r="971" spans="1:9" s="79" customFormat="1" x14ac:dyDescent="0.25">
      <c r="A971" s="180"/>
      <c r="B971" s="107"/>
      <c r="C971" s="142" t="s">
        <v>3275</v>
      </c>
      <c r="D971" s="173" t="s">
        <v>1262</v>
      </c>
      <c r="E971" s="585"/>
      <c r="F971" s="76" t="s">
        <v>1276</v>
      </c>
      <c r="G971" s="97"/>
      <c r="H971" s="72">
        <v>6829000</v>
      </c>
      <c r="I971" s="83" t="s">
        <v>1934</v>
      </c>
    </row>
    <row r="972" spans="1:9" s="79" customFormat="1" x14ac:dyDescent="0.25">
      <c r="A972" s="180"/>
      <c r="B972" s="107"/>
      <c r="C972" s="142" t="s">
        <v>3276</v>
      </c>
      <c r="D972" s="173" t="s">
        <v>1262</v>
      </c>
      <c r="E972" s="585"/>
      <c r="F972" s="76" t="s">
        <v>1275</v>
      </c>
      <c r="G972" s="535" t="s">
        <v>3318</v>
      </c>
      <c r="H972" s="72">
        <v>7250000</v>
      </c>
      <c r="I972" s="83" t="s">
        <v>1934</v>
      </c>
    </row>
    <row r="973" spans="1:9" s="79" customFormat="1" ht="15" customHeight="1" x14ac:dyDescent="0.25">
      <c r="A973" s="180"/>
      <c r="B973" s="107"/>
      <c r="C973" s="142" t="s">
        <v>3276</v>
      </c>
      <c r="D973" s="173" t="s">
        <v>1262</v>
      </c>
      <c r="E973" s="585"/>
      <c r="F973" s="76" t="s">
        <v>1276</v>
      </c>
      <c r="G973" s="535"/>
      <c r="H973" s="72">
        <v>9231000</v>
      </c>
      <c r="I973" s="83" t="s">
        <v>1934</v>
      </c>
    </row>
    <row r="974" spans="1:9" s="79" customFormat="1" x14ac:dyDescent="0.25">
      <c r="A974" s="180"/>
      <c r="B974" s="107"/>
      <c r="C974" s="142" t="s">
        <v>3277</v>
      </c>
      <c r="D974" s="173" t="s">
        <v>1262</v>
      </c>
      <c r="E974" s="585"/>
      <c r="F974" s="76" t="s">
        <v>1275</v>
      </c>
      <c r="G974" s="535"/>
      <c r="H974" s="72">
        <v>10976000</v>
      </c>
      <c r="I974" s="83" t="s">
        <v>1934</v>
      </c>
    </row>
    <row r="975" spans="1:9" s="79" customFormat="1" x14ac:dyDescent="0.25">
      <c r="A975" s="180"/>
      <c r="B975" s="107"/>
      <c r="C975" s="142" t="s">
        <v>3277</v>
      </c>
      <c r="D975" s="173" t="s">
        <v>1262</v>
      </c>
      <c r="E975" s="585"/>
      <c r="F975" s="76" t="s">
        <v>1276</v>
      </c>
      <c r="G975" s="535"/>
      <c r="H975" s="72">
        <v>13515000</v>
      </c>
      <c r="I975" s="83" t="s">
        <v>1934</v>
      </c>
    </row>
    <row r="976" spans="1:9" s="79" customFormat="1" x14ac:dyDescent="0.25">
      <c r="A976" s="180"/>
      <c r="B976" s="107"/>
      <c r="C976" s="142" t="s">
        <v>1263</v>
      </c>
      <c r="D976" s="173" t="s">
        <v>1262</v>
      </c>
      <c r="E976" s="585"/>
      <c r="F976" s="76"/>
      <c r="G976" s="535"/>
      <c r="H976" s="72">
        <v>105000</v>
      </c>
      <c r="I976" s="83" t="s">
        <v>1934</v>
      </c>
    </row>
    <row r="977" spans="1:9" s="79" customFormat="1" x14ac:dyDescent="0.25">
      <c r="A977" s="180"/>
      <c r="B977" s="107"/>
      <c r="C977" s="142" t="s">
        <v>1264</v>
      </c>
      <c r="D977" s="173" t="s">
        <v>1262</v>
      </c>
      <c r="E977" s="585"/>
      <c r="F977" s="76"/>
      <c r="G977" s="535"/>
      <c r="H977" s="72">
        <v>117000</v>
      </c>
      <c r="I977" s="83" t="s">
        <v>1934</v>
      </c>
    </row>
    <row r="978" spans="1:9" s="79" customFormat="1" x14ac:dyDescent="0.25">
      <c r="A978" s="180"/>
      <c r="B978" s="107"/>
      <c r="C978" s="142" t="s">
        <v>1265</v>
      </c>
      <c r="D978" s="173" t="s">
        <v>1262</v>
      </c>
      <c r="E978" s="585"/>
      <c r="F978" s="76"/>
      <c r="G978" s="535"/>
      <c r="H978" s="72">
        <v>165000</v>
      </c>
      <c r="I978" s="83" t="s">
        <v>1934</v>
      </c>
    </row>
    <row r="979" spans="1:9" s="79" customFormat="1" x14ac:dyDescent="0.25">
      <c r="A979" s="180"/>
      <c r="B979" s="107"/>
      <c r="C979" s="142" t="s">
        <v>1266</v>
      </c>
      <c r="D979" s="173" t="s">
        <v>1262</v>
      </c>
      <c r="E979" s="585"/>
      <c r="F979" s="76"/>
      <c r="G979" s="535"/>
      <c r="H979" s="72">
        <v>255000</v>
      </c>
      <c r="I979" s="83" t="s">
        <v>1934</v>
      </c>
    </row>
    <row r="980" spans="1:9" s="79" customFormat="1" x14ac:dyDescent="0.25">
      <c r="A980" s="180"/>
      <c r="B980" s="107"/>
      <c r="C980" s="142" t="s">
        <v>1267</v>
      </c>
      <c r="D980" s="173" t="s">
        <v>1262</v>
      </c>
      <c r="E980" s="585"/>
      <c r="F980" s="76"/>
      <c r="G980" s="535"/>
      <c r="H980" s="72">
        <v>329000</v>
      </c>
      <c r="I980" s="83" t="s">
        <v>1934</v>
      </c>
    </row>
    <row r="981" spans="1:9" s="79" customFormat="1" x14ac:dyDescent="0.25">
      <c r="A981" s="180"/>
      <c r="B981" s="107"/>
      <c r="C981" s="142" t="s">
        <v>1268</v>
      </c>
      <c r="D981" s="173" t="s">
        <v>1262</v>
      </c>
      <c r="E981" s="585"/>
      <c r="F981" s="76"/>
      <c r="G981" s="97"/>
      <c r="H981" s="72">
        <v>551000</v>
      </c>
      <c r="I981" s="83" t="s">
        <v>1934</v>
      </c>
    </row>
    <row r="982" spans="1:9" s="79" customFormat="1" x14ac:dyDescent="0.25">
      <c r="A982" s="180"/>
      <c r="B982" s="107"/>
      <c r="C982" s="142" t="s">
        <v>1269</v>
      </c>
      <c r="D982" s="173" t="s">
        <v>1262</v>
      </c>
      <c r="E982" s="585"/>
      <c r="F982" s="76"/>
      <c r="G982" s="97"/>
      <c r="H982" s="72">
        <v>775000</v>
      </c>
      <c r="I982" s="83" t="s">
        <v>1934</v>
      </c>
    </row>
    <row r="983" spans="1:9" s="79" customFormat="1" x14ac:dyDescent="0.25">
      <c r="A983" s="180"/>
      <c r="B983" s="107"/>
      <c r="C983" s="142" t="s">
        <v>1270</v>
      </c>
      <c r="D983" s="173" t="s">
        <v>1262</v>
      </c>
      <c r="E983" s="585"/>
      <c r="F983" s="76"/>
      <c r="G983" s="97"/>
      <c r="H983" s="72">
        <v>909000</v>
      </c>
      <c r="I983" s="83" t="s">
        <v>1934</v>
      </c>
    </row>
    <row r="984" spans="1:9" s="79" customFormat="1" x14ac:dyDescent="0.25">
      <c r="A984" s="180"/>
      <c r="B984" s="107"/>
      <c r="C984" s="142" t="s">
        <v>1271</v>
      </c>
      <c r="D984" s="173" t="s">
        <v>1262</v>
      </c>
      <c r="E984" s="585"/>
      <c r="F984" s="76"/>
      <c r="G984" s="97"/>
      <c r="H984" s="72">
        <v>1650000</v>
      </c>
      <c r="I984" s="83" t="s">
        <v>1934</v>
      </c>
    </row>
    <row r="985" spans="1:9" s="79" customFormat="1" x14ac:dyDescent="0.25">
      <c r="A985" s="180"/>
      <c r="B985" s="107"/>
      <c r="C985" s="142" t="s">
        <v>1272</v>
      </c>
      <c r="D985" s="173" t="s">
        <v>1262</v>
      </c>
      <c r="E985" s="585"/>
      <c r="F985" s="76"/>
      <c r="G985" s="97"/>
      <c r="H985" s="72">
        <v>2850000</v>
      </c>
      <c r="I985" s="83" t="s">
        <v>1934</v>
      </c>
    </row>
    <row r="986" spans="1:9" s="79" customFormat="1" x14ac:dyDescent="0.25">
      <c r="A986" s="180"/>
      <c r="B986" s="107"/>
      <c r="C986" s="628" t="s">
        <v>1273</v>
      </c>
      <c r="D986" s="628"/>
      <c r="E986" s="628"/>
      <c r="F986" s="628"/>
      <c r="G986" s="103"/>
      <c r="H986" s="80"/>
      <c r="I986" s="83" t="s">
        <v>1934</v>
      </c>
    </row>
    <row r="987" spans="1:9" s="79" customFormat="1" x14ac:dyDescent="0.25">
      <c r="A987" s="180"/>
      <c r="B987" s="107"/>
      <c r="C987" s="76" t="s">
        <v>2622</v>
      </c>
      <c r="D987" s="173" t="s">
        <v>1262</v>
      </c>
      <c r="E987" s="585" t="s">
        <v>1278</v>
      </c>
      <c r="F987" s="76"/>
      <c r="G987" s="103"/>
      <c r="H987" s="72">
        <v>12000</v>
      </c>
      <c r="I987" s="83" t="s">
        <v>1934</v>
      </c>
    </row>
    <row r="988" spans="1:9" s="79" customFormat="1" x14ac:dyDescent="0.25">
      <c r="A988" s="180"/>
      <c r="B988" s="107"/>
      <c r="C988" s="76" t="s">
        <v>2623</v>
      </c>
      <c r="D988" s="173" t="s">
        <v>1262</v>
      </c>
      <c r="E988" s="585"/>
      <c r="F988" s="76"/>
      <c r="H988" s="72">
        <v>14000</v>
      </c>
      <c r="I988" s="83" t="s">
        <v>1934</v>
      </c>
    </row>
    <row r="989" spans="1:9" s="79" customFormat="1" x14ac:dyDescent="0.25">
      <c r="A989" s="180"/>
      <c r="B989" s="107"/>
      <c r="C989" s="76" t="s">
        <v>2624</v>
      </c>
      <c r="D989" s="173" t="s">
        <v>1262</v>
      </c>
      <c r="E989" s="585"/>
      <c r="F989" s="76"/>
      <c r="H989" s="72">
        <v>21000</v>
      </c>
      <c r="I989" s="83" t="s">
        <v>1934</v>
      </c>
    </row>
    <row r="990" spans="1:9" s="79" customFormat="1" x14ac:dyDescent="0.25">
      <c r="A990" s="180"/>
      <c r="B990" s="107"/>
      <c r="C990" s="76" t="s">
        <v>2625</v>
      </c>
      <c r="D990" s="173" t="s">
        <v>1262</v>
      </c>
      <c r="E990" s="585"/>
      <c r="F990" s="76"/>
      <c r="H990" s="72">
        <v>29000</v>
      </c>
      <c r="I990" s="83" t="s">
        <v>1934</v>
      </c>
    </row>
    <row r="991" spans="1:9" s="79" customFormat="1" x14ac:dyDescent="0.25">
      <c r="A991" s="180"/>
      <c r="B991" s="107"/>
      <c r="C991" s="76" t="s">
        <v>2626</v>
      </c>
      <c r="D991" s="173" t="s">
        <v>1262</v>
      </c>
      <c r="E991" s="585"/>
      <c r="F991" s="76"/>
      <c r="H991" s="72">
        <v>42000</v>
      </c>
      <c r="I991" s="83" t="s">
        <v>1934</v>
      </c>
    </row>
    <row r="992" spans="1:9" s="79" customFormat="1" x14ac:dyDescent="0.25">
      <c r="A992" s="180"/>
      <c r="B992" s="107"/>
      <c r="C992" s="76" t="s">
        <v>2627</v>
      </c>
      <c r="D992" s="173" t="s">
        <v>1262</v>
      </c>
      <c r="E992" s="585"/>
      <c r="F992" s="76"/>
      <c r="H992" s="72">
        <v>55000</v>
      </c>
      <c r="I992" s="83" t="s">
        <v>1934</v>
      </c>
    </row>
    <row r="993" spans="1:15" s="79" customFormat="1" x14ac:dyDescent="0.25">
      <c r="A993" s="180"/>
      <c r="B993" s="107"/>
      <c r="C993" s="76" t="s">
        <v>2628</v>
      </c>
      <c r="D993" s="173" t="s">
        <v>1262</v>
      </c>
      <c r="E993" s="585"/>
      <c r="F993" s="76"/>
      <c r="H993" s="72">
        <v>65000</v>
      </c>
      <c r="I993" s="83" t="s">
        <v>1934</v>
      </c>
    </row>
    <row r="994" spans="1:15" s="79" customFormat="1" x14ac:dyDescent="0.25">
      <c r="A994" s="180"/>
      <c r="B994" s="107"/>
      <c r="C994" s="76" t="s">
        <v>2629</v>
      </c>
      <c r="D994" s="173" t="s">
        <v>1262</v>
      </c>
      <c r="E994" s="585"/>
      <c r="F994" s="76"/>
      <c r="H994" s="72">
        <v>78000</v>
      </c>
      <c r="I994" s="83" t="s">
        <v>1934</v>
      </c>
    </row>
    <row r="995" spans="1:15" s="79" customFormat="1" x14ac:dyDescent="0.25">
      <c r="A995" s="180"/>
      <c r="B995" s="107"/>
      <c r="C995" s="76" t="s">
        <v>2630</v>
      </c>
      <c r="D995" s="173" t="s">
        <v>1262</v>
      </c>
      <c r="E995" s="585"/>
      <c r="F995" s="76"/>
      <c r="G995" s="103"/>
      <c r="H995" s="72">
        <v>121000</v>
      </c>
      <c r="I995" s="83" t="s">
        <v>1934</v>
      </c>
    </row>
    <row r="996" spans="1:15" s="79" customFormat="1" x14ac:dyDescent="0.25">
      <c r="A996" s="180"/>
      <c r="B996" s="107"/>
      <c r="C996" s="76" t="s">
        <v>2631</v>
      </c>
      <c r="D996" s="173" t="s">
        <v>1262</v>
      </c>
      <c r="E996" s="585"/>
      <c r="F996" s="76"/>
      <c r="G996" s="103"/>
      <c r="H996" s="72">
        <v>165000</v>
      </c>
      <c r="I996" s="83" t="s">
        <v>1934</v>
      </c>
    </row>
    <row r="997" spans="1:15" s="79" customFormat="1" x14ac:dyDescent="0.25">
      <c r="A997" s="180"/>
      <c r="B997" s="107"/>
      <c r="C997" s="76" t="s">
        <v>2632</v>
      </c>
      <c r="D997" s="173" t="s">
        <v>1262</v>
      </c>
      <c r="E997" s="585"/>
      <c r="F997" s="76"/>
      <c r="G997" s="103"/>
      <c r="H997" s="72">
        <v>216000</v>
      </c>
      <c r="I997" s="83" t="s">
        <v>1934</v>
      </c>
    </row>
    <row r="998" spans="1:15" s="79" customFormat="1" x14ac:dyDescent="0.25">
      <c r="A998" s="180"/>
      <c r="B998" s="107"/>
      <c r="C998" s="76" t="s">
        <v>2633</v>
      </c>
      <c r="D998" s="173" t="s">
        <v>1262</v>
      </c>
      <c r="E998" s="585"/>
      <c r="F998" s="76"/>
      <c r="G998" s="103"/>
      <c r="H998" s="72">
        <v>247000</v>
      </c>
      <c r="I998" s="83" t="s">
        <v>1934</v>
      </c>
    </row>
    <row r="999" spans="1:15" s="79" customFormat="1" x14ac:dyDescent="0.25">
      <c r="A999" s="180"/>
      <c r="B999" s="107"/>
      <c r="C999" s="93" t="s">
        <v>2634</v>
      </c>
      <c r="D999" s="176" t="s">
        <v>1262</v>
      </c>
      <c r="E999" s="580"/>
      <c r="F999" s="93"/>
      <c r="G999" s="103"/>
      <c r="H999" s="110">
        <v>295000</v>
      </c>
      <c r="I999" s="109" t="s">
        <v>1934</v>
      </c>
    </row>
    <row r="1000" spans="1:15" s="131" customFormat="1" x14ac:dyDescent="0.25">
      <c r="A1000" s="410" t="s">
        <v>2102</v>
      </c>
      <c r="B1000" s="688" t="s">
        <v>923</v>
      </c>
      <c r="C1000" s="411" t="s">
        <v>3080</v>
      </c>
      <c r="D1000" s="412"/>
      <c r="E1000" s="413"/>
      <c r="F1000" s="414"/>
      <c r="G1000" s="534" t="s">
        <v>2116</v>
      </c>
      <c r="H1000" s="415"/>
      <c r="I1000" s="416"/>
    </row>
    <row r="1001" spans="1:15" s="131" customFormat="1" ht="21" customHeight="1" x14ac:dyDescent="0.25">
      <c r="A1001" s="346"/>
      <c r="B1001" s="689"/>
      <c r="C1001" s="417" t="s">
        <v>2118</v>
      </c>
      <c r="D1001" s="418" t="s">
        <v>1262</v>
      </c>
      <c r="E1001" s="729" t="s">
        <v>1074</v>
      </c>
      <c r="F1001" s="419" t="s">
        <v>1621</v>
      </c>
      <c r="G1001" s="535"/>
      <c r="H1001" s="420">
        <v>7186.3636363636388</v>
      </c>
      <c r="I1001" s="532" t="s">
        <v>3770</v>
      </c>
      <c r="J1001" s="421"/>
      <c r="K1001" s="421"/>
      <c r="L1001" s="421"/>
      <c r="M1001" s="421"/>
      <c r="N1001" s="421"/>
      <c r="O1001" s="421"/>
    </row>
    <row r="1002" spans="1:15" s="131" customFormat="1" x14ac:dyDescent="0.25">
      <c r="A1002" s="346"/>
      <c r="B1002" s="689"/>
      <c r="C1002" s="422" t="s">
        <v>2119</v>
      </c>
      <c r="D1002" s="423" t="s">
        <v>1262</v>
      </c>
      <c r="E1002" s="718"/>
      <c r="F1002" s="424" t="s">
        <v>1617</v>
      </c>
      <c r="G1002" s="535"/>
      <c r="H1002" s="425">
        <v>8454.545454545454</v>
      </c>
      <c r="I1002" s="532"/>
    </row>
    <row r="1003" spans="1:15" s="131" customFormat="1" x14ac:dyDescent="0.25">
      <c r="A1003" s="346"/>
      <c r="B1003" s="689"/>
      <c r="C1003" s="422" t="s">
        <v>2120</v>
      </c>
      <c r="D1003" s="423" t="s">
        <v>1262</v>
      </c>
      <c r="E1003" s="718"/>
      <c r="F1003" s="424" t="s">
        <v>1619</v>
      </c>
      <c r="G1003" s="535"/>
      <c r="H1003" s="425">
        <v>8708.181818181818</v>
      </c>
      <c r="I1003" s="532"/>
    </row>
    <row r="1004" spans="1:15" s="131" customFormat="1" x14ac:dyDescent="0.25">
      <c r="A1004" s="242"/>
      <c r="B1004" s="243"/>
      <c r="C1004" s="422" t="s">
        <v>2120</v>
      </c>
      <c r="D1004" s="423" t="s">
        <v>1262</v>
      </c>
      <c r="E1004" s="718"/>
      <c r="F1004" s="424" t="s">
        <v>1618</v>
      </c>
      <c r="G1004" s="535"/>
      <c r="H1004" s="425">
        <v>9130.9090909090919</v>
      </c>
      <c r="I1004" s="532"/>
    </row>
    <row r="1005" spans="1:15" s="131" customFormat="1" x14ac:dyDescent="0.25">
      <c r="A1005" s="242"/>
      <c r="B1005" s="243"/>
      <c r="C1005" s="422" t="s">
        <v>2120</v>
      </c>
      <c r="D1005" s="423" t="s">
        <v>1262</v>
      </c>
      <c r="E1005" s="718"/>
      <c r="F1005" s="424" t="s">
        <v>1616</v>
      </c>
      <c r="G1005" s="535"/>
      <c r="H1005" s="425">
        <v>10906.363636363636</v>
      </c>
      <c r="I1005" s="532"/>
    </row>
    <row r="1006" spans="1:15" s="131" customFormat="1" ht="15" customHeight="1" x14ac:dyDescent="0.25">
      <c r="A1006" s="242"/>
      <c r="B1006" s="243"/>
      <c r="C1006" s="422" t="s">
        <v>2120</v>
      </c>
      <c r="D1006" s="423" t="s">
        <v>1262</v>
      </c>
      <c r="E1006" s="718"/>
      <c r="F1006" s="424" t="s">
        <v>1617</v>
      </c>
      <c r="G1006" s="535"/>
      <c r="H1006" s="425">
        <v>12766.363636363636</v>
      </c>
      <c r="I1006" s="532"/>
    </row>
    <row r="1007" spans="1:15" s="131" customFormat="1" x14ac:dyDescent="0.25">
      <c r="A1007" s="242"/>
      <c r="B1007" s="243"/>
      <c r="C1007" s="422" t="s">
        <v>2121</v>
      </c>
      <c r="D1007" s="423" t="s">
        <v>1262</v>
      </c>
      <c r="E1007" s="718"/>
      <c r="F1007" s="424" t="s">
        <v>1619</v>
      </c>
      <c r="G1007" s="535"/>
      <c r="H1007" s="425">
        <v>12259.090909090908</v>
      </c>
      <c r="I1007" s="532"/>
    </row>
    <row r="1008" spans="1:15" s="131" customFormat="1" x14ac:dyDescent="0.25">
      <c r="A1008" s="242"/>
      <c r="B1008" s="243"/>
      <c r="C1008" s="422" t="s">
        <v>2122</v>
      </c>
      <c r="D1008" s="423" t="s">
        <v>1262</v>
      </c>
      <c r="E1008" s="718"/>
      <c r="F1008" s="424" t="s">
        <v>1642</v>
      </c>
      <c r="G1008" s="535"/>
      <c r="H1008" s="425">
        <v>14964.545454545454</v>
      </c>
      <c r="I1008" s="728"/>
    </row>
    <row r="1009" spans="1:9" s="131" customFormat="1" x14ac:dyDescent="0.25">
      <c r="A1009" s="242"/>
      <c r="B1009" s="243"/>
      <c r="C1009" s="422" t="s">
        <v>2122</v>
      </c>
      <c r="D1009" s="423" t="s">
        <v>1262</v>
      </c>
      <c r="E1009" s="718"/>
      <c r="F1009" s="424" t="s">
        <v>1621</v>
      </c>
      <c r="G1009" s="535"/>
      <c r="H1009" s="425">
        <v>17500.909090909088</v>
      </c>
      <c r="I1009" s="423" t="s">
        <v>2117</v>
      </c>
    </row>
    <row r="1010" spans="1:9" s="131" customFormat="1" x14ac:dyDescent="0.25">
      <c r="A1010" s="242"/>
      <c r="B1010" s="243"/>
      <c r="C1010" s="422" t="s">
        <v>2121</v>
      </c>
      <c r="D1010" s="423" t="s">
        <v>1262</v>
      </c>
      <c r="E1010" s="718"/>
      <c r="F1010" s="424" t="s">
        <v>1617</v>
      </c>
      <c r="G1010" s="535"/>
      <c r="H1010" s="425">
        <v>21051.818181818184</v>
      </c>
      <c r="I1010" s="423" t="s">
        <v>2117</v>
      </c>
    </row>
    <row r="1011" spans="1:9" s="131" customFormat="1" x14ac:dyDescent="0.25">
      <c r="A1011" s="242"/>
      <c r="B1011" s="243"/>
      <c r="C1011" s="422" t="s">
        <v>2123</v>
      </c>
      <c r="D1011" s="423" t="s">
        <v>1262</v>
      </c>
      <c r="E1011" s="718"/>
      <c r="F1011" s="424" t="s">
        <v>1623</v>
      </c>
      <c r="G1011" s="535"/>
      <c r="H1011" s="425">
        <v>15302.727272727316</v>
      </c>
      <c r="I1011" s="423" t="s">
        <v>2117</v>
      </c>
    </row>
    <row r="1012" spans="1:9" s="131" customFormat="1" x14ac:dyDescent="0.25">
      <c r="A1012" s="242"/>
      <c r="B1012" s="243"/>
      <c r="C1012" s="422" t="s">
        <v>2123</v>
      </c>
      <c r="D1012" s="423" t="s">
        <v>1262</v>
      </c>
      <c r="E1012" s="718"/>
      <c r="F1012" s="424" t="s">
        <v>1620</v>
      </c>
      <c r="G1012" s="113"/>
      <c r="H1012" s="425">
        <v>15471.818181818149</v>
      </c>
      <c r="I1012" s="423" t="s">
        <v>2117</v>
      </c>
    </row>
    <row r="1013" spans="1:9" s="131" customFormat="1" x14ac:dyDescent="0.25">
      <c r="A1013" s="242"/>
      <c r="B1013" s="243"/>
      <c r="C1013" s="422" t="s">
        <v>2103</v>
      </c>
      <c r="D1013" s="423" t="s">
        <v>1262</v>
      </c>
      <c r="E1013" s="718"/>
      <c r="F1013" s="424" t="s">
        <v>1624</v>
      </c>
      <c r="G1013" s="113"/>
      <c r="H1013" s="425">
        <v>18684.545454545452</v>
      </c>
      <c r="I1013" s="423" t="s">
        <v>2117</v>
      </c>
    </row>
    <row r="1014" spans="1:9" s="131" customFormat="1" x14ac:dyDescent="0.25">
      <c r="A1014" s="242"/>
      <c r="B1014" s="243"/>
      <c r="C1014" s="422" t="s">
        <v>2103</v>
      </c>
      <c r="D1014" s="423" t="s">
        <v>1262</v>
      </c>
      <c r="E1014" s="718"/>
      <c r="F1014" s="424" t="s">
        <v>1642</v>
      </c>
      <c r="G1014" s="113"/>
      <c r="H1014" s="425">
        <v>22573.636363636393</v>
      </c>
      <c r="I1014" s="423" t="s">
        <v>2117</v>
      </c>
    </row>
    <row r="1015" spans="1:9" s="131" customFormat="1" x14ac:dyDescent="0.25">
      <c r="A1015" s="242"/>
      <c r="B1015" s="243"/>
      <c r="C1015" s="422" t="s">
        <v>2103</v>
      </c>
      <c r="D1015" s="423" t="s">
        <v>1262</v>
      </c>
      <c r="E1015" s="718"/>
      <c r="F1015" s="424" t="s">
        <v>1621</v>
      </c>
      <c r="G1015" s="113"/>
      <c r="H1015" s="425">
        <v>27139.090909090908</v>
      </c>
      <c r="I1015" s="423" t="s">
        <v>2117</v>
      </c>
    </row>
    <row r="1016" spans="1:9" s="131" customFormat="1" x14ac:dyDescent="0.25">
      <c r="A1016" s="242"/>
      <c r="B1016" s="243"/>
      <c r="C1016" s="422" t="s">
        <v>2123</v>
      </c>
      <c r="D1016" s="423" t="s">
        <v>1262</v>
      </c>
      <c r="E1016" s="718"/>
      <c r="F1016" s="424" t="s">
        <v>1617</v>
      </c>
      <c r="G1016" s="113"/>
      <c r="H1016" s="425">
        <v>32211.81818181818</v>
      </c>
      <c r="I1016" s="423" t="s">
        <v>2117</v>
      </c>
    </row>
    <row r="1017" spans="1:9" s="131" customFormat="1" x14ac:dyDescent="0.25">
      <c r="A1017" s="242"/>
      <c r="B1017" s="243"/>
      <c r="C1017" s="422" t="s">
        <v>2124</v>
      </c>
      <c r="D1017" s="423" t="s">
        <v>1262</v>
      </c>
      <c r="E1017" s="718"/>
      <c r="F1017" s="424" t="s">
        <v>1623</v>
      </c>
      <c r="G1017" s="113"/>
      <c r="H1017" s="425">
        <v>21643.636363636364</v>
      </c>
      <c r="I1017" s="423" t="s">
        <v>2117</v>
      </c>
    </row>
    <row r="1018" spans="1:9" s="131" customFormat="1" x14ac:dyDescent="0.25">
      <c r="A1018" s="242"/>
      <c r="B1018" s="243"/>
      <c r="C1018" s="422" t="s">
        <v>2124</v>
      </c>
      <c r="D1018" s="423" t="s">
        <v>1262</v>
      </c>
      <c r="E1018" s="718"/>
      <c r="F1018" s="424" t="s">
        <v>1620</v>
      </c>
      <c r="G1018" s="113"/>
      <c r="H1018" s="425">
        <v>24010.909090909092</v>
      </c>
      <c r="I1018" s="423" t="s">
        <v>2117</v>
      </c>
    </row>
    <row r="1019" spans="1:9" s="131" customFormat="1" x14ac:dyDescent="0.25">
      <c r="A1019" s="242"/>
      <c r="B1019" s="243"/>
      <c r="C1019" s="422" t="s">
        <v>2124</v>
      </c>
      <c r="D1019" s="423" t="s">
        <v>1262</v>
      </c>
      <c r="E1019" s="718"/>
      <c r="F1019" s="424" t="s">
        <v>1619</v>
      </c>
      <c r="G1019" s="113"/>
      <c r="H1019" s="425">
        <v>28660.909090909092</v>
      </c>
      <c r="I1019" s="423" t="s">
        <v>2117</v>
      </c>
    </row>
    <row r="1020" spans="1:9" s="131" customFormat="1" x14ac:dyDescent="0.25">
      <c r="A1020" s="242"/>
      <c r="B1020" s="243"/>
      <c r="C1020" s="422" t="s">
        <v>2124</v>
      </c>
      <c r="D1020" s="423" t="s">
        <v>1262</v>
      </c>
      <c r="E1020" s="718"/>
      <c r="F1020" s="424" t="s">
        <v>1618</v>
      </c>
      <c r="G1020" s="113"/>
      <c r="H1020" s="425">
        <v>34494.545454545456</v>
      </c>
      <c r="I1020" s="423" t="s">
        <v>2117</v>
      </c>
    </row>
    <row r="1021" spans="1:9" s="131" customFormat="1" x14ac:dyDescent="0.25">
      <c r="A1021" s="242"/>
      <c r="B1021" s="243"/>
      <c r="C1021" s="422" t="s">
        <v>2124</v>
      </c>
      <c r="D1021" s="423" t="s">
        <v>1262</v>
      </c>
      <c r="E1021" s="718"/>
      <c r="F1021" s="424" t="s">
        <v>1616</v>
      </c>
      <c r="G1021" s="113"/>
      <c r="H1021" s="425">
        <v>42103.636363636368</v>
      </c>
      <c r="I1021" s="423" t="s">
        <v>2117</v>
      </c>
    </row>
    <row r="1022" spans="1:9" s="131" customFormat="1" x14ac:dyDescent="0.25">
      <c r="A1022" s="242"/>
      <c r="B1022" s="243"/>
      <c r="C1022" s="422" t="s">
        <v>2124</v>
      </c>
      <c r="D1022" s="423" t="s">
        <v>1262</v>
      </c>
      <c r="E1022" s="718"/>
      <c r="F1022" s="424" t="s">
        <v>1617</v>
      </c>
      <c r="G1022" s="113"/>
      <c r="H1022" s="425">
        <v>49797.272727272728</v>
      </c>
      <c r="I1022" s="423" t="s">
        <v>2117</v>
      </c>
    </row>
    <row r="1023" spans="1:9" s="79" customFormat="1" x14ac:dyDescent="0.25">
      <c r="A1023" s="180"/>
      <c r="B1023" s="107"/>
      <c r="C1023" s="422" t="s">
        <v>2125</v>
      </c>
      <c r="D1023" s="423" t="s">
        <v>1262</v>
      </c>
      <c r="E1023" s="718"/>
      <c r="F1023" s="426" t="s">
        <v>1623</v>
      </c>
      <c r="G1023" s="427"/>
      <c r="H1023" s="425">
        <v>33733.636363636368</v>
      </c>
      <c r="I1023" s="423" t="s">
        <v>2117</v>
      </c>
    </row>
    <row r="1024" spans="1:9" s="79" customFormat="1" x14ac:dyDescent="0.25">
      <c r="A1024" s="180"/>
      <c r="B1024" s="107"/>
      <c r="C1024" s="422" t="s">
        <v>2125</v>
      </c>
      <c r="D1024" s="423" t="s">
        <v>1262</v>
      </c>
      <c r="E1024" s="718"/>
      <c r="F1024" s="426" t="s">
        <v>1620</v>
      </c>
      <c r="G1024" s="427"/>
      <c r="H1024" s="425">
        <v>37284.545454545456</v>
      </c>
      <c r="I1024" s="423" t="s">
        <v>2117</v>
      </c>
    </row>
    <row r="1025" spans="1:9" s="79" customFormat="1" x14ac:dyDescent="0.25">
      <c r="A1025" s="180"/>
      <c r="B1025" s="107"/>
      <c r="C1025" s="422" t="s">
        <v>2125</v>
      </c>
      <c r="D1025" s="423" t="s">
        <v>1262</v>
      </c>
      <c r="E1025" s="718"/>
      <c r="F1025" s="426" t="s">
        <v>1619</v>
      </c>
      <c r="G1025" s="427"/>
      <c r="H1025" s="425">
        <v>45823.636363636368</v>
      </c>
      <c r="I1025" s="423" t="s">
        <v>2117</v>
      </c>
    </row>
    <row r="1026" spans="1:9" s="79" customFormat="1" x14ac:dyDescent="0.25">
      <c r="A1026" s="180"/>
      <c r="B1026" s="107"/>
      <c r="C1026" s="422" t="s">
        <v>2125</v>
      </c>
      <c r="D1026" s="423" t="s">
        <v>1262</v>
      </c>
      <c r="E1026" s="718"/>
      <c r="F1026" s="426" t="s">
        <v>1618</v>
      </c>
      <c r="G1026" s="427"/>
      <c r="H1026" s="425">
        <v>55546.363636363632</v>
      </c>
      <c r="I1026" s="423" t="s">
        <v>2117</v>
      </c>
    </row>
    <row r="1027" spans="1:9" s="79" customFormat="1" x14ac:dyDescent="0.25">
      <c r="A1027" s="180"/>
      <c r="B1027" s="107"/>
      <c r="C1027" s="422" t="s">
        <v>2125</v>
      </c>
      <c r="D1027" s="423" t="s">
        <v>1262</v>
      </c>
      <c r="E1027" s="718"/>
      <c r="F1027" s="426" t="s">
        <v>1616</v>
      </c>
      <c r="G1027" s="427"/>
      <c r="H1027" s="425">
        <v>66199.090909090912</v>
      </c>
      <c r="I1027" s="423" t="s">
        <v>2117</v>
      </c>
    </row>
    <row r="1028" spans="1:9" s="79" customFormat="1" x14ac:dyDescent="0.25">
      <c r="A1028" s="180"/>
      <c r="B1028" s="107"/>
      <c r="C1028" s="422" t="s">
        <v>2125</v>
      </c>
      <c r="D1028" s="423" t="s">
        <v>1262</v>
      </c>
      <c r="E1028" s="718"/>
      <c r="F1028" s="426" t="s">
        <v>1617</v>
      </c>
      <c r="G1028" s="427"/>
      <c r="H1028" s="425">
        <v>79303.636363636368</v>
      </c>
      <c r="I1028" s="423" t="s">
        <v>2117</v>
      </c>
    </row>
    <row r="1029" spans="1:9" s="79" customFormat="1" x14ac:dyDescent="0.25">
      <c r="A1029" s="180"/>
      <c r="B1029" s="107"/>
      <c r="C1029" s="422" t="s">
        <v>2126</v>
      </c>
      <c r="D1029" s="423" t="s">
        <v>1262</v>
      </c>
      <c r="E1029" s="718"/>
      <c r="F1029" s="426" t="s">
        <v>1623</v>
      </c>
      <c r="G1029" s="427"/>
      <c r="H1029" s="425">
        <v>47260.909090909088</v>
      </c>
      <c r="I1029" s="423" t="s">
        <v>2117</v>
      </c>
    </row>
    <row r="1030" spans="1:9" s="79" customFormat="1" x14ac:dyDescent="0.25">
      <c r="A1030" s="180"/>
      <c r="B1030" s="107"/>
      <c r="C1030" s="422" t="s">
        <v>2126</v>
      </c>
      <c r="D1030" s="423" t="s">
        <v>1262</v>
      </c>
      <c r="E1030" s="718"/>
      <c r="F1030" s="426" t="s">
        <v>1620</v>
      </c>
      <c r="G1030" s="427"/>
      <c r="H1030" s="425">
        <v>53009.999999999993</v>
      </c>
      <c r="I1030" s="423" t="s">
        <v>2117</v>
      </c>
    </row>
    <row r="1031" spans="1:9" s="79" customFormat="1" x14ac:dyDescent="0.25">
      <c r="A1031" s="180"/>
      <c r="B1031" s="107"/>
      <c r="C1031" s="422" t="s">
        <v>2126</v>
      </c>
      <c r="D1031" s="423" t="s">
        <v>1262</v>
      </c>
      <c r="E1031" s="718"/>
      <c r="F1031" s="426" t="s">
        <v>1619</v>
      </c>
      <c r="G1031" s="427"/>
      <c r="H1031" s="425">
        <v>65353.63636363636</v>
      </c>
      <c r="I1031" s="423" t="s">
        <v>2117</v>
      </c>
    </row>
    <row r="1032" spans="1:9" s="79" customFormat="1" x14ac:dyDescent="0.25">
      <c r="A1032" s="180"/>
      <c r="B1032" s="107"/>
      <c r="C1032" s="422" t="s">
        <v>2127</v>
      </c>
      <c r="D1032" s="423" t="s">
        <v>1262</v>
      </c>
      <c r="E1032" s="718"/>
      <c r="F1032" s="426" t="s">
        <v>1642</v>
      </c>
      <c r="G1032" s="427"/>
      <c r="H1032" s="425">
        <v>78796.363636363632</v>
      </c>
      <c r="I1032" s="423" t="s">
        <v>2117</v>
      </c>
    </row>
    <row r="1033" spans="1:9" s="79" customFormat="1" x14ac:dyDescent="0.25">
      <c r="A1033" s="180"/>
      <c r="B1033" s="107"/>
      <c r="C1033" s="422" t="s">
        <v>2126</v>
      </c>
      <c r="D1033" s="423" t="s">
        <v>1262</v>
      </c>
      <c r="E1033" s="718"/>
      <c r="F1033" s="426" t="s">
        <v>1616</v>
      </c>
      <c r="G1033" s="427"/>
      <c r="H1033" s="425">
        <v>94014.545454545456</v>
      </c>
      <c r="I1033" s="423" t="s">
        <v>2117</v>
      </c>
    </row>
    <row r="1034" spans="1:9" s="79" customFormat="1" x14ac:dyDescent="0.25">
      <c r="A1034" s="180"/>
      <c r="B1034" s="107"/>
      <c r="C1034" s="422" t="s">
        <v>2126</v>
      </c>
      <c r="D1034" s="423" t="s">
        <v>1262</v>
      </c>
      <c r="E1034" s="718"/>
      <c r="F1034" s="426" t="s">
        <v>1617</v>
      </c>
      <c r="G1034" s="427"/>
      <c r="H1034" s="425">
        <v>112360.90909090909</v>
      </c>
      <c r="I1034" s="423" t="s">
        <v>2117</v>
      </c>
    </row>
    <row r="1035" spans="1:9" s="79" customFormat="1" x14ac:dyDescent="0.25">
      <c r="A1035" s="180"/>
      <c r="B1035" s="107"/>
      <c r="C1035" s="422" t="s">
        <v>2128</v>
      </c>
      <c r="D1035" s="423" t="s">
        <v>1262</v>
      </c>
      <c r="E1035" s="718"/>
      <c r="F1035" s="426" t="s">
        <v>1623</v>
      </c>
      <c r="G1035" s="427"/>
      <c r="H1035" s="425">
        <v>72540</v>
      </c>
      <c r="I1035" s="423" t="s">
        <v>2117</v>
      </c>
    </row>
    <row r="1036" spans="1:9" s="79" customFormat="1" x14ac:dyDescent="0.25">
      <c r="A1036" s="180"/>
      <c r="B1036" s="107"/>
      <c r="C1036" s="422" t="s">
        <v>2128</v>
      </c>
      <c r="D1036" s="423" t="s">
        <v>1262</v>
      </c>
      <c r="E1036" s="718"/>
      <c r="F1036" s="426" t="s">
        <v>1620</v>
      </c>
      <c r="G1036" s="427"/>
      <c r="H1036" s="425">
        <v>83700</v>
      </c>
      <c r="I1036" s="423" t="s">
        <v>2117</v>
      </c>
    </row>
    <row r="1037" spans="1:9" s="79" customFormat="1" x14ac:dyDescent="0.25">
      <c r="A1037" s="180"/>
      <c r="B1037" s="107"/>
      <c r="C1037" s="422" t="s">
        <v>2128</v>
      </c>
      <c r="D1037" s="423" t="s">
        <v>1262</v>
      </c>
      <c r="E1037" s="718"/>
      <c r="F1037" s="426" t="s">
        <v>1619</v>
      </c>
      <c r="G1037" s="427"/>
      <c r="H1037" s="425">
        <v>92746.363636363632</v>
      </c>
      <c r="I1037" s="423" t="s">
        <v>2117</v>
      </c>
    </row>
    <row r="1038" spans="1:9" s="79" customFormat="1" x14ac:dyDescent="0.25">
      <c r="A1038" s="180"/>
      <c r="B1038" s="107"/>
      <c r="C1038" s="422" t="s">
        <v>2128</v>
      </c>
      <c r="D1038" s="423" t="s">
        <v>1262</v>
      </c>
      <c r="E1038" s="718"/>
      <c r="F1038" s="426" t="s">
        <v>1618</v>
      </c>
      <c r="G1038" s="427"/>
      <c r="H1038" s="425">
        <v>112107.27272727272</v>
      </c>
      <c r="I1038" s="423" t="s">
        <v>2117</v>
      </c>
    </row>
    <row r="1039" spans="1:9" s="79" customFormat="1" x14ac:dyDescent="0.25">
      <c r="A1039" s="180"/>
      <c r="B1039" s="107"/>
      <c r="C1039" s="422" t="s">
        <v>2128</v>
      </c>
      <c r="D1039" s="423" t="s">
        <v>1262</v>
      </c>
      <c r="E1039" s="718"/>
      <c r="F1039" s="426" t="s">
        <v>1616</v>
      </c>
      <c r="G1039" s="427"/>
      <c r="H1039" s="425">
        <v>134596.36363636362</v>
      </c>
      <c r="I1039" s="423" t="s">
        <v>2117</v>
      </c>
    </row>
    <row r="1040" spans="1:9" s="79" customFormat="1" x14ac:dyDescent="0.25">
      <c r="A1040" s="180"/>
      <c r="B1040" s="107"/>
      <c r="C1040" s="422" t="s">
        <v>2128</v>
      </c>
      <c r="D1040" s="423" t="s">
        <v>1262</v>
      </c>
      <c r="E1040" s="718"/>
      <c r="F1040" s="426" t="s">
        <v>1617</v>
      </c>
      <c r="G1040" s="427"/>
      <c r="H1040" s="425">
        <v>161312.72727272726</v>
      </c>
      <c r="I1040" s="423" t="s">
        <v>2117</v>
      </c>
    </row>
    <row r="1041" spans="1:9" s="79" customFormat="1" x14ac:dyDescent="0.25">
      <c r="A1041" s="180"/>
      <c r="B1041" s="107"/>
      <c r="C1041" s="422" t="s">
        <v>2129</v>
      </c>
      <c r="D1041" s="423" t="s">
        <v>1262</v>
      </c>
      <c r="E1041" s="718"/>
      <c r="F1041" s="426" t="s">
        <v>1623</v>
      </c>
      <c r="G1041" s="427"/>
      <c r="H1041" s="425">
        <v>91055.454545454544</v>
      </c>
      <c r="I1041" s="423" t="s">
        <v>2117</v>
      </c>
    </row>
    <row r="1042" spans="1:9" s="79" customFormat="1" x14ac:dyDescent="0.25">
      <c r="A1042" s="180"/>
      <c r="B1042" s="107"/>
      <c r="C1042" s="422" t="s">
        <v>2129</v>
      </c>
      <c r="D1042" s="423" t="s">
        <v>1262</v>
      </c>
      <c r="E1042" s="718"/>
      <c r="F1042" s="426" t="s">
        <v>1620</v>
      </c>
      <c r="G1042" s="427"/>
      <c r="H1042" s="425">
        <v>112360.90909090909</v>
      </c>
      <c r="I1042" s="423" t="s">
        <v>2117</v>
      </c>
    </row>
    <row r="1043" spans="1:9" s="79" customFormat="1" x14ac:dyDescent="0.25">
      <c r="A1043" s="180"/>
      <c r="B1043" s="107"/>
      <c r="C1043" s="422" t="s">
        <v>2129</v>
      </c>
      <c r="D1043" s="423" t="s">
        <v>1262</v>
      </c>
      <c r="E1043" s="718"/>
      <c r="F1043" s="426" t="s">
        <v>1619</v>
      </c>
      <c r="G1043" s="427"/>
      <c r="H1043" s="425">
        <v>140514.54545454547</v>
      </c>
      <c r="I1043" s="423" t="s">
        <v>2117</v>
      </c>
    </row>
    <row r="1044" spans="1:9" s="79" customFormat="1" x14ac:dyDescent="0.25">
      <c r="A1044" s="180"/>
      <c r="B1044" s="107"/>
      <c r="C1044" s="422" t="s">
        <v>2129</v>
      </c>
      <c r="D1044" s="423" t="s">
        <v>1262</v>
      </c>
      <c r="E1044" s="718"/>
      <c r="F1044" s="426" t="s">
        <v>1618</v>
      </c>
      <c r="G1044" s="427"/>
      <c r="H1044" s="425">
        <v>167907.27272727274</v>
      </c>
      <c r="I1044" s="423" t="s">
        <v>2117</v>
      </c>
    </row>
    <row r="1045" spans="1:9" s="79" customFormat="1" x14ac:dyDescent="0.25">
      <c r="A1045" s="180"/>
      <c r="B1045" s="107"/>
      <c r="C1045" s="422" t="s">
        <v>2130</v>
      </c>
      <c r="D1045" s="423" t="s">
        <v>1262</v>
      </c>
      <c r="E1045" s="718"/>
      <c r="F1045" s="426" t="s">
        <v>1621</v>
      </c>
      <c r="G1045" s="427"/>
      <c r="H1045" s="425">
        <v>202739.99999999997</v>
      </c>
      <c r="I1045" s="423" t="s">
        <v>2117</v>
      </c>
    </row>
    <row r="1046" spans="1:9" s="79" customFormat="1" x14ac:dyDescent="0.25">
      <c r="A1046" s="180"/>
      <c r="B1046" s="107"/>
      <c r="C1046" s="422" t="s">
        <v>2129</v>
      </c>
      <c r="D1046" s="423" t="s">
        <v>1262</v>
      </c>
      <c r="E1046" s="718"/>
      <c r="F1046" s="426" t="s">
        <v>1617</v>
      </c>
      <c r="G1046" s="427"/>
      <c r="H1046" s="425">
        <v>244167.27272727274</v>
      </c>
      <c r="I1046" s="423" t="s">
        <v>2117</v>
      </c>
    </row>
    <row r="1047" spans="1:9" s="79" customFormat="1" x14ac:dyDescent="0.25">
      <c r="A1047" s="180"/>
      <c r="B1047" s="107"/>
      <c r="C1047" s="422" t="s">
        <v>2131</v>
      </c>
      <c r="D1047" s="423" t="s">
        <v>1262</v>
      </c>
      <c r="E1047" s="718"/>
      <c r="F1047" s="426" t="s">
        <v>1643</v>
      </c>
      <c r="G1047" s="427"/>
      <c r="H1047" s="425">
        <v>117010.90909090909</v>
      </c>
      <c r="I1047" s="423" t="s">
        <v>2117</v>
      </c>
    </row>
    <row r="1048" spans="1:9" s="79" customFormat="1" x14ac:dyDescent="0.25">
      <c r="A1048" s="180"/>
      <c r="B1048" s="107"/>
      <c r="C1048" s="422" t="s">
        <v>2131</v>
      </c>
      <c r="D1048" s="423" t="s">
        <v>1262</v>
      </c>
      <c r="E1048" s="718"/>
      <c r="F1048" s="426" t="s">
        <v>1620</v>
      </c>
      <c r="G1048" s="428"/>
      <c r="H1048" s="425">
        <v>145080</v>
      </c>
      <c r="I1048" s="423" t="s">
        <v>2117</v>
      </c>
    </row>
    <row r="1049" spans="1:9" s="79" customFormat="1" ht="15" customHeight="1" x14ac:dyDescent="0.25">
      <c r="A1049" s="180"/>
      <c r="B1049" s="107"/>
      <c r="C1049" s="422" t="s">
        <v>2131</v>
      </c>
      <c r="D1049" s="423" t="s">
        <v>1262</v>
      </c>
      <c r="E1049" s="718" t="s">
        <v>1074</v>
      </c>
      <c r="F1049" s="426" t="s">
        <v>1619</v>
      </c>
      <c r="H1049" s="425">
        <v>177376.36363636362</v>
      </c>
      <c r="I1049" s="423" t="s">
        <v>2117</v>
      </c>
    </row>
    <row r="1050" spans="1:9" s="79" customFormat="1" x14ac:dyDescent="0.25">
      <c r="A1050" s="180"/>
      <c r="B1050" s="107"/>
      <c r="C1050" s="422" t="s">
        <v>2104</v>
      </c>
      <c r="D1050" s="423" t="s">
        <v>1262</v>
      </c>
      <c r="E1050" s="718"/>
      <c r="F1050" s="426" t="s">
        <v>1642</v>
      </c>
      <c r="G1050" s="429"/>
      <c r="H1050" s="425">
        <v>216182.72727272726</v>
      </c>
      <c r="I1050" s="423" t="s">
        <v>2117</v>
      </c>
    </row>
    <row r="1051" spans="1:9" s="79" customFormat="1" x14ac:dyDescent="0.25">
      <c r="A1051" s="180"/>
      <c r="B1051" s="107"/>
      <c r="C1051" s="422" t="s">
        <v>2104</v>
      </c>
      <c r="D1051" s="423" t="s">
        <v>1262</v>
      </c>
      <c r="E1051" s="718"/>
      <c r="F1051" s="426" t="s">
        <v>1621</v>
      </c>
      <c r="G1051" s="429"/>
      <c r="H1051" s="425">
        <v>262260</v>
      </c>
      <c r="I1051" s="423" t="s">
        <v>2117</v>
      </c>
    </row>
    <row r="1052" spans="1:9" s="79" customFormat="1" x14ac:dyDescent="0.25">
      <c r="A1052" s="180"/>
      <c r="B1052" s="107"/>
      <c r="C1052" s="422" t="s">
        <v>2131</v>
      </c>
      <c r="D1052" s="423" t="s">
        <v>1262</v>
      </c>
      <c r="E1052" s="718"/>
      <c r="F1052" s="426" t="s">
        <v>1617</v>
      </c>
      <c r="G1052" s="429"/>
      <c r="H1052" s="425">
        <v>312987.27272727271</v>
      </c>
      <c r="I1052" s="423" t="s">
        <v>2117</v>
      </c>
    </row>
    <row r="1053" spans="1:9" s="79" customFormat="1" x14ac:dyDescent="0.25">
      <c r="A1053" s="180"/>
      <c r="B1053" s="107"/>
      <c r="C1053" s="422" t="s">
        <v>2132</v>
      </c>
      <c r="D1053" s="423" t="s">
        <v>1262</v>
      </c>
      <c r="E1053" s="718"/>
      <c r="F1053" s="426" t="s">
        <v>1623</v>
      </c>
      <c r="G1053" s="429"/>
      <c r="H1053" s="425">
        <v>146855.45454545453</v>
      </c>
      <c r="I1053" s="423" t="s">
        <v>2117</v>
      </c>
    </row>
    <row r="1054" spans="1:9" s="79" customFormat="1" x14ac:dyDescent="0.25">
      <c r="A1054" s="180"/>
      <c r="B1054" s="107"/>
      <c r="C1054" s="422" t="s">
        <v>2132</v>
      </c>
      <c r="D1054" s="423" t="s">
        <v>1262</v>
      </c>
      <c r="E1054" s="718"/>
      <c r="F1054" s="426" t="s">
        <v>1620</v>
      </c>
      <c r="G1054" s="429"/>
      <c r="H1054" s="425">
        <v>180673.63636363635</v>
      </c>
      <c r="I1054" s="423" t="s">
        <v>2117</v>
      </c>
    </row>
    <row r="1055" spans="1:9" s="79" customFormat="1" x14ac:dyDescent="0.25">
      <c r="A1055" s="180"/>
      <c r="B1055" s="107"/>
      <c r="C1055" s="422" t="s">
        <v>2132</v>
      </c>
      <c r="D1055" s="423" t="s">
        <v>1262</v>
      </c>
      <c r="E1055" s="718"/>
      <c r="F1055" s="426" t="s">
        <v>1619</v>
      </c>
      <c r="G1055" s="429"/>
      <c r="H1055" s="425">
        <v>221424.54545454544</v>
      </c>
      <c r="I1055" s="423" t="s">
        <v>2117</v>
      </c>
    </row>
    <row r="1056" spans="1:9" s="79" customFormat="1" x14ac:dyDescent="0.25">
      <c r="A1056" s="180"/>
      <c r="B1056" s="107"/>
      <c r="C1056" s="422" t="s">
        <v>2132</v>
      </c>
      <c r="D1056" s="423" t="s">
        <v>1262</v>
      </c>
      <c r="E1056" s="718"/>
      <c r="F1056" s="426" t="s">
        <v>1618</v>
      </c>
      <c r="G1056" s="429"/>
      <c r="H1056" s="425">
        <v>268178.18181818182</v>
      </c>
      <c r="I1056" s="423" t="s">
        <v>2117</v>
      </c>
    </row>
    <row r="1057" spans="1:9" s="79" customFormat="1" ht="19.5" customHeight="1" x14ac:dyDescent="0.25">
      <c r="A1057" s="180"/>
      <c r="B1057" s="107"/>
      <c r="C1057" s="422" t="s">
        <v>2132</v>
      </c>
      <c r="D1057" s="423" t="s">
        <v>1262</v>
      </c>
      <c r="E1057" s="718"/>
      <c r="F1057" s="426" t="s">
        <v>1616</v>
      </c>
      <c r="H1057" s="425">
        <v>325161.81818181818</v>
      </c>
      <c r="I1057" s="423" t="s">
        <v>2117</v>
      </c>
    </row>
    <row r="1058" spans="1:9" s="79" customFormat="1" x14ac:dyDescent="0.25">
      <c r="A1058" s="180"/>
      <c r="B1058" s="107"/>
      <c r="C1058" s="422" t="s">
        <v>2132</v>
      </c>
      <c r="D1058" s="423" t="s">
        <v>1262</v>
      </c>
      <c r="E1058" s="718"/>
      <c r="F1058" s="426" t="s">
        <v>1617</v>
      </c>
      <c r="G1058" s="427"/>
      <c r="H1058" s="425">
        <v>391107.27272727271</v>
      </c>
      <c r="I1058" s="423" t="s">
        <v>2117</v>
      </c>
    </row>
    <row r="1059" spans="1:9" s="79" customFormat="1" x14ac:dyDescent="0.25">
      <c r="A1059" s="180"/>
      <c r="B1059" s="107"/>
      <c r="C1059" s="422" t="s">
        <v>2133</v>
      </c>
      <c r="D1059" s="423" t="s">
        <v>1262</v>
      </c>
      <c r="E1059" s="718"/>
      <c r="F1059" s="426" t="s">
        <v>1623</v>
      </c>
      <c r="G1059" s="427"/>
      <c r="H1059" s="425">
        <v>192425.45454545453</v>
      </c>
      <c r="I1059" s="423" t="s">
        <v>2117</v>
      </c>
    </row>
    <row r="1060" spans="1:9" s="79" customFormat="1" x14ac:dyDescent="0.25">
      <c r="A1060" s="180"/>
      <c r="B1060" s="107"/>
      <c r="C1060" s="422" t="s">
        <v>2133</v>
      </c>
      <c r="D1060" s="423" t="s">
        <v>1262</v>
      </c>
      <c r="E1060" s="718"/>
      <c r="F1060" s="426" t="s">
        <v>1620</v>
      </c>
      <c r="G1060" s="427"/>
      <c r="H1060" s="425">
        <v>237234.54545454544</v>
      </c>
      <c r="I1060" s="423" t="s">
        <v>2117</v>
      </c>
    </row>
    <row r="1061" spans="1:9" s="79" customFormat="1" x14ac:dyDescent="0.25">
      <c r="A1061" s="180"/>
      <c r="B1061" s="107"/>
      <c r="C1061" s="422" t="s">
        <v>2133</v>
      </c>
      <c r="D1061" s="423" t="s">
        <v>1262</v>
      </c>
      <c r="E1061" s="718"/>
      <c r="F1061" s="426" t="s">
        <v>1619</v>
      </c>
      <c r="G1061" s="427"/>
      <c r="H1061" s="425">
        <v>291005.45454545453</v>
      </c>
      <c r="I1061" s="423" t="s">
        <v>2117</v>
      </c>
    </row>
    <row r="1062" spans="1:9" s="79" customFormat="1" x14ac:dyDescent="0.25">
      <c r="A1062" s="180"/>
      <c r="B1062" s="107"/>
      <c r="C1062" s="422" t="s">
        <v>2133</v>
      </c>
      <c r="D1062" s="423" t="s">
        <v>1262</v>
      </c>
      <c r="E1062" s="718"/>
      <c r="F1062" s="426" t="s">
        <v>1618</v>
      </c>
      <c r="G1062" s="427"/>
      <c r="H1062" s="425">
        <v>349933.63636363635</v>
      </c>
      <c r="I1062" s="423" t="s">
        <v>2117</v>
      </c>
    </row>
    <row r="1063" spans="1:9" s="79" customFormat="1" ht="14.25" customHeight="1" x14ac:dyDescent="0.25">
      <c r="A1063" s="180"/>
      <c r="B1063" s="107"/>
      <c r="C1063" s="422" t="s">
        <v>2133</v>
      </c>
      <c r="D1063" s="423" t="s">
        <v>1262</v>
      </c>
      <c r="E1063" s="718"/>
      <c r="F1063" s="426" t="s">
        <v>1616</v>
      </c>
      <c r="G1063" s="716" t="s">
        <v>2116</v>
      </c>
      <c r="H1063" s="425">
        <v>429998.18181818182</v>
      </c>
      <c r="I1063" s="423" t="s">
        <v>2117</v>
      </c>
    </row>
    <row r="1064" spans="1:9" s="79" customFormat="1" x14ac:dyDescent="0.25">
      <c r="A1064" s="180"/>
      <c r="B1064" s="107"/>
      <c r="C1064" s="422" t="s">
        <v>2134</v>
      </c>
      <c r="D1064" s="423" t="s">
        <v>1262</v>
      </c>
      <c r="E1064" s="718"/>
      <c r="F1064" s="426" t="s">
        <v>1622</v>
      </c>
      <c r="G1064" s="716"/>
      <c r="H1064" s="425">
        <v>513190.90909090906</v>
      </c>
      <c r="I1064" s="423" t="s">
        <v>2117</v>
      </c>
    </row>
    <row r="1065" spans="1:9" s="79" customFormat="1" x14ac:dyDescent="0.25">
      <c r="A1065" s="180"/>
      <c r="B1065" s="107"/>
      <c r="C1065" s="422" t="s">
        <v>2108</v>
      </c>
      <c r="D1065" s="423" t="s">
        <v>1262</v>
      </c>
      <c r="E1065" s="718"/>
      <c r="F1065" s="426" t="s">
        <v>1623</v>
      </c>
      <c r="G1065" s="716"/>
      <c r="H1065" s="425">
        <v>240447.27272727274</v>
      </c>
      <c r="I1065" s="423" t="s">
        <v>2117</v>
      </c>
    </row>
    <row r="1066" spans="1:9" s="79" customFormat="1" x14ac:dyDescent="0.25">
      <c r="A1066" s="180"/>
      <c r="B1066" s="107"/>
      <c r="C1066" s="422" t="s">
        <v>2108</v>
      </c>
      <c r="D1066" s="423" t="s">
        <v>1262</v>
      </c>
      <c r="E1066" s="718"/>
      <c r="F1066" s="426" t="s">
        <v>1620</v>
      </c>
      <c r="G1066" s="716"/>
      <c r="H1066" s="425">
        <v>298699.09090909094</v>
      </c>
      <c r="I1066" s="423" t="s">
        <v>2117</v>
      </c>
    </row>
    <row r="1067" spans="1:9" s="79" customFormat="1" x14ac:dyDescent="0.25">
      <c r="A1067" s="180"/>
      <c r="B1067" s="107"/>
      <c r="C1067" s="422" t="s">
        <v>2108</v>
      </c>
      <c r="D1067" s="423" t="s">
        <v>1262</v>
      </c>
      <c r="E1067" s="718"/>
      <c r="F1067" s="426" t="s">
        <v>1619</v>
      </c>
      <c r="G1067" s="716"/>
      <c r="H1067" s="425">
        <v>366335.45454545453</v>
      </c>
      <c r="I1067" s="423" t="s">
        <v>2117</v>
      </c>
    </row>
    <row r="1068" spans="1:9" s="79" customFormat="1" x14ac:dyDescent="0.25">
      <c r="A1068" s="180"/>
      <c r="B1068" s="107"/>
      <c r="C1068" s="422" t="s">
        <v>2108</v>
      </c>
      <c r="D1068" s="423" t="s">
        <v>1262</v>
      </c>
      <c r="E1068" s="718"/>
      <c r="F1068" s="426" t="s">
        <v>1618</v>
      </c>
      <c r="G1068" s="716"/>
      <c r="H1068" s="425">
        <v>446146.36363636365</v>
      </c>
      <c r="I1068" s="423" t="s">
        <v>2117</v>
      </c>
    </row>
    <row r="1069" spans="1:9" s="79" customFormat="1" x14ac:dyDescent="0.25">
      <c r="A1069" s="180"/>
      <c r="B1069" s="107"/>
      <c r="C1069" s="422" t="s">
        <v>2110</v>
      </c>
      <c r="D1069" s="423" t="s">
        <v>1262</v>
      </c>
      <c r="E1069" s="718"/>
      <c r="F1069" s="426" t="s">
        <v>1621</v>
      </c>
      <c r="G1069" s="716"/>
      <c r="H1069" s="425">
        <v>540921.81818181823</v>
      </c>
      <c r="I1069" s="423" t="s">
        <v>2117</v>
      </c>
    </row>
    <row r="1070" spans="1:9" s="79" customFormat="1" x14ac:dyDescent="0.25">
      <c r="A1070" s="180"/>
      <c r="B1070" s="107"/>
      <c r="C1070" s="422" t="s">
        <v>2108</v>
      </c>
      <c r="D1070" s="423" t="s">
        <v>1262</v>
      </c>
      <c r="E1070" s="718"/>
      <c r="F1070" s="426" t="s">
        <v>1617</v>
      </c>
      <c r="G1070" s="716"/>
      <c r="H1070" s="425">
        <v>648632.72727272729</v>
      </c>
      <c r="I1070" s="423" t="s">
        <v>2117</v>
      </c>
    </row>
    <row r="1071" spans="1:9" s="79" customFormat="1" x14ac:dyDescent="0.25">
      <c r="A1071" s="180"/>
      <c r="B1071" s="107"/>
      <c r="C1071" s="422" t="s">
        <v>2135</v>
      </c>
      <c r="D1071" s="423" t="s">
        <v>1262</v>
      </c>
      <c r="E1071" s="718"/>
      <c r="F1071" s="426" t="s">
        <v>1623</v>
      </c>
      <c r="G1071" s="716"/>
      <c r="H1071" s="425">
        <v>298614.54545454541</v>
      </c>
      <c r="I1071" s="423" t="s">
        <v>2117</v>
      </c>
    </row>
    <row r="1072" spans="1:9" s="79" customFormat="1" x14ac:dyDescent="0.25">
      <c r="A1072" s="180"/>
      <c r="B1072" s="107"/>
      <c r="C1072" s="422" t="s">
        <v>2135</v>
      </c>
      <c r="D1072" s="423" t="s">
        <v>1262</v>
      </c>
      <c r="E1072" s="718"/>
      <c r="F1072" s="426" t="s">
        <v>1620</v>
      </c>
      <c r="G1072" s="716"/>
      <c r="H1072" s="425">
        <v>372084.54545454547</v>
      </c>
      <c r="I1072" s="423" t="s">
        <v>2117</v>
      </c>
    </row>
    <row r="1073" spans="1:9" s="79" customFormat="1" x14ac:dyDescent="0.25">
      <c r="A1073" s="180"/>
      <c r="B1073" s="107"/>
      <c r="C1073" s="422" t="s">
        <v>2135</v>
      </c>
      <c r="D1073" s="423" t="s">
        <v>1262</v>
      </c>
      <c r="E1073" s="718"/>
      <c r="F1073" s="426" t="s">
        <v>1619</v>
      </c>
      <c r="G1073" s="427"/>
      <c r="H1073" s="425">
        <v>459081.81818181818</v>
      </c>
      <c r="I1073" s="423" t="s">
        <v>2117</v>
      </c>
    </row>
    <row r="1074" spans="1:9" s="79" customFormat="1" x14ac:dyDescent="0.25">
      <c r="A1074" s="180"/>
      <c r="B1074" s="107"/>
      <c r="C1074" s="422" t="s">
        <v>2135</v>
      </c>
      <c r="D1074" s="423" t="s">
        <v>1262</v>
      </c>
      <c r="E1074" s="718"/>
      <c r="F1074" s="426" t="s">
        <v>1618</v>
      </c>
      <c r="G1074" s="427"/>
      <c r="H1074" s="425">
        <v>546670.90909090906</v>
      </c>
      <c r="I1074" s="423" t="s">
        <v>2117</v>
      </c>
    </row>
    <row r="1075" spans="1:9" s="79" customFormat="1" x14ac:dyDescent="0.25">
      <c r="A1075" s="180"/>
      <c r="B1075" s="107"/>
      <c r="C1075" s="422" t="s">
        <v>2135</v>
      </c>
      <c r="D1075" s="423" t="s">
        <v>1262</v>
      </c>
      <c r="E1075" s="718"/>
      <c r="F1075" s="426" t="s">
        <v>1616</v>
      </c>
      <c r="G1075" s="427"/>
      <c r="H1075" s="425">
        <v>676786.36363636365</v>
      </c>
      <c r="I1075" s="423" t="s">
        <v>2117</v>
      </c>
    </row>
    <row r="1076" spans="1:9" s="79" customFormat="1" x14ac:dyDescent="0.25">
      <c r="A1076" s="180"/>
      <c r="B1076" s="107"/>
      <c r="C1076" s="422" t="s">
        <v>2135</v>
      </c>
      <c r="D1076" s="423" t="s">
        <v>1262</v>
      </c>
      <c r="E1076" s="718"/>
      <c r="F1076" s="426" t="s">
        <v>1617</v>
      </c>
      <c r="G1076" s="427"/>
      <c r="H1076" s="425">
        <v>806817.27272727271</v>
      </c>
      <c r="I1076" s="423" t="s">
        <v>2117</v>
      </c>
    </row>
    <row r="1077" spans="1:9" s="79" customFormat="1" x14ac:dyDescent="0.25">
      <c r="A1077" s="180"/>
      <c r="B1077" s="107"/>
      <c r="C1077" s="422" t="s">
        <v>2136</v>
      </c>
      <c r="D1077" s="423" t="s">
        <v>1262</v>
      </c>
      <c r="E1077" s="718"/>
      <c r="F1077" s="426" t="s">
        <v>1623</v>
      </c>
      <c r="G1077" s="427"/>
      <c r="H1077" s="425">
        <v>374620.90909090906</v>
      </c>
      <c r="I1077" s="423" t="s">
        <v>2117</v>
      </c>
    </row>
    <row r="1078" spans="1:9" s="79" customFormat="1" x14ac:dyDescent="0.25">
      <c r="A1078" s="180"/>
      <c r="B1078" s="107"/>
      <c r="C1078" s="422" t="s">
        <v>2136</v>
      </c>
      <c r="D1078" s="423" t="s">
        <v>1262</v>
      </c>
      <c r="E1078" s="718"/>
      <c r="F1078" s="426" t="s">
        <v>1620</v>
      </c>
      <c r="G1078" s="427"/>
      <c r="H1078" s="425">
        <v>468550.90909090906</v>
      </c>
      <c r="I1078" s="423" t="s">
        <v>2117</v>
      </c>
    </row>
    <row r="1079" spans="1:9" s="79" customFormat="1" x14ac:dyDescent="0.25">
      <c r="A1079" s="180"/>
      <c r="B1079" s="107"/>
      <c r="C1079" s="422" t="s">
        <v>2136</v>
      </c>
      <c r="D1079" s="423" t="s">
        <v>1262</v>
      </c>
      <c r="E1079" s="718"/>
      <c r="F1079" s="426" t="s">
        <v>1619</v>
      </c>
      <c r="G1079" s="427"/>
      <c r="H1079" s="425">
        <v>564256.36363636365</v>
      </c>
      <c r="I1079" s="423" t="s">
        <v>2117</v>
      </c>
    </row>
    <row r="1080" spans="1:9" s="79" customFormat="1" x14ac:dyDescent="0.25">
      <c r="A1080" s="180"/>
      <c r="B1080" s="107"/>
      <c r="C1080" s="422" t="s">
        <v>2136</v>
      </c>
      <c r="D1080" s="423" t="s">
        <v>1262</v>
      </c>
      <c r="E1080" s="718"/>
      <c r="F1080" s="426" t="s">
        <v>1618</v>
      </c>
      <c r="G1080" s="427"/>
      <c r="H1080" s="425">
        <v>691074.54545454541</v>
      </c>
      <c r="I1080" s="423" t="s">
        <v>2117</v>
      </c>
    </row>
    <row r="1081" spans="1:9" s="79" customFormat="1" x14ac:dyDescent="0.25">
      <c r="A1081" s="180"/>
      <c r="B1081" s="107"/>
      <c r="C1081" s="422" t="s">
        <v>2136</v>
      </c>
      <c r="D1081" s="423" t="s">
        <v>1262</v>
      </c>
      <c r="E1081" s="718"/>
      <c r="F1081" s="426" t="s">
        <v>1616</v>
      </c>
      <c r="G1081" s="427"/>
      <c r="H1081" s="425">
        <v>827446.36363636365</v>
      </c>
      <c r="I1081" s="423" t="s">
        <v>2117</v>
      </c>
    </row>
    <row r="1082" spans="1:9" s="79" customFormat="1" x14ac:dyDescent="0.25">
      <c r="A1082" s="180"/>
      <c r="B1082" s="107"/>
      <c r="C1082" s="422" t="s">
        <v>2136</v>
      </c>
      <c r="D1082" s="423" t="s">
        <v>1262</v>
      </c>
      <c r="E1082" s="718"/>
      <c r="F1082" s="426" t="s">
        <v>1617</v>
      </c>
      <c r="G1082" s="427"/>
      <c r="H1082" s="425">
        <v>998059.09090909094</v>
      </c>
      <c r="I1082" s="423" t="s">
        <v>2117</v>
      </c>
    </row>
    <row r="1083" spans="1:9" s="79" customFormat="1" x14ac:dyDescent="0.25">
      <c r="A1083" s="180"/>
      <c r="B1083" s="107"/>
      <c r="C1083" s="422" t="s">
        <v>2137</v>
      </c>
      <c r="D1083" s="423" t="s">
        <v>1262</v>
      </c>
      <c r="E1083" s="718"/>
      <c r="F1083" s="426" t="s">
        <v>1623</v>
      </c>
      <c r="G1083" s="427"/>
      <c r="H1083" s="425">
        <v>464069.99999999994</v>
      </c>
      <c r="I1083" s="423" t="s">
        <v>2117</v>
      </c>
    </row>
    <row r="1084" spans="1:9" s="79" customFormat="1" x14ac:dyDescent="0.25">
      <c r="A1084" s="180"/>
      <c r="B1084" s="107"/>
      <c r="C1084" s="422" t="s">
        <v>2137</v>
      </c>
      <c r="D1084" s="423" t="s">
        <v>1262</v>
      </c>
      <c r="E1084" s="718"/>
      <c r="F1084" s="426" t="s">
        <v>1620</v>
      </c>
      <c r="G1084" s="427"/>
      <c r="H1084" s="425">
        <v>571780.90909090906</v>
      </c>
      <c r="I1084" s="423" t="s">
        <v>2117</v>
      </c>
    </row>
    <row r="1085" spans="1:9" s="79" customFormat="1" x14ac:dyDescent="0.25">
      <c r="A1085" s="180"/>
      <c r="B1085" s="107"/>
      <c r="C1085" s="422" t="s">
        <v>2137</v>
      </c>
      <c r="D1085" s="423" t="s">
        <v>1262</v>
      </c>
      <c r="E1085" s="718"/>
      <c r="F1085" s="426" t="s">
        <v>1619</v>
      </c>
      <c r="G1085" s="427"/>
      <c r="H1085" s="425">
        <v>699106.36363636365</v>
      </c>
      <c r="I1085" s="423" t="s">
        <v>2117</v>
      </c>
    </row>
    <row r="1086" spans="1:9" s="79" customFormat="1" x14ac:dyDescent="0.25">
      <c r="A1086" s="180"/>
      <c r="B1086" s="107"/>
      <c r="C1086" s="422" t="s">
        <v>2137</v>
      </c>
      <c r="D1086" s="423" t="s">
        <v>1262</v>
      </c>
      <c r="E1086" s="718"/>
      <c r="F1086" s="426" t="s">
        <v>1618</v>
      </c>
      <c r="G1086" s="427"/>
      <c r="H1086" s="425">
        <v>859235.45454545447</v>
      </c>
      <c r="I1086" s="423" t="s">
        <v>2117</v>
      </c>
    </row>
    <row r="1087" spans="1:9" s="79" customFormat="1" x14ac:dyDescent="0.25">
      <c r="A1087" s="180"/>
      <c r="B1087" s="107"/>
      <c r="C1087" s="422" t="s">
        <v>2137</v>
      </c>
      <c r="D1087" s="423" t="s">
        <v>1262</v>
      </c>
      <c r="E1087" s="718"/>
      <c r="F1087" s="426" t="s">
        <v>1616</v>
      </c>
      <c r="G1087" s="427"/>
      <c r="H1087" s="425">
        <v>1029425.4545454545</v>
      </c>
      <c r="I1087" s="423" t="s">
        <v>2117</v>
      </c>
    </row>
    <row r="1088" spans="1:9" s="79" customFormat="1" x14ac:dyDescent="0.25">
      <c r="A1088" s="180"/>
      <c r="B1088" s="107"/>
      <c r="C1088" s="422" t="s">
        <v>2137</v>
      </c>
      <c r="D1088" s="423" t="s">
        <v>1262</v>
      </c>
      <c r="E1088" s="718"/>
      <c r="F1088" s="426" t="s">
        <v>1617</v>
      </c>
      <c r="G1088" s="427"/>
      <c r="H1088" s="425">
        <v>1232841.8181818181</v>
      </c>
      <c r="I1088" s="423" t="s">
        <v>2117</v>
      </c>
    </row>
    <row r="1089" spans="1:9" s="79" customFormat="1" x14ac:dyDescent="0.25">
      <c r="A1089" s="180"/>
      <c r="B1089" s="107"/>
      <c r="C1089" s="422" t="s">
        <v>2138</v>
      </c>
      <c r="D1089" s="423" t="s">
        <v>1262</v>
      </c>
      <c r="E1089" s="718"/>
      <c r="F1089" s="426" t="s">
        <v>1623</v>
      </c>
      <c r="G1089" s="427"/>
      <c r="H1089" s="425">
        <v>575500.90909090906</v>
      </c>
      <c r="I1089" s="423" t="s">
        <v>2117</v>
      </c>
    </row>
    <row r="1090" spans="1:9" s="79" customFormat="1" x14ac:dyDescent="0.25">
      <c r="A1090" s="180"/>
      <c r="B1090" s="107"/>
      <c r="C1090" s="422" t="s">
        <v>2138</v>
      </c>
      <c r="D1090" s="423" t="s">
        <v>1262</v>
      </c>
      <c r="E1090" s="718"/>
      <c r="F1090" s="426" t="s">
        <v>1620</v>
      </c>
      <c r="G1090" s="427"/>
      <c r="H1090" s="425">
        <v>729373.63636363635</v>
      </c>
      <c r="I1090" s="423" t="s">
        <v>2117</v>
      </c>
    </row>
    <row r="1091" spans="1:9" s="79" customFormat="1" x14ac:dyDescent="0.25">
      <c r="A1091" s="180"/>
      <c r="B1091" s="107"/>
      <c r="C1091" s="422" t="s">
        <v>2138</v>
      </c>
      <c r="D1091" s="423" t="s">
        <v>1262</v>
      </c>
      <c r="E1091" s="718"/>
      <c r="F1091" s="426" t="s">
        <v>1619</v>
      </c>
      <c r="G1091" s="427"/>
      <c r="H1091" s="425">
        <v>871071.81818181812</v>
      </c>
      <c r="I1091" s="423" t="s">
        <v>2117</v>
      </c>
    </row>
    <row r="1092" spans="1:9" s="79" customFormat="1" x14ac:dyDescent="0.25">
      <c r="A1092" s="180"/>
      <c r="B1092" s="107"/>
      <c r="C1092" s="422" t="s">
        <v>2138</v>
      </c>
      <c r="D1092" s="423" t="s">
        <v>1262</v>
      </c>
      <c r="E1092" s="718"/>
      <c r="F1092" s="426" t="s">
        <v>1618</v>
      </c>
      <c r="G1092" s="429"/>
      <c r="H1092" s="425">
        <v>1077278.1818181816</v>
      </c>
      <c r="I1092" s="423" t="s">
        <v>2117</v>
      </c>
    </row>
    <row r="1093" spans="1:9" s="79" customFormat="1" x14ac:dyDescent="0.25">
      <c r="A1093" s="180"/>
      <c r="B1093" s="107"/>
      <c r="C1093" s="422" t="s">
        <v>2138</v>
      </c>
      <c r="D1093" s="423" t="s">
        <v>1262</v>
      </c>
      <c r="E1093" s="718"/>
      <c r="F1093" s="426" t="s">
        <v>1616</v>
      </c>
      <c r="G1093" s="429"/>
      <c r="H1093" s="425">
        <v>1290163.6363636362</v>
      </c>
      <c r="I1093" s="423" t="s">
        <v>2117</v>
      </c>
    </row>
    <row r="1094" spans="1:9" s="79" customFormat="1" x14ac:dyDescent="0.25">
      <c r="A1094" s="180"/>
      <c r="B1094" s="107"/>
      <c r="C1094" s="422" t="s">
        <v>2138</v>
      </c>
      <c r="D1094" s="423" t="s">
        <v>1262</v>
      </c>
      <c r="E1094" s="718"/>
      <c r="F1094" s="426" t="s">
        <v>1617</v>
      </c>
      <c r="G1094" s="429"/>
      <c r="H1094" s="425">
        <v>1544476.3636363638</v>
      </c>
      <c r="I1094" s="423" t="s">
        <v>2117</v>
      </c>
    </row>
    <row r="1095" spans="1:9" s="79" customFormat="1" x14ac:dyDescent="0.25">
      <c r="A1095" s="180"/>
      <c r="B1095" s="107"/>
      <c r="C1095" s="422" t="s">
        <v>2139</v>
      </c>
      <c r="D1095" s="423" t="s">
        <v>1262</v>
      </c>
      <c r="E1095" s="718"/>
      <c r="F1095" s="426" t="s">
        <v>1619</v>
      </c>
      <c r="G1095" s="429"/>
      <c r="H1095" s="425">
        <v>1109236.3636363638</v>
      </c>
      <c r="I1095" s="423" t="s">
        <v>2117</v>
      </c>
    </row>
    <row r="1096" spans="1:9" s="79" customFormat="1" x14ac:dyDescent="0.25">
      <c r="A1096" s="180"/>
      <c r="B1096" s="107"/>
      <c r="C1096" s="422" t="s">
        <v>2139</v>
      </c>
      <c r="D1096" s="423" t="s">
        <v>1262</v>
      </c>
      <c r="E1096" s="718"/>
      <c r="F1096" s="426" t="s">
        <v>1618</v>
      </c>
      <c r="G1096" s="430"/>
      <c r="H1096" s="425">
        <v>1347400.9090909089</v>
      </c>
      <c r="I1096" s="423" t="s">
        <v>2117</v>
      </c>
    </row>
    <row r="1097" spans="1:9" s="79" customFormat="1" x14ac:dyDescent="0.25">
      <c r="A1097" s="180"/>
      <c r="B1097" s="107"/>
      <c r="C1097" s="422" t="s">
        <v>2140</v>
      </c>
      <c r="D1097" s="423" t="s">
        <v>1262</v>
      </c>
      <c r="E1097" s="431"/>
      <c r="F1097" s="426" t="s">
        <v>1621</v>
      </c>
      <c r="G1097" s="430"/>
      <c r="H1097" s="425">
        <v>1633079.9999999998</v>
      </c>
      <c r="I1097" s="423" t="s">
        <v>2117</v>
      </c>
    </row>
    <row r="1098" spans="1:9" s="79" customFormat="1" x14ac:dyDescent="0.25">
      <c r="A1098" s="180"/>
      <c r="B1098" s="107"/>
      <c r="C1098" s="422" t="s">
        <v>2139</v>
      </c>
      <c r="D1098" s="423" t="s">
        <v>1262</v>
      </c>
      <c r="E1098" s="431"/>
      <c r="F1098" s="426" t="s">
        <v>1617</v>
      </c>
      <c r="G1098" s="430"/>
      <c r="H1098" s="425">
        <v>1964836.3636363635</v>
      </c>
      <c r="I1098" s="423" t="s">
        <v>2117</v>
      </c>
    </row>
    <row r="1099" spans="1:9" s="79" customFormat="1" ht="15" customHeight="1" x14ac:dyDescent="0.25">
      <c r="A1099" s="180"/>
      <c r="B1099" s="107"/>
      <c r="C1099" s="422" t="s">
        <v>2141</v>
      </c>
      <c r="D1099" s="423" t="s">
        <v>1262</v>
      </c>
      <c r="E1099" s="718" t="s">
        <v>1074</v>
      </c>
      <c r="F1099" s="426" t="s">
        <v>1619</v>
      </c>
      <c r="G1099" s="432"/>
      <c r="H1099" s="425">
        <v>1409626.3636363638</v>
      </c>
      <c r="I1099" s="423" t="s">
        <v>2117</v>
      </c>
    </row>
    <row r="1100" spans="1:9" s="79" customFormat="1" x14ac:dyDescent="0.25">
      <c r="A1100" s="180"/>
      <c r="B1100" s="107"/>
      <c r="C1100" s="422" t="s">
        <v>2141</v>
      </c>
      <c r="D1100" s="423" t="s">
        <v>1262</v>
      </c>
      <c r="E1100" s="718"/>
      <c r="F1100" s="426" t="s">
        <v>1618</v>
      </c>
      <c r="G1100" s="427"/>
      <c r="H1100" s="425">
        <v>1708917.2727272727</v>
      </c>
      <c r="I1100" s="423" t="s">
        <v>2117</v>
      </c>
    </row>
    <row r="1101" spans="1:9" s="79" customFormat="1" x14ac:dyDescent="0.25">
      <c r="A1101" s="180"/>
      <c r="B1101" s="107"/>
      <c r="C1101" s="422" t="s">
        <v>2142</v>
      </c>
      <c r="D1101" s="423" t="s">
        <v>1262</v>
      </c>
      <c r="E1101" s="718"/>
      <c r="F1101" s="426" t="s">
        <v>1621</v>
      </c>
      <c r="G1101" s="427"/>
      <c r="H1101" s="425">
        <v>2073223.6363636362</v>
      </c>
      <c r="I1101" s="423" t="s">
        <v>2117</v>
      </c>
    </row>
    <row r="1102" spans="1:9" s="79" customFormat="1" x14ac:dyDescent="0.25">
      <c r="A1102" s="180"/>
      <c r="B1102" s="107"/>
      <c r="C1102" s="422" t="s">
        <v>2141</v>
      </c>
      <c r="D1102" s="423" t="s">
        <v>1262</v>
      </c>
      <c r="E1102" s="718"/>
      <c r="F1102" s="426" t="s">
        <v>1617</v>
      </c>
      <c r="G1102" s="427"/>
      <c r="H1102" s="425">
        <v>2494175.4545454546</v>
      </c>
      <c r="I1102" s="423" t="s">
        <v>2117</v>
      </c>
    </row>
    <row r="1103" spans="1:9" s="79" customFormat="1" x14ac:dyDescent="0.25">
      <c r="A1103" s="180"/>
      <c r="B1103" s="107"/>
      <c r="C1103" s="422" t="s">
        <v>2143</v>
      </c>
      <c r="D1103" s="423" t="s">
        <v>1262</v>
      </c>
      <c r="E1103" s="718"/>
      <c r="F1103" s="426" t="s">
        <v>1619</v>
      </c>
      <c r="G1103" s="427"/>
      <c r="H1103" s="425">
        <v>1791179.9999999998</v>
      </c>
      <c r="I1103" s="423" t="s">
        <v>2117</v>
      </c>
    </row>
    <row r="1104" spans="1:9" s="79" customFormat="1" x14ac:dyDescent="0.25">
      <c r="A1104" s="180"/>
      <c r="B1104" s="107"/>
      <c r="C1104" s="422" t="s">
        <v>2143</v>
      </c>
      <c r="D1104" s="423" t="s">
        <v>1262</v>
      </c>
      <c r="E1104" s="718"/>
      <c r="F1104" s="426" t="s">
        <v>1618</v>
      </c>
      <c r="G1104" s="427"/>
      <c r="H1104" s="425">
        <v>2163518.1818181816</v>
      </c>
      <c r="I1104" s="423" t="s">
        <v>2117</v>
      </c>
    </row>
    <row r="1105" spans="1:9" s="79" customFormat="1" x14ac:dyDescent="0.25">
      <c r="A1105" s="180"/>
      <c r="B1105" s="107"/>
      <c r="C1105" s="422" t="s">
        <v>2143</v>
      </c>
      <c r="D1105" s="423" t="s">
        <v>1262</v>
      </c>
      <c r="E1105" s="718"/>
      <c r="F1105" s="426" t="s">
        <v>1616</v>
      </c>
      <c r="G1105" s="427"/>
      <c r="H1105" s="425">
        <v>2642130</v>
      </c>
      <c r="I1105" s="423" t="s">
        <v>2117</v>
      </c>
    </row>
    <row r="1106" spans="1:9" s="79" customFormat="1" x14ac:dyDescent="0.25">
      <c r="A1106" s="180"/>
      <c r="B1106" s="107"/>
      <c r="C1106" s="422" t="s">
        <v>2143</v>
      </c>
      <c r="D1106" s="423" t="s">
        <v>1262</v>
      </c>
      <c r="E1106" s="718"/>
      <c r="F1106" s="426" t="s">
        <v>1617</v>
      </c>
      <c r="G1106" s="427"/>
      <c r="H1106" s="425">
        <v>3173159.9999999995</v>
      </c>
      <c r="I1106" s="423" t="s">
        <v>2117</v>
      </c>
    </row>
    <row r="1107" spans="1:9" s="79" customFormat="1" ht="15" customHeight="1" x14ac:dyDescent="0.25">
      <c r="A1107" s="180"/>
      <c r="B1107" s="107"/>
      <c r="C1107" s="422" t="s">
        <v>2144</v>
      </c>
      <c r="D1107" s="423" t="s">
        <v>1262</v>
      </c>
      <c r="E1107" s="718"/>
      <c r="F1107" s="426" t="s">
        <v>1619</v>
      </c>
      <c r="H1107" s="425">
        <v>2254911.8181818179</v>
      </c>
      <c r="I1107" s="423" t="s">
        <v>2117</v>
      </c>
    </row>
    <row r="1108" spans="1:9" s="79" customFormat="1" x14ac:dyDescent="0.25">
      <c r="A1108" s="180"/>
      <c r="B1108" s="107"/>
      <c r="C1108" s="422" t="s">
        <v>2145</v>
      </c>
      <c r="D1108" s="423" t="s">
        <v>1262</v>
      </c>
      <c r="E1108" s="718"/>
      <c r="F1108" s="426" t="s">
        <v>1642</v>
      </c>
      <c r="G1108" s="427"/>
      <c r="H1108" s="425">
        <v>2735468.1818181816</v>
      </c>
      <c r="I1108" s="423" t="s">
        <v>2117</v>
      </c>
    </row>
    <row r="1109" spans="1:9" s="79" customFormat="1" x14ac:dyDescent="0.25">
      <c r="A1109" s="180"/>
      <c r="B1109" s="107"/>
      <c r="C1109" s="422" t="s">
        <v>2145</v>
      </c>
      <c r="D1109" s="423" t="s">
        <v>1262</v>
      </c>
      <c r="E1109" s="718"/>
      <c r="F1109" s="426" t="s">
        <v>1621</v>
      </c>
      <c r="G1109" s="427"/>
      <c r="H1109" s="425">
        <v>3344195.4545454546</v>
      </c>
      <c r="I1109" s="423" t="s">
        <v>2117</v>
      </c>
    </row>
    <row r="1110" spans="1:9" s="79" customFormat="1" x14ac:dyDescent="0.25">
      <c r="A1110" s="180"/>
      <c r="B1110" s="107"/>
      <c r="C1110" s="422" t="s">
        <v>2144</v>
      </c>
      <c r="D1110" s="423" t="s">
        <v>1262</v>
      </c>
      <c r="E1110" s="718"/>
      <c r="F1110" s="426" t="s">
        <v>1617</v>
      </c>
      <c r="G1110" s="427"/>
      <c r="H1110" s="425">
        <v>4009145.4545454546</v>
      </c>
      <c r="I1110" s="423" t="s">
        <v>2117</v>
      </c>
    </row>
    <row r="1111" spans="1:9" s="79" customFormat="1" x14ac:dyDescent="0.25">
      <c r="A1111" s="180"/>
      <c r="B1111" s="107"/>
      <c r="C1111" s="422" t="s">
        <v>2146</v>
      </c>
      <c r="D1111" s="423" t="s">
        <v>1262</v>
      </c>
      <c r="E1111" s="718"/>
      <c r="F1111" s="426" t="s">
        <v>1619</v>
      </c>
      <c r="G1111" s="427"/>
      <c r="H1111" s="425">
        <v>2814602.7272727275</v>
      </c>
      <c r="I1111" s="423" t="s">
        <v>2117</v>
      </c>
    </row>
    <row r="1112" spans="1:9" s="79" customFormat="1" x14ac:dyDescent="0.25">
      <c r="A1112" s="180"/>
      <c r="B1112" s="107"/>
      <c r="C1112" s="422" t="s">
        <v>2146</v>
      </c>
      <c r="D1112" s="423" t="s">
        <v>1262</v>
      </c>
      <c r="E1112" s="718"/>
      <c r="F1112" s="426" t="s">
        <v>1618</v>
      </c>
      <c r="G1112" s="427"/>
      <c r="H1112" s="425">
        <v>3404307.2727272725</v>
      </c>
      <c r="I1112" s="423" t="s">
        <v>2117</v>
      </c>
    </row>
    <row r="1113" spans="1:9" s="79" customFormat="1" ht="18.75" customHeight="1" x14ac:dyDescent="0.25">
      <c r="A1113" s="180"/>
      <c r="B1113" s="107"/>
      <c r="C1113" s="422" t="s">
        <v>2146</v>
      </c>
      <c r="D1113" s="423" t="s">
        <v>1262</v>
      </c>
      <c r="E1113" s="718"/>
      <c r="F1113" s="426" t="s">
        <v>1616</v>
      </c>
      <c r="G1113" s="716" t="s">
        <v>2116</v>
      </c>
      <c r="H1113" s="425">
        <v>4145517.2727272725</v>
      </c>
      <c r="I1113" s="423" t="s">
        <v>2117</v>
      </c>
    </row>
    <row r="1114" spans="1:9" s="79" customFormat="1" x14ac:dyDescent="0.25">
      <c r="A1114" s="180"/>
      <c r="B1114" s="107"/>
      <c r="C1114" s="422" t="s">
        <v>2147</v>
      </c>
      <c r="D1114" s="423" t="s">
        <v>1262</v>
      </c>
      <c r="E1114" s="718"/>
      <c r="F1114" s="426" t="s">
        <v>1622</v>
      </c>
      <c r="G1114" s="716"/>
      <c r="H1114" s="425">
        <v>4968144.5454545449</v>
      </c>
      <c r="I1114" s="423" t="s">
        <v>2117</v>
      </c>
    </row>
    <row r="1115" spans="1:9" s="79" customFormat="1" x14ac:dyDescent="0.25">
      <c r="A1115" s="180"/>
      <c r="B1115" s="107"/>
      <c r="C1115" s="422" t="s">
        <v>2148</v>
      </c>
      <c r="D1115" s="423" t="s">
        <v>1262</v>
      </c>
      <c r="E1115" s="718"/>
      <c r="F1115" s="426" t="s">
        <v>1619</v>
      </c>
      <c r="G1115" s="716"/>
      <c r="H1115" s="425">
        <v>3805390.9090909092</v>
      </c>
      <c r="I1115" s="423" t="s">
        <v>2117</v>
      </c>
    </row>
    <row r="1116" spans="1:9" s="79" customFormat="1" x14ac:dyDescent="0.25">
      <c r="A1116" s="180"/>
      <c r="B1116" s="107"/>
      <c r="C1116" s="422" t="s">
        <v>2148</v>
      </c>
      <c r="D1116" s="423" t="s">
        <v>1262</v>
      </c>
      <c r="E1116" s="718"/>
      <c r="F1116" s="426" t="s">
        <v>1618</v>
      </c>
      <c r="G1116" s="716"/>
      <c r="H1116" s="425">
        <v>4644927.2727272725</v>
      </c>
      <c r="I1116" s="423" t="s">
        <v>2117</v>
      </c>
    </row>
    <row r="1117" spans="1:9" s="79" customFormat="1" x14ac:dyDescent="0.25">
      <c r="A1117" s="180"/>
      <c r="B1117" s="107"/>
      <c r="C1117" s="422" t="s">
        <v>2148</v>
      </c>
      <c r="D1117" s="423" t="s">
        <v>1262</v>
      </c>
      <c r="E1117" s="718"/>
      <c r="F1117" s="426" t="s">
        <v>1616</v>
      </c>
      <c r="G1117" s="716"/>
      <c r="H1117" s="425">
        <v>5610436.3636363633</v>
      </c>
      <c r="I1117" s="423" t="s">
        <v>2117</v>
      </c>
    </row>
    <row r="1118" spans="1:9" s="79" customFormat="1" x14ac:dyDescent="0.25">
      <c r="A1118" s="180"/>
      <c r="B1118" s="107"/>
      <c r="C1118" s="422" t="s">
        <v>2149</v>
      </c>
      <c r="D1118" s="423" t="s">
        <v>1262</v>
      </c>
      <c r="E1118" s="718"/>
      <c r="F1118" s="426" t="s">
        <v>1623</v>
      </c>
      <c r="G1118" s="716"/>
      <c r="H1118" s="425">
        <v>3184827.2727272725</v>
      </c>
      <c r="I1118" s="423" t="s">
        <v>2117</v>
      </c>
    </row>
    <row r="1119" spans="1:9" s="79" customFormat="1" x14ac:dyDescent="0.25">
      <c r="A1119" s="180"/>
      <c r="B1119" s="107"/>
      <c r="C1119" s="422" t="s">
        <v>2149</v>
      </c>
      <c r="D1119" s="423" t="s">
        <v>1262</v>
      </c>
      <c r="E1119" s="718"/>
      <c r="F1119" s="426" t="s">
        <v>1620</v>
      </c>
      <c r="G1119" s="716"/>
      <c r="H1119" s="425">
        <v>3916145.4545454546</v>
      </c>
      <c r="I1119" s="423" t="s">
        <v>2117</v>
      </c>
    </row>
    <row r="1120" spans="1:9" s="79" customFormat="1" x14ac:dyDescent="0.25">
      <c r="A1120" s="180"/>
      <c r="B1120" s="107"/>
      <c r="C1120" s="422" t="s">
        <v>2149</v>
      </c>
      <c r="D1120" s="423" t="s">
        <v>1262</v>
      </c>
      <c r="E1120" s="718"/>
      <c r="F1120" s="426" t="s">
        <v>1619</v>
      </c>
      <c r="G1120" s="716"/>
      <c r="H1120" s="425">
        <v>4819936.3636363633</v>
      </c>
      <c r="I1120" s="423" t="s">
        <v>2117</v>
      </c>
    </row>
    <row r="1121" spans="1:9" s="79" customFormat="1" x14ac:dyDescent="0.25">
      <c r="A1121" s="180"/>
      <c r="B1121" s="107"/>
      <c r="C1121" s="422" t="s">
        <v>2149</v>
      </c>
      <c r="D1121" s="423" t="s">
        <v>1262</v>
      </c>
      <c r="E1121" s="718"/>
      <c r="F1121" s="426" t="s">
        <v>1618</v>
      </c>
      <c r="G1121" s="716"/>
      <c r="H1121" s="425">
        <v>5870836.3636363633</v>
      </c>
      <c r="I1121" s="423" t="s">
        <v>2117</v>
      </c>
    </row>
    <row r="1122" spans="1:9" s="79" customFormat="1" x14ac:dyDescent="0.25">
      <c r="A1122" s="180"/>
      <c r="B1122" s="107"/>
      <c r="C1122" s="422" t="s">
        <v>2149</v>
      </c>
      <c r="D1122" s="423" t="s">
        <v>1262</v>
      </c>
      <c r="E1122" s="718"/>
      <c r="F1122" s="426" t="s">
        <v>1616</v>
      </c>
      <c r="G1122" s="427"/>
      <c r="H1122" s="425">
        <v>6665563.6363636358</v>
      </c>
      <c r="I1122" s="423" t="s">
        <v>2117</v>
      </c>
    </row>
    <row r="1123" spans="1:9" s="79" customFormat="1" x14ac:dyDescent="0.25">
      <c r="A1123" s="180"/>
      <c r="B1123" s="107"/>
      <c r="C1123" s="422" t="s">
        <v>2150</v>
      </c>
      <c r="D1123" s="423" t="s">
        <v>1262</v>
      </c>
      <c r="E1123" s="718"/>
      <c r="F1123" s="426" t="s">
        <v>1623</v>
      </c>
      <c r="G1123" s="427"/>
      <c r="H1123" s="425">
        <v>4054800</v>
      </c>
      <c r="I1123" s="423" t="s">
        <v>2117</v>
      </c>
    </row>
    <row r="1124" spans="1:9" s="79" customFormat="1" x14ac:dyDescent="0.25">
      <c r="A1124" s="180"/>
      <c r="B1124" s="107"/>
      <c r="C1124" s="422" t="s">
        <v>2150</v>
      </c>
      <c r="D1124" s="423" t="s">
        <v>1262</v>
      </c>
      <c r="E1124" s="718"/>
      <c r="F1124" s="426" t="s">
        <v>1620</v>
      </c>
      <c r="G1124" s="429"/>
      <c r="H1124" s="425">
        <v>4993254.5454545449</v>
      </c>
      <c r="I1124" s="423" t="s">
        <v>2117</v>
      </c>
    </row>
    <row r="1125" spans="1:9" s="79" customFormat="1" x14ac:dyDescent="0.25">
      <c r="A1125" s="180"/>
      <c r="B1125" s="107"/>
      <c r="C1125" s="422" t="s">
        <v>2150</v>
      </c>
      <c r="D1125" s="423" t="s">
        <v>1262</v>
      </c>
      <c r="E1125" s="718"/>
      <c r="F1125" s="426" t="s">
        <v>1619</v>
      </c>
      <c r="G1125" s="429"/>
      <c r="H1125" s="425">
        <v>6125318.1818181816</v>
      </c>
      <c r="I1125" s="423" t="s">
        <v>2117</v>
      </c>
    </row>
    <row r="1126" spans="1:9" s="79" customFormat="1" x14ac:dyDescent="0.25">
      <c r="A1126" s="180"/>
      <c r="B1126" s="107"/>
      <c r="C1126" s="422" t="s">
        <v>2150</v>
      </c>
      <c r="D1126" s="423" t="s">
        <v>1262</v>
      </c>
      <c r="E1126" s="718"/>
      <c r="F1126" s="426" t="s">
        <v>1618</v>
      </c>
      <c r="G1126" s="429"/>
      <c r="H1126" s="425">
        <v>7469590.9090909082</v>
      </c>
      <c r="I1126" s="423" t="s">
        <v>2117</v>
      </c>
    </row>
    <row r="1127" spans="1:9" s="79" customFormat="1" x14ac:dyDescent="0.25">
      <c r="A1127" s="180"/>
      <c r="B1127" s="107"/>
      <c r="C1127" s="422" t="s">
        <v>2150</v>
      </c>
      <c r="D1127" s="423" t="s">
        <v>1262</v>
      </c>
      <c r="E1127" s="718"/>
      <c r="F1127" s="426" t="s">
        <v>1616</v>
      </c>
      <c r="G1127" s="429"/>
      <c r="H1127" s="425">
        <v>9042981.8181818184</v>
      </c>
      <c r="I1127" s="423" t="s">
        <v>2117</v>
      </c>
    </row>
    <row r="1128" spans="1:9" s="79" customFormat="1" x14ac:dyDescent="0.25">
      <c r="A1128" s="180"/>
      <c r="B1128" s="107"/>
      <c r="C1128" s="433" t="s">
        <v>1461</v>
      </c>
      <c r="D1128" s="423" t="s">
        <v>1262</v>
      </c>
      <c r="E1128" s="718"/>
      <c r="F1128" s="426"/>
      <c r="G1128" s="429"/>
      <c r="H1128" s="425"/>
      <c r="I1128" s="434"/>
    </row>
    <row r="1129" spans="1:9" s="79" customFormat="1" x14ac:dyDescent="0.25">
      <c r="A1129" s="180"/>
      <c r="B1129" s="107"/>
      <c r="C1129" s="422" t="s">
        <v>2119</v>
      </c>
      <c r="D1129" s="423" t="s">
        <v>1262</v>
      </c>
      <c r="E1129" s="718"/>
      <c r="F1129" s="426" t="s">
        <v>1620</v>
      </c>
      <c r="G1129" s="429"/>
      <c r="H1129" s="425">
        <v>6763.6363636363612</v>
      </c>
      <c r="I1129" s="423" t="s">
        <v>2117</v>
      </c>
    </row>
    <row r="1130" spans="1:9" s="79" customFormat="1" x14ac:dyDescent="0.25">
      <c r="A1130" s="180"/>
      <c r="B1130" s="107"/>
      <c r="C1130" s="422" t="s">
        <v>2118</v>
      </c>
      <c r="D1130" s="423" t="s">
        <v>1262</v>
      </c>
      <c r="E1130" s="718"/>
      <c r="F1130" s="426" t="s">
        <v>1624</v>
      </c>
      <c r="G1130" s="429"/>
      <c r="H1130" s="425">
        <v>7101.818181818182</v>
      </c>
      <c r="I1130" s="423" t="s">
        <v>2117</v>
      </c>
    </row>
    <row r="1131" spans="1:9" s="79" customFormat="1" x14ac:dyDescent="0.25">
      <c r="A1131" s="180"/>
      <c r="B1131" s="107"/>
      <c r="C1131" s="422" t="s">
        <v>2119</v>
      </c>
      <c r="D1131" s="423" t="s">
        <v>1262</v>
      </c>
      <c r="E1131" s="718"/>
      <c r="F1131" s="426" t="s">
        <v>1618</v>
      </c>
      <c r="G1131" s="429"/>
      <c r="H1131" s="425">
        <v>7186.3636363636369</v>
      </c>
      <c r="I1131" s="423" t="s">
        <v>2117</v>
      </c>
    </row>
    <row r="1132" spans="1:9" s="79" customFormat="1" x14ac:dyDescent="0.25">
      <c r="A1132" s="180"/>
      <c r="B1132" s="107"/>
      <c r="C1132" s="422" t="s">
        <v>2119</v>
      </c>
      <c r="D1132" s="423" t="s">
        <v>1262</v>
      </c>
      <c r="E1132" s="718"/>
      <c r="F1132" s="426" t="s">
        <v>1616</v>
      </c>
      <c r="G1132" s="429"/>
      <c r="H1132" s="425">
        <v>8454.545454545454</v>
      </c>
      <c r="I1132" s="423" t="s">
        <v>2117</v>
      </c>
    </row>
    <row r="1133" spans="1:9" s="79" customFormat="1" x14ac:dyDescent="0.25">
      <c r="A1133" s="180"/>
      <c r="B1133" s="107"/>
      <c r="C1133" s="422" t="s">
        <v>2151</v>
      </c>
      <c r="D1133" s="423" t="s">
        <v>1262</v>
      </c>
      <c r="E1133" s="718"/>
      <c r="F1133" s="426" t="s">
        <v>1643</v>
      </c>
      <c r="G1133" s="429"/>
      <c r="H1133" s="425">
        <v>7609.090909090909</v>
      </c>
      <c r="I1133" s="423" t="s">
        <v>2117</v>
      </c>
    </row>
    <row r="1134" spans="1:9" s="79" customFormat="1" x14ac:dyDescent="0.25">
      <c r="A1134" s="180"/>
      <c r="B1134" s="107"/>
      <c r="C1134" s="422" t="s">
        <v>2120</v>
      </c>
      <c r="D1134" s="423" t="s">
        <v>1262</v>
      </c>
      <c r="E1134" s="718"/>
      <c r="F1134" s="426" t="s">
        <v>1620</v>
      </c>
      <c r="G1134" s="429"/>
      <c r="H1134" s="425">
        <v>8708.181818181818</v>
      </c>
      <c r="I1134" s="423" t="s">
        <v>2117</v>
      </c>
    </row>
    <row r="1135" spans="1:9" s="79" customFormat="1" x14ac:dyDescent="0.25">
      <c r="A1135" s="180"/>
      <c r="B1135" s="107"/>
      <c r="C1135" s="422" t="s">
        <v>2151</v>
      </c>
      <c r="D1135" s="423" t="s">
        <v>1262</v>
      </c>
      <c r="E1135" s="718"/>
      <c r="F1135" s="426" t="s">
        <v>1624</v>
      </c>
      <c r="G1135" s="429"/>
      <c r="H1135" s="425">
        <v>9130.9090909090919</v>
      </c>
      <c r="I1135" s="423" t="s">
        <v>2117</v>
      </c>
    </row>
    <row r="1136" spans="1:9" s="79" customFormat="1" x14ac:dyDescent="0.25">
      <c r="A1136" s="180"/>
      <c r="B1136" s="107"/>
      <c r="C1136" s="422" t="s">
        <v>2151</v>
      </c>
      <c r="D1136" s="423" t="s">
        <v>1262</v>
      </c>
      <c r="E1136" s="718"/>
      <c r="F1136" s="426" t="s">
        <v>1642</v>
      </c>
      <c r="G1136" s="429"/>
      <c r="H1136" s="425">
        <v>10652.727272727272</v>
      </c>
      <c r="I1136" s="423" t="s">
        <v>2117</v>
      </c>
    </row>
    <row r="1137" spans="1:9" s="79" customFormat="1" x14ac:dyDescent="0.25">
      <c r="A1137" s="180"/>
      <c r="B1137" s="107"/>
      <c r="C1137" s="422" t="s">
        <v>2151</v>
      </c>
      <c r="D1137" s="423" t="s">
        <v>1262</v>
      </c>
      <c r="E1137" s="718"/>
      <c r="F1137" s="426" t="s">
        <v>1621</v>
      </c>
      <c r="G1137" s="429"/>
      <c r="H1137" s="425">
        <v>12766.363636363636</v>
      </c>
      <c r="I1137" s="423" t="s">
        <v>2117</v>
      </c>
    </row>
    <row r="1138" spans="1:9" s="79" customFormat="1" x14ac:dyDescent="0.25">
      <c r="A1138" s="180"/>
      <c r="B1138" s="107"/>
      <c r="C1138" s="422" t="s">
        <v>2121</v>
      </c>
      <c r="D1138" s="423" t="s">
        <v>1262</v>
      </c>
      <c r="E1138" s="718"/>
      <c r="F1138" s="426" t="s">
        <v>1623</v>
      </c>
      <c r="G1138" s="429"/>
      <c r="H1138" s="425">
        <v>12259.090909090908</v>
      </c>
      <c r="I1138" s="423" t="s">
        <v>2117</v>
      </c>
    </row>
    <row r="1139" spans="1:9" s="79" customFormat="1" x14ac:dyDescent="0.25">
      <c r="A1139" s="180"/>
      <c r="B1139" s="107"/>
      <c r="C1139" s="422" t="s">
        <v>2121</v>
      </c>
      <c r="D1139" s="423" t="s">
        <v>1262</v>
      </c>
      <c r="E1139" s="718"/>
      <c r="F1139" s="426" t="s">
        <v>1620</v>
      </c>
      <c r="G1139" s="429"/>
      <c r="H1139" s="425">
        <v>12512.727272727272</v>
      </c>
      <c r="I1139" s="423" t="s">
        <v>2117</v>
      </c>
    </row>
    <row r="1140" spans="1:9" s="79" customFormat="1" x14ac:dyDescent="0.25">
      <c r="A1140" s="180"/>
      <c r="B1140" s="107"/>
      <c r="C1140" s="422" t="s">
        <v>2121</v>
      </c>
      <c r="D1140" s="423" t="s">
        <v>1262</v>
      </c>
      <c r="E1140" s="718"/>
      <c r="F1140" s="426" t="s">
        <v>1619</v>
      </c>
      <c r="G1140" s="429"/>
      <c r="H1140" s="425">
        <v>14626.363636363636</v>
      </c>
      <c r="I1140" s="423" t="s">
        <v>2117</v>
      </c>
    </row>
    <row r="1141" spans="1:9" s="79" customFormat="1" x14ac:dyDescent="0.25">
      <c r="A1141" s="180"/>
      <c r="B1141" s="107"/>
      <c r="C1141" s="422" t="s">
        <v>2121</v>
      </c>
      <c r="D1141" s="423" t="s">
        <v>1262</v>
      </c>
      <c r="E1141" s="718"/>
      <c r="F1141" s="426" t="s">
        <v>1618</v>
      </c>
      <c r="G1141" s="429"/>
      <c r="H1141" s="425">
        <v>17585.454545454544</v>
      </c>
      <c r="I1141" s="423" t="s">
        <v>2117</v>
      </c>
    </row>
    <row r="1142" spans="1:9" s="79" customFormat="1" x14ac:dyDescent="0.25">
      <c r="A1142" s="180"/>
      <c r="B1142" s="107"/>
      <c r="C1142" s="422" t="s">
        <v>2121</v>
      </c>
      <c r="D1142" s="423" t="s">
        <v>1262</v>
      </c>
      <c r="E1142" s="718"/>
      <c r="F1142" s="426" t="s">
        <v>1616</v>
      </c>
      <c r="G1142" s="429"/>
      <c r="H1142" s="425">
        <v>21051.818181818147</v>
      </c>
      <c r="I1142" s="423" t="s">
        <v>2117</v>
      </c>
    </row>
    <row r="1143" spans="1:9" s="79" customFormat="1" x14ac:dyDescent="0.25">
      <c r="A1143" s="180"/>
      <c r="B1143" s="107"/>
      <c r="C1143" s="422" t="s">
        <v>2123</v>
      </c>
      <c r="D1143" s="423" t="s">
        <v>1262</v>
      </c>
      <c r="E1143" s="718"/>
      <c r="F1143" s="426" t="s">
        <v>1623</v>
      </c>
      <c r="G1143" s="429"/>
      <c r="H1143" s="425">
        <v>15471.818181818182</v>
      </c>
      <c r="I1143" s="423" t="s">
        <v>2117</v>
      </c>
    </row>
    <row r="1144" spans="1:9" s="79" customFormat="1" x14ac:dyDescent="0.25">
      <c r="A1144" s="180"/>
      <c r="B1144" s="107"/>
      <c r="C1144" s="422" t="s">
        <v>2123</v>
      </c>
      <c r="D1144" s="423" t="s">
        <v>1262</v>
      </c>
      <c r="E1144" s="718"/>
      <c r="F1144" s="426" t="s">
        <v>1620</v>
      </c>
      <c r="G1144" s="429"/>
      <c r="H1144" s="425">
        <v>18684.545454545452</v>
      </c>
      <c r="I1144" s="423" t="s">
        <v>2117</v>
      </c>
    </row>
    <row r="1145" spans="1:9" s="79" customFormat="1" x14ac:dyDescent="0.25">
      <c r="A1145" s="180"/>
      <c r="B1145" s="107"/>
      <c r="C1145" s="422" t="s">
        <v>2123</v>
      </c>
      <c r="D1145" s="423" t="s">
        <v>1262</v>
      </c>
      <c r="E1145" s="718"/>
      <c r="F1145" s="426" t="s">
        <v>1619</v>
      </c>
      <c r="G1145" s="435"/>
      <c r="H1145" s="425">
        <v>22573.636363636364</v>
      </c>
      <c r="I1145" s="423" t="s">
        <v>2117</v>
      </c>
    </row>
    <row r="1146" spans="1:9" s="79" customFormat="1" x14ac:dyDescent="0.25">
      <c r="A1146" s="180"/>
      <c r="B1146" s="107"/>
      <c r="C1146" s="422" t="s">
        <v>2103</v>
      </c>
      <c r="D1146" s="423" t="s">
        <v>1262</v>
      </c>
      <c r="E1146" s="718"/>
      <c r="F1146" s="426" t="s">
        <v>1642</v>
      </c>
      <c r="G1146" s="426"/>
      <c r="H1146" s="425">
        <v>27139.090909090908</v>
      </c>
      <c r="I1146" s="423" t="s">
        <v>2117</v>
      </c>
    </row>
    <row r="1147" spans="1:9" s="79" customFormat="1" x14ac:dyDescent="0.25">
      <c r="A1147" s="180"/>
      <c r="B1147" s="107"/>
      <c r="C1147" s="422" t="s">
        <v>2123</v>
      </c>
      <c r="D1147" s="423" t="s">
        <v>1262</v>
      </c>
      <c r="E1147" s="436"/>
      <c r="F1147" s="426" t="s">
        <v>1616</v>
      </c>
      <c r="G1147" s="426"/>
      <c r="H1147" s="425">
        <v>32211.81818181818</v>
      </c>
      <c r="I1147" s="423" t="s">
        <v>2117</v>
      </c>
    </row>
    <row r="1148" spans="1:9" s="79" customFormat="1" x14ac:dyDescent="0.25">
      <c r="A1148" s="180"/>
      <c r="B1148" s="107"/>
      <c r="C1148" s="422" t="s">
        <v>2124</v>
      </c>
      <c r="D1148" s="423" t="s">
        <v>1262</v>
      </c>
      <c r="E1148" s="436"/>
      <c r="F1148" s="426" t="s">
        <v>1623</v>
      </c>
      <c r="G1148" s="426"/>
      <c r="H1148" s="425">
        <v>24010.909090909092</v>
      </c>
      <c r="I1148" s="423" t="s">
        <v>2117</v>
      </c>
    </row>
    <row r="1149" spans="1:9" s="79" customFormat="1" ht="15" customHeight="1" x14ac:dyDescent="0.25">
      <c r="A1149" s="180"/>
      <c r="B1149" s="107"/>
      <c r="C1149" s="422" t="s">
        <v>2124</v>
      </c>
      <c r="D1149" s="423" t="s">
        <v>1262</v>
      </c>
      <c r="E1149" s="718" t="s">
        <v>1074</v>
      </c>
      <c r="F1149" s="426" t="s">
        <v>1620</v>
      </c>
      <c r="H1149" s="425">
        <v>29083.63636363636</v>
      </c>
      <c r="I1149" s="423" t="s">
        <v>2117</v>
      </c>
    </row>
    <row r="1150" spans="1:9" s="79" customFormat="1" x14ac:dyDescent="0.25">
      <c r="A1150" s="180"/>
      <c r="B1150" s="107"/>
      <c r="C1150" s="422" t="s">
        <v>2124</v>
      </c>
      <c r="D1150" s="423" t="s">
        <v>1262</v>
      </c>
      <c r="E1150" s="718"/>
      <c r="F1150" s="426" t="s">
        <v>1619</v>
      </c>
      <c r="G1150" s="429"/>
      <c r="H1150" s="425">
        <v>34748.181818181816</v>
      </c>
      <c r="I1150" s="423" t="s">
        <v>2117</v>
      </c>
    </row>
    <row r="1151" spans="1:9" s="79" customFormat="1" x14ac:dyDescent="0.25">
      <c r="A1151" s="180"/>
      <c r="B1151" s="107"/>
      <c r="C1151" s="422" t="s">
        <v>2124</v>
      </c>
      <c r="D1151" s="423" t="s">
        <v>1262</v>
      </c>
      <c r="E1151" s="718"/>
      <c r="F1151" s="426" t="s">
        <v>1618</v>
      </c>
      <c r="G1151" s="429"/>
      <c r="H1151" s="425">
        <v>42019.090909090904</v>
      </c>
      <c r="I1151" s="423" t="s">
        <v>2117</v>
      </c>
    </row>
    <row r="1152" spans="1:9" s="79" customFormat="1" x14ac:dyDescent="0.25">
      <c r="A1152" s="180"/>
      <c r="B1152" s="107"/>
      <c r="C1152" s="422" t="s">
        <v>2124</v>
      </c>
      <c r="D1152" s="423" t="s">
        <v>1262</v>
      </c>
      <c r="E1152" s="718"/>
      <c r="F1152" s="426" t="s">
        <v>1616</v>
      </c>
      <c r="G1152" s="429"/>
      <c r="H1152" s="425">
        <v>49797.272727272728</v>
      </c>
      <c r="I1152" s="423" t="s">
        <v>2117</v>
      </c>
    </row>
    <row r="1153" spans="1:9" s="79" customFormat="1" x14ac:dyDescent="0.25">
      <c r="A1153" s="180"/>
      <c r="B1153" s="107"/>
      <c r="C1153" s="422" t="s">
        <v>2125</v>
      </c>
      <c r="D1153" s="423" t="s">
        <v>1262</v>
      </c>
      <c r="E1153" s="718"/>
      <c r="F1153" s="426" t="s">
        <v>1623</v>
      </c>
      <c r="G1153" s="429"/>
      <c r="H1153" s="425">
        <v>37115.454545454544</v>
      </c>
      <c r="I1153" s="423" t="s">
        <v>2117</v>
      </c>
    </row>
    <row r="1154" spans="1:9" s="79" customFormat="1" x14ac:dyDescent="0.25">
      <c r="A1154" s="180"/>
      <c r="B1154" s="107"/>
      <c r="C1154" s="422" t="s">
        <v>2125</v>
      </c>
      <c r="D1154" s="423" t="s">
        <v>1262</v>
      </c>
      <c r="E1154" s="718"/>
      <c r="F1154" s="426" t="s">
        <v>1620</v>
      </c>
      <c r="G1154" s="429"/>
      <c r="H1154" s="425">
        <v>46246.363636363632</v>
      </c>
      <c r="I1154" s="423" t="s">
        <v>2117</v>
      </c>
    </row>
    <row r="1155" spans="1:9" s="79" customFormat="1" x14ac:dyDescent="0.25">
      <c r="A1155" s="180"/>
      <c r="B1155" s="107"/>
      <c r="C1155" s="422" t="s">
        <v>2125</v>
      </c>
      <c r="D1155" s="423" t="s">
        <v>1262</v>
      </c>
      <c r="E1155" s="718"/>
      <c r="F1155" s="426" t="s">
        <v>1619</v>
      </c>
      <c r="G1155" s="429"/>
      <c r="H1155" s="425">
        <v>55461.818181818184</v>
      </c>
      <c r="I1155" s="423" t="s">
        <v>2117</v>
      </c>
    </row>
    <row r="1156" spans="1:9" s="79" customFormat="1" x14ac:dyDescent="0.25">
      <c r="A1156" s="180"/>
      <c r="B1156" s="107"/>
      <c r="C1156" s="422" t="s">
        <v>2125</v>
      </c>
      <c r="D1156" s="423" t="s">
        <v>1262</v>
      </c>
      <c r="E1156" s="718"/>
      <c r="F1156" s="426" t="s">
        <v>1618</v>
      </c>
      <c r="G1156" s="429"/>
      <c r="H1156" s="425">
        <v>66790.909090909088</v>
      </c>
      <c r="I1156" s="423" t="s">
        <v>2117</v>
      </c>
    </row>
    <row r="1157" spans="1:9" s="79" customFormat="1" ht="18.75" customHeight="1" x14ac:dyDescent="0.25">
      <c r="A1157" s="180"/>
      <c r="B1157" s="107"/>
      <c r="C1157" s="422" t="s">
        <v>2125</v>
      </c>
      <c r="D1157" s="423" t="s">
        <v>1262</v>
      </c>
      <c r="E1157" s="718"/>
      <c r="F1157" s="426" t="s">
        <v>1616</v>
      </c>
      <c r="H1157" s="425">
        <v>79303.636363636368</v>
      </c>
      <c r="I1157" s="423" t="s">
        <v>2117</v>
      </c>
    </row>
    <row r="1158" spans="1:9" s="79" customFormat="1" x14ac:dyDescent="0.25">
      <c r="A1158" s="180"/>
      <c r="B1158" s="107"/>
      <c r="C1158" s="422" t="s">
        <v>2127</v>
      </c>
      <c r="D1158" s="423" t="s">
        <v>1262</v>
      </c>
      <c r="E1158" s="718"/>
      <c r="F1158" s="426" t="s">
        <v>1643</v>
      </c>
      <c r="G1158" s="427"/>
      <c r="H1158" s="425">
        <v>52756.363636363632</v>
      </c>
      <c r="I1158" s="423" t="s">
        <v>2117</v>
      </c>
    </row>
    <row r="1159" spans="1:9" s="79" customFormat="1" x14ac:dyDescent="0.25">
      <c r="A1159" s="180"/>
      <c r="B1159" s="107"/>
      <c r="C1159" s="422" t="s">
        <v>2126</v>
      </c>
      <c r="D1159" s="423" t="s">
        <v>1262</v>
      </c>
      <c r="E1159" s="718"/>
      <c r="F1159" s="426" t="s">
        <v>1620</v>
      </c>
      <c r="G1159" s="427"/>
      <c r="H1159" s="425">
        <v>65438.181818181809</v>
      </c>
      <c r="I1159" s="423" t="s">
        <v>2117</v>
      </c>
    </row>
    <row r="1160" spans="1:9" s="79" customFormat="1" x14ac:dyDescent="0.25">
      <c r="A1160" s="180"/>
      <c r="B1160" s="107"/>
      <c r="C1160" s="422" t="s">
        <v>2126</v>
      </c>
      <c r="D1160" s="423" t="s">
        <v>1262</v>
      </c>
      <c r="E1160" s="718"/>
      <c r="F1160" s="426" t="s">
        <v>1619</v>
      </c>
      <c r="G1160" s="427"/>
      <c r="H1160" s="425">
        <v>79303.636363636368</v>
      </c>
      <c r="I1160" s="423" t="s">
        <v>2117</v>
      </c>
    </row>
    <row r="1161" spans="1:9" s="79" customFormat="1" x14ac:dyDescent="0.25">
      <c r="A1161" s="180"/>
      <c r="B1161" s="107"/>
      <c r="C1161" s="422" t="s">
        <v>2126</v>
      </c>
      <c r="D1161" s="423" t="s">
        <v>1262</v>
      </c>
      <c r="E1161" s="718"/>
      <c r="F1161" s="426" t="s">
        <v>1618</v>
      </c>
      <c r="G1161" s="427"/>
      <c r="H1161" s="425">
        <v>93422.727272727265</v>
      </c>
      <c r="I1161" s="423" t="s">
        <v>2117</v>
      </c>
    </row>
    <row r="1162" spans="1:9" s="79" customFormat="1" x14ac:dyDescent="0.25">
      <c r="A1162" s="180"/>
      <c r="B1162" s="107"/>
      <c r="C1162" s="422" t="s">
        <v>2126</v>
      </c>
      <c r="D1162" s="423" t="s">
        <v>1262</v>
      </c>
      <c r="E1162" s="718"/>
      <c r="F1162" s="426" t="s">
        <v>1616</v>
      </c>
      <c r="G1162" s="427"/>
      <c r="H1162" s="425">
        <v>112360.90909090909</v>
      </c>
      <c r="I1162" s="423" t="s">
        <v>2117</v>
      </c>
    </row>
    <row r="1163" spans="1:9" s="79" customFormat="1" ht="17.25" customHeight="1" x14ac:dyDescent="0.25">
      <c r="A1163" s="180"/>
      <c r="B1163" s="107"/>
      <c r="C1163" s="422" t="s">
        <v>2128</v>
      </c>
      <c r="D1163" s="423" t="s">
        <v>1262</v>
      </c>
      <c r="E1163" s="718"/>
      <c r="F1163" s="426" t="s">
        <v>1623</v>
      </c>
      <c r="G1163" s="716" t="s">
        <v>2116</v>
      </c>
      <c r="H1163" s="425">
        <v>84883.636363636368</v>
      </c>
      <c r="I1163" s="423" t="s">
        <v>2117</v>
      </c>
    </row>
    <row r="1164" spans="1:9" s="79" customFormat="1" x14ac:dyDescent="0.25">
      <c r="A1164" s="180"/>
      <c r="B1164" s="107"/>
      <c r="C1164" s="422" t="s">
        <v>2128</v>
      </c>
      <c r="D1164" s="423" t="s">
        <v>1262</v>
      </c>
      <c r="E1164" s="718"/>
      <c r="F1164" s="426" t="s">
        <v>1620</v>
      </c>
      <c r="G1164" s="716"/>
      <c r="H1164" s="425">
        <v>94775.454545454544</v>
      </c>
      <c r="I1164" s="423" t="s">
        <v>2117</v>
      </c>
    </row>
    <row r="1165" spans="1:9" s="79" customFormat="1" x14ac:dyDescent="0.25">
      <c r="A1165" s="180"/>
      <c r="B1165" s="107"/>
      <c r="C1165" s="422" t="s">
        <v>2128</v>
      </c>
      <c r="D1165" s="423" t="s">
        <v>1262</v>
      </c>
      <c r="E1165" s="718"/>
      <c r="F1165" s="426" t="s">
        <v>1619</v>
      </c>
      <c r="G1165" s="716"/>
      <c r="H1165" s="425">
        <v>112360.90909090909</v>
      </c>
      <c r="I1165" s="423" t="s">
        <v>2117</v>
      </c>
    </row>
    <row r="1166" spans="1:9" s="79" customFormat="1" x14ac:dyDescent="0.25">
      <c r="A1166" s="180"/>
      <c r="B1166" s="107"/>
      <c r="C1166" s="422" t="s">
        <v>2128</v>
      </c>
      <c r="D1166" s="423" t="s">
        <v>1262</v>
      </c>
      <c r="E1166" s="718"/>
      <c r="F1166" s="426" t="s">
        <v>1618</v>
      </c>
      <c r="G1166" s="716"/>
      <c r="H1166" s="425">
        <v>134427.27272727271</v>
      </c>
      <c r="I1166" s="423" t="s">
        <v>2117</v>
      </c>
    </row>
    <row r="1167" spans="1:9" s="79" customFormat="1" x14ac:dyDescent="0.25">
      <c r="A1167" s="180"/>
      <c r="B1167" s="107"/>
      <c r="C1167" s="422" t="s">
        <v>2128</v>
      </c>
      <c r="D1167" s="423" t="s">
        <v>1262</v>
      </c>
      <c r="E1167" s="718"/>
      <c r="F1167" s="426" t="s">
        <v>1616</v>
      </c>
      <c r="G1167" s="716"/>
      <c r="H1167" s="425">
        <v>161312.72727272726</v>
      </c>
      <c r="I1167" s="423" t="s">
        <v>2117</v>
      </c>
    </row>
    <row r="1168" spans="1:9" s="79" customFormat="1" x14ac:dyDescent="0.25">
      <c r="A1168" s="180"/>
      <c r="B1168" s="107"/>
      <c r="C1168" s="422" t="s">
        <v>2129</v>
      </c>
      <c r="D1168" s="423" t="s">
        <v>1262</v>
      </c>
      <c r="E1168" s="718"/>
      <c r="F1168" s="426" t="s">
        <v>1623</v>
      </c>
      <c r="G1168" s="716"/>
      <c r="H1168" s="425">
        <v>111938.18181818181</v>
      </c>
      <c r="I1168" s="423" t="s">
        <v>2117</v>
      </c>
    </row>
    <row r="1169" spans="1:9" s="79" customFormat="1" x14ac:dyDescent="0.25">
      <c r="A1169" s="180"/>
      <c r="B1169" s="107"/>
      <c r="C1169" s="422" t="s">
        <v>2129</v>
      </c>
      <c r="D1169" s="423" t="s">
        <v>1262</v>
      </c>
      <c r="E1169" s="718"/>
      <c r="F1169" s="426" t="s">
        <v>1620</v>
      </c>
      <c r="G1169" s="716"/>
      <c r="H1169" s="425">
        <v>137809.09090909091</v>
      </c>
      <c r="I1169" s="423" t="s">
        <v>2117</v>
      </c>
    </row>
    <row r="1170" spans="1:9" s="79" customFormat="1" x14ac:dyDescent="0.25">
      <c r="A1170" s="180"/>
      <c r="B1170" s="107"/>
      <c r="C1170" s="422" t="s">
        <v>2129</v>
      </c>
      <c r="D1170" s="423" t="s">
        <v>1262</v>
      </c>
      <c r="E1170" s="718"/>
      <c r="F1170" s="426" t="s">
        <v>1619</v>
      </c>
      <c r="G1170" s="716"/>
      <c r="H1170" s="425">
        <v>169767.27272727274</v>
      </c>
      <c r="I1170" s="423" t="s">
        <v>2117</v>
      </c>
    </row>
    <row r="1171" spans="1:9" s="79" customFormat="1" x14ac:dyDescent="0.25">
      <c r="A1171" s="180"/>
      <c r="B1171" s="107"/>
      <c r="C1171" s="422" t="s">
        <v>2129</v>
      </c>
      <c r="D1171" s="423" t="s">
        <v>1262</v>
      </c>
      <c r="E1171" s="718"/>
      <c r="F1171" s="426" t="s">
        <v>1618</v>
      </c>
      <c r="G1171" s="427"/>
      <c r="H1171" s="425">
        <v>201133.63636363635</v>
      </c>
      <c r="I1171" s="423" t="s">
        <v>2117</v>
      </c>
    </row>
    <row r="1172" spans="1:9" s="79" customFormat="1" x14ac:dyDescent="0.25">
      <c r="A1172" s="180"/>
      <c r="B1172" s="107"/>
      <c r="C1172" s="422" t="s">
        <v>2129</v>
      </c>
      <c r="D1172" s="423" t="s">
        <v>1262</v>
      </c>
      <c r="E1172" s="718"/>
      <c r="F1172" s="426" t="s">
        <v>1616</v>
      </c>
      <c r="G1172" s="427"/>
      <c r="H1172" s="425">
        <v>244167.27272727274</v>
      </c>
      <c r="I1172" s="423" t="s">
        <v>2117</v>
      </c>
    </row>
    <row r="1173" spans="1:9" s="79" customFormat="1" x14ac:dyDescent="0.25">
      <c r="A1173" s="180"/>
      <c r="B1173" s="107"/>
      <c r="C1173" s="422" t="s">
        <v>2131</v>
      </c>
      <c r="D1173" s="423" t="s">
        <v>1262</v>
      </c>
      <c r="E1173" s="718"/>
      <c r="F1173" s="426" t="s">
        <v>1623</v>
      </c>
      <c r="G1173" s="427"/>
      <c r="H1173" s="425">
        <v>144234.54545454547</v>
      </c>
      <c r="I1173" s="423" t="s">
        <v>2117</v>
      </c>
    </row>
    <row r="1174" spans="1:9" s="79" customFormat="1" x14ac:dyDescent="0.25">
      <c r="A1174" s="180"/>
      <c r="B1174" s="107"/>
      <c r="C1174" s="422" t="s">
        <v>2131</v>
      </c>
      <c r="D1174" s="423" t="s">
        <v>1262</v>
      </c>
      <c r="E1174" s="718"/>
      <c r="F1174" s="426" t="s">
        <v>1620</v>
      </c>
      <c r="G1174" s="427"/>
      <c r="H1174" s="425">
        <v>176108.18181818182</v>
      </c>
      <c r="I1174" s="423" t="s">
        <v>2117</v>
      </c>
    </row>
    <row r="1175" spans="1:9" s="79" customFormat="1" x14ac:dyDescent="0.25">
      <c r="A1175" s="180"/>
      <c r="B1175" s="107"/>
      <c r="C1175" s="422" t="s">
        <v>2131</v>
      </c>
      <c r="D1175" s="423" t="s">
        <v>1262</v>
      </c>
      <c r="E1175" s="718"/>
      <c r="F1175" s="426" t="s">
        <v>1619</v>
      </c>
      <c r="G1175" s="427"/>
      <c r="H1175" s="425">
        <v>216605.45454545453</v>
      </c>
      <c r="I1175" s="423" t="s">
        <v>2117</v>
      </c>
    </row>
    <row r="1176" spans="1:9" s="79" customFormat="1" x14ac:dyDescent="0.25">
      <c r="A1176" s="180"/>
      <c r="B1176" s="107"/>
      <c r="C1176" s="422" t="s">
        <v>2104</v>
      </c>
      <c r="D1176" s="423" t="s">
        <v>1262</v>
      </c>
      <c r="E1176" s="718"/>
      <c r="F1176" s="426" t="s">
        <v>1642</v>
      </c>
      <c r="G1176" s="429"/>
      <c r="H1176" s="425">
        <v>261752.72727272724</v>
      </c>
      <c r="I1176" s="423" t="s">
        <v>2117</v>
      </c>
    </row>
    <row r="1177" spans="1:9" s="79" customFormat="1" x14ac:dyDescent="0.25">
      <c r="A1177" s="180"/>
      <c r="B1177" s="107"/>
      <c r="C1177" s="422" t="s">
        <v>2104</v>
      </c>
      <c r="D1177" s="423" t="s">
        <v>1262</v>
      </c>
      <c r="E1177" s="718"/>
      <c r="F1177" s="426" t="s">
        <v>1621</v>
      </c>
      <c r="G1177" s="429"/>
      <c r="H1177" s="425">
        <v>312987.27272727271</v>
      </c>
      <c r="I1177" s="423" t="s">
        <v>2117</v>
      </c>
    </row>
    <row r="1178" spans="1:9" s="79" customFormat="1" x14ac:dyDescent="0.25">
      <c r="A1178" s="180"/>
      <c r="B1178" s="107"/>
      <c r="C1178" s="422" t="s">
        <v>2132</v>
      </c>
      <c r="D1178" s="423" t="s">
        <v>1262</v>
      </c>
      <c r="E1178" s="718"/>
      <c r="F1178" s="426" t="s">
        <v>1623</v>
      </c>
      <c r="G1178" s="429"/>
      <c r="H1178" s="425">
        <v>179236.36363636362</v>
      </c>
      <c r="I1178" s="423" t="s">
        <v>2117</v>
      </c>
    </row>
    <row r="1179" spans="1:9" s="79" customFormat="1" x14ac:dyDescent="0.25">
      <c r="A1179" s="180"/>
      <c r="B1179" s="107"/>
      <c r="C1179" s="422" t="s">
        <v>2132</v>
      </c>
      <c r="D1179" s="423" t="s">
        <v>1262</v>
      </c>
      <c r="E1179" s="718"/>
      <c r="F1179" s="426" t="s">
        <v>1620</v>
      </c>
      <c r="G1179" s="429"/>
      <c r="H1179" s="425">
        <v>220832.72727272726</v>
      </c>
      <c r="I1179" s="423" t="s">
        <v>2117</v>
      </c>
    </row>
    <row r="1180" spans="1:9" s="79" customFormat="1" x14ac:dyDescent="0.25">
      <c r="A1180" s="180"/>
      <c r="B1180" s="107"/>
      <c r="C1180" s="422" t="s">
        <v>2132</v>
      </c>
      <c r="D1180" s="423" t="s">
        <v>1262</v>
      </c>
      <c r="E1180" s="718"/>
      <c r="F1180" s="426" t="s">
        <v>1619</v>
      </c>
      <c r="G1180" s="429"/>
      <c r="H1180" s="425">
        <v>270038.18181818182</v>
      </c>
      <c r="I1180" s="423" t="s">
        <v>2117</v>
      </c>
    </row>
    <row r="1181" spans="1:9" s="79" customFormat="1" x14ac:dyDescent="0.25">
      <c r="A1181" s="180"/>
      <c r="B1181" s="107"/>
      <c r="C1181" s="422" t="s">
        <v>2132</v>
      </c>
      <c r="D1181" s="423" t="s">
        <v>1262</v>
      </c>
      <c r="E1181" s="718"/>
      <c r="F1181" s="426" t="s">
        <v>1618</v>
      </c>
      <c r="G1181" s="429"/>
      <c r="H1181" s="425">
        <v>322879.09090909094</v>
      </c>
      <c r="I1181" s="423" t="s">
        <v>2117</v>
      </c>
    </row>
    <row r="1182" spans="1:9" s="79" customFormat="1" x14ac:dyDescent="0.25">
      <c r="A1182" s="180"/>
      <c r="B1182" s="107"/>
      <c r="C1182" s="422" t="s">
        <v>2132</v>
      </c>
      <c r="D1182" s="423" t="s">
        <v>1262</v>
      </c>
      <c r="E1182" s="718"/>
      <c r="F1182" s="426" t="s">
        <v>1616</v>
      </c>
      <c r="G1182" s="429"/>
      <c r="H1182" s="425">
        <v>391107.27272727271</v>
      </c>
      <c r="I1182" s="423" t="s">
        <v>2117</v>
      </c>
    </row>
    <row r="1183" spans="1:9" s="79" customFormat="1" x14ac:dyDescent="0.25">
      <c r="A1183" s="180"/>
      <c r="B1183" s="107"/>
      <c r="C1183" s="422" t="s">
        <v>2133</v>
      </c>
      <c r="D1183" s="423" t="s">
        <v>1262</v>
      </c>
      <c r="E1183" s="718"/>
      <c r="F1183" s="426" t="s">
        <v>1623</v>
      </c>
      <c r="G1183" s="429"/>
      <c r="H1183" s="425">
        <v>235543.63636363638</v>
      </c>
      <c r="I1183" s="423" t="s">
        <v>2117</v>
      </c>
    </row>
    <row r="1184" spans="1:9" s="79" customFormat="1" x14ac:dyDescent="0.25">
      <c r="A1184" s="180"/>
      <c r="B1184" s="107"/>
      <c r="C1184" s="422" t="s">
        <v>2133</v>
      </c>
      <c r="D1184" s="423" t="s">
        <v>1262</v>
      </c>
      <c r="E1184" s="718"/>
      <c r="F1184" s="426" t="s">
        <v>1620</v>
      </c>
      <c r="G1184" s="429"/>
      <c r="H1184" s="425">
        <v>288046.36363636365</v>
      </c>
      <c r="I1184" s="423" t="s">
        <v>2117</v>
      </c>
    </row>
    <row r="1185" spans="1:9" s="79" customFormat="1" x14ac:dyDescent="0.25">
      <c r="A1185" s="180"/>
      <c r="B1185" s="107"/>
      <c r="C1185" s="422" t="s">
        <v>2134</v>
      </c>
      <c r="D1185" s="423" t="s">
        <v>1262</v>
      </c>
      <c r="E1185" s="718"/>
      <c r="F1185" s="426" t="s">
        <v>1624</v>
      </c>
      <c r="G1185" s="429"/>
      <c r="H1185" s="425">
        <v>354245.45454545453</v>
      </c>
      <c r="I1185" s="423" t="s">
        <v>2117</v>
      </c>
    </row>
    <row r="1186" spans="1:9" s="79" customFormat="1" x14ac:dyDescent="0.25">
      <c r="A1186" s="180"/>
      <c r="B1186" s="107"/>
      <c r="C1186" s="422" t="s">
        <v>2133</v>
      </c>
      <c r="D1186" s="423" t="s">
        <v>1262</v>
      </c>
      <c r="E1186" s="718"/>
      <c r="F1186" s="426" t="s">
        <v>1618</v>
      </c>
      <c r="G1186" s="429"/>
      <c r="H1186" s="425">
        <v>424418.18181818182</v>
      </c>
      <c r="I1186" s="423" t="s">
        <v>2117</v>
      </c>
    </row>
    <row r="1187" spans="1:9" s="79" customFormat="1" x14ac:dyDescent="0.25">
      <c r="A1187" s="180"/>
      <c r="B1187" s="107"/>
      <c r="C1187" s="422" t="s">
        <v>2133</v>
      </c>
      <c r="D1187" s="423" t="s">
        <v>1262</v>
      </c>
      <c r="E1187" s="718"/>
      <c r="F1187" s="426" t="s">
        <v>1616</v>
      </c>
      <c r="G1187" s="429"/>
      <c r="H1187" s="425">
        <v>513190.90909090906</v>
      </c>
      <c r="I1187" s="423" t="s">
        <v>2117</v>
      </c>
    </row>
    <row r="1188" spans="1:9" s="79" customFormat="1" x14ac:dyDescent="0.25">
      <c r="A1188" s="180"/>
      <c r="B1188" s="107"/>
      <c r="C1188" s="422" t="s">
        <v>2108</v>
      </c>
      <c r="D1188" s="423" t="s">
        <v>1262</v>
      </c>
      <c r="E1188" s="718"/>
      <c r="F1188" s="426" t="s">
        <v>1623</v>
      </c>
      <c r="G1188" s="429"/>
      <c r="H1188" s="425">
        <v>296247.27272727271</v>
      </c>
      <c r="I1188" s="423" t="s">
        <v>2117</v>
      </c>
    </row>
    <row r="1189" spans="1:9" s="79" customFormat="1" x14ac:dyDescent="0.25">
      <c r="A1189" s="180"/>
      <c r="B1189" s="107"/>
      <c r="C1189" s="422" t="s">
        <v>2108</v>
      </c>
      <c r="D1189" s="423" t="s">
        <v>1262</v>
      </c>
      <c r="E1189" s="718"/>
      <c r="F1189" s="426" t="s">
        <v>1620</v>
      </c>
      <c r="G1189" s="429"/>
      <c r="H1189" s="425">
        <v>365320.90909090906</v>
      </c>
      <c r="I1189" s="423" t="s">
        <v>2117</v>
      </c>
    </row>
    <row r="1190" spans="1:9" s="79" customFormat="1" x14ac:dyDescent="0.25">
      <c r="A1190" s="180"/>
      <c r="B1190" s="107"/>
      <c r="C1190" s="422" t="s">
        <v>2108</v>
      </c>
      <c r="D1190" s="423" t="s">
        <v>1262</v>
      </c>
      <c r="E1190" s="718"/>
      <c r="F1190" s="426" t="s">
        <v>1619</v>
      </c>
      <c r="G1190" s="429"/>
      <c r="H1190" s="425">
        <v>447921.81818181818</v>
      </c>
      <c r="I1190" s="423" t="s">
        <v>2117</v>
      </c>
    </row>
    <row r="1191" spans="1:9" s="79" customFormat="1" x14ac:dyDescent="0.25">
      <c r="A1191" s="180"/>
      <c r="B1191" s="107"/>
      <c r="C1191" s="422" t="s">
        <v>2110</v>
      </c>
      <c r="D1191" s="423" t="s">
        <v>1262</v>
      </c>
      <c r="E1191" s="718"/>
      <c r="F1191" s="426" t="s">
        <v>1642</v>
      </c>
      <c r="G1191" s="429"/>
      <c r="H1191" s="425">
        <v>538300.90909090906</v>
      </c>
      <c r="I1191" s="423" t="s">
        <v>2117</v>
      </c>
    </row>
    <row r="1192" spans="1:9" s="79" customFormat="1" x14ac:dyDescent="0.25">
      <c r="A1192" s="180"/>
      <c r="B1192" s="107"/>
      <c r="C1192" s="422" t="s">
        <v>2110</v>
      </c>
      <c r="D1192" s="423" t="s">
        <v>1262</v>
      </c>
      <c r="E1192" s="718"/>
      <c r="F1192" s="426" t="s">
        <v>1621</v>
      </c>
      <c r="G1192" s="429"/>
      <c r="H1192" s="425">
        <v>648632.72727272729</v>
      </c>
      <c r="I1192" s="423" t="s">
        <v>2117</v>
      </c>
    </row>
    <row r="1193" spans="1:9" s="79" customFormat="1" x14ac:dyDescent="0.25">
      <c r="A1193" s="180"/>
      <c r="B1193" s="107"/>
      <c r="C1193" s="422" t="s">
        <v>2135</v>
      </c>
      <c r="D1193" s="423" t="s">
        <v>1262</v>
      </c>
      <c r="E1193" s="718"/>
      <c r="F1193" s="426" t="s">
        <v>1623</v>
      </c>
      <c r="G1193" s="429"/>
      <c r="H1193" s="425">
        <v>368110.90909090906</v>
      </c>
      <c r="I1193" s="423" t="s">
        <v>2117</v>
      </c>
    </row>
    <row r="1194" spans="1:9" s="79" customFormat="1" x14ac:dyDescent="0.25">
      <c r="A1194" s="180"/>
      <c r="B1194" s="107"/>
      <c r="C1194" s="422" t="s">
        <v>2135</v>
      </c>
      <c r="D1194" s="423" t="s">
        <v>1262</v>
      </c>
      <c r="E1194" s="718"/>
      <c r="F1194" s="426" t="s">
        <v>1620</v>
      </c>
      <c r="G1194" s="429"/>
      <c r="H1194" s="425">
        <v>453924.54545454547</v>
      </c>
      <c r="I1194" s="423" t="s">
        <v>2117</v>
      </c>
    </row>
    <row r="1195" spans="1:9" s="79" customFormat="1" x14ac:dyDescent="0.25">
      <c r="A1195" s="180"/>
      <c r="B1195" s="107"/>
      <c r="C1195" s="422" t="s">
        <v>2135</v>
      </c>
      <c r="D1195" s="423" t="s">
        <v>1262</v>
      </c>
      <c r="E1195" s="718"/>
      <c r="F1195" s="426" t="s">
        <v>1619</v>
      </c>
      <c r="G1195" s="429"/>
      <c r="H1195" s="425">
        <v>557492.72727272729</v>
      </c>
      <c r="I1195" s="423" t="s">
        <v>2117</v>
      </c>
    </row>
    <row r="1196" spans="1:9" s="79" customFormat="1" x14ac:dyDescent="0.25">
      <c r="A1196" s="180"/>
      <c r="B1196" s="107"/>
      <c r="C1196" s="422" t="s">
        <v>2135</v>
      </c>
      <c r="D1196" s="423" t="s">
        <v>1262</v>
      </c>
      <c r="E1196" s="718"/>
      <c r="F1196" s="426" t="s">
        <v>1618</v>
      </c>
      <c r="G1196" s="430"/>
      <c r="H1196" s="425">
        <v>664104.54545454541</v>
      </c>
      <c r="I1196" s="423" t="s">
        <v>2117</v>
      </c>
    </row>
    <row r="1197" spans="1:9" s="79" customFormat="1" x14ac:dyDescent="0.25">
      <c r="A1197" s="180"/>
      <c r="B1197" s="107"/>
      <c r="C1197" s="422" t="s">
        <v>2135</v>
      </c>
      <c r="D1197" s="423" t="s">
        <v>1262</v>
      </c>
      <c r="E1197" s="436"/>
      <c r="F1197" s="426" t="s">
        <v>1616</v>
      </c>
      <c r="G1197" s="430"/>
      <c r="H1197" s="425">
        <v>806817.27272727271</v>
      </c>
      <c r="I1197" s="423" t="s">
        <v>2117</v>
      </c>
    </row>
    <row r="1198" spans="1:9" s="79" customFormat="1" x14ac:dyDescent="0.25">
      <c r="A1198" s="180"/>
      <c r="B1198" s="107"/>
      <c r="C1198" s="422" t="s">
        <v>2137</v>
      </c>
      <c r="D1198" s="423" t="s">
        <v>1262</v>
      </c>
      <c r="E1198" s="436"/>
      <c r="F1198" s="426" t="s">
        <v>1623</v>
      </c>
      <c r="G1198" s="430"/>
      <c r="H1198" s="425">
        <v>567891.81818181812</v>
      </c>
      <c r="I1198" s="423" t="s">
        <v>2117</v>
      </c>
    </row>
    <row r="1199" spans="1:9" s="79" customFormat="1" ht="15" customHeight="1" x14ac:dyDescent="0.25">
      <c r="A1199" s="180"/>
      <c r="B1199" s="107"/>
      <c r="C1199" s="422" t="s">
        <v>2137</v>
      </c>
      <c r="D1199" s="423" t="s">
        <v>1262</v>
      </c>
      <c r="E1199" s="719" t="s">
        <v>1800</v>
      </c>
      <c r="F1199" s="426" t="s">
        <v>1620</v>
      </c>
      <c r="G1199" s="432"/>
      <c r="H1199" s="425">
        <v>704348.18181818188</v>
      </c>
      <c r="I1199" s="423" t="s">
        <v>2117</v>
      </c>
    </row>
    <row r="1200" spans="1:9" s="79" customFormat="1" x14ac:dyDescent="0.25">
      <c r="A1200" s="180"/>
      <c r="B1200" s="107"/>
      <c r="C1200" s="422" t="s">
        <v>2137</v>
      </c>
      <c r="D1200" s="423" t="s">
        <v>1262</v>
      </c>
      <c r="E1200" s="719"/>
      <c r="F1200" s="426" t="s">
        <v>1619</v>
      </c>
      <c r="G1200" s="427"/>
      <c r="H1200" s="425">
        <v>851541.81818181812</v>
      </c>
      <c r="I1200" s="423" t="s">
        <v>2117</v>
      </c>
    </row>
    <row r="1201" spans="1:9" s="79" customFormat="1" x14ac:dyDescent="0.25">
      <c r="A1201" s="180"/>
      <c r="B1201" s="107"/>
      <c r="C1201" s="422" t="s">
        <v>2137</v>
      </c>
      <c r="D1201" s="423" t="s">
        <v>1262</v>
      </c>
      <c r="E1201" s="719"/>
      <c r="F1201" s="426" t="s">
        <v>1618</v>
      </c>
      <c r="G1201" s="427"/>
      <c r="H1201" s="425">
        <v>1038725.4545454545</v>
      </c>
      <c r="I1201" s="423" t="s">
        <v>2117</v>
      </c>
    </row>
    <row r="1202" spans="1:9" s="79" customFormat="1" x14ac:dyDescent="0.25">
      <c r="A1202" s="180"/>
      <c r="B1202" s="107"/>
      <c r="C1202" s="422" t="s">
        <v>2137</v>
      </c>
      <c r="D1202" s="423" t="s">
        <v>1262</v>
      </c>
      <c r="E1202" s="719"/>
      <c r="F1202" s="426" t="s">
        <v>1616</v>
      </c>
      <c r="G1202" s="427"/>
      <c r="H1202" s="425">
        <v>1232841.8181818181</v>
      </c>
      <c r="I1202" s="423" t="s">
        <v>2117</v>
      </c>
    </row>
    <row r="1203" spans="1:9" s="79" customFormat="1" x14ac:dyDescent="0.25">
      <c r="A1203" s="180"/>
      <c r="B1203" s="107"/>
      <c r="C1203" s="422" t="s">
        <v>2138</v>
      </c>
      <c r="D1203" s="423" t="s">
        <v>1262</v>
      </c>
      <c r="E1203" s="719"/>
      <c r="F1203" s="426" t="s">
        <v>1623</v>
      </c>
      <c r="G1203" s="427"/>
      <c r="H1203" s="425">
        <v>714662.72727272729</v>
      </c>
      <c r="I1203" s="423" t="s">
        <v>2117</v>
      </c>
    </row>
    <row r="1204" spans="1:9" s="79" customFormat="1" x14ac:dyDescent="0.25">
      <c r="A1204" s="180"/>
      <c r="B1204" s="107"/>
      <c r="C1204" s="422" t="s">
        <v>2138</v>
      </c>
      <c r="D1204" s="423" t="s">
        <v>1262</v>
      </c>
      <c r="E1204" s="719"/>
      <c r="F1204" s="426" t="s">
        <v>1620</v>
      </c>
      <c r="G1204" s="427"/>
      <c r="H1204" s="425">
        <v>884260.90909090906</v>
      </c>
      <c r="I1204" s="423" t="s">
        <v>2117</v>
      </c>
    </row>
    <row r="1205" spans="1:9" s="79" customFormat="1" x14ac:dyDescent="0.25">
      <c r="A1205" s="180"/>
      <c r="B1205" s="107"/>
      <c r="C1205" s="422" t="s">
        <v>2152</v>
      </c>
      <c r="D1205" s="423" t="s">
        <v>1262</v>
      </c>
      <c r="E1205" s="719"/>
      <c r="F1205" s="426" t="s">
        <v>1624</v>
      </c>
      <c r="G1205" s="427"/>
      <c r="H1205" s="425">
        <v>1068147.2727272727</v>
      </c>
      <c r="I1205" s="423" t="s">
        <v>2117</v>
      </c>
    </row>
    <row r="1206" spans="1:9" s="79" customFormat="1" x14ac:dyDescent="0.25">
      <c r="A1206" s="180"/>
      <c r="B1206" s="107"/>
      <c r="C1206" s="422" t="s">
        <v>2138</v>
      </c>
      <c r="D1206" s="423" t="s">
        <v>1262</v>
      </c>
      <c r="E1206" s="719"/>
      <c r="F1206" s="426" t="s">
        <v>1618</v>
      </c>
      <c r="G1206" s="427"/>
      <c r="H1206" s="425">
        <v>1301746.3636363638</v>
      </c>
      <c r="I1206" s="423" t="s">
        <v>2117</v>
      </c>
    </row>
    <row r="1207" spans="1:9" s="79" customFormat="1" ht="17.25" customHeight="1" x14ac:dyDescent="0.25">
      <c r="A1207" s="180"/>
      <c r="B1207" s="107"/>
      <c r="C1207" s="422" t="s">
        <v>2152</v>
      </c>
      <c r="D1207" s="423" t="s">
        <v>1262</v>
      </c>
      <c r="E1207" s="719"/>
      <c r="F1207" s="426" t="s">
        <v>1621</v>
      </c>
      <c r="H1207" s="425">
        <v>1544476.3636363638</v>
      </c>
      <c r="I1207" s="423" t="s">
        <v>2117</v>
      </c>
    </row>
    <row r="1208" spans="1:9" s="79" customFormat="1" x14ac:dyDescent="0.25">
      <c r="A1208" s="180"/>
      <c r="B1208" s="107"/>
      <c r="C1208" s="422" t="s">
        <v>2139</v>
      </c>
      <c r="D1208" s="423" t="s">
        <v>1262</v>
      </c>
      <c r="E1208" s="719"/>
      <c r="F1208" s="426" t="s">
        <v>1623</v>
      </c>
      <c r="G1208" s="427"/>
      <c r="H1208" s="425">
        <v>898295.45454545447</v>
      </c>
      <c r="I1208" s="423" t="s">
        <v>2117</v>
      </c>
    </row>
    <row r="1209" spans="1:9" s="79" customFormat="1" x14ac:dyDescent="0.25">
      <c r="A1209" s="180"/>
      <c r="B1209" s="107"/>
      <c r="C1209" s="422" t="s">
        <v>2139</v>
      </c>
      <c r="D1209" s="423" t="s">
        <v>1262</v>
      </c>
      <c r="E1209" s="719"/>
      <c r="F1209" s="426" t="s">
        <v>1620</v>
      </c>
      <c r="G1209" s="427"/>
      <c r="H1209" s="425">
        <v>1119297.2727272727</v>
      </c>
      <c r="I1209" s="423" t="s">
        <v>2117</v>
      </c>
    </row>
    <row r="1210" spans="1:9" s="79" customFormat="1" x14ac:dyDescent="0.25">
      <c r="A1210" s="180"/>
      <c r="B1210" s="107"/>
      <c r="C1210" s="422" t="s">
        <v>2139</v>
      </c>
      <c r="D1210" s="423" t="s">
        <v>1262</v>
      </c>
      <c r="E1210" s="719"/>
      <c r="F1210" s="426" t="s">
        <v>1619</v>
      </c>
      <c r="G1210" s="427"/>
      <c r="H1210" s="425">
        <v>1351374.5454545454</v>
      </c>
      <c r="I1210" s="423" t="s">
        <v>2117</v>
      </c>
    </row>
    <row r="1211" spans="1:9" s="79" customFormat="1" x14ac:dyDescent="0.25">
      <c r="A1211" s="180"/>
      <c r="B1211" s="107"/>
      <c r="C1211" s="422" t="s">
        <v>2139</v>
      </c>
      <c r="D1211" s="423" t="s">
        <v>1262</v>
      </c>
      <c r="E1211" s="719"/>
      <c r="F1211" s="426" t="s">
        <v>1618</v>
      </c>
      <c r="G1211" s="427"/>
      <c r="H1211" s="425">
        <v>1627077.2727272727</v>
      </c>
      <c r="I1211" s="423" t="s">
        <v>2117</v>
      </c>
    </row>
    <row r="1212" spans="1:9" s="79" customFormat="1" x14ac:dyDescent="0.25">
      <c r="A1212" s="180"/>
      <c r="B1212" s="107"/>
      <c r="C1212" s="422" t="s">
        <v>2139</v>
      </c>
      <c r="D1212" s="423" t="s">
        <v>1262</v>
      </c>
      <c r="E1212" s="719"/>
      <c r="F1212" s="426" t="s">
        <v>1616</v>
      </c>
      <c r="G1212" s="427"/>
      <c r="H1212" s="425">
        <v>1964836.3636363635</v>
      </c>
      <c r="I1212" s="423" t="s">
        <v>2117</v>
      </c>
    </row>
    <row r="1213" spans="1:9" s="79" customFormat="1" ht="21" customHeight="1" x14ac:dyDescent="0.25">
      <c r="A1213" s="180"/>
      <c r="B1213" s="107"/>
      <c r="C1213" s="422" t="s">
        <v>2142</v>
      </c>
      <c r="D1213" s="423" t="s">
        <v>1262</v>
      </c>
      <c r="E1213" s="719"/>
      <c r="F1213" s="426" t="s">
        <v>1643</v>
      </c>
      <c r="G1213" s="716" t="s">
        <v>2116</v>
      </c>
      <c r="H1213" s="425">
        <v>1149141.8181818181</v>
      </c>
      <c r="I1213" s="423" t="s">
        <v>2117</v>
      </c>
    </row>
    <row r="1214" spans="1:9" s="79" customFormat="1" x14ac:dyDescent="0.25">
      <c r="A1214" s="180"/>
      <c r="B1214" s="107"/>
      <c r="C1214" s="422" t="s">
        <v>2141</v>
      </c>
      <c r="D1214" s="423" t="s">
        <v>1262</v>
      </c>
      <c r="E1214" s="719"/>
      <c r="F1214" s="426" t="s">
        <v>1620</v>
      </c>
      <c r="G1214" s="716"/>
      <c r="H1214" s="425">
        <v>1410725.4545454546</v>
      </c>
      <c r="I1214" s="423" t="s">
        <v>2117</v>
      </c>
    </row>
    <row r="1215" spans="1:9" s="79" customFormat="1" x14ac:dyDescent="0.25">
      <c r="A1215" s="180"/>
      <c r="B1215" s="107"/>
      <c r="C1215" s="422" t="s">
        <v>2141</v>
      </c>
      <c r="D1215" s="423" t="s">
        <v>1262</v>
      </c>
      <c r="E1215" s="719"/>
      <c r="F1215" s="426" t="s">
        <v>1619</v>
      </c>
      <c r="G1215" s="716"/>
      <c r="H1215" s="425">
        <v>1715680.9090909089</v>
      </c>
      <c r="I1215" s="423" t="s">
        <v>2117</v>
      </c>
    </row>
    <row r="1216" spans="1:9" s="79" customFormat="1" x14ac:dyDescent="0.25">
      <c r="A1216" s="180"/>
      <c r="B1216" s="107"/>
      <c r="C1216" s="422" t="s">
        <v>2141</v>
      </c>
      <c r="D1216" s="423" t="s">
        <v>1262</v>
      </c>
      <c r="E1216" s="719"/>
      <c r="F1216" s="426" t="s">
        <v>1618</v>
      </c>
      <c r="G1216" s="716"/>
      <c r="H1216" s="425">
        <v>2064600</v>
      </c>
      <c r="I1216" s="423" t="s">
        <v>2117</v>
      </c>
    </row>
    <row r="1217" spans="1:9" s="79" customFormat="1" x14ac:dyDescent="0.25">
      <c r="A1217" s="180"/>
      <c r="B1217" s="107"/>
      <c r="C1217" s="422" t="s">
        <v>2141</v>
      </c>
      <c r="D1217" s="423" t="s">
        <v>1262</v>
      </c>
      <c r="E1217" s="719"/>
      <c r="F1217" s="426" t="s">
        <v>1616</v>
      </c>
      <c r="G1217" s="716"/>
      <c r="H1217" s="425">
        <v>2494175.4545454537</v>
      </c>
      <c r="I1217" s="423" t="s">
        <v>2117</v>
      </c>
    </row>
    <row r="1218" spans="1:9" s="79" customFormat="1" x14ac:dyDescent="0.25">
      <c r="A1218" s="180"/>
      <c r="B1218" s="107"/>
      <c r="C1218" s="422" t="s">
        <v>2143</v>
      </c>
      <c r="D1218" s="423" t="s">
        <v>1262</v>
      </c>
      <c r="E1218" s="719"/>
      <c r="F1218" s="426" t="s">
        <v>1623</v>
      </c>
      <c r="G1218" s="716"/>
      <c r="H1218" s="425">
        <v>1447925.4545454546</v>
      </c>
      <c r="I1218" s="423" t="s">
        <v>2117</v>
      </c>
    </row>
    <row r="1219" spans="1:9" s="79" customFormat="1" x14ac:dyDescent="0.25">
      <c r="A1219" s="180"/>
      <c r="B1219" s="107"/>
      <c r="C1219" s="422" t="s">
        <v>2106</v>
      </c>
      <c r="D1219" s="423" t="s">
        <v>1262</v>
      </c>
      <c r="E1219" s="719"/>
      <c r="F1219" s="426" t="s">
        <v>1631</v>
      </c>
      <c r="G1219" s="716"/>
      <c r="H1219" s="425">
        <v>1801494.5454545454</v>
      </c>
      <c r="I1219" s="423" t="s">
        <v>2117</v>
      </c>
    </row>
    <row r="1220" spans="1:9" s="79" customFormat="1" x14ac:dyDescent="0.25">
      <c r="A1220" s="180"/>
      <c r="B1220" s="107"/>
      <c r="C1220" s="422" t="s">
        <v>2143</v>
      </c>
      <c r="D1220" s="423" t="s">
        <v>1262</v>
      </c>
      <c r="E1220" s="719"/>
      <c r="F1220" s="426" t="s">
        <v>1619</v>
      </c>
      <c r="G1220" s="716"/>
      <c r="H1220" s="425">
        <v>2181357.2727272729</v>
      </c>
      <c r="I1220" s="423" t="s">
        <v>2117</v>
      </c>
    </row>
    <row r="1221" spans="1:9" s="79" customFormat="1" x14ac:dyDescent="0.25">
      <c r="A1221" s="180"/>
      <c r="B1221" s="107"/>
      <c r="C1221" s="422" t="s">
        <v>2143</v>
      </c>
      <c r="D1221" s="423" t="s">
        <v>1262</v>
      </c>
      <c r="E1221" s="719"/>
      <c r="F1221" s="426" t="s">
        <v>1618</v>
      </c>
      <c r="G1221" s="716"/>
      <c r="H1221" s="425">
        <v>2620232.7272727275</v>
      </c>
      <c r="I1221" s="423" t="s">
        <v>2117</v>
      </c>
    </row>
    <row r="1222" spans="1:9" s="79" customFormat="1" x14ac:dyDescent="0.25">
      <c r="A1222" s="180"/>
      <c r="B1222" s="107"/>
      <c r="C1222" s="422" t="s">
        <v>2143</v>
      </c>
      <c r="D1222" s="423" t="s">
        <v>1262</v>
      </c>
      <c r="E1222" s="719"/>
      <c r="F1222" s="426" t="s">
        <v>1616</v>
      </c>
      <c r="G1222" s="427"/>
      <c r="H1222" s="425">
        <v>3173159.9999999995</v>
      </c>
      <c r="I1222" s="423" t="s">
        <v>2117</v>
      </c>
    </row>
    <row r="1223" spans="1:9" s="79" customFormat="1" x14ac:dyDescent="0.25">
      <c r="A1223" s="180"/>
      <c r="B1223" s="107"/>
      <c r="C1223" s="422" t="s">
        <v>2144</v>
      </c>
      <c r="D1223" s="423" t="s">
        <v>1262</v>
      </c>
      <c r="E1223" s="719"/>
      <c r="F1223" s="426" t="s">
        <v>1623</v>
      </c>
      <c r="G1223" s="427"/>
      <c r="H1223" s="425">
        <v>1848163.6363636362</v>
      </c>
      <c r="I1223" s="423" t="s">
        <v>2117</v>
      </c>
    </row>
    <row r="1224" spans="1:9" s="79" customFormat="1" x14ac:dyDescent="0.25">
      <c r="A1224" s="180"/>
      <c r="B1224" s="107"/>
      <c r="C1224" s="422" t="s">
        <v>2144</v>
      </c>
      <c r="D1224" s="423" t="s">
        <v>1262</v>
      </c>
      <c r="E1224" s="719"/>
      <c r="F1224" s="426" t="s">
        <v>1620</v>
      </c>
      <c r="G1224" s="427"/>
      <c r="H1224" s="425">
        <v>2265480</v>
      </c>
      <c r="I1224" s="423" t="s">
        <v>2117</v>
      </c>
    </row>
    <row r="1225" spans="1:9" s="79" customFormat="1" x14ac:dyDescent="0.25">
      <c r="A1225" s="180"/>
      <c r="B1225" s="107"/>
      <c r="C1225" s="422" t="s">
        <v>2144</v>
      </c>
      <c r="D1225" s="423" t="s">
        <v>1262</v>
      </c>
      <c r="E1225" s="719"/>
      <c r="F1225" s="426" t="s">
        <v>1619</v>
      </c>
      <c r="G1225" s="429"/>
      <c r="H1225" s="425">
        <v>2762099.9999999995</v>
      </c>
      <c r="I1225" s="423" t="s">
        <v>2117</v>
      </c>
    </row>
    <row r="1226" spans="1:9" s="79" customFormat="1" x14ac:dyDescent="0.25">
      <c r="A1226" s="180"/>
      <c r="B1226" s="107"/>
      <c r="C1226" s="422" t="s">
        <v>2144</v>
      </c>
      <c r="D1226" s="423" t="s">
        <v>1262</v>
      </c>
      <c r="E1226" s="719"/>
      <c r="F1226" s="426" t="s">
        <v>1618</v>
      </c>
      <c r="G1226" s="429"/>
      <c r="H1226" s="425">
        <v>3311645.4545454546</v>
      </c>
      <c r="I1226" s="423" t="s">
        <v>2117</v>
      </c>
    </row>
    <row r="1227" spans="1:9" s="79" customFormat="1" x14ac:dyDescent="0.25">
      <c r="A1227" s="180"/>
      <c r="B1227" s="107"/>
      <c r="C1227" s="422" t="s">
        <v>2144</v>
      </c>
      <c r="D1227" s="423" t="s">
        <v>1262</v>
      </c>
      <c r="E1227" s="719"/>
      <c r="F1227" s="426" t="s">
        <v>1616</v>
      </c>
      <c r="G1227" s="429"/>
      <c r="H1227" s="425">
        <v>4009145.4545454546</v>
      </c>
      <c r="I1227" s="423" t="s">
        <v>2117</v>
      </c>
    </row>
    <row r="1228" spans="1:9" s="79" customFormat="1" x14ac:dyDescent="0.25">
      <c r="A1228" s="180"/>
      <c r="B1228" s="107"/>
      <c r="C1228" s="422" t="s">
        <v>2147</v>
      </c>
      <c r="D1228" s="423" t="s">
        <v>1262</v>
      </c>
      <c r="E1228" s="719"/>
      <c r="F1228" s="426" t="s">
        <v>1643</v>
      </c>
      <c r="G1228" s="429"/>
      <c r="H1228" s="425">
        <v>2260660.9090909092</v>
      </c>
      <c r="I1228" s="423" t="s">
        <v>2117</v>
      </c>
    </row>
    <row r="1229" spans="1:9" s="79" customFormat="1" x14ac:dyDescent="0.25">
      <c r="A1229" s="180"/>
      <c r="B1229" s="107"/>
      <c r="C1229" s="422" t="s">
        <v>2146</v>
      </c>
      <c r="D1229" s="423" t="s">
        <v>1262</v>
      </c>
      <c r="E1229" s="719"/>
      <c r="F1229" s="426" t="s">
        <v>1620</v>
      </c>
      <c r="G1229" s="429"/>
      <c r="H1229" s="425">
        <v>2815194.5454545454</v>
      </c>
      <c r="I1229" s="423" t="s">
        <v>2117</v>
      </c>
    </row>
    <row r="1230" spans="1:9" s="79" customFormat="1" x14ac:dyDescent="0.25">
      <c r="A1230" s="180"/>
      <c r="B1230" s="107"/>
      <c r="C1230" s="422" t="s">
        <v>2146</v>
      </c>
      <c r="D1230" s="423" t="s">
        <v>1262</v>
      </c>
      <c r="E1230" s="719"/>
      <c r="F1230" s="426" t="s">
        <v>1619</v>
      </c>
      <c r="G1230" s="429"/>
      <c r="H1230" s="425">
        <v>3425274.5454545454</v>
      </c>
      <c r="I1230" s="423" t="s">
        <v>2117</v>
      </c>
    </row>
    <row r="1231" spans="1:9" s="79" customFormat="1" x14ac:dyDescent="0.25">
      <c r="A1231" s="180"/>
      <c r="B1231" s="107"/>
      <c r="C1231" s="422" t="s">
        <v>2147</v>
      </c>
      <c r="D1231" s="423" t="s">
        <v>1262</v>
      </c>
      <c r="E1231" s="719"/>
      <c r="F1231" s="426" t="s">
        <v>1642</v>
      </c>
      <c r="G1231" s="429"/>
      <c r="H1231" s="425">
        <v>4119730.9090909092</v>
      </c>
      <c r="I1231" s="423" t="s">
        <v>2117</v>
      </c>
    </row>
    <row r="1232" spans="1:9" s="79" customFormat="1" x14ac:dyDescent="0.25">
      <c r="A1232" s="180"/>
      <c r="B1232" s="107"/>
      <c r="C1232" s="422" t="s">
        <v>2146</v>
      </c>
      <c r="D1232" s="423" t="s">
        <v>1262</v>
      </c>
      <c r="E1232" s="719"/>
      <c r="F1232" s="426" t="s">
        <v>1616</v>
      </c>
      <c r="G1232" s="429"/>
      <c r="H1232" s="425">
        <v>4968144.5454545449</v>
      </c>
      <c r="I1232" s="423" t="s">
        <v>2117</v>
      </c>
    </row>
    <row r="1233" spans="1:9" s="79" customFormat="1" x14ac:dyDescent="0.25">
      <c r="A1233" s="180"/>
      <c r="B1233" s="107"/>
      <c r="C1233" s="422" t="s">
        <v>2148</v>
      </c>
      <c r="D1233" s="423" t="s">
        <v>1262</v>
      </c>
      <c r="E1233" s="719"/>
      <c r="F1233" s="426" t="s">
        <v>1623</v>
      </c>
      <c r="G1233" s="429"/>
      <c r="H1233" s="425">
        <v>3099436.3636363638</v>
      </c>
      <c r="I1233" s="423" t="s">
        <v>2117</v>
      </c>
    </row>
    <row r="1234" spans="1:9" s="79" customFormat="1" x14ac:dyDescent="0.25">
      <c r="A1234" s="180"/>
      <c r="B1234" s="107"/>
      <c r="C1234" s="422" t="s">
        <v>2148</v>
      </c>
      <c r="D1234" s="423" t="s">
        <v>1262</v>
      </c>
      <c r="E1234" s="719"/>
      <c r="F1234" s="426" t="s">
        <v>1620</v>
      </c>
      <c r="G1234" s="429"/>
      <c r="H1234" s="425">
        <v>3805390.9090909092</v>
      </c>
      <c r="I1234" s="423" t="s">
        <v>2117</v>
      </c>
    </row>
    <row r="1235" spans="1:9" s="79" customFormat="1" x14ac:dyDescent="0.25">
      <c r="A1235" s="180"/>
      <c r="B1235" s="107"/>
      <c r="C1235" s="422" t="s">
        <v>2153</v>
      </c>
      <c r="D1235" s="423" t="s">
        <v>1262</v>
      </c>
      <c r="E1235" s="719"/>
      <c r="F1235" s="426" t="s">
        <v>1624</v>
      </c>
      <c r="G1235" s="429"/>
      <c r="H1235" s="425">
        <v>4737825.8181818184</v>
      </c>
      <c r="I1235" s="423" t="s">
        <v>2117</v>
      </c>
    </row>
    <row r="1236" spans="1:9" s="79" customFormat="1" x14ac:dyDescent="0.25">
      <c r="A1236" s="180"/>
      <c r="B1236" s="107"/>
      <c r="C1236" s="422" t="s">
        <v>2148</v>
      </c>
      <c r="D1236" s="423" t="s">
        <v>1262</v>
      </c>
      <c r="E1236" s="719"/>
      <c r="F1236" s="426" t="s">
        <v>1618</v>
      </c>
      <c r="G1236" s="429"/>
      <c r="H1236" s="425">
        <v>5610436.3636363633</v>
      </c>
      <c r="I1236" s="423" t="s">
        <v>2117</v>
      </c>
    </row>
    <row r="1237" spans="1:9" s="79" customFormat="1" x14ac:dyDescent="0.25">
      <c r="A1237" s="180"/>
      <c r="B1237" s="107"/>
      <c r="C1237" s="422" t="s">
        <v>2149</v>
      </c>
      <c r="D1237" s="423" t="s">
        <v>1262</v>
      </c>
      <c r="E1237" s="719"/>
      <c r="F1237" s="426" t="s">
        <v>1623</v>
      </c>
      <c r="G1237" s="429"/>
      <c r="H1237" s="425">
        <v>3916145.4545454546</v>
      </c>
      <c r="I1237" s="423" t="s">
        <v>2117</v>
      </c>
    </row>
    <row r="1238" spans="1:9" s="79" customFormat="1" x14ac:dyDescent="0.25">
      <c r="A1238" s="180"/>
      <c r="B1238" s="107"/>
      <c r="C1238" s="422" t="s">
        <v>2154</v>
      </c>
      <c r="D1238" s="423" t="s">
        <v>1262</v>
      </c>
      <c r="E1238" s="719"/>
      <c r="F1238" s="426" t="s">
        <v>1631</v>
      </c>
      <c r="G1238" s="429"/>
      <c r="H1238" s="425">
        <v>4819936.3636363633</v>
      </c>
      <c r="I1238" s="423" t="s">
        <v>2117</v>
      </c>
    </row>
    <row r="1239" spans="1:9" s="79" customFormat="1" x14ac:dyDescent="0.25">
      <c r="A1239" s="180"/>
      <c r="B1239" s="107"/>
      <c r="C1239" s="422" t="s">
        <v>2154</v>
      </c>
      <c r="D1239" s="423" t="s">
        <v>1262</v>
      </c>
      <c r="E1239" s="719"/>
      <c r="F1239" s="426" t="s">
        <v>1624</v>
      </c>
      <c r="G1239" s="429"/>
      <c r="H1239" s="425">
        <v>6164378.1818181816</v>
      </c>
      <c r="I1239" s="423" t="s">
        <v>2117</v>
      </c>
    </row>
    <row r="1240" spans="1:9" s="79" customFormat="1" x14ac:dyDescent="0.25">
      <c r="A1240" s="180"/>
      <c r="B1240" s="107"/>
      <c r="C1240" s="422" t="s">
        <v>2149</v>
      </c>
      <c r="D1240" s="423" t="s">
        <v>1262</v>
      </c>
      <c r="E1240" s="719"/>
      <c r="F1240" s="426" t="s">
        <v>1618</v>
      </c>
      <c r="G1240" s="429"/>
      <c r="H1240" s="425">
        <v>6665563.6363636358</v>
      </c>
      <c r="I1240" s="423" t="s">
        <v>2117</v>
      </c>
    </row>
    <row r="1241" spans="1:9" s="79" customFormat="1" x14ac:dyDescent="0.25">
      <c r="A1241" s="180"/>
      <c r="B1241" s="107"/>
      <c r="C1241" s="422" t="s">
        <v>2150</v>
      </c>
      <c r="D1241" s="423" t="s">
        <v>1262</v>
      </c>
      <c r="E1241" s="719"/>
      <c r="F1241" s="426" t="s">
        <v>1623</v>
      </c>
      <c r="G1241" s="429"/>
      <c r="H1241" s="425">
        <v>4993254.5454545449</v>
      </c>
      <c r="I1241" s="423" t="s">
        <v>2117</v>
      </c>
    </row>
    <row r="1242" spans="1:9" s="79" customFormat="1" x14ac:dyDescent="0.25">
      <c r="A1242" s="180"/>
      <c r="B1242" s="107"/>
      <c r="C1242" s="422" t="s">
        <v>2150</v>
      </c>
      <c r="D1242" s="423" t="s">
        <v>1262</v>
      </c>
      <c r="E1242" s="719"/>
      <c r="F1242" s="426" t="s">
        <v>1620</v>
      </c>
      <c r="G1242" s="429"/>
      <c r="H1242" s="425">
        <v>6125318.1818181816</v>
      </c>
      <c r="I1242" s="423" t="s">
        <v>2117</v>
      </c>
    </row>
    <row r="1243" spans="1:9" s="79" customFormat="1" x14ac:dyDescent="0.25">
      <c r="A1243" s="180"/>
      <c r="B1243" s="107"/>
      <c r="C1243" s="422" t="s">
        <v>2150</v>
      </c>
      <c r="D1243" s="423" t="s">
        <v>1262</v>
      </c>
      <c r="E1243" s="719"/>
      <c r="F1243" s="426" t="s">
        <v>1619</v>
      </c>
      <c r="G1243" s="429"/>
      <c r="H1243" s="425">
        <v>7469590.9090909082</v>
      </c>
      <c r="I1243" s="423" t="s">
        <v>2117</v>
      </c>
    </row>
    <row r="1244" spans="1:9" s="79" customFormat="1" x14ac:dyDescent="0.25">
      <c r="A1244" s="180"/>
      <c r="B1244" s="107"/>
      <c r="C1244" s="422" t="s">
        <v>2150</v>
      </c>
      <c r="D1244" s="423" t="s">
        <v>1262</v>
      </c>
      <c r="E1244" s="436"/>
      <c r="F1244" s="426" t="s">
        <v>1618</v>
      </c>
      <c r="G1244" s="429"/>
      <c r="H1244" s="425">
        <v>9042981.8181818184</v>
      </c>
      <c r="I1244" s="423" t="s">
        <v>2117</v>
      </c>
    </row>
    <row r="1245" spans="1:9" s="79" customFormat="1" ht="17.25" customHeight="1" x14ac:dyDescent="0.25">
      <c r="A1245" s="180"/>
      <c r="B1245" s="107"/>
      <c r="C1245" s="725" t="s">
        <v>3281</v>
      </c>
      <c r="D1245" s="725"/>
      <c r="E1245" s="725"/>
      <c r="F1245" s="725"/>
      <c r="G1245" s="427"/>
      <c r="H1245" s="425"/>
      <c r="I1245" s="434"/>
    </row>
    <row r="1246" spans="1:9" s="79" customFormat="1" x14ac:dyDescent="0.25">
      <c r="A1246" s="180"/>
      <c r="B1246" s="107"/>
      <c r="C1246" s="422" t="s">
        <v>2155</v>
      </c>
      <c r="D1246" s="423" t="s">
        <v>1262</v>
      </c>
      <c r="E1246" s="436"/>
      <c r="F1246" s="426" t="s">
        <v>2156</v>
      </c>
      <c r="G1246" s="430"/>
      <c r="H1246" s="425">
        <v>5859</v>
      </c>
      <c r="I1246" s="423" t="s">
        <v>2117</v>
      </c>
    </row>
    <row r="1247" spans="1:9" s="79" customFormat="1" x14ac:dyDescent="0.25">
      <c r="A1247" s="180"/>
      <c r="B1247" s="107"/>
      <c r="C1247" s="422" t="s">
        <v>2155</v>
      </c>
      <c r="D1247" s="423" t="s">
        <v>1262</v>
      </c>
      <c r="E1247" s="436"/>
      <c r="F1247" s="426" t="s">
        <v>2157</v>
      </c>
      <c r="G1247" s="430"/>
      <c r="H1247" s="425">
        <v>7161</v>
      </c>
      <c r="I1247" s="423" t="s">
        <v>2117</v>
      </c>
    </row>
    <row r="1248" spans="1:9" s="79" customFormat="1" ht="15" customHeight="1" x14ac:dyDescent="0.25">
      <c r="A1248" s="180"/>
      <c r="B1248" s="107"/>
      <c r="C1248" s="422" t="s">
        <v>2155</v>
      </c>
      <c r="D1248" s="423" t="s">
        <v>1262</v>
      </c>
      <c r="E1248" s="719" t="s">
        <v>1800</v>
      </c>
      <c r="F1248" s="426" t="s">
        <v>2158</v>
      </c>
      <c r="G1248" s="432"/>
      <c r="H1248" s="425">
        <v>7812</v>
      </c>
      <c r="I1248" s="423" t="s">
        <v>2117</v>
      </c>
    </row>
    <row r="1249" spans="1:9" s="79" customFormat="1" x14ac:dyDescent="0.25">
      <c r="A1249" s="180"/>
      <c r="B1249" s="107"/>
      <c r="C1249" s="422" t="s">
        <v>2155</v>
      </c>
      <c r="D1249" s="423" t="s">
        <v>1262</v>
      </c>
      <c r="E1249" s="719"/>
      <c r="F1249" s="426" t="s">
        <v>2159</v>
      </c>
      <c r="G1249" s="427"/>
      <c r="H1249" s="425">
        <v>9393</v>
      </c>
      <c r="I1249" s="423" t="s">
        <v>2117</v>
      </c>
    </row>
    <row r="1250" spans="1:9" s="79" customFormat="1" x14ac:dyDescent="0.25">
      <c r="A1250" s="180"/>
      <c r="B1250" s="107"/>
      <c r="C1250" s="422" t="s">
        <v>2155</v>
      </c>
      <c r="D1250" s="423" t="s">
        <v>1262</v>
      </c>
      <c r="E1250" s="719"/>
      <c r="F1250" s="426" t="s">
        <v>2160</v>
      </c>
      <c r="G1250" s="427"/>
      <c r="H1250" s="425">
        <v>10974</v>
      </c>
      <c r="I1250" s="423" t="s">
        <v>2117</v>
      </c>
    </row>
    <row r="1251" spans="1:9" s="79" customFormat="1" x14ac:dyDescent="0.25">
      <c r="A1251" s="180"/>
      <c r="B1251" s="107"/>
      <c r="C1251" s="422" t="s">
        <v>2161</v>
      </c>
      <c r="D1251" s="423" t="s">
        <v>1262</v>
      </c>
      <c r="E1251" s="719"/>
      <c r="F1251" s="426" t="s">
        <v>2156</v>
      </c>
      <c r="G1251" s="427"/>
      <c r="H1251" s="425">
        <v>7254</v>
      </c>
      <c r="I1251" s="423" t="s">
        <v>2117</v>
      </c>
    </row>
    <row r="1252" spans="1:9" s="79" customFormat="1" x14ac:dyDescent="0.25">
      <c r="A1252" s="180"/>
      <c r="B1252" s="107"/>
      <c r="C1252" s="422" t="s">
        <v>2161</v>
      </c>
      <c r="D1252" s="423" t="s">
        <v>1262</v>
      </c>
      <c r="E1252" s="719"/>
      <c r="F1252" s="426" t="s">
        <v>2157</v>
      </c>
      <c r="G1252" s="427"/>
      <c r="H1252" s="425">
        <v>9114</v>
      </c>
      <c r="I1252" s="423" t="s">
        <v>2117</v>
      </c>
    </row>
    <row r="1253" spans="1:9" s="79" customFormat="1" x14ac:dyDescent="0.25">
      <c r="A1253" s="180"/>
      <c r="B1253" s="107"/>
      <c r="C1253" s="422" t="s">
        <v>2161</v>
      </c>
      <c r="D1253" s="423" t="s">
        <v>1262</v>
      </c>
      <c r="E1253" s="719"/>
      <c r="F1253" s="426" t="s">
        <v>2158</v>
      </c>
      <c r="G1253" s="427"/>
      <c r="H1253" s="425">
        <v>10695</v>
      </c>
      <c r="I1253" s="423" t="s">
        <v>2117</v>
      </c>
    </row>
    <row r="1254" spans="1:9" s="79" customFormat="1" x14ac:dyDescent="0.25">
      <c r="A1254" s="180"/>
      <c r="B1254" s="107"/>
      <c r="C1254" s="422" t="s">
        <v>2161</v>
      </c>
      <c r="D1254" s="423" t="s">
        <v>1262</v>
      </c>
      <c r="E1254" s="719"/>
      <c r="F1254" s="426" t="s">
        <v>2159</v>
      </c>
      <c r="G1254" s="427"/>
      <c r="H1254" s="425">
        <v>11904</v>
      </c>
      <c r="I1254" s="423" t="s">
        <v>2117</v>
      </c>
    </row>
    <row r="1255" spans="1:9" s="79" customFormat="1" x14ac:dyDescent="0.25">
      <c r="A1255" s="180"/>
      <c r="B1255" s="107"/>
      <c r="C1255" s="422" t="s">
        <v>2161</v>
      </c>
      <c r="D1255" s="423" t="s">
        <v>1262</v>
      </c>
      <c r="E1255" s="719"/>
      <c r="F1255" s="426" t="s">
        <v>2160</v>
      </c>
      <c r="G1255" s="427"/>
      <c r="H1255" s="425">
        <v>16833</v>
      </c>
      <c r="I1255" s="423" t="s">
        <v>2117</v>
      </c>
    </row>
    <row r="1256" spans="1:9" s="79" customFormat="1" ht="18.75" customHeight="1" x14ac:dyDescent="0.25">
      <c r="A1256" s="180"/>
      <c r="B1256" s="107"/>
      <c r="C1256" s="422" t="s">
        <v>2162</v>
      </c>
      <c r="D1256" s="423" t="s">
        <v>1262</v>
      </c>
      <c r="E1256" s="719"/>
      <c r="F1256" s="426" t="s">
        <v>2156</v>
      </c>
      <c r="H1256" s="425">
        <v>9393</v>
      </c>
      <c r="I1256" s="423" t="s">
        <v>2117</v>
      </c>
    </row>
    <row r="1257" spans="1:9" s="79" customFormat="1" x14ac:dyDescent="0.25">
      <c r="A1257" s="180"/>
      <c r="B1257" s="107"/>
      <c r="C1257" s="422" t="s">
        <v>2162</v>
      </c>
      <c r="D1257" s="423" t="s">
        <v>1262</v>
      </c>
      <c r="E1257" s="719"/>
      <c r="F1257" s="426" t="s">
        <v>2163</v>
      </c>
      <c r="G1257" s="427"/>
      <c r="H1257" s="425">
        <v>10974</v>
      </c>
      <c r="I1257" s="423" t="s">
        <v>2117</v>
      </c>
    </row>
    <row r="1258" spans="1:9" s="79" customFormat="1" x14ac:dyDescent="0.25">
      <c r="A1258" s="180"/>
      <c r="B1258" s="107"/>
      <c r="C1258" s="422" t="s">
        <v>2164</v>
      </c>
      <c r="D1258" s="423" t="s">
        <v>1262</v>
      </c>
      <c r="E1258" s="719"/>
      <c r="F1258" s="426" t="s">
        <v>2165</v>
      </c>
      <c r="G1258" s="427"/>
      <c r="H1258" s="425">
        <v>13485</v>
      </c>
      <c r="I1258" s="423" t="s">
        <v>2117</v>
      </c>
    </row>
    <row r="1259" spans="1:9" s="79" customFormat="1" x14ac:dyDescent="0.25">
      <c r="A1259" s="180"/>
      <c r="B1259" s="107"/>
      <c r="C1259" s="422" t="s">
        <v>2162</v>
      </c>
      <c r="D1259" s="423" t="s">
        <v>1262</v>
      </c>
      <c r="E1259" s="719"/>
      <c r="F1259" s="426" t="s">
        <v>2158</v>
      </c>
      <c r="G1259" s="427"/>
      <c r="H1259" s="425">
        <v>16461</v>
      </c>
      <c r="I1259" s="423" t="s">
        <v>2117</v>
      </c>
    </row>
    <row r="1260" spans="1:9" s="79" customFormat="1" x14ac:dyDescent="0.25">
      <c r="A1260" s="180"/>
      <c r="B1260" s="107"/>
      <c r="C1260" s="422" t="s">
        <v>2162</v>
      </c>
      <c r="D1260" s="423" t="s">
        <v>1262</v>
      </c>
      <c r="E1260" s="719"/>
      <c r="F1260" s="426" t="s">
        <v>2166</v>
      </c>
      <c r="G1260" s="427"/>
      <c r="H1260" s="425">
        <v>18693</v>
      </c>
      <c r="I1260" s="423" t="s">
        <v>2117</v>
      </c>
    </row>
    <row r="1261" spans="1:9" s="79" customFormat="1" x14ac:dyDescent="0.25">
      <c r="A1261" s="180"/>
      <c r="B1261" s="107"/>
      <c r="C1261" s="422" t="s">
        <v>2167</v>
      </c>
      <c r="D1261" s="423" t="s">
        <v>1262</v>
      </c>
      <c r="E1261" s="719"/>
      <c r="F1261" s="426" t="s">
        <v>2156</v>
      </c>
      <c r="G1261" s="427"/>
      <c r="H1261" s="425">
        <v>14043</v>
      </c>
      <c r="I1261" s="423" t="s">
        <v>2117</v>
      </c>
    </row>
    <row r="1262" spans="1:9" s="79" customFormat="1" ht="19.5" customHeight="1" x14ac:dyDescent="0.25">
      <c r="A1262" s="180"/>
      <c r="B1262" s="107"/>
      <c r="C1262" s="422" t="s">
        <v>2167</v>
      </c>
      <c r="D1262" s="423" t="s">
        <v>1262</v>
      </c>
      <c r="E1262" s="719"/>
      <c r="F1262" s="426" t="s">
        <v>2168</v>
      </c>
      <c r="G1262" s="716" t="s">
        <v>2116</v>
      </c>
      <c r="H1262" s="425">
        <v>15717</v>
      </c>
      <c r="I1262" s="423" t="s">
        <v>2117</v>
      </c>
    </row>
    <row r="1263" spans="1:9" s="79" customFormat="1" x14ac:dyDescent="0.25">
      <c r="A1263" s="180"/>
      <c r="B1263" s="107"/>
      <c r="C1263" s="422" t="s">
        <v>2169</v>
      </c>
      <c r="D1263" s="423" t="s">
        <v>1262</v>
      </c>
      <c r="E1263" s="719"/>
      <c r="F1263" s="426" t="s">
        <v>2170</v>
      </c>
      <c r="G1263" s="716"/>
      <c r="H1263" s="425">
        <v>18507</v>
      </c>
      <c r="I1263" s="423" t="s">
        <v>2117</v>
      </c>
    </row>
    <row r="1264" spans="1:9" s="79" customFormat="1" x14ac:dyDescent="0.25">
      <c r="A1264" s="180"/>
      <c r="B1264" s="107"/>
      <c r="C1264" s="422" t="s">
        <v>2167</v>
      </c>
      <c r="D1264" s="423" t="s">
        <v>1262</v>
      </c>
      <c r="E1264" s="719"/>
      <c r="F1264" s="426" t="s">
        <v>2157</v>
      </c>
      <c r="G1264" s="716"/>
      <c r="H1264" s="425">
        <v>21018</v>
      </c>
      <c r="I1264" s="423" t="s">
        <v>2117</v>
      </c>
    </row>
    <row r="1265" spans="1:9" s="79" customFormat="1" x14ac:dyDescent="0.25">
      <c r="A1265" s="180"/>
      <c r="B1265" s="107"/>
      <c r="C1265" s="422" t="s">
        <v>2169</v>
      </c>
      <c r="D1265" s="423" t="s">
        <v>1262</v>
      </c>
      <c r="E1265" s="719"/>
      <c r="F1265" s="426" t="s">
        <v>2171</v>
      </c>
      <c r="G1265" s="716"/>
      <c r="H1265" s="425">
        <v>24738</v>
      </c>
      <c r="I1265" s="423" t="s">
        <v>2117</v>
      </c>
    </row>
    <row r="1266" spans="1:9" s="79" customFormat="1" x14ac:dyDescent="0.25">
      <c r="A1266" s="180"/>
      <c r="B1266" s="107"/>
      <c r="C1266" s="422" t="s">
        <v>2167</v>
      </c>
      <c r="D1266" s="423" t="s">
        <v>1262</v>
      </c>
      <c r="E1266" s="719"/>
      <c r="F1266" s="426" t="s">
        <v>2159</v>
      </c>
      <c r="G1266" s="716"/>
      <c r="H1266" s="425">
        <v>30597</v>
      </c>
      <c r="I1266" s="423" t="s">
        <v>2117</v>
      </c>
    </row>
    <row r="1267" spans="1:9" s="79" customFormat="1" x14ac:dyDescent="0.25">
      <c r="A1267" s="180"/>
      <c r="B1267" s="107"/>
      <c r="C1267" s="422" t="s">
        <v>2172</v>
      </c>
      <c r="D1267" s="423" t="s">
        <v>1262</v>
      </c>
      <c r="E1267" s="719"/>
      <c r="F1267" s="426" t="s">
        <v>2173</v>
      </c>
      <c r="G1267" s="716"/>
      <c r="H1267" s="425">
        <v>16461</v>
      </c>
      <c r="I1267" s="423" t="s">
        <v>2117</v>
      </c>
    </row>
    <row r="1268" spans="1:9" s="79" customFormat="1" x14ac:dyDescent="0.25">
      <c r="A1268" s="180"/>
      <c r="B1268" s="107"/>
      <c r="C1268" s="422" t="s">
        <v>2174</v>
      </c>
      <c r="D1268" s="423" t="s">
        <v>1262</v>
      </c>
      <c r="E1268" s="719"/>
      <c r="F1268" s="426" t="s">
        <v>2168</v>
      </c>
      <c r="G1268" s="716"/>
      <c r="H1268" s="425">
        <v>19251</v>
      </c>
      <c r="I1268" s="423" t="s">
        <v>2117</v>
      </c>
    </row>
    <row r="1269" spans="1:9" s="79" customFormat="1" x14ac:dyDescent="0.25">
      <c r="A1269" s="180"/>
      <c r="B1269" s="107"/>
      <c r="C1269" s="422" t="s">
        <v>2174</v>
      </c>
      <c r="D1269" s="423" t="s">
        <v>1262</v>
      </c>
      <c r="E1269" s="719"/>
      <c r="F1269" s="426" t="s">
        <v>2175</v>
      </c>
      <c r="G1269" s="716"/>
      <c r="H1269" s="425">
        <v>22041</v>
      </c>
      <c r="I1269" s="423" t="s">
        <v>2117</v>
      </c>
    </row>
    <row r="1270" spans="1:9" s="79" customFormat="1" x14ac:dyDescent="0.25">
      <c r="A1270" s="180"/>
      <c r="B1270" s="107"/>
      <c r="C1270" s="422" t="s">
        <v>2174</v>
      </c>
      <c r="D1270" s="423" t="s">
        <v>1262</v>
      </c>
      <c r="E1270" s="719"/>
      <c r="F1270" s="426" t="s">
        <v>2157</v>
      </c>
      <c r="G1270" s="716"/>
      <c r="H1270" s="425">
        <v>25389</v>
      </c>
      <c r="I1270" s="423" t="s">
        <v>2117</v>
      </c>
    </row>
    <row r="1271" spans="1:9" s="79" customFormat="1" x14ac:dyDescent="0.25">
      <c r="A1271" s="180"/>
      <c r="B1271" s="107"/>
      <c r="C1271" s="422" t="s">
        <v>2174</v>
      </c>
      <c r="D1271" s="423" t="s">
        <v>1262</v>
      </c>
      <c r="E1271" s="719"/>
      <c r="F1271" s="426" t="s">
        <v>2158</v>
      </c>
      <c r="G1271" s="716"/>
      <c r="H1271" s="425">
        <v>30690</v>
      </c>
      <c r="I1271" s="423" t="s">
        <v>2117</v>
      </c>
    </row>
    <row r="1272" spans="1:9" s="79" customFormat="1" x14ac:dyDescent="0.25">
      <c r="A1272" s="180"/>
      <c r="B1272" s="107"/>
      <c r="C1272" s="422" t="s">
        <v>2176</v>
      </c>
      <c r="D1272" s="423" t="s">
        <v>1262</v>
      </c>
      <c r="E1272" s="719"/>
      <c r="F1272" s="426" t="s">
        <v>2156</v>
      </c>
      <c r="G1272" s="427"/>
      <c r="H1272" s="425">
        <v>21390</v>
      </c>
      <c r="I1272" s="423" t="s">
        <v>2117</v>
      </c>
    </row>
    <row r="1273" spans="1:9" s="79" customFormat="1" x14ac:dyDescent="0.25">
      <c r="A1273" s="180"/>
      <c r="B1273" s="107"/>
      <c r="C1273" s="422" t="s">
        <v>2176</v>
      </c>
      <c r="D1273" s="423" t="s">
        <v>1262</v>
      </c>
      <c r="E1273" s="719"/>
      <c r="F1273" s="426" t="s">
        <v>2177</v>
      </c>
      <c r="G1273" s="427"/>
      <c r="H1273" s="425">
        <v>25575</v>
      </c>
      <c r="I1273" s="423" t="s">
        <v>2117</v>
      </c>
    </row>
    <row r="1274" spans="1:9" s="79" customFormat="1" x14ac:dyDescent="0.25">
      <c r="A1274" s="180"/>
      <c r="B1274" s="107"/>
      <c r="C1274" s="422" t="s">
        <v>2176</v>
      </c>
      <c r="D1274" s="423" t="s">
        <v>1262</v>
      </c>
      <c r="E1274" s="719"/>
      <c r="F1274" s="426" t="s">
        <v>2168</v>
      </c>
      <c r="G1274" s="429"/>
      <c r="H1274" s="425">
        <v>31155</v>
      </c>
      <c r="I1274" s="423" t="s">
        <v>2117</v>
      </c>
    </row>
    <row r="1275" spans="1:9" s="79" customFormat="1" x14ac:dyDescent="0.25">
      <c r="A1275" s="180"/>
      <c r="B1275" s="107"/>
      <c r="C1275" s="422" t="s">
        <v>2176</v>
      </c>
      <c r="D1275" s="423" t="s">
        <v>1262</v>
      </c>
      <c r="E1275" s="719"/>
      <c r="F1275" s="426" t="s">
        <v>2175</v>
      </c>
      <c r="G1275" s="429"/>
      <c r="H1275" s="425">
        <v>36270</v>
      </c>
      <c r="I1275" s="423" t="s">
        <v>2117</v>
      </c>
    </row>
    <row r="1276" spans="1:9" s="79" customFormat="1" x14ac:dyDescent="0.25">
      <c r="A1276" s="180"/>
      <c r="B1276" s="107"/>
      <c r="C1276" s="422" t="s">
        <v>2176</v>
      </c>
      <c r="D1276" s="423" t="s">
        <v>1262</v>
      </c>
      <c r="E1276" s="719"/>
      <c r="F1276" s="426" t="s">
        <v>2157</v>
      </c>
      <c r="G1276" s="429"/>
      <c r="H1276" s="425">
        <v>43896</v>
      </c>
      <c r="I1276" s="423" t="s">
        <v>2117</v>
      </c>
    </row>
    <row r="1277" spans="1:9" s="79" customFormat="1" x14ac:dyDescent="0.25">
      <c r="A1277" s="180"/>
      <c r="B1277" s="107"/>
      <c r="C1277" s="422" t="s">
        <v>2176</v>
      </c>
      <c r="D1277" s="423" t="s">
        <v>1262</v>
      </c>
      <c r="E1277" s="719"/>
      <c r="F1277" s="426" t="s">
        <v>2158</v>
      </c>
      <c r="G1277" s="429"/>
      <c r="H1277" s="425">
        <v>55056</v>
      </c>
      <c r="I1277" s="423" t="s">
        <v>2117</v>
      </c>
    </row>
    <row r="1278" spans="1:9" s="79" customFormat="1" x14ac:dyDescent="0.25">
      <c r="A1278" s="180"/>
      <c r="B1278" s="107"/>
      <c r="C1278" s="422" t="s">
        <v>2125</v>
      </c>
      <c r="D1278" s="423" t="s">
        <v>1262</v>
      </c>
      <c r="E1278" s="719"/>
      <c r="F1278" s="426" t="s">
        <v>2177</v>
      </c>
      <c r="G1278" s="429"/>
      <c r="H1278" s="425">
        <v>25203</v>
      </c>
      <c r="I1278" s="423" t="s">
        <v>2117</v>
      </c>
    </row>
    <row r="1279" spans="1:9" s="79" customFormat="1" x14ac:dyDescent="0.25">
      <c r="A1279" s="180"/>
      <c r="B1279" s="107"/>
      <c r="C1279" s="422" t="s">
        <v>2178</v>
      </c>
      <c r="D1279" s="423" t="s">
        <v>1262</v>
      </c>
      <c r="E1279" s="719"/>
      <c r="F1279" s="426" t="s">
        <v>2179</v>
      </c>
      <c r="G1279" s="429"/>
      <c r="H1279" s="425">
        <v>29667</v>
      </c>
      <c r="I1279" s="423" t="s">
        <v>2117</v>
      </c>
    </row>
    <row r="1280" spans="1:9" s="79" customFormat="1" x14ac:dyDescent="0.25">
      <c r="A1280" s="180"/>
      <c r="B1280" s="107"/>
      <c r="C1280" s="422" t="s">
        <v>2125</v>
      </c>
      <c r="D1280" s="423" t="s">
        <v>1262</v>
      </c>
      <c r="E1280" s="719"/>
      <c r="F1280" s="426" t="s">
        <v>2175</v>
      </c>
      <c r="G1280" s="429"/>
      <c r="H1280" s="425">
        <v>36921</v>
      </c>
      <c r="I1280" s="423" t="s">
        <v>2117</v>
      </c>
    </row>
    <row r="1281" spans="1:9" s="79" customFormat="1" x14ac:dyDescent="0.25">
      <c r="A1281" s="180"/>
      <c r="B1281" s="107"/>
      <c r="C1281" s="437" t="s">
        <v>2125</v>
      </c>
      <c r="D1281" s="423" t="s">
        <v>1262</v>
      </c>
      <c r="E1281" s="719"/>
      <c r="F1281" s="426" t="s">
        <v>2157</v>
      </c>
      <c r="G1281" s="429"/>
      <c r="H1281" s="425">
        <v>46314</v>
      </c>
      <c r="I1281" s="423" t="s">
        <v>2117</v>
      </c>
    </row>
    <row r="1282" spans="1:9" s="79" customFormat="1" x14ac:dyDescent="0.25">
      <c r="A1282" s="180"/>
      <c r="B1282" s="107"/>
      <c r="C1282" s="437" t="s">
        <v>2125</v>
      </c>
      <c r="D1282" s="423" t="s">
        <v>1262</v>
      </c>
      <c r="E1282" s="719"/>
      <c r="F1282" s="426" t="s">
        <v>2158</v>
      </c>
      <c r="G1282" s="429"/>
      <c r="H1282" s="425">
        <v>57474</v>
      </c>
      <c r="I1282" s="423" t="s">
        <v>2117</v>
      </c>
    </row>
    <row r="1283" spans="1:9" s="79" customFormat="1" x14ac:dyDescent="0.25">
      <c r="A1283" s="180"/>
      <c r="B1283" s="107"/>
      <c r="C1283" s="437" t="s">
        <v>2126</v>
      </c>
      <c r="D1283" s="423" t="s">
        <v>1262</v>
      </c>
      <c r="E1283" s="719"/>
      <c r="F1283" s="426" t="s">
        <v>2156</v>
      </c>
      <c r="G1283" s="429"/>
      <c r="H1283" s="425">
        <v>29946</v>
      </c>
      <c r="I1283" s="423" t="s">
        <v>2117</v>
      </c>
    </row>
    <row r="1284" spans="1:9" s="79" customFormat="1" x14ac:dyDescent="0.25">
      <c r="A1284" s="180"/>
      <c r="B1284" s="107"/>
      <c r="C1284" s="437" t="s">
        <v>2126</v>
      </c>
      <c r="D1284" s="423" t="s">
        <v>1262</v>
      </c>
      <c r="E1284" s="719"/>
      <c r="F1284" s="426" t="s">
        <v>2177</v>
      </c>
      <c r="G1284" s="429"/>
      <c r="H1284" s="425">
        <v>34968</v>
      </c>
      <c r="I1284" s="423" t="s">
        <v>2117</v>
      </c>
    </row>
    <row r="1285" spans="1:9" s="79" customFormat="1" x14ac:dyDescent="0.25">
      <c r="A1285" s="180"/>
      <c r="B1285" s="107"/>
      <c r="C1285" s="437" t="s">
        <v>2126</v>
      </c>
      <c r="D1285" s="423" t="s">
        <v>1262</v>
      </c>
      <c r="E1285" s="719"/>
      <c r="F1285" s="426" t="s">
        <v>2168</v>
      </c>
      <c r="G1285" s="429"/>
      <c r="H1285" s="425">
        <v>39618</v>
      </c>
      <c r="I1285" s="423" t="s">
        <v>2117</v>
      </c>
    </row>
    <row r="1286" spans="1:9" s="79" customFormat="1" x14ac:dyDescent="0.25">
      <c r="A1286" s="180"/>
      <c r="B1286" s="107"/>
      <c r="C1286" s="437" t="s">
        <v>2126</v>
      </c>
      <c r="D1286" s="423" t="s">
        <v>1262</v>
      </c>
      <c r="E1286" s="719"/>
      <c r="F1286" s="426" t="s">
        <v>2175</v>
      </c>
      <c r="G1286" s="429"/>
      <c r="H1286" s="425">
        <v>51615</v>
      </c>
      <c r="I1286" s="423" t="s">
        <v>2117</v>
      </c>
    </row>
    <row r="1287" spans="1:9" s="79" customFormat="1" x14ac:dyDescent="0.25">
      <c r="A1287" s="180"/>
      <c r="B1287" s="107"/>
      <c r="C1287" s="437" t="s">
        <v>2126</v>
      </c>
      <c r="D1287" s="423" t="s">
        <v>1262</v>
      </c>
      <c r="E1287" s="719"/>
      <c r="F1287" s="426" t="s">
        <v>2157</v>
      </c>
      <c r="G1287" s="429"/>
      <c r="H1287" s="425">
        <v>63984</v>
      </c>
      <c r="I1287" s="423" t="s">
        <v>2117</v>
      </c>
    </row>
    <row r="1288" spans="1:9" s="79" customFormat="1" x14ac:dyDescent="0.25">
      <c r="A1288" s="180"/>
      <c r="B1288" s="107"/>
      <c r="C1288" s="437" t="s">
        <v>2126</v>
      </c>
      <c r="D1288" s="423" t="s">
        <v>1262</v>
      </c>
      <c r="E1288" s="719"/>
      <c r="F1288" s="426" t="s">
        <v>2158</v>
      </c>
      <c r="G1288" s="429"/>
      <c r="H1288" s="425">
        <v>80445</v>
      </c>
      <c r="I1288" s="423" t="s">
        <v>2117</v>
      </c>
    </row>
    <row r="1289" spans="1:9" s="79" customFormat="1" x14ac:dyDescent="0.25">
      <c r="A1289" s="180"/>
      <c r="B1289" s="107"/>
      <c r="C1289" s="437" t="s">
        <v>2126</v>
      </c>
      <c r="D1289" s="423" t="s">
        <v>1262</v>
      </c>
      <c r="E1289" s="719"/>
      <c r="F1289" s="426" t="s">
        <v>2159</v>
      </c>
      <c r="G1289" s="429"/>
      <c r="H1289" s="425">
        <v>97092</v>
      </c>
      <c r="I1289" s="423" t="s">
        <v>2117</v>
      </c>
    </row>
    <row r="1290" spans="1:9" s="79" customFormat="1" x14ac:dyDescent="0.25">
      <c r="A1290" s="180"/>
      <c r="B1290" s="107"/>
      <c r="C1290" s="437" t="s">
        <v>2126</v>
      </c>
      <c r="D1290" s="423" t="s">
        <v>1262</v>
      </c>
      <c r="E1290" s="719"/>
      <c r="F1290" s="426" t="s">
        <v>2160</v>
      </c>
      <c r="G1290" s="429"/>
      <c r="H1290" s="425">
        <v>140337</v>
      </c>
      <c r="I1290" s="423" t="s">
        <v>2117</v>
      </c>
    </row>
    <row r="1291" spans="1:9" s="79" customFormat="1" x14ac:dyDescent="0.25">
      <c r="A1291" s="180"/>
      <c r="B1291" s="107"/>
      <c r="C1291" s="437" t="s">
        <v>2128</v>
      </c>
      <c r="D1291" s="423" t="s">
        <v>1262</v>
      </c>
      <c r="E1291" s="719"/>
      <c r="F1291" s="426" t="s">
        <v>2156</v>
      </c>
      <c r="G1291" s="429"/>
      <c r="H1291" s="425">
        <v>36549</v>
      </c>
      <c r="I1291" s="423" t="s">
        <v>2117</v>
      </c>
    </row>
    <row r="1292" spans="1:9" s="79" customFormat="1" x14ac:dyDescent="0.25">
      <c r="A1292" s="180"/>
      <c r="B1292" s="107"/>
      <c r="C1292" s="437" t="s">
        <v>2128</v>
      </c>
      <c r="D1292" s="423" t="s">
        <v>1262</v>
      </c>
      <c r="E1292" s="719"/>
      <c r="F1292" s="426" t="s">
        <v>2180</v>
      </c>
      <c r="G1292" s="429"/>
      <c r="H1292" s="425">
        <v>41757</v>
      </c>
      <c r="I1292" s="423" t="s">
        <v>2117</v>
      </c>
    </row>
    <row r="1293" spans="1:9" s="79" customFormat="1" x14ac:dyDescent="0.25">
      <c r="A1293" s="180"/>
      <c r="B1293" s="107"/>
      <c r="C1293" s="437" t="s">
        <v>2128</v>
      </c>
      <c r="D1293" s="423" t="s">
        <v>1262</v>
      </c>
      <c r="E1293" s="436"/>
      <c r="F1293" s="426" t="s">
        <v>2177</v>
      </c>
      <c r="G1293" s="429"/>
      <c r="H1293" s="425">
        <v>48918</v>
      </c>
      <c r="I1293" s="423" t="s">
        <v>2117</v>
      </c>
    </row>
    <row r="1294" spans="1:9" s="79" customFormat="1" x14ac:dyDescent="0.25">
      <c r="A1294" s="180"/>
      <c r="B1294" s="107"/>
      <c r="C1294" s="437" t="s">
        <v>2128</v>
      </c>
      <c r="D1294" s="423" t="s">
        <v>1262</v>
      </c>
      <c r="E1294" s="436"/>
      <c r="F1294" s="426" t="s">
        <v>2168</v>
      </c>
      <c r="G1294" s="429"/>
      <c r="H1294" s="425">
        <v>56544</v>
      </c>
      <c r="I1294" s="423" t="s">
        <v>2117</v>
      </c>
    </row>
    <row r="1295" spans="1:9" s="79" customFormat="1" x14ac:dyDescent="0.25">
      <c r="A1295" s="180"/>
      <c r="B1295" s="107"/>
      <c r="C1295" s="437" t="s">
        <v>2128</v>
      </c>
      <c r="D1295" s="423" t="s">
        <v>1262</v>
      </c>
      <c r="E1295" s="436"/>
      <c r="F1295" s="426" t="s">
        <v>2163</v>
      </c>
      <c r="G1295" s="430"/>
      <c r="H1295" s="425">
        <v>74121</v>
      </c>
      <c r="I1295" s="423" t="s">
        <v>2117</v>
      </c>
    </row>
    <row r="1296" spans="1:9" s="79" customFormat="1" x14ac:dyDescent="0.25">
      <c r="A1296" s="180"/>
      <c r="B1296" s="107"/>
      <c r="C1296" s="437" t="s">
        <v>2128</v>
      </c>
      <c r="D1296" s="423" t="s">
        <v>1262</v>
      </c>
      <c r="E1296" s="436"/>
      <c r="F1296" s="426" t="s">
        <v>2181</v>
      </c>
      <c r="G1296" s="430"/>
      <c r="H1296" s="425">
        <v>92070</v>
      </c>
      <c r="I1296" s="423" t="s">
        <v>2117</v>
      </c>
    </row>
    <row r="1297" spans="1:9" s="79" customFormat="1" x14ac:dyDescent="0.25">
      <c r="A1297" s="180"/>
      <c r="B1297" s="107"/>
      <c r="C1297" s="437" t="s">
        <v>2128</v>
      </c>
      <c r="D1297" s="423" t="s">
        <v>1262</v>
      </c>
      <c r="E1297" s="436"/>
      <c r="F1297" s="426" t="s">
        <v>2158</v>
      </c>
      <c r="G1297" s="430"/>
      <c r="H1297" s="425">
        <v>114390</v>
      </c>
      <c r="I1297" s="423" t="s">
        <v>2117</v>
      </c>
    </row>
    <row r="1298" spans="1:9" s="79" customFormat="1" ht="15" customHeight="1" x14ac:dyDescent="0.25">
      <c r="A1298" s="180"/>
      <c r="B1298" s="107"/>
      <c r="C1298" s="437" t="s">
        <v>2128</v>
      </c>
      <c r="D1298" s="423" t="s">
        <v>1262</v>
      </c>
      <c r="E1298" s="719" t="s">
        <v>1800</v>
      </c>
      <c r="F1298" s="426" t="s">
        <v>2166</v>
      </c>
      <c r="G1298" s="432"/>
      <c r="H1298" s="425">
        <v>138198</v>
      </c>
      <c r="I1298" s="423" t="s">
        <v>2117</v>
      </c>
    </row>
    <row r="1299" spans="1:9" s="79" customFormat="1" x14ac:dyDescent="0.25">
      <c r="A1299" s="180"/>
      <c r="B1299" s="107"/>
      <c r="C1299" s="437" t="s">
        <v>2129</v>
      </c>
      <c r="D1299" s="423" t="s">
        <v>1262</v>
      </c>
      <c r="E1299" s="719"/>
      <c r="F1299" s="426" t="s">
        <v>2156</v>
      </c>
      <c r="G1299" s="427"/>
      <c r="H1299" s="425">
        <v>55242</v>
      </c>
      <c r="I1299" s="423" t="s">
        <v>2117</v>
      </c>
    </row>
    <row r="1300" spans="1:9" s="79" customFormat="1" x14ac:dyDescent="0.25">
      <c r="A1300" s="180"/>
      <c r="B1300" s="107"/>
      <c r="C1300" s="437" t="s">
        <v>2129</v>
      </c>
      <c r="D1300" s="423" t="s">
        <v>1262</v>
      </c>
      <c r="E1300" s="719"/>
      <c r="F1300" s="426" t="s">
        <v>2182</v>
      </c>
      <c r="G1300" s="427"/>
      <c r="H1300" s="425">
        <v>62496</v>
      </c>
      <c r="I1300" s="423" t="s">
        <v>2117</v>
      </c>
    </row>
    <row r="1301" spans="1:9" s="79" customFormat="1" x14ac:dyDescent="0.25">
      <c r="A1301" s="180"/>
      <c r="B1301" s="107"/>
      <c r="C1301" s="437" t="s">
        <v>2129</v>
      </c>
      <c r="D1301" s="423" t="s">
        <v>1262</v>
      </c>
      <c r="E1301" s="719"/>
      <c r="F1301" s="426" t="s">
        <v>2183</v>
      </c>
      <c r="G1301" s="427"/>
      <c r="H1301" s="425">
        <v>72819</v>
      </c>
      <c r="I1301" s="423" t="s">
        <v>2117</v>
      </c>
    </row>
    <row r="1302" spans="1:9" s="79" customFormat="1" x14ac:dyDescent="0.25">
      <c r="A1302" s="180"/>
      <c r="B1302" s="107"/>
      <c r="C1302" s="437" t="s">
        <v>2129</v>
      </c>
      <c r="D1302" s="423" t="s">
        <v>1262</v>
      </c>
      <c r="E1302" s="719"/>
      <c r="F1302" s="426" t="s">
        <v>2184</v>
      </c>
      <c r="G1302" s="427"/>
      <c r="H1302" s="425">
        <v>82863</v>
      </c>
      <c r="I1302" s="423" t="s">
        <v>2117</v>
      </c>
    </row>
    <row r="1303" spans="1:9" s="79" customFormat="1" x14ac:dyDescent="0.25">
      <c r="A1303" s="180"/>
      <c r="B1303" s="107"/>
      <c r="C1303" s="437" t="s">
        <v>2129</v>
      </c>
      <c r="D1303" s="423" t="s">
        <v>1262</v>
      </c>
      <c r="E1303" s="719"/>
      <c r="F1303" s="426" t="s">
        <v>2163</v>
      </c>
      <c r="G1303" s="427"/>
      <c r="H1303" s="425">
        <v>116064</v>
      </c>
      <c r="I1303" s="423" t="s">
        <v>2117</v>
      </c>
    </row>
    <row r="1304" spans="1:9" s="79" customFormat="1" x14ac:dyDescent="0.25">
      <c r="A1304" s="180"/>
      <c r="B1304" s="107"/>
      <c r="C1304" s="437" t="s">
        <v>2130</v>
      </c>
      <c r="D1304" s="423" t="s">
        <v>1262</v>
      </c>
      <c r="E1304" s="719"/>
      <c r="F1304" s="426" t="s">
        <v>2165</v>
      </c>
      <c r="G1304" s="427"/>
      <c r="H1304" s="425">
        <v>138942</v>
      </c>
      <c r="I1304" s="423" t="s">
        <v>2117</v>
      </c>
    </row>
    <row r="1305" spans="1:9" s="79" customFormat="1" x14ac:dyDescent="0.25">
      <c r="A1305" s="180"/>
      <c r="B1305" s="107"/>
      <c r="C1305" s="437" t="s">
        <v>2129</v>
      </c>
      <c r="D1305" s="423" t="s">
        <v>1262</v>
      </c>
      <c r="E1305" s="719"/>
      <c r="F1305" s="426" t="s">
        <v>2158</v>
      </c>
      <c r="G1305" s="427"/>
      <c r="H1305" s="425">
        <v>171492</v>
      </c>
      <c r="I1305" s="423" t="s">
        <v>2117</v>
      </c>
    </row>
    <row r="1306" spans="1:9" s="79" customFormat="1" ht="14.25" customHeight="1" x14ac:dyDescent="0.25">
      <c r="A1306" s="180"/>
      <c r="B1306" s="107"/>
      <c r="C1306" s="437" t="s">
        <v>2130</v>
      </c>
      <c r="D1306" s="423" t="s">
        <v>1262</v>
      </c>
      <c r="E1306" s="719"/>
      <c r="F1306" s="426" t="s">
        <v>2166</v>
      </c>
      <c r="H1306" s="425">
        <v>207855</v>
      </c>
      <c r="I1306" s="423" t="s">
        <v>2117</v>
      </c>
    </row>
    <row r="1307" spans="1:9" s="79" customFormat="1" x14ac:dyDescent="0.25">
      <c r="A1307" s="180"/>
      <c r="B1307" s="107"/>
      <c r="C1307" s="437" t="s">
        <v>2131</v>
      </c>
      <c r="D1307" s="423" t="s">
        <v>1262</v>
      </c>
      <c r="E1307" s="719"/>
      <c r="F1307" s="426" t="s">
        <v>2156</v>
      </c>
      <c r="G1307" s="427"/>
      <c r="H1307" s="425">
        <v>61008</v>
      </c>
      <c r="I1307" s="423" t="s">
        <v>2117</v>
      </c>
    </row>
    <row r="1308" spans="1:9" s="79" customFormat="1" x14ac:dyDescent="0.25">
      <c r="A1308" s="180"/>
      <c r="B1308" s="107"/>
      <c r="C1308" s="437" t="s">
        <v>2131</v>
      </c>
      <c r="D1308" s="423" t="s">
        <v>1262</v>
      </c>
      <c r="E1308" s="719"/>
      <c r="F1308" s="426" t="s">
        <v>2182</v>
      </c>
      <c r="G1308" s="427"/>
      <c r="H1308" s="425">
        <v>76911</v>
      </c>
      <c r="I1308" s="423" t="s">
        <v>2117</v>
      </c>
    </row>
    <row r="1309" spans="1:9" s="79" customFormat="1" x14ac:dyDescent="0.25">
      <c r="A1309" s="180"/>
      <c r="B1309" s="107"/>
      <c r="C1309" s="437" t="s">
        <v>2131</v>
      </c>
      <c r="D1309" s="423" t="s">
        <v>1262</v>
      </c>
      <c r="E1309" s="719"/>
      <c r="F1309" s="426" t="s">
        <v>2183</v>
      </c>
      <c r="G1309" s="427"/>
      <c r="H1309" s="425">
        <v>90024</v>
      </c>
      <c r="I1309" s="423" t="s">
        <v>2117</v>
      </c>
    </row>
    <row r="1310" spans="1:9" s="79" customFormat="1" x14ac:dyDescent="0.25">
      <c r="A1310" s="180"/>
      <c r="B1310" s="107"/>
      <c r="C1310" s="437" t="s">
        <v>2131</v>
      </c>
      <c r="D1310" s="423" t="s">
        <v>1262</v>
      </c>
      <c r="E1310" s="719"/>
      <c r="F1310" s="426" t="s">
        <v>2184</v>
      </c>
      <c r="G1310" s="427"/>
      <c r="H1310" s="425">
        <v>106671</v>
      </c>
      <c r="I1310" s="423" t="s">
        <v>2117</v>
      </c>
    </row>
    <row r="1311" spans="1:9" s="79" customFormat="1" x14ac:dyDescent="0.25">
      <c r="A1311" s="180"/>
      <c r="B1311" s="107"/>
      <c r="C1311" s="437" t="s">
        <v>2131</v>
      </c>
      <c r="D1311" s="423" t="s">
        <v>1262</v>
      </c>
      <c r="E1311" s="719"/>
      <c r="F1311" s="426" t="s">
        <v>2163</v>
      </c>
      <c r="G1311" s="427"/>
      <c r="H1311" s="425">
        <v>135315</v>
      </c>
      <c r="I1311" s="423" t="s">
        <v>2117</v>
      </c>
    </row>
    <row r="1312" spans="1:9" s="79" customFormat="1" ht="21" customHeight="1" x14ac:dyDescent="0.25">
      <c r="A1312" s="180"/>
      <c r="B1312" s="107"/>
      <c r="C1312" s="437" t="s">
        <v>2131</v>
      </c>
      <c r="D1312" s="423" t="s">
        <v>1262</v>
      </c>
      <c r="E1312" s="719"/>
      <c r="F1312" s="426" t="s">
        <v>2181</v>
      </c>
      <c r="G1312" s="716" t="s">
        <v>2116</v>
      </c>
      <c r="H1312" s="425">
        <v>170469</v>
      </c>
      <c r="I1312" s="423" t="s">
        <v>2117</v>
      </c>
    </row>
    <row r="1313" spans="1:9" s="79" customFormat="1" x14ac:dyDescent="0.25">
      <c r="A1313" s="180"/>
      <c r="B1313" s="107"/>
      <c r="C1313" s="437" t="s">
        <v>2131</v>
      </c>
      <c r="D1313" s="423" t="s">
        <v>1262</v>
      </c>
      <c r="E1313" s="719"/>
      <c r="F1313" s="426" t="s">
        <v>2158</v>
      </c>
      <c r="G1313" s="716"/>
      <c r="H1313" s="425">
        <v>208971</v>
      </c>
      <c r="I1313" s="423" t="s">
        <v>2117</v>
      </c>
    </row>
    <row r="1314" spans="1:9" s="79" customFormat="1" x14ac:dyDescent="0.25">
      <c r="A1314" s="180"/>
      <c r="B1314" s="107"/>
      <c r="C1314" s="437" t="s">
        <v>2104</v>
      </c>
      <c r="D1314" s="423" t="s">
        <v>1262</v>
      </c>
      <c r="E1314" s="719"/>
      <c r="F1314" s="426" t="s">
        <v>2185</v>
      </c>
      <c r="G1314" s="716"/>
      <c r="H1314" s="425">
        <v>256308</v>
      </c>
      <c r="I1314" s="423" t="s">
        <v>2117</v>
      </c>
    </row>
    <row r="1315" spans="1:9" s="79" customFormat="1" x14ac:dyDescent="0.25">
      <c r="A1315" s="180"/>
      <c r="B1315" s="107"/>
      <c r="C1315" s="437" t="s">
        <v>2132</v>
      </c>
      <c r="D1315" s="423" t="s">
        <v>1262</v>
      </c>
      <c r="E1315" s="719"/>
      <c r="F1315" s="426" t="s">
        <v>2156</v>
      </c>
      <c r="G1315" s="716"/>
      <c r="H1315" s="425">
        <v>75144</v>
      </c>
      <c r="I1315" s="423" t="s">
        <v>2117</v>
      </c>
    </row>
    <row r="1316" spans="1:9" s="79" customFormat="1" x14ac:dyDescent="0.25">
      <c r="A1316" s="180"/>
      <c r="B1316" s="107"/>
      <c r="C1316" s="437" t="s">
        <v>2132</v>
      </c>
      <c r="D1316" s="423" t="s">
        <v>1262</v>
      </c>
      <c r="E1316" s="719"/>
      <c r="F1316" s="426" t="s">
        <v>2182</v>
      </c>
      <c r="G1316" s="716"/>
      <c r="H1316" s="425">
        <v>95604</v>
      </c>
      <c r="I1316" s="423" t="s">
        <v>2117</v>
      </c>
    </row>
    <row r="1317" spans="1:9" s="79" customFormat="1" x14ac:dyDescent="0.25">
      <c r="A1317" s="180"/>
      <c r="B1317" s="107"/>
      <c r="C1317" s="437" t="s">
        <v>2132</v>
      </c>
      <c r="D1317" s="423" t="s">
        <v>1262</v>
      </c>
      <c r="E1317" s="719"/>
      <c r="F1317" s="426" t="s">
        <v>2183</v>
      </c>
      <c r="G1317" s="716"/>
      <c r="H1317" s="425">
        <v>112530</v>
      </c>
      <c r="I1317" s="423" t="s">
        <v>2117</v>
      </c>
    </row>
    <row r="1318" spans="1:9" s="79" customFormat="1" x14ac:dyDescent="0.25">
      <c r="A1318" s="180"/>
      <c r="B1318" s="107"/>
      <c r="C1318" s="437" t="s">
        <v>2132</v>
      </c>
      <c r="D1318" s="423" t="s">
        <v>1262</v>
      </c>
      <c r="E1318" s="719"/>
      <c r="F1318" s="426" t="s">
        <v>2168</v>
      </c>
      <c r="G1318" s="716"/>
      <c r="H1318" s="425">
        <v>132618</v>
      </c>
      <c r="I1318" s="423" t="s">
        <v>2117</v>
      </c>
    </row>
    <row r="1319" spans="1:9" s="79" customFormat="1" x14ac:dyDescent="0.25">
      <c r="A1319" s="180"/>
      <c r="B1319" s="107"/>
      <c r="C1319" s="437" t="s">
        <v>2132</v>
      </c>
      <c r="D1319" s="423" t="s">
        <v>1262</v>
      </c>
      <c r="E1319" s="719"/>
      <c r="F1319" s="426" t="s">
        <v>2175</v>
      </c>
      <c r="G1319" s="716"/>
      <c r="H1319" s="425">
        <v>177444</v>
      </c>
      <c r="I1319" s="423" t="s">
        <v>2117</v>
      </c>
    </row>
    <row r="1320" spans="1:9" s="79" customFormat="1" x14ac:dyDescent="0.25">
      <c r="A1320" s="180"/>
      <c r="B1320" s="107"/>
      <c r="C1320" s="437" t="s">
        <v>2132</v>
      </c>
      <c r="D1320" s="423" t="s">
        <v>1262</v>
      </c>
      <c r="E1320" s="719"/>
      <c r="F1320" s="426" t="s">
        <v>2157</v>
      </c>
      <c r="G1320" s="716"/>
      <c r="H1320" s="425">
        <v>217155</v>
      </c>
      <c r="I1320" s="423" t="s">
        <v>2117</v>
      </c>
    </row>
    <row r="1321" spans="1:9" s="79" customFormat="1" x14ac:dyDescent="0.25">
      <c r="A1321" s="180"/>
      <c r="B1321" s="107"/>
      <c r="C1321" s="437" t="s">
        <v>2132</v>
      </c>
      <c r="D1321" s="423" t="s">
        <v>1262</v>
      </c>
      <c r="E1321" s="719"/>
      <c r="F1321" s="426" t="s">
        <v>2158</v>
      </c>
      <c r="G1321" s="716"/>
      <c r="H1321" s="425">
        <v>267096</v>
      </c>
      <c r="I1321" s="423" t="s">
        <v>2117</v>
      </c>
    </row>
    <row r="1322" spans="1:9" s="79" customFormat="1" x14ac:dyDescent="0.25">
      <c r="A1322" s="180"/>
      <c r="B1322" s="107"/>
      <c r="C1322" s="437" t="s">
        <v>2132</v>
      </c>
      <c r="D1322" s="423" t="s">
        <v>1262</v>
      </c>
      <c r="E1322" s="719"/>
      <c r="F1322" s="426" t="s">
        <v>2159</v>
      </c>
      <c r="G1322" s="427"/>
      <c r="H1322" s="425">
        <v>327825</v>
      </c>
      <c r="I1322" s="423" t="s">
        <v>2117</v>
      </c>
    </row>
    <row r="1323" spans="1:9" s="79" customFormat="1" x14ac:dyDescent="0.25">
      <c r="A1323" s="180"/>
      <c r="B1323" s="107"/>
      <c r="C1323" s="437" t="s">
        <v>2134</v>
      </c>
      <c r="D1323" s="423" t="s">
        <v>1262</v>
      </c>
      <c r="E1323" s="719"/>
      <c r="F1323" s="426" t="s">
        <v>2173</v>
      </c>
      <c r="G1323" s="429"/>
      <c r="H1323" s="425">
        <v>97557</v>
      </c>
      <c r="I1323" s="423" t="s">
        <v>2117</v>
      </c>
    </row>
    <row r="1324" spans="1:9" s="79" customFormat="1" x14ac:dyDescent="0.25">
      <c r="A1324" s="180"/>
      <c r="B1324" s="107"/>
      <c r="C1324" s="437" t="s">
        <v>2133</v>
      </c>
      <c r="D1324" s="423" t="s">
        <v>1262</v>
      </c>
      <c r="E1324" s="719"/>
      <c r="F1324" s="426" t="s">
        <v>2180</v>
      </c>
      <c r="G1324" s="429"/>
      <c r="H1324" s="425">
        <v>127689</v>
      </c>
      <c r="I1324" s="423" t="s">
        <v>2117</v>
      </c>
    </row>
    <row r="1325" spans="1:9" s="79" customFormat="1" x14ac:dyDescent="0.25">
      <c r="A1325" s="180"/>
      <c r="B1325" s="107"/>
      <c r="C1325" s="437" t="s">
        <v>2133</v>
      </c>
      <c r="D1325" s="423" t="s">
        <v>1262</v>
      </c>
      <c r="E1325" s="719"/>
      <c r="F1325" s="426" t="s">
        <v>2177</v>
      </c>
      <c r="G1325" s="429"/>
      <c r="H1325" s="425">
        <v>148800</v>
      </c>
      <c r="I1325" s="423" t="s">
        <v>2117</v>
      </c>
    </row>
    <row r="1326" spans="1:9" s="79" customFormat="1" x14ac:dyDescent="0.25">
      <c r="A1326" s="180"/>
      <c r="B1326" s="107"/>
      <c r="C1326" s="437" t="s">
        <v>2133</v>
      </c>
      <c r="D1326" s="423" t="s">
        <v>1262</v>
      </c>
      <c r="E1326" s="719"/>
      <c r="F1326" s="426" t="s">
        <v>2168</v>
      </c>
      <c r="G1326" s="429"/>
      <c r="H1326" s="425">
        <v>171771</v>
      </c>
      <c r="I1326" s="423" t="s">
        <v>2117</v>
      </c>
    </row>
    <row r="1327" spans="1:9" s="79" customFormat="1" x14ac:dyDescent="0.25">
      <c r="A1327" s="180"/>
      <c r="B1327" s="107"/>
      <c r="C1327" s="437" t="s">
        <v>2133</v>
      </c>
      <c r="D1327" s="423" t="s">
        <v>1262</v>
      </c>
      <c r="E1327" s="719"/>
      <c r="F1327" s="426" t="s">
        <v>2175</v>
      </c>
      <c r="G1327" s="429"/>
      <c r="H1327" s="425">
        <v>222177</v>
      </c>
      <c r="I1327" s="423" t="s">
        <v>2117</v>
      </c>
    </row>
    <row r="1328" spans="1:9" s="79" customFormat="1" x14ac:dyDescent="0.25">
      <c r="A1328" s="180"/>
      <c r="B1328" s="107"/>
      <c r="C1328" s="437" t="s">
        <v>2133</v>
      </c>
      <c r="D1328" s="423" t="s">
        <v>1262</v>
      </c>
      <c r="E1328" s="719"/>
      <c r="F1328" s="426" t="s">
        <v>2157</v>
      </c>
      <c r="G1328" s="429"/>
      <c r="H1328" s="425">
        <v>281883</v>
      </c>
      <c r="I1328" s="423" t="s">
        <v>2117</v>
      </c>
    </row>
    <row r="1329" spans="1:9" s="79" customFormat="1" x14ac:dyDescent="0.25">
      <c r="A1329" s="180"/>
      <c r="B1329" s="107"/>
      <c r="C1329" s="437" t="s">
        <v>2133</v>
      </c>
      <c r="D1329" s="423" t="s">
        <v>1262</v>
      </c>
      <c r="E1329" s="719"/>
      <c r="F1329" s="426" t="s">
        <v>2158</v>
      </c>
      <c r="G1329" s="429"/>
      <c r="H1329" s="425">
        <v>346053</v>
      </c>
      <c r="I1329" s="423" t="s">
        <v>2117</v>
      </c>
    </row>
    <row r="1330" spans="1:9" s="79" customFormat="1" x14ac:dyDescent="0.25">
      <c r="A1330" s="180"/>
      <c r="B1330" s="107"/>
      <c r="C1330" s="437" t="s">
        <v>2134</v>
      </c>
      <c r="D1330" s="423" t="s">
        <v>1262</v>
      </c>
      <c r="E1330" s="719"/>
      <c r="F1330" s="426" t="s">
        <v>2185</v>
      </c>
      <c r="G1330" s="429"/>
      <c r="H1330" s="425">
        <v>425568</v>
      </c>
      <c r="I1330" s="423" t="s">
        <v>2117</v>
      </c>
    </row>
    <row r="1331" spans="1:9" s="79" customFormat="1" x14ac:dyDescent="0.25">
      <c r="A1331" s="180"/>
      <c r="B1331" s="107"/>
      <c r="C1331" s="437" t="s">
        <v>2108</v>
      </c>
      <c r="D1331" s="423" t="s">
        <v>1262</v>
      </c>
      <c r="E1331" s="719"/>
      <c r="F1331" s="426" t="s">
        <v>2156</v>
      </c>
      <c r="G1331" s="429"/>
      <c r="H1331" s="425">
        <v>122574</v>
      </c>
      <c r="I1331" s="423" t="s">
        <v>2117</v>
      </c>
    </row>
    <row r="1332" spans="1:9" s="79" customFormat="1" x14ac:dyDescent="0.25">
      <c r="A1332" s="180"/>
      <c r="B1332" s="107"/>
      <c r="C1332" s="437" t="s">
        <v>2108</v>
      </c>
      <c r="D1332" s="423" t="s">
        <v>1262</v>
      </c>
      <c r="E1332" s="719"/>
      <c r="F1332" s="426" t="s">
        <v>2180</v>
      </c>
      <c r="G1332" s="429"/>
      <c r="H1332" s="425">
        <v>157170</v>
      </c>
      <c r="I1332" s="423" t="s">
        <v>2117</v>
      </c>
    </row>
    <row r="1333" spans="1:9" s="79" customFormat="1" x14ac:dyDescent="0.25">
      <c r="A1333" s="180"/>
      <c r="B1333" s="107"/>
      <c r="C1333" s="437" t="s">
        <v>2108</v>
      </c>
      <c r="D1333" s="423" t="s">
        <v>1262</v>
      </c>
      <c r="E1333" s="719"/>
      <c r="F1333" s="426" t="s">
        <v>2177</v>
      </c>
      <c r="G1333" s="429"/>
      <c r="H1333" s="425">
        <v>182373</v>
      </c>
      <c r="I1333" s="423" t="s">
        <v>2117</v>
      </c>
    </row>
    <row r="1334" spans="1:9" s="79" customFormat="1" x14ac:dyDescent="0.25">
      <c r="A1334" s="180"/>
      <c r="B1334" s="107"/>
      <c r="C1334" s="437" t="s">
        <v>2108</v>
      </c>
      <c r="D1334" s="423" t="s">
        <v>1262</v>
      </c>
      <c r="E1334" s="719"/>
      <c r="F1334" s="426" t="s">
        <v>2168</v>
      </c>
      <c r="G1334" s="429"/>
      <c r="H1334" s="425">
        <v>217062</v>
      </c>
      <c r="I1334" s="423" t="s">
        <v>2117</v>
      </c>
    </row>
    <row r="1335" spans="1:9" s="79" customFormat="1" x14ac:dyDescent="0.25">
      <c r="A1335" s="180"/>
      <c r="B1335" s="107"/>
      <c r="C1335" s="437" t="s">
        <v>2108</v>
      </c>
      <c r="D1335" s="423" t="s">
        <v>1262</v>
      </c>
      <c r="E1335" s="719"/>
      <c r="F1335" s="426" t="s">
        <v>2175</v>
      </c>
      <c r="G1335" s="429"/>
      <c r="H1335" s="425">
        <v>277233</v>
      </c>
      <c r="I1335" s="423" t="s">
        <v>2117</v>
      </c>
    </row>
    <row r="1336" spans="1:9" s="79" customFormat="1" x14ac:dyDescent="0.25">
      <c r="A1336" s="180"/>
      <c r="B1336" s="107"/>
      <c r="C1336" s="437" t="s">
        <v>2108</v>
      </c>
      <c r="D1336" s="423" t="s">
        <v>1262</v>
      </c>
      <c r="E1336" s="719"/>
      <c r="F1336" s="426" t="s">
        <v>2157</v>
      </c>
      <c r="G1336" s="429"/>
      <c r="H1336" s="425">
        <v>354795</v>
      </c>
      <c r="I1336" s="423" t="s">
        <v>2117</v>
      </c>
    </row>
    <row r="1337" spans="1:9" s="79" customFormat="1" x14ac:dyDescent="0.25">
      <c r="A1337" s="180"/>
      <c r="B1337" s="107"/>
      <c r="C1337" s="437" t="s">
        <v>2108</v>
      </c>
      <c r="D1337" s="423" t="s">
        <v>1262</v>
      </c>
      <c r="E1337" s="719"/>
      <c r="F1337" s="426" t="s">
        <v>2158</v>
      </c>
      <c r="G1337" s="429"/>
      <c r="H1337" s="425">
        <v>439518</v>
      </c>
      <c r="I1337" s="423" t="s">
        <v>2117</v>
      </c>
    </row>
    <row r="1338" spans="1:9" s="79" customFormat="1" x14ac:dyDescent="0.25">
      <c r="A1338" s="180"/>
      <c r="B1338" s="107"/>
      <c r="C1338" s="437" t="s">
        <v>2135</v>
      </c>
      <c r="D1338" s="423" t="s">
        <v>1262</v>
      </c>
      <c r="E1338" s="719"/>
      <c r="F1338" s="426" t="s">
        <v>2156</v>
      </c>
      <c r="G1338" s="429"/>
      <c r="H1338" s="425">
        <v>182931</v>
      </c>
      <c r="I1338" s="423" t="s">
        <v>2117</v>
      </c>
    </row>
    <row r="1339" spans="1:9" s="79" customFormat="1" x14ac:dyDescent="0.25">
      <c r="A1339" s="180"/>
      <c r="B1339" s="107"/>
      <c r="C1339" s="437" t="s">
        <v>2135</v>
      </c>
      <c r="D1339" s="423" t="s">
        <v>1262</v>
      </c>
      <c r="E1339" s="719"/>
      <c r="F1339" s="426" t="s">
        <v>2180</v>
      </c>
      <c r="G1339" s="429"/>
      <c r="H1339" s="425">
        <v>191766</v>
      </c>
      <c r="I1339" s="423" t="s">
        <v>2117</v>
      </c>
    </row>
    <row r="1340" spans="1:9" s="79" customFormat="1" x14ac:dyDescent="0.25">
      <c r="A1340" s="180"/>
      <c r="B1340" s="107"/>
      <c r="C1340" s="437" t="s">
        <v>2135</v>
      </c>
      <c r="D1340" s="423" t="s">
        <v>1262</v>
      </c>
      <c r="E1340" s="719"/>
      <c r="F1340" s="426" t="s">
        <v>2177</v>
      </c>
      <c r="G1340" s="429"/>
      <c r="H1340" s="425">
        <v>231756</v>
      </c>
      <c r="I1340" s="423" t="s">
        <v>2117</v>
      </c>
    </row>
    <row r="1341" spans="1:9" s="79" customFormat="1" x14ac:dyDescent="0.25">
      <c r="A1341" s="180"/>
      <c r="B1341" s="107"/>
      <c r="C1341" s="437" t="s">
        <v>2135</v>
      </c>
      <c r="D1341" s="423" t="s">
        <v>1262</v>
      </c>
      <c r="E1341" s="719"/>
      <c r="F1341" s="426" t="s">
        <v>2168</v>
      </c>
      <c r="G1341" s="429"/>
      <c r="H1341" s="425">
        <v>269514</v>
      </c>
      <c r="I1341" s="423" t="s">
        <v>2117</v>
      </c>
    </row>
    <row r="1342" spans="1:9" s="79" customFormat="1" x14ac:dyDescent="0.25">
      <c r="A1342" s="180"/>
      <c r="B1342" s="107"/>
      <c r="C1342" s="437" t="s">
        <v>2135</v>
      </c>
      <c r="D1342" s="423" t="s">
        <v>1262</v>
      </c>
      <c r="E1342" s="719"/>
      <c r="F1342" s="426" t="s">
        <v>2175</v>
      </c>
      <c r="G1342" s="429"/>
      <c r="H1342" s="425">
        <v>343914</v>
      </c>
      <c r="I1342" s="423" t="s">
        <v>2117</v>
      </c>
    </row>
    <row r="1343" spans="1:9" s="79" customFormat="1" x14ac:dyDescent="0.25">
      <c r="A1343" s="180"/>
      <c r="B1343" s="107"/>
      <c r="C1343" s="437" t="s">
        <v>2105</v>
      </c>
      <c r="D1343" s="423" t="s">
        <v>1262</v>
      </c>
      <c r="E1343" s="436"/>
      <c r="F1343" s="426" t="s">
        <v>2186</v>
      </c>
      <c r="G1343" s="429"/>
      <c r="H1343" s="425">
        <v>440727</v>
      </c>
      <c r="I1343" s="423" t="s">
        <v>2117</v>
      </c>
    </row>
    <row r="1344" spans="1:9" s="79" customFormat="1" x14ac:dyDescent="0.25">
      <c r="A1344" s="180"/>
      <c r="B1344" s="107"/>
      <c r="C1344" s="437" t="s">
        <v>2105</v>
      </c>
      <c r="D1344" s="423" t="s">
        <v>1262</v>
      </c>
      <c r="E1344" s="436"/>
      <c r="F1344" s="426" t="s">
        <v>2171</v>
      </c>
      <c r="G1344" s="429"/>
      <c r="H1344" s="425">
        <v>543213</v>
      </c>
      <c r="I1344" s="423" t="s">
        <v>2117</v>
      </c>
    </row>
    <row r="1345" spans="1:9" s="79" customFormat="1" x14ac:dyDescent="0.25">
      <c r="A1345" s="180"/>
      <c r="B1345" s="107"/>
      <c r="C1345" s="437" t="s">
        <v>2136</v>
      </c>
      <c r="D1345" s="423" t="s">
        <v>1262</v>
      </c>
      <c r="E1345" s="436"/>
      <c r="F1345" s="426" t="s">
        <v>2156</v>
      </c>
      <c r="G1345" s="430"/>
      <c r="H1345" s="425">
        <v>189999</v>
      </c>
      <c r="I1345" s="423" t="s">
        <v>2117</v>
      </c>
    </row>
    <row r="1346" spans="1:9" s="79" customFormat="1" x14ac:dyDescent="0.25">
      <c r="A1346" s="180"/>
      <c r="B1346" s="107"/>
      <c r="C1346" s="437" t="s">
        <v>2136</v>
      </c>
      <c r="D1346" s="423" t="s">
        <v>1262</v>
      </c>
      <c r="E1346" s="436"/>
      <c r="F1346" s="426" t="s">
        <v>2180</v>
      </c>
      <c r="G1346" s="430"/>
      <c r="H1346" s="425">
        <v>235104</v>
      </c>
      <c r="I1346" s="423" t="s">
        <v>2117</v>
      </c>
    </row>
    <row r="1347" spans="1:9" s="79" customFormat="1" x14ac:dyDescent="0.25">
      <c r="A1347" s="180"/>
      <c r="B1347" s="107"/>
      <c r="C1347" s="437" t="s">
        <v>2136</v>
      </c>
      <c r="D1347" s="423" t="s">
        <v>1262</v>
      </c>
      <c r="E1347" s="436"/>
      <c r="F1347" s="426" t="s">
        <v>2177</v>
      </c>
      <c r="G1347" s="430"/>
      <c r="H1347" s="425">
        <v>282534</v>
      </c>
      <c r="I1347" s="423" t="s">
        <v>2117</v>
      </c>
    </row>
    <row r="1348" spans="1:9" s="79" customFormat="1" ht="15" customHeight="1" x14ac:dyDescent="0.25">
      <c r="A1348" s="180"/>
      <c r="B1348" s="107"/>
      <c r="C1348" s="437" t="s">
        <v>2187</v>
      </c>
      <c r="D1348" s="423" t="s">
        <v>1262</v>
      </c>
      <c r="E1348" s="719" t="s">
        <v>1800</v>
      </c>
      <c r="F1348" s="426" t="s">
        <v>2179</v>
      </c>
      <c r="G1348" s="432"/>
      <c r="H1348" s="425">
        <v>334893</v>
      </c>
      <c r="I1348" s="423" t="s">
        <v>2117</v>
      </c>
    </row>
    <row r="1349" spans="1:9" s="79" customFormat="1" x14ac:dyDescent="0.25">
      <c r="A1349" s="180"/>
      <c r="B1349" s="107"/>
      <c r="C1349" s="437" t="s">
        <v>2136</v>
      </c>
      <c r="D1349" s="423" t="s">
        <v>1262</v>
      </c>
      <c r="E1349" s="719"/>
      <c r="F1349" s="426" t="s">
        <v>2175</v>
      </c>
      <c r="G1349" s="427"/>
      <c r="H1349" s="425">
        <v>434961</v>
      </c>
      <c r="I1349" s="423" t="s">
        <v>2117</v>
      </c>
    </row>
    <row r="1350" spans="1:9" s="79" customFormat="1" x14ac:dyDescent="0.25">
      <c r="A1350" s="180"/>
      <c r="B1350" s="107"/>
      <c r="C1350" s="437" t="s">
        <v>2136</v>
      </c>
      <c r="D1350" s="423" t="s">
        <v>1262</v>
      </c>
      <c r="E1350" s="719"/>
      <c r="F1350" s="426" t="s">
        <v>2157</v>
      </c>
      <c r="G1350" s="427"/>
      <c r="H1350" s="425">
        <v>557814</v>
      </c>
      <c r="I1350" s="423" t="s">
        <v>2117</v>
      </c>
    </row>
    <row r="1351" spans="1:9" s="79" customFormat="1" x14ac:dyDescent="0.25">
      <c r="A1351" s="180"/>
      <c r="B1351" s="107"/>
      <c r="C1351" s="437" t="s">
        <v>2136</v>
      </c>
      <c r="D1351" s="423" t="s">
        <v>1262</v>
      </c>
      <c r="E1351" s="719"/>
      <c r="F1351" s="426" t="s">
        <v>2158</v>
      </c>
      <c r="G1351" s="427"/>
      <c r="H1351" s="425">
        <v>689502</v>
      </c>
      <c r="I1351" s="423" t="s">
        <v>2117</v>
      </c>
    </row>
    <row r="1352" spans="1:9" s="79" customFormat="1" x14ac:dyDescent="0.25">
      <c r="A1352" s="180"/>
      <c r="B1352" s="107"/>
      <c r="C1352" s="437" t="s">
        <v>2137</v>
      </c>
      <c r="D1352" s="423" t="s">
        <v>1262</v>
      </c>
      <c r="E1352" s="719"/>
      <c r="F1352" s="426" t="s">
        <v>2156</v>
      </c>
      <c r="G1352" s="427"/>
      <c r="H1352" s="425">
        <v>247194</v>
      </c>
      <c r="I1352" s="423" t="s">
        <v>2117</v>
      </c>
    </row>
    <row r="1353" spans="1:9" s="79" customFormat="1" x14ac:dyDescent="0.25">
      <c r="A1353" s="180"/>
      <c r="B1353" s="107"/>
      <c r="C1353" s="437" t="s">
        <v>2137</v>
      </c>
      <c r="D1353" s="423" t="s">
        <v>1262</v>
      </c>
      <c r="E1353" s="719"/>
      <c r="F1353" s="426" t="s">
        <v>2180</v>
      </c>
      <c r="G1353" s="427"/>
      <c r="H1353" s="425">
        <v>308202</v>
      </c>
      <c r="I1353" s="423" t="s">
        <v>2117</v>
      </c>
    </row>
    <row r="1354" spans="1:9" s="79" customFormat="1" x14ac:dyDescent="0.25">
      <c r="A1354" s="180"/>
      <c r="B1354" s="107"/>
      <c r="C1354" s="437" t="s">
        <v>2137</v>
      </c>
      <c r="D1354" s="423" t="s">
        <v>1262</v>
      </c>
      <c r="E1354" s="719"/>
      <c r="F1354" s="426" t="s">
        <v>2177</v>
      </c>
      <c r="G1354" s="427"/>
      <c r="H1354" s="425">
        <v>371628</v>
      </c>
      <c r="I1354" s="423" t="s">
        <v>2117</v>
      </c>
    </row>
    <row r="1355" spans="1:9" s="79" customFormat="1" x14ac:dyDescent="0.25">
      <c r="A1355" s="180"/>
      <c r="B1355" s="107"/>
      <c r="C1355" s="437" t="s">
        <v>2137</v>
      </c>
      <c r="D1355" s="423" t="s">
        <v>1262</v>
      </c>
      <c r="E1355" s="719"/>
      <c r="F1355" s="426" t="s">
        <v>2168</v>
      </c>
      <c r="G1355" s="427"/>
      <c r="H1355" s="425">
        <v>433659</v>
      </c>
      <c r="I1355" s="423" t="s">
        <v>2117</v>
      </c>
    </row>
    <row r="1356" spans="1:9" s="79" customFormat="1" ht="19.5" customHeight="1" x14ac:dyDescent="0.25">
      <c r="A1356" s="180"/>
      <c r="B1356" s="107"/>
      <c r="C1356" s="437" t="s">
        <v>2107</v>
      </c>
      <c r="D1356" s="423" t="s">
        <v>1262</v>
      </c>
      <c r="E1356" s="719"/>
      <c r="F1356" s="426" t="s">
        <v>2170</v>
      </c>
      <c r="H1356" s="425">
        <v>560511</v>
      </c>
      <c r="I1356" s="423" t="s">
        <v>2117</v>
      </c>
    </row>
    <row r="1357" spans="1:9" s="79" customFormat="1" x14ac:dyDescent="0.25">
      <c r="A1357" s="180"/>
      <c r="B1357" s="107"/>
      <c r="C1357" s="437" t="s">
        <v>2137</v>
      </c>
      <c r="D1357" s="423" t="s">
        <v>1262</v>
      </c>
      <c r="E1357" s="719"/>
      <c r="F1357" s="426" t="s">
        <v>2157</v>
      </c>
      <c r="H1357" s="425">
        <v>708567</v>
      </c>
      <c r="I1357" s="423" t="s">
        <v>2117</v>
      </c>
    </row>
    <row r="1358" spans="1:9" s="79" customFormat="1" x14ac:dyDescent="0.25">
      <c r="A1358" s="180"/>
      <c r="B1358" s="107"/>
      <c r="C1358" s="437" t="s">
        <v>2137</v>
      </c>
      <c r="D1358" s="423" t="s">
        <v>1262</v>
      </c>
      <c r="E1358" s="719"/>
      <c r="F1358" s="426" t="s">
        <v>2158</v>
      </c>
      <c r="H1358" s="425">
        <v>877548</v>
      </c>
      <c r="I1358" s="423" t="s">
        <v>2117</v>
      </c>
    </row>
    <row r="1359" spans="1:9" s="79" customFormat="1" x14ac:dyDescent="0.25">
      <c r="A1359" s="180"/>
      <c r="B1359" s="107"/>
      <c r="C1359" s="437" t="s">
        <v>2138</v>
      </c>
      <c r="D1359" s="423" t="s">
        <v>1262</v>
      </c>
      <c r="E1359" s="719"/>
      <c r="F1359" s="426" t="s">
        <v>2180</v>
      </c>
      <c r="H1359" s="425">
        <v>369582</v>
      </c>
      <c r="I1359" s="423" t="s">
        <v>2117</v>
      </c>
    </row>
    <row r="1360" spans="1:9" s="79" customFormat="1" x14ac:dyDescent="0.25">
      <c r="A1360" s="180"/>
      <c r="B1360" s="107"/>
      <c r="C1360" s="437" t="s">
        <v>2138</v>
      </c>
      <c r="D1360" s="423" t="s">
        <v>1262</v>
      </c>
      <c r="E1360" s="719"/>
      <c r="F1360" s="426" t="s">
        <v>2177</v>
      </c>
      <c r="H1360" s="425">
        <v>441936</v>
      </c>
      <c r="I1360" s="423" t="s">
        <v>2117</v>
      </c>
    </row>
    <row r="1361" spans="1:9" s="79" customFormat="1" ht="20.25" customHeight="1" x14ac:dyDescent="0.25">
      <c r="A1361" s="180"/>
      <c r="B1361" s="107"/>
      <c r="C1361" s="437" t="s">
        <v>2138</v>
      </c>
      <c r="D1361" s="423" t="s">
        <v>1262</v>
      </c>
      <c r="E1361" s="719"/>
      <c r="F1361" s="426" t="s">
        <v>2168</v>
      </c>
      <c r="G1361" s="716" t="s">
        <v>2116</v>
      </c>
      <c r="H1361" s="425">
        <v>520614</v>
      </c>
      <c r="I1361" s="423" t="s">
        <v>2117</v>
      </c>
    </row>
    <row r="1362" spans="1:9" s="79" customFormat="1" x14ac:dyDescent="0.25">
      <c r="A1362" s="180"/>
      <c r="B1362" s="107"/>
      <c r="C1362" s="437" t="s">
        <v>2138</v>
      </c>
      <c r="D1362" s="423" t="s">
        <v>1262</v>
      </c>
      <c r="E1362" s="719"/>
      <c r="F1362" s="426" t="s">
        <v>2175</v>
      </c>
      <c r="G1362" s="716"/>
      <c r="H1362" s="425">
        <v>668856</v>
      </c>
      <c r="I1362" s="423" t="s">
        <v>2117</v>
      </c>
    </row>
    <row r="1363" spans="1:9" s="79" customFormat="1" x14ac:dyDescent="0.25">
      <c r="A1363" s="180"/>
      <c r="B1363" s="107"/>
      <c r="C1363" s="437" t="s">
        <v>2138</v>
      </c>
      <c r="D1363" s="423" t="s">
        <v>1262</v>
      </c>
      <c r="E1363" s="719"/>
      <c r="F1363" s="426" t="s">
        <v>2157</v>
      </c>
      <c r="G1363" s="716"/>
      <c r="H1363" s="425">
        <v>917352</v>
      </c>
      <c r="I1363" s="423" t="s">
        <v>2117</v>
      </c>
    </row>
    <row r="1364" spans="1:9" s="79" customFormat="1" x14ac:dyDescent="0.25">
      <c r="A1364" s="180"/>
      <c r="B1364" s="107"/>
      <c r="C1364" s="437" t="s">
        <v>2140</v>
      </c>
      <c r="D1364" s="423" t="s">
        <v>1262</v>
      </c>
      <c r="E1364" s="719"/>
      <c r="F1364" s="426" t="s">
        <v>2188</v>
      </c>
      <c r="G1364" s="716"/>
      <c r="H1364" s="425">
        <v>467139</v>
      </c>
      <c r="I1364" s="423" t="s">
        <v>2117</v>
      </c>
    </row>
    <row r="1365" spans="1:9" s="79" customFormat="1" x14ac:dyDescent="0.25">
      <c r="A1365" s="180"/>
      <c r="B1365" s="107"/>
      <c r="C1365" s="437" t="s">
        <v>2140</v>
      </c>
      <c r="D1365" s="423" t="s">
        <v>1262</v>
      </c>
      <c r="E1365" s="719"/>
      <c r="F1365" s="426" t="s">
        <v>2189</v>
      </c>
      <c r="G1365" s="716"/>
      <c r="H1365" s="425">
        <v>554559</v>
      </c>
      <c r="I1365" s="423" t="s">
        <v>2117</v>
      </c>
    </row>
    <row r="1366" spans="1:9" s="79" customFormat="1" x14ac:dyDescent="0.25">
      <c r="A1366" s="180"/>
      <c r="B1366" s="107"/>
      <c r="C1366" s="437" t="s">
        <v>2139</v>
      </c>
      <c r="D1366" s="423" t="s">
        <v>1262</v>
      </c>
      <c r="E1366" s="719"/>
      <c r="F1366" s="426" t="s">
        <v>2168</v>
      </c>
      <c r="G1366" s="716"/>
      <c r="H1366" s="425">
        <v>665322</v>
      </c>
      <c r="I1366" s="423" t="s">
        <v>2117</v>
      </c>
    </row>
    <row r="1367" spans="1:9" s="79" customFormat="1" x14ac:dyDescent="0.25">
      <c r="A1367" s="180"/>
      <c r="B1367" s="107"/>
      <c r="C1367" s="437" t="s">
        <v>2139</v>
      </c>
      <c r="D1367" s="423" t="s">
        <v>1262</v>
      </c>
      <c r="E1367" s="719"/>
      <c r="F1367" s="426" t="s">
        <v>2175</v>
      </c>
      <c r="G1367" s="716"/>
      <c r="H1367" s="425">
        <v>835977</v>
      </c>
      <c r="I1367" s="423" t="s">
        <v>2117</v>
      </c>
    </row>
    <row r="1368" spans="1:9" s="79" customFormat="1" x14ac:dyDescent="0.25">
      <c r="A1368" s="180"/>
      <c r="B1368" s="107"/>
      <c r="C1368" s="437" t="s">
        <v>2139</v>
      </c>
      <c r="D1368" s="423" t="s">
        <v>1262</v>
      </c>
      <c r="E1368" s="719"/>
      <c r="F1368" s="426" t="s">
        <v>2157</v>
      </c>
      <c r="G1368" s="716"/>
      <c r="H1368" s="425">
        <v>1157385</v>
      </c>
      <c r="I1368" s="423" t="s">
        <v>2117</v>
      </c>
    </row>
    <row r="1369" spans="1:9" s="79" customFormat="1" x14ac:dyDescent="0.25">
      <c r="A1369" s="180"/>
      <c r="B1369" s="107"/>
      <c r="C1369" s="437" t="s">
        <v>2140</v>
      </c>
      <c r="D1369" s="423" t="s">
        <v>1262</v>
      </c>
      <c r="E1369" s="719"/>
      <c r="F1369" s="426" t="s">
        <v>2171</v>
      </c>
      <c r="G1369" s="716"/>
      <c r="H1369" s="425">
        <v>1333620</v>
      </c>
      <c r="I1369" s="423" t="s">
        <v>2117</v>
      </c>
    </row>
    <row r="1370" spans="1:9" s="79" customFormat="1" x14ac:dyDescent="0.25">
      <c r="A1370" s="180"/>
      <c r="B1370" s="107"/>
      <c r="C1370" s="437" t="s">
        <v>2141</v>
      </c>
      <c r="D1370" s="423" t="s">
        <v>1262</v>
      </c>
      <c r="E1370" s="719"/>
      <c r="F1370" s="426" t="s">
        <v>2180</v>
      </c>
      <c r="G1370" s="427"/>
      <c r="H1370" s="425">
        <v>590085</v>
      </c>
      <c r="I1370" s="423" t="s">
        <v>2117</v>
      </c>
    </row>
    <row r="1371" spans="1:9" s="79" customFormat="1" x14ac:dyDescent="0.25">
      <c r="A1371" s="180"/>
      <c r="B1371" s="107"/>
      <c r="C1371" s="437" t="s">
        <v>2141</v>
      </c>
      <c r="D1371" s="423" t="s">
        <v>1262</v>
      </c>
      <c r="E1371" s="719"/>
      <c r="F1371" s="426" t="s">
        <v>2177</v>
      </c>
      <c r="G1371" s="427"/>
      <c r="H1371" s="425">
        <v>724563</v>
      </c>
      <c r="I1371" s="423" t="s">
        <v>2117</v>
      </c>
    </row>
    <row r="1372" spans="1:9" s="79" customFormat="1" x14ac:dyDescent="0.25">
      <c r="A1372" s="180"/>
      <c r="B1372" s="107"/>
      <c r="C1372" s="437" t="s">
        <v>2141</v>
      </c>
      <c r="D1372" s="423" t="s">
        <v>1262</v>
      </c>
      <c r="E1372" s="719"/>
      <c r="F1372" s="426" t="s">
        <v>2168</v>
      </c>
      <c r="G1372" s="427"/>
      <c r="H1372" s="425">
        <v>862017</v>
      </c>
      <c r="I1372" s="423" t="s">
        <v>2117</v>
      </c>
    </row>
    <row r="1373" spans="1:9" s="79" customFormat="1" x14ac:dyDescent="0.25">
      <c r="A1373" s="180"/>
      <c r="B1373" s="107"/>
      <c r="C1373" s="437" t="s">
        <v>2141</v>
      </c>
      <c r="D1373" s="423" t="s">
        <v>1262</v>
      </c>
      <c r="E1373" s="719"/>
      <c r="F1373" s="426" t="s">
        <v>2175</v>
      </c>
      <c r="G1373" s="427"/>
      <c r="H1373" s="425">
        <v>1118604</v>
      </c>
      <c r="I1373" s="423" t="s">
        <v>2117</v>
      </c>
    </row>
    <row r="1374" spans="1:9" s="79" customFormat="1" x14ac:dyDescent="0.25">
      <c r="A1374" s="180"/>
      <c r="B1374" s="107"/>
      <c r="C1374" s="437" t="s">
        <v>2141</v>
      </c>
      <c r="D1374" s="423" t="s">
        <v>1262</v>
      </c>
      <c r="E1374" s="719"/>
      <c r="F1374" s="426" t="s">
        <v>2157</v>
      </c>
      <c r="G1374" s="427"/>
      <c r="H1374" s="425">
        <v>1375470</v>
      </c>
      <c r="I1374" s="423" t="s">
        <v>2117</v>
      </c>
    </row>
    <row r="1375" spans="1:9" s="79" customFormat="1" x14ac:dyDescent="0.25">
      <c r="A1375" s="180"/>
      <c r="B1375" s="107"/>
      <c r="C1375" s="437" t="s">
        <v>2143</v>
      </c>
      <c r="D1375" s="423" t="s">
        <v>1262</v>
      </c>
      <c r="E1375" s="719"/>
      <c r="F1375" s="426" t="s">
        <v>2180</v>
      </c>
      <c r="G1375" s="427"/>
      <c r="H1375" s="425">
        <v>740559</v>
      </c>
      <c r="I1375" s="423" t="s">
        <v>2117</v>
      </c>
    </row>
    <row r="1376" spans="1:9" s="79" customFormat="1" x14ac:dyDescent="0.25">
      <c r="A1376" s="180"/>
      <c r="B1376" s="107"/>
      <c r="C1376" s="437" t="s">
        <v>2106</v>
      </c>
      <c r="D1376" s="423" t="s">
        <v>1262</v>
      </c>
      <c r="E1376" s="719"/>
      <c r="F1376" s="426" t="s">
        <v>2189</v>
      </c>
      <c r="G1376" s="429"/>
      <c r="H1376" s="425">
        <v>920793</v>
      </c>
      <c r="I1376" s="423" t="s">
        <v>2117</v>
      </c>
    </row>
    <row r="1377" spans="1:9" s="79" customFormat="1" x14ac:dyDescent="0.25">
      <c r="A1377" s="180"/>
      <c r="B1377" s="107"/>
      <c r="C1377" s="437" t="s">
        <v>2143</v>
      </c>
      <c r="D1377" s="423" t="s">
        <v>1262</v>
      </c>
      <c r="E1377" s="719"/>
      <c r="F1377" s="426" t="s">
        <v>2168</v>
      </c>
      <c r="G1377" s="429"/>
      <c r="H1377" s="425">
        <v>1094982</v>
      </c>
      <c r="I1377" s="423" t="s">
        <v>2117</v>
      </c>
    </row>
    <row r="1378" spans="1:9" s="79" customFormat="1" x14ac:dyDescent="0.25">
      <c r="A1378" s="180"/>
      <c r="B1378" s="107"/>
      <c r="C1378" s="437" t="s">
        <v>2143</v>
      </c>
      <c r="D1378" s="423" t="s">
        <v>1262</v>
      </c>
      <c r="E1378" s="719"/>
      <c r="F1378" s="426" t="s">
        <v>2175</v>
      </c>
      <c r="G1378" s="429"/>
      <c r="H1378" s="425">
        <v>1417692</v>
      </c>
      <c r="I1378" s="423" t="s">
        <v>2117</v>
      </c>
    </row>
    <row r="1379" spans="1:9" s="79" customFormat="1" x14ac:dyDescent="0.25">
      <c r="A1379" s="180"/>
      <c r="B1379" s="107"/>
      <c r="C1379" s="437" t="s">
        <v>2143</v>
      </c>
      <c r="D1379" s="423" t="s">
        <v>1262</v>
      </c>
      <c r="E1379" s="719"/>
      <c r="F1379" s="426" t="s">
        <v>2157</v>
      </c>
      <c r="G1379" s="429"/>
      <c r="H1379" s="425">
        <v>1751283</v>
      </c>
      <c r="I1379" s="423" t="s">
        <v>2117</v>
      </c>
    </row>
    <row r="1380" spans="1:9" s="79" customFormat="1" x14ac:dyDescent="0.25">
      <c r="A1380" s="180"/>
      <c r="B1380" s="107"/>
      <c r="C1380" s="437" t="s">
        <v>2145</v>
      </c>
      <c r="D1380" s="423" t="s">
        <v>1262</v>
      </c>
      <c r="E1380" s="719"/>
      <c r="F1380" s="426" t="s">
        <v>2188</v>
      </c>
      <c r="G1380" s="429"/>
      <c r="H1380" s="425">
        <v>939765</v>
      </c>
      <c r="I1380" s="423" t="s">
        <v>2117</v>
      </c>
    </row>
    <row r="1381" spans="1:9" s="79" customFormat="1" x14ac:dyDescent="0.25">
      <c r="A1381" s="180"/>
      <c r="B1381" s="107"/>
      <c r="C1381" s="437" t="s">
        <v>2144</v>
      </c>
      <c r="D1381" s="423" t="s">
        <v>1262</v>
      </c>
      <c r="E1381" s="719"/>
      <c r="F1381" s="426" t="s">
        <v>2177</v>
      </c>
      <c r="G1381" s="429"/>
      <c r="H1381" s="425">
        <v>1163802</v>
      </c>
      <c r="I1381" s="423" t="s">
        <v>2117</v>
      </c>
    </row>
    <row r="1382" spans="1:9" s="79" customFormat="1" x14ac:dyDescent="0.25">
      <c r="A1382" s="180"/>
      <c r="B1382" s="107"/>
      <c r="C1382" s="437" t="s">
        <v>2145</v>
      </c>
      <c r="D1382" s="423" t="s">
        <v>1262</v>
      </c>
      <c r="E1382" s="719"/>
      <c r="F1382" s="426" t="s">
        <v>2179</v>
      </c>
      <c r="G1382" s="429"/>
      <c r="H1382" s="425">
        <v>1388583</v>
      </c>
      <c r="I1382" s="423" t="s">
        <v>2117</v>
      </c>
    </row>
    <row r="1383" spans="1:9" s="79" customFormat="1" x14ac:dyDescent="0.25">
      <c r="A1383" s="180"/>
      <c r="B1383" s="107"/>
      <c r="C1383" s="437" t="s">
        <v>2144</v>
      </c>
      <c r="D1383" s="423" t="s">
        <v>1262</v>
      </c>
      <c r="E1383" s="719"/>
      <c r="F1383" s="426" t="s">
        <v>2175</v>
      </c>
      <c r="G1383" s="429"/>
      <c r="H1383" s="425">
        <v>1793040</v>
      </c>
      <c r="I1383" s="423" t="s">
        <v>2117</v>
      </c>
    </row>
    <row r="1384" spans="1:9" s="79" customFormat="1" x14ac:dyDescent="0.25">
      <c r="A1384" s="180"/>
      <c r="B1384" s="107"/>
      <c r="C1384" s="437" t="s">
        <v>2146</v>
      </c>
      <c r="D1384" s="423" t="s">
        <v>1262</v>
      </c>
      <c r="E1384" s="719"/>
      <c r="F1384" s="426" t="s">
        <v>2180</v>
      </c>
      <c r="G1384" s="429"/>
      <c r="H1384" s="425">
        <v>1232529</v>
      </c>
      <c r="I1384" s="423" t="s">
        <v>2117</v>
      </c>
    </row>
    <row r="1385" spans="1:9" s="79" customFormat="1" x14ac:dyDescent="0.25">
      <c r="A1385" s="180"/>
      <c r="B1385" s="107"/>
      <c r="C1385" s="437" t="s">
        <v>2147</v>
      </c>
      <c r="D1385" s="423" t="s">
        <v>1262</v>
      </c>
      <c r="E1385" s="719"/>
      <c r="F1385" s="426" t="s">
        <v>2189</v>
      </c>
      <c r="G1385" s="429"/>
      <c r="H1385" s="425">
        <v>1469679</v>
      </c>
      <c r="I1385" s="423" t="s">
        <v>2117</v>
      </c>
    </row>
    <row r="1386" spans="1:9" s="79" customFormat="1" ht="15.75" customHeight="1" x14ac:dyDescent="0.25">
      <c r="A1386" s="180"/>
      <c r="B1386" s="107"/>
      <c r="C1386" s="725" t="s">
        <v>2807</v>
      </c>
      <c r="D1386" s="725"/>
      <c r="E1386" s="725"/>
      <c r="F1386" s="725"/>
      <c r="G1386" s="429"/>
      <c r="H1386" s="425"/>
      <c r="I1386" s="423"/>
    </row>
    <row r="1387" spans="1:9" s="79" customFormat="1" x14ac:dyDescent="0.25">
      <c r="A1387" s="180"/>
      <c r="B1387" s="107"/>
      <c r="C1387" s="422" t="s">
        <v>2190</v>
      </c>
      <c r="D1387" s="423" t="s">
        <v>1262</v>
      </c>
      <c r="E1387" s="436"/>
      <c r="F1387" s="426" t="s">
        <v>2191</v>
      </c>
      <c r="G1387" s="429"/>
      <c r="H1387" s="425">
        <v>20629.090909090926</v>
      </c>
      <c r="I1387" s="423" t="s">
        <v>2117</v>
      </c>
    </row>
    <row r="1388" spans="1:9" s="79" customFormat="1" x14ac:dyDescent="0.25">
      <c r="A1388" s="180"/>
      <c r="B1388" s="107"/>
      <c r="C1388" s="422" t="s">
        <v>1626</v>
      </c>
      <c r="D1388" s="423" t="s">
        <v>1262</v>
      </c>
      <c r="E1388" s="436"/>
      <c r="F1388" s="426" t="s">
        <v>2191</v>
      </c>
      <c r="G1388" s="429"/>
      <c r="H1388" s="425">
        <v>36861.480000000003</v>
      </c>
      <c r="I1388" s="423" t="s">
        <v>2117</v>
      </c>
    </row>
    <row r="1389" spans="1:9" s="79" customFormat="1" x14ac:dyDescent="0.25">
      <c r="A1389" s="180"/>
      <c r="B1389" s="107"/>
      <c r="C1389" s="422" t="s">
        <v>2192</v>
      </c>
      <c r="D1389" s="423" t="s">
        <v>1262</v>
      </c>
      <c r="E1389" s="436"/>
      <c r="F1389" s="426" t="s">
        <v>2191</v>
      </c>
      <c r="G1389" s="429"/>
      <c r="H1389" s="425">
        <v>47768.181818181816</v>
      </c>
      <c r="I1389" s="423" t="s">
        <v>2117</v>
      </c>
    </row>
    <row r="1390" spans="1:9" s="79" customFormat="1" x14ac:dyDescent="0.25">
      <c r="A1390" s="180"/>
      <c r="B1390" s="107"/>
      <c r="C1390" s="422" t="s">
        <v>2193</v>
      </c>
      <c r="D1390" s="423" t="s">
        <v>1262</v>
      </c>
      <c r="E1390" s="436"/>
      <c r="F1390" s="426" t="s">
        <v>2191</v>
      </c>
      <c r="G1390" s="429"/>
      <c r="H1390" s="425">
        <v>64085.454545454537</v>
      </c>
      <c r="I1390" s="423" t="s">
        <v>2117</v>
      </c>
    </row>
    <row r="1391" spans="1:9" s="79" customFormat="1" x14ac:dyDescent="0.25">
      <c r="A1391" s="180"/>
      <c r="B1391" s="107"/>
      <c r="C1391" s="422" t="s">
        <v>2194</v>
      </c>
      <c r="D1391" s="423" t="s">
        <v>1262</v>
      </c>
      <c r="E1391" s="436"/>
      <c r="F1391" s="426" t="s">
        <v>2191</v>
      </c>
      <c r="G1391" s="429"/>
      <c r="H1391" s="425">
        <v>93929.999999999985</v>
      </c>
      <c r="I1391" s="423" t="s">
        <v>2117</v>
      </c>
    </row>
    <row r="1392" spans="1:9" s="79" customFormat="1" x14ac:dyDescent="0.25">
      <c r="A1392" s="180"/>
      <c r="B1392" s="107"/>
      <c r="C1392" s="422" t="s">
        <v>1630</v>
      </c>
      <c r="D1392" s="423" t="s">
        <v>1262</v>
      </c>
      <c r="E1392" s="436"/>
      <c r="F1392" s="426" t="s">
        <v>2195</v>
      </c>
      <c r="G1392" s="429"/>
      <c r="H1392" s="425">
        <v>149307.27272727271</v>
      </c>
      <c r="I1392" s="423" t="s">
        <v>2117</v>
      </c>
    </row>
    <row r="1393" spans="1:9" s="79" customFormat="1" x14ac:dyDescent="0.25">
      <c r="A1393" s="180"/>
      <c r="B1393" s="107"/>
      <c r="C1393" s="422" t="s">
        <v>2196</v>
      </c>
      <c r="D1393" s="423" t="s">
        <v>1262</v>
      </c>
      <c r="E1393" s="436"/>
      <c r="F1393" s="426" t="s">
        <v>2191</v>
      </c>
      <c r="G1393" s="429"/>
      <c r="H1393" s="425">
        <v>207643.63636363635</v>
      </c>
      <c r="I1393" s="423" t="s">
        <v>2117</v>
      </c>
    </row>
    <row r="1394" spans="1:9" s="79" customFormat="1" x14ac:dyDescent="0.25">
      <c r="A1394" s="180"/>
      <c r="B1394" s="107"/>
      <c r="C1394" s="422" t="s">
        <v>2197</v>
      </c>
      <c r="D1394" s="423" t="s">
        <v>1262</v>
      </c>
      <c r="E1394" s="436"/>
      <c r="F1394" s="426" t="s">
        <v>2191</v>
      </c>
      <c r="G1394" s="427"/>
      <c r="H1394" s="425">
        <v>303010.90909090906</v>
      </c>
      <c r="I1394" s="423" t="s">
        <v>2117</v>
      </c>
    </row>
    <row r="1395" spans="1:9" s="79" customFormat="1" x14ac:dyDescent="0.25">
      <c r="A1395" s="180"/>
      <c r="B1395" s="107"/>
      <c r="C1395" s="422" t="s">
        <v>2198</v>
      </c>
      <c r="D1395" s="423" t="s">
        <v>1262</v>
      </c>
      <c r="E1395" s="436"/>
      <c r="F1395" s="426" t="s">
        <v>2191</v>
      </c>
      <c r="G1395" s="430"/>
      <c r="H1395" s="425">
        <v>485037.27272727276</v>
      </c>
      <c r="I1395" s="423" t="s">
        <v>2117</v>
      </c>
    </row>
    <row r="1396" spans="1:9" s="79" customFormat="1" x14ac:dyDescent="0.25">
      <c r="A1396" s="180"/>
      <c r="B1396" s="107"/>
      <c r="C1396" s="422" t="s">
        <v>2199</v>
      </c>
      <c r="D1396" s="423" t="s">
        <v>1262</v>
      </c>
      <c r="E1396" s="436"/>
      <c r="F1396" s="426" t="s">
        <v>2191</v>
      </c>
      <c r="G1396" s="430"/>
      <c r="H1396" s="425">
        <v>600780</v>
      </c>
      <c r="I1396" s="423" t="s">
        <v>2117</v>
      </c>
    </row>
    <row r="1397" spans="1:9" s="79" customFormat="1" x14ac:dyDescent="0.25">
      <c r="A1397" s="180"/>
      <c r="B1397" s="107"/>
      <c r="C1397" s="422" t="s">
        <v>2200</v>
      </c>
      <c r="D1397" s="423" t="s">
        <v>1262</v>
      </c>
      <c r="E1397" s="436"/>
      <c r="F1397" s="426" t="s">
        <v>2195</v>
      </c>
      <c r="G1397" s="430"/>
      <c r="H1397" s="425">
        <v>741294.54545454541</v>
      </c>
      <c r="I1397" s="423" t="s">
        <v>2117</v>
      </c>
    </row>
    <row r="1398" spans="1:9" s="79" customFormat="1" ht="15" customHeight="1" x14ac:dyDescent="0.25">
      <c r="A1398" s="180"/>
      <c r="B1398" s="107"/>
      <c r="C1398" s="422" t="s">
        <v>1638</v>
      </c>
      <c r="D1398" s="423" t="s">
        <v>1262</v>
      </c>
      <c r="E1398" s="719" t="s">
        <v>1800</v>
      </c>
      <c r="F1398" s="426" t="s">
        <v>2191</v>
      </c>
      <c r="G1398" s="432"/>
      <c r="H1398" s="425">
        <v>1011586.3636363636</v>
      </c>
      <c r="I1398" s="423" t="s">
        <v>2117</v>
      </c>
    </row>
    <row r="1399" spans="1:9" s="79" customFormat="1" x14ac:dyDescent="0.25">
      <c r="A1399" s="180"/>
      <c r="B1399" s="107"/>
      <c r="C1399" s="422" t="s">
        <v>2201</v>
      </c>
      <c r="D1399" s="423" t="s">
        <v>1262</v>
      </c>
      <c r="E1399" s="719"/>
      <c r="F1399" s="426" t="s">
        <v>2191</v>
      </c>
      <c r="G1399" s="427"/>
      <c r="H1399" s="425">
        <v>1593850.9090909089</v>
      </c>
      <c r="I1399" s="423" t="s">
        <v>2117</v>
      </c>
    </row>
    <row r="1400" spans="1:9" s="79" customFormat="1" x14ac:dyDescent="0.25">
      <c r="A1400" s="180"/>
      <c r="B1400" s="107"/>
      <c r="C1400" s="422" t="s">
        <v>1640</v>
      </c>
      <c r="D1400" s="423" t="s">
        <v>1262</v>
      </c>
      <c r="E1400" s="719"/>
      <c r="F1400" s="426" t="s">
        <v>2191</v>
      </c>
      <c r="G1400" s="427"/>
      <c r="H1400" s="425">
        <v>1933977.2727272727</v>
      </c>
      <c r="I1400" s="423" t="s">
        <v>2117</v>
      </c>
    </row>
    <row r="1401" spans="1:9" s="79" customFormat="1" x14ac:dyDescent="0.25">
      <c r="A1401" s="180"/>
      <c r="B1401" s="107"/>
      <c r="C1401" s="422" t="s">
        <v>1625</v>
      </c>
      <c r="D1401" s="423" t="s">
        <v>1262</v>
      </c>
      <c r="E1401" s="719"/>
      <c r="F1401" s="426" t="s">
        <v>2202</v>
      </c>
      <c r="G1401" s="427"/>
      <c r="H1401" s="425">
        <v>22996.363636363611</v>
      </c>
      <c r="I1401" s="423" t="s">
        <v>2117</v>
      </c>
    </row>
    <row r="1402" spans="1:9" s="79" customFormat="1" x14ac:dyDescent="0.25">
      <c r="A1402" s="180"/>
      <c r="B1402" s="107"/>
      <c r="C1402" s="422" t="s">
        <v>2203</v>
      </c>
      <c r="D1402" s="423" t="s">
        <v>1262</v>
      </c>
      <c r="E1402" s="719"/>
      <c r="F1402" s="426" t="s">
        <v>2202</v>
      </c>
      <c r="G1402" s="427"/>
      <c r="H1402" s="425">
        <v>42441.818181818184</v>
      </c>
      <c r="I1402" s="423" t="s">
        <v>2117</v>
      </c>
    </row>
    <row r="1403" spans="1:9" s="79" customFormat="1" x14ac:dyDescent="0.25">
      <c r="A1403" s="180"/>
      <c r="B1403" s="107"/>
      <c r="C1403" s="422" t="s">
        <v>1627</v>
      </c>
      <c r="D1403" s="423" t="s">
        <v>1262</v>
      </c>
      <c r="E1403" s="719"/>
      <c r="F1403" s="426" t="s">
        <v>2204</v>
      </c>
      <c r="G1403" s="427"/>
      <c r="H1403" s="425">
        <v>57406.363636363632</v>
      </c>
      <c r="I1403" s="423" t="s">
        <v>2117</v>
      </c>
    </row>
    <row r="1404" spans="1:9" s="79" customFormat="1" x14ac:dyDescent="0.25">
      <c r="A1404" s="180"/>
      <c r="B1404" s="107"/>
      <c r="C1404" s="422" t="s">
        <v>1628</v>
      </c>
      <c r="D1404" s="423" t="s">
        <v>1262</v>
      </c>
      <c r="E1404" s="719"/>
      <c r="F1404" s="426" t="s">
        <v>2204</v>
      </c>
      <c r="G1404" s="427"/>
      <c r="H1404" s="425">
        <v>77781.818181818177</v>
      </c>
      <c r="I1404" s="423" t="s">
        <v>2117</v>
      </c>
    </row>
    <row r="1405" spans="1:9" s="79" customFormat="1" ht="15.75" customHeight="1" x14ac:dyDescent="0.25">
      <c r="A1405" s="180"/>
      <c r="B1405" s="107"/>
      <c r="C1405" s="422" t="s">
        <v>2194</v>
      </c>
      <c r="D1405" s="423" t="s">
        <v>1262</v>
      </c>
      <c r="E1405" s="719"/>
      <c r="F1405" s="426" t="s">
        <v>2202</v>
      </c>
      <c r="H1405" s="425">
        <v>123690</v>
      </c>
      <c r="I1405" s="423" t="s">
        <v>2117</v>
      </c>
    </row>
    <row r="1406" spans="1:9" s="79" customFormat="1" x14ac:dyDescent="0.25">
      <c r="A1406" s="180"/>
      <c r="B1406" s="107"/>
      <c r="C1406" s="422" t="s">
        <v>2205</v>
      </c>
      <c r="D1406" s="423" t="s">
        <v>1262</v>
      </c>
      <c r="E1406" s="719"/>
      <c r="F1406" s="426" t="s">
        <v>2202</v>
      </c>
      <c r="H1406" s="425">
        <v>194369.99999999997</v>
      </c>
      <c r="I1406" s="423" t="s">
        <v>2117</v>
      </c>
    </row>
    <row r="1407" spans="1:9" s="79" customFormat="1" x14ac:dyDescent="0.25">
      <c r="A1407" s="180"/>
      <c r="B1407" s="107"/>
      <c r="C1407" s="422" t="s">
        <v>1633</v>
      </c>
      <c r="D1407" s="423" t="s">
        <v>1262</v>
      </c>
      <c r="E1407" s="719"/>
      <c r="F1407" s="426" t="s">
        <v>2204</v>
      </c>
      <c r="H1407" s="425">
        <v>265050</v>
      </c>
      <c r="I1407" s="423" t="s">
        <v>2117</v>
      </c>
    </row>
    <row r="1408" spans="1:9" s="79" customFormat="1" x14ac:dyDescent="0.25">
      <c r="A1408" s="180"/>
      <c r="B1408" s="107"/>
      <c r="C1408" s="422" t="s">
        <v>2197</v>
      </c>
      <c r="D1408" s="423" t="s">
        <v>1262</v>
      </c>
      <c r="E1408" s="719"/>
      <c r="F1408" s="426" t="s">
        <v>2202</v>
      </c>
      <c r="H1408" s="425">
        <v>371069.99999999994</v>
      </c>
      <c r="I1408" s="423" t="s">
        <v>2117</v>
      </c>
    </row>
    <row r="1409" spans="1:9" s="79" customFormat="1" x14ac:dyDescent="0.25">
      <c r="A1409" s="180"/>
      <c r="B1409" s="107"/>
      <c r="C1409" s="422" t="s">
        <v>1635</v>
      </c>
      <c r="D1409" s="423" t="s">
        <v>1262</v>
      </c>
      <c r="E1409" s="719"/>
      <c r="F1409" s="426" t="s">
        <v>2202</v>
      </c>
      <c r="H1409" s="425">
        <v>565440</v>
      </c>
      <c r="I1409" s="423" t="s">
        <v>2117</v>
      </c>
    </row>
    <row r="1410" spans="1:9" s="79" customFormat="1" x14ac:dyDescent="0.25">
      <c r="A1410" s="180"/>
      <c r="B1410" s="107"/>
      <c r="C1410" s="422" t="s">
        <v>1636</v>
      </c>
      <c r="D1410" s="423" t="s">
        <v>1262</v>
      </c>
      <c r="E1410" s="719"/>
      <c r="F1410" s="426" t="s">
        <v>2204</v>
      </c>
      <c r="H1410" s="425">
        <v>733347.27272727271</v>
      </c>
      <c r="I1410" s="423" t="s">
        <v>2117</v>
      </c>
    </row>
    <row r="1411" spans="1:9" s="79" customFormat="1" ht="16.5" customHeight="1" x14ac:dyDescent="0.25">
      <c r="A1411" s="180"/>
      <c r="B1411" s="107"/>
      <c r="C1411" s="422" t="s">
        <v>2206</v>
      </c>
      <c r="D1411" s="423" t="s">
        <v>1262</v>
      </c>
      <c r="E1411" s="719"/>
      <c r="F1411" s="426" t="s">
        <v>2204</v>
      </c>
      <c r="G1411" s="716" t="s">
        <v>2116</v>
      </c>
      <c r="H1411" s="425">
        <v>892377.27272727271</v>
      </c>
      <c r="I1411" s="423" t="s">
        <v>2117</v>
      </c>
    </row>
    <row r="1412" spans="1:9" s="79" customFormat="1" x14ac:dyDescent="0.25">
      <c r="A1412" s="180"/>
      <c r="B1412" s="107"/>
      <c r="C1412" s="422" t="s">
        <v>2207</v>
      </c>
      <c r="D1412" s="423" t="s">
        <v>1262</v>
      </c>
      <c r="E1412" s="719"/>
      <c r="F1412" s="426" t="s">
        <v>2202</v>
      </c>
      <c r="G1412" s="716"/>
      <c r="H1412" s="425">
        <v>1236900</v>
      </c>
      <c r="I1412" s="423" t="s">
        <v>2117</v>
      </c>
    </row>
    <row r="1413" spans="1:9" s="79" customFormat="1" x14ac:dyDescent="0.25">
      <c r="A1413" s="180"/>
      <c r="B1413" s="107"/>
      <c r="C1413" s="422" t="s">
        <v>2208</v>
      </c>
      <c r="D1413" s="423" t="s">
        <v>1262</v>
      </c>
      <c r="E1413" s="719"/>
      <c r="F1413" s="426" t="s">
        <v>2204</v>
      </c>
      <c r="G1413" s="716"/>
      <c r="H1413" s="425">
        <v>2215851.8181818179</v>
      </c>
      <c r="I1413" s="423" t="s">
        <v>2117</v>
      </c>
    </row>
    <row r="1414" spans="1:9" s="79" customFormat="1" x14ac:dyDescent="0.25">
      <c r="A1414" s="180"/>
      <c r="B1414" s="107"/>
      <c r="C1414" s="422" t="s">
        <v>2209</v>
      </c>
      <c r="D1414" s="423" t="s">
        <v>1262</v>
      </c>
      <c r="E1414" s="719"/>
      <c r="F1414" s="426" t="s">
        <v>2202</v>
      </c>
      <c r="G1414" s="716"/>
      <c r="H1414" s="425">
        <v>2740625.4545454546</v>
      </c>
      <c r="I1414" s="423" t="s">
        <v>2117</v>
      </c>
    </row>
    <row r="1415" spans="1:9" s="79" customFormat="1" x14ac:dyDescent="0.25">
      <c r="A1415" s="180"/>
      <c r="B1415" s="107"/>
      <c r="C1415" s="422" t="s">
        <v>1625</v>
      </c>
      <c r="D1415" s="423" t="s">
        <v>1262</v>
      </c>
      <c r="E1415" s="719"/>
      <c r="F1415" s="426" t="s">
        <v>2210</v>
      </c>
      <c r="G1415" s="716"/>
      <c r="H1415" s="425">
        <v>25532.727272727316</v>
      </c>
      <c r="I1415" s="423" t="s">
        <v>2117</v>
      </c>
    </row>
    <row r="1416" spans="1:9" s="79" customFormat="1" x14ac:dyDescent="0.25">
      <c r="A1416" s="180"/>
      <c r="B1416" s="107"/>
      <c r="C1416" s="422" t="s">
        <v>1626</v>
      </c>
      <c r="D1416" s="423" t="s">
        <v>1262</v>
      </c>
      <c r="E1416" s="719"/>
      <c r="F1416" s="426" t="s">
        <v>2210</v>
      </c>
      <c r="G1416" s="716"/>
      <c r="H1416" s="425">
        <v>44809.090909090904</v>
      </c>
      <c r="I1416" s="423" t="s">
        <v>2117</v>
      </c>
    </row>
    <row r="1417" spans="1:9" s="79" customFormat="1" x14ac:dyDescent="0.25">
      <c r="A1417" s="180"/>
      <c r="B1417" s="107"/>
      <c r="C1417" s="422" t="s">
        <v>2192</v>
      </c>
      <c r="D1417" s="423" t="s">
        <v>1262</v>
      </c>
      <c r="E1417" s="719"/>
      <c r="F1417" s="426" t="s">
        <v>2210</v>
      </c>
      <c r="G1417" s="716"/>
      <c r="H1417" s="425">
        <v>65945.454545454544</v>
      </c>
      <c r="I1417" s="423" t="s">
        <v>2117</v>
      </c>
    </row>
    <row r="1418" spans="1:9" s="79" customFormat="1" x14ac:dyDescent="0.25">
      <c r="A1418" s="180"/>
      <c r="B1418" s="107"/>
      <c r="C1418" s="422" t="s">
        <v>2193</v>
      </c>
      <c r="D1418" s="423" t="s">
        <v>1262</v>
      </c>
      <c r="E1418" s="719"/>
      <c r="F1418" s="426" t="s">
        <v>2210</v>
      </c>
      <c r="G1418" s="716"/>
      <c r="H1418" s="425">
        <v>102046.36363636363</v>
      </c>
      <c r="I1418" s="423" t="s">
        <v>2117</v>
      </c>
    </row>
    <row r="1419" spans="1:9" s="79" customFormat="1" x14ac:dyDescent="0.25">
      <c r="A1419" s="180"/>
      <c r="B1419" s="107"/>
      <c r="C1419" s="422" t="s">
        <v>2194</v>
      </c>
      <c r="D1419" s="423" t="s">
        <v>1262</v>
      </c>
      <c r="E1419" s="719"/>
      <c r="F1419" s="426" t="s">
        <v>2210</v>
      </c>
      <c r="G1419" s="716"/>
      <c r="H1419" s="425">
        <v>158607.27272727274</v>
      </c>
      <c r="I1419" s="423" t="s">
        <v>2117</v>
      </c>
    </row>
    <row r="1420" spans="1:9" s="79" customFormat="1" x14ac:dyDescent="0.25">
      <c r="A1420" s="180"/>
      <c r="B1420" s="107"/>
      <c r="C1420" s="422" t="s">
        <v>1632</v>
      </c>
      <c r="D1420" s="423" t="s">
        <v>1262</v>
      </c>
      <c r="E1420" s="719"/>
      <c r="F1420" s="426" t="s">
        <v>2210</v>
      </c>
      <c r="G1420" s="716"/>
      <c r="H1420" s="425">
        <v>250000.90909090912</v>
      </c>
      <c r="I1420" s="423" t="s">
        <v>2117</v>
      </c>
    </row>
    <row r="1421" spans="1:9" s="79" customFormat="1" x14ac:dyDescent="0.25">
      <c r="A1421" s="180"/>
      <c r="B1421" s="107"/>
      <c r="C1421" s="422" t="s">
        <v>2196</v>
      </c>
      <c r="D1421" s="423" t="s">
        <v>1262</v>
      </c>
      <c r="E1421" s="719"/>
      <c r="F1421" s="426" t="s">
        <v>2210</v>
      </c>
      <c r="G1421" s="716"/>
      <c r="H1421" s="425">
        <v>346298.18181818182</v>
      </c>
      <c r="I1421" s="423" t="s">
        <v>2117</v>
      </c>
    </row>
    <row r="1422" spans="1:9" s="79" customFormat="1" x14ac:dyDescent="0.25">
      <c r="A1422" s="180"/>
      <c r="B1422" s="107"/>
      <c r="C1422" s="422" t="s">
        <v>2197</v>
      </c>
      <c r="D1422" s="423" t="s">
        <v>1262</v>
      </c>
      <c r="E1422" s="719"/>
      <c r="F1422" s="426" t="s">
        <v>2210</v>
      </c>
      <c r="G1422" s="427"/>
      <c r="H1422" s="425">
        <v>517756.36363636365</v>
      </c>
      <c r="I1422" s="423" t="s">
        <v>2117</v>
      </c>
    </row>
    <row r="1423" spans="1:9" s="79" customFormat="1" x14ac:dyDescent="0.25">
      <c r="A1423" s="180"/>
      <c r="B1423" s="107"/>
      <c r="C1423" s="422" t="s">
        <v>2198</v>
      </c>
      <c r="D1423" s="423" t="s">
        <v>1262</v>
      </c>
      <c r="E1423" s="719"/>
      <c r="F1423" s="426" t="s">
        <v>2210</v>
      </c>
      <c r="G1423" s="427"/>
      <c r="H1423" s="425">
        <v>728866.36363636365</v>
      </c>
      <c r="I1423" s="423" t="s">
        <v>2117</v>
      </c>
    </row>
    <row r="1424" spans="1:9" s="79" customFormat="1" x14ac:dyDescent="0.25">
      <c r="A1424" s="180"/>
      <c r="B1424" s="107"/>
      <c r="C1424" s="422" t="s">
        <v>1637</v>
      </c>
      <c r="D1424" s="423" t="s">
        <v>1262</v>
      </c>
      <c r="E1424" s="719"/>
      <c r="F1424" s="426" t="s">
        <v>2210</v>
      </c>
      <c r="G1424" s="427"/>
      <c r="H1424" s="425">
        <v>980727.27272727259</v>
      </c>
      <c r="I1424" s="423" t="s">
        <v>2117</v>
      </c>
    </row>
    <row r="1425" spans="1:9" s="79" customFormat="1" x14ac:dyDescent="0.25">
      <c r="A1425" s="180"/>
      <c r="B1425" s="107"/>
      <c r="C1425" s="422" t="s">
        <v>2206</v>
      </c>
      <c r="D1425" s="423" t="s">
        <v>1262</v>
      </c>
      <c r="E1425" s="719"/>
      <c r="F1425" s="426" t="s">
        <v>2210</v>
      </c>
      <c r="G1425" s="427"/>
      <c r="H1425" s="425">
        <v>1245777.2727272727</v>
      </c>
      <c r="I1425" s="423" t="s">
        <v>2117</v>
      </c>
    </row>
    <row r="1426" spans="1:9" s="79" customFormat="1" x14ac:dyDescent="0.25">
      <c r="A1426" s="180"/>
      <c r="B1426" s="107"/>
      <c r="C1426" s="422" t="s">
        <v>2207</v>
      </c>
      <c r="D1426" s="423" t="s">
        <v>1262</v>
      </c>
      <c r="E1426" s="719"/>
      <c r="F1426" s="426" t="s">
        <v>2210</v>
      </c>
      <c r="G1426" s="427"/>
      <c r="H1426" s="425">
        <v>1656583.6363636362</v>
      </c>
      <c r="I1426" s="423" t="s">
        <v>2117</v>
      </c>
    </row>
    <row r="1427" spans="1:9" s="79" customFormat="1" x14ac:dyDescent="0.25">
      <c r="A1427" s="180"/>
      <c r="B1427" s="107"/>
      <c r="C1427" s="422" t="s">
        <v>2201</v>
      </c>
      <c r="D1427" s="423" t="s">
        <v>1262</v>
      </c>
      <c r="E1427" s="719"/>
      <c r="F1427" s="426" t="s">
        <v>2210</v>
      </c>
      <c r="G1427" s="427"/>
      <c r="H1427" s="425">
        <v>2604591.8181818179</v>
      </c>
      <c r="I1427" s="423" t="s">
        <v>2117</v>
      </c>
    </row>
    <row r="1428" spans="1:9" s="79" customFormat="1" x14ac:dyDescent="0.25">
      <c r="A1428" s="180"/>
      <c r="B1428" s="107"/>
      <c r="C1428" s="422" t="s">
        <v>1640</v>
      </c>
      <c r="D1428" s="423" t="s">
        <v>1262</v>
      </c>
      <c r="E1428" s="719"/>
      <c r="F1428" s="426" t="s">
        <v>2211</v>
      </c>
      <c r="G1428" s="429"/>
      <c r="H1428" s="425">
        <v>3207147.2727272725</v>
      </c>
      <c r="I1428" s="423" t="s">
        <v>2117</v>
      </c>
    </row>
    <row r="1429" spans="1:9" s="79" customFormat="1" x14ac:dyDescent="0.25">
      <c r="A1429" s="180"/>
      <c r="B1429" s="107"/>
      <c r="C1429" s="422" t="s">
        <v>2190</v>
      </c>
      <c r="D1429" s="423" t="s">
        <v>1262</v>
      </c>
      <c r="E1429" s="719"/>
      <c r="F1429" s="426" t="s">
        <v>2212</v>
      </c>
      <c r="G1429" s="429"/>
      <c r="H1429" s="425">
        <v>28238.181818181816</v>
      </c>
      <c r="I1429" s="423" t="s">
        <v>2117</v>
      </c>
    </row>
    <row r="1430" spans="1:9" s="79" customFormat="1" x14ac:dyDescent="0.25">
      <c r="A1430" s="180"/>
      <c r="B1430" s="107"/>
      <c r="C1430" s="422" t="s">
        <v>2203</v>
      </c>
      <c r="D1430" s="423" t="s">
        <v>1262</v>
      </c>
      <c r="E1430" s="719"/>
      <c r="F1430" s="426" t="s">
        <v>2212</v>
      </c>
      <c r="G1430" s="429"/>
      <c r="H1430" s="425">
        <v>46838.181818181816</v>
      </c>
      <c r="I1430" s="423" t="s">
        <v>2117</v>
      </c>
    </row>
    <row r="1431" spans="1:9" s="79" customFormat="1" x14ac:dyDescent="0.25">
      <c r="A1431" s="180"/>
      <c r="B1431" s="107"/>
      <c r="C1431" s="422" t="s">
        <v>2192</v>
      </c>
      <c r="D1431" s="423" t="s">
        <v>1262</v>
      </c>
      <c r="E1431" s="719"/>
      <c r="F1431" s="426" t="s">
        <v>2212</v>
      </c>
      <c r="G1431" s="429"/>
      <c r="H1431" s="425">
        <v>72455.454545454544</v>
      </c>
      <c r="I1431" s="423" t="s">
        <v>2117</v>
      </c>
    </row>
    <row r="1432" spans="1:9" s="79" customFormat="1" x14ac:dyDescent="0.25">
      <c r="A1432" s="180"/>
      <c r="B1432" s="107"/>
      <c r="C1432" s="422" t="s">
        <v>1628</v>
      </c>
      <c r="D1432" s="423" t="s">
        <v>1262</v>
      </c>
      <c r="E1432" s="719"/>
      <c r="F1432" s="426" t="s">
        <v>2212</v>
      </c>
      <c r="G1432" s="429"/>
      <c r="H1432" s="425">
        <v>110754.54545454546</v>
      </c>
      <c r="I1432" s="423" t="s">
        <v>2117</v>
      </c>
    </row>
    <row r="1433" spans="1:9" s="79" customFormat="1" x14ac:dyDescent="0.25">
      <c r="A1433" s="180"/>
      <c r="B1433" s="107"/>
      <c r="C1433" s="422" t="s">
        <v>1629</v>
      </c>
      <c r="D1433" s="423" t="s">
        <v>1262</v>
      </c>
      <c r="E1433" s="719"/>
      <c r="F1433" s="426" t="s">
        <v>2212</v>
      </c>
      <c r="G1433" s="429"/>
      <c r="H1433" s="425">
        <v>176699.99999999997</v>
      </c>
      <c r="I1433" s="423" t="s">
        <v>2117</v>
      </c>
    </row>
    <row r="1434" spans="1:9" s="79" customFormat="1" x14ac:dyDescent="0.25">
      <c r="A1434" s="180"/>
      <c r="B1434" s="107"/>
      <c r="C1434" s="422" t="s">
        <v>2205</v>
      </c>
      <c r="D1434" s="423" t="s">
        <v>1262</v>
      </c>
      <c r="E1434" s="719"/>
      <c r="F1434" s="426" t="s">
        <v>2212</v>
      </c>
      <c r="G1434" s="429"/>
      <c r="H1434" s="425">
        <v>278323.63636363635</v>
      </c>
      <c r="I1434" s="423" t="s">
        <v>2117</v>
      </c>
    </row>
    <row r="1435" spans="1:9" s="79" customFormat="1" x14ac:dyDescent="0.25">
      <c r="A1435" s="180"/>
      <c r="B1435" s="107"/>
      <c r="C1435" s="422" t="s">
        <v>1633</v>
      </c>
      <c r="D1435" s="423" t="s">
        <v>1262</v>
      </c>
      <c r="E1435" s="719"/>
      <c r="F1435" s="426" t="s">
        <v>2212</v>
      </c>
      <c r="G1435" s="429"/>
      <c r="H1435" s="425">
        <v>393136.36363636365</v>
      </c>
      <c r="I1435" s="423" t="s">
        <v>2117</v>
      </c>
    </row>
    <row r="1436" spans="1:9" s="79" customFormat="1" x14ac:dyDescent="0.25">
      <c r="A1436" s="180"/>
      <c r="B1436" s="107"/>
      <c r="C1436" s="422" t="s">
        <v>2197</v>
      </c>
      <c r="D1436" s="423" t="s">
        <v>1262</v>
      </c>
      <c r="E1436" s="436"/>
      <c r="F1436" s="426" t="s">
        <v>2212</v>
      </c>
      <c r="G1436" s="429"/>
      <c r="H1436" s="425">
        <v>565440</v>
      </c>
      <c r="I1436" s="423" t="s">
        <v>2117</v>
      </c>
    </row>
    <row r="1437" spans="1:9" s="79" customFormat="1" x14ac:dyDescent="0.25">
      <c r="A1437" s="180"/>
      <c r="B1437" s="107"/>
      <c r="C1437" s="422" t="s">
        <v>1635</v>
      </c>
      <c r="D1437" s="423" t="s">
        <v>1262</v>
      </c>
      <c r="E1437" s="436"/>
      <c r="F1437" s="426" t="s">
        <v>2212</v>
      </c>
      <c r="G1437" s="429"/>
      <c r="H1437" s="425">
        <v>839367.27272727271</v>
      </c>
      <c r="I1437" s="423" t="s">
        <v>2117</v>
      </c>
    </row>
    <row r="1438" spans="1:9" s="79" customFormat="1" x14ac:dyDescent="0.25">
      <c r="A1438" s="180"/>
      <c r="B1438" s="107"/>
      <c r="C1438" s="422" t="s">
        <v>1637</v>
      </c>
      <c r="D1438" s="423" t="s">
        <v>1262</v>
      </c>
      <c r="E1438" s="436"/>
      <c r="F1438" s="426" t="s">
        <v>2213</v>
      </c>
      <c r="G1438" s="429"/>
      <c r="H1438" s="425">
        <v>1126483.6363636362</v>
      </c>
      <c r="I1438" s="423" t="s">
        <v>2117</v>
      </c>
    </row>
    <row r="1439" spans="1:9" s="79" customFormat="1" x14ac:dyDescent="0.25">
      <c r="A1439" s="180"/>
      <c r="B1439" s="107"/>
      <c r="C1439" s="422" t="s">
        <v>1646</v>
      </c>
      <c r="D1439" s="423" t="s">
        <v>1262</v>
      </c>
      <c r="E1439" s="436"/>
      <c r="F1439" s="426" t="s">
        <v>2212</v>
      </c>
      <c r="G1439" s="429"/>
      <c r="H1439" s="425">
        <v>1484279.9999999998</v>
      </c>
      <c r="I1439" s="423" t="s">
        <v>2117</v>
      </c>
    </row>
    <row r="1440" spans="1:9" s="79" customFormat="1" x14ac:dyDescent="0.25">
      <c r="A1440" s="180"/>
      <c r="B1440" s="107"/>
      <c r="C1440" s="438" t="s">
        <v>2207</v>
      </c>
      <c r="D1440" s="439" t="s">
        <v>1262</v>
      </c>
      <c r="E1440" s="440"/>
      <c r="F1440" s="441" t="s">
        <v>2212</v>
      </c>
      <c r="G1440" s="442"/>
      <c r="H1440" s="443">
        <v>1922479.0909090911</v>
      </c>
      <c r="I1440" s="439" t="s">
        <v>2117</v>
      </c>
    </row>
    <row r="1441" spans="1:9" s="79" customFormat="1" ht="19.5" customHeight="1" x14ac:dyDescent="0.25">
      <c r="A1441" s="180"/>
      <c r="B1441" s="107"/>
      <c r="C1441" s="578" t="s">
        <v>3280</v>
      </c>
      <c r="D1441" s="579"/>
      <c r="E1441" s="174"/>
      <c r="F1441" s="148"/>
      <c r="G1441" s="444"/>
      <c r="H1441" s="445"/>
      <c r="I1441" s="388"/>
    </row>
    <row r="1442" spans="1:9" s="79" customFormat="1" ht="15.75" x14ac:dyDescent="0.25">
      <c r="A1442" s="180"/>
      <c r="B1442" s="107"/>
      <c r="C1442" s="446" t="s">
        <v>3282</v>
      </c>
      <c r="D1442" s="447" t="s">
        <v>1262</v>
      </c>
      <c r="E1442" s="174"/>
      <c r="F1442" s="148" t="s">
        <v>3283</v>
      </c>
      <c r="G1442" s="444"/>
      <c r="H1442" s="445">
        <v>105000</v>
      </c>
      <c r="I1442" s="423" t="s">
        <v>2117</v>
      </c>
    </row>
    <row r="1443" spans="1:9" s="79" customFormat="1" ht="15.75" x14ac:dyDescent="0.25">
      <c r="A1443" s="180"/>
      <c r="B1443" s="107"/>
      <c r="C1443" s="446" t="s">
        <v>3285</v>
      </c>
      <c r="D1443" s="447" t="s">
        <v>1262</v>
      </c>
      <c r="E1443" s="174"/>
      <c r="F1443" s="148" t="s">
        <v>3283</v>
      </c>
      <c r="G1443" s="444"/>
      <c r="H1443" s="445">
        <v>188000</v>
      </c>
      <c r="I1443" s="423" t="s">
        <v>2117</v>
      </c>
    </row>
    <row r="1444" spans="1:9" s="79" customFormat="1" ht="15.75" x14ac:dyDescent="0.25">
      <c r="A1444" s="180"/>
      <c r="B1444" s="107"/>
      <c r="C1444" s="446" t="s">
        <v>3286</v>
      </c>
      <c r="D1444" s="447" t="s">
        <v>1262</v>
      </c>
      <c r="E1444" s="174"/>
      <c r="F1444" s="148" t="s">
        <v>3283</v>
      </c>
      <c r="G1444" s="444"/>
      <c r="H1444" s="445">
        <v>278000</v>
      </c>
      <c r="I1444" s="423" t="s">
        <v>2117</v>
      </c>
    </row>
    <row r="1445" spans="1:9" s="79" customFormat="1" ht="15.75" x14ac:dyDescent="0.25">
      <c r="A1445" s="180"/>
      <c r="B1445" s="107"/>
      <c r="C1445" s="446" t="s">
        <v>3287</v>
      </c>
      <c r="D1445" s="447" t="s">
        <v>1262</v>
      </c>
      <c r="E1445" s="174"/>
      <c r="F1445" s="148" t="s">
        <v>3283</v>
      </c>
      <c r="G1445" s="444"/>
      <c r="H1445" s="445">
        <v>388000</v>
      </c>
      <c r="I1445" s="423" t="s">
        <v>2117</v>
      </c>
    </row>
    <row r="1446" spans="1:9" s="79" customFormat="1" ht="15.75" x14ac:dyDescent="0.25">
      <c r="A1446" s="180"/>
      <c r="B1446" s="107"/>
      <c r="C1446" s="446" t="s">
        <v>3288</v>
      </c>
      <c r="D1446" s="447" t="s">
        <v>1262</v>
      </c>
      <c r="E1446" s="174"/>
      <c r="F1446" s="148" t="s">
        <v>3283</v>
      </c>
      <c r="G1446" s="444"/>
      <c r="H1446" s="445">
        <v>656000</v>
      </c>
      <c r="I1446" s="423" t="s">
        <v>2117</v>
      </c>
    </row>
    <row r="1447" spans="1:9" s="79" customFormat="1" ht="15.75" x14ac:dyDescent="0.25">
      <c r="A1447" s="180"/>
      <c r="B1447" s="107"/>
      <c r="C1447" s="446" t="s">
        <v>3289</v>
      </c>
      <c r="D1447" s="447" t="s">
        <v>1262</v>
      </c>
      <c r="E1447" s="174"/>
      <c r="F1447" s="148" t="s">
        <v>3283</v>
      </c>
      <c r="G1447" s="444"/>
      <c r="H1447" s="445">
        <v>992000</v>
      </c>
      <c r="I1447" s="423" t="s">
        <v>2117</v>
      </c>
    </row>
    <row r="1448" spans="1:9" s="79" customFormat="1" ht="15.75" x14ac:dyDescent="0.25">
      <c r="A1448" s="180"/>
      <c r="B1448" s="107"/>
      <c r="C1448" s="446" t="s">
        <v>3290</v>
      </c>
      <c r="D1448" s="447" t="s">
        <v>1262</v>
      </c>
      <c r="E1448" s="174"/>
      <c r="F1448" s="148" t="s">
        <v>3283</v>
      </c>
      <c r="G1448" s="444"/>
      <c r="H1448" s="445">
        <v>1358000</v>
      </c>
      <c r="I1448" s="439" t="s">
        <v>2117</v>
      </c>
    </row>
    <row r="1449" spans="1:9" s="79" customFormat="1" ht="15.75" x14ac:dyDescent="0.25">
      <c r="A1449" s="180"/>
      <c r="B1449" s="107"/>
      <c r="C1449" s="446" t="s">
        <v>3282</v>
      </c>
      <c r="D1449" s="447" t="s">
        <v>1262</v>
      </c>
      <c r="E1449" s="174"/>
      <c r="F1449" s="148" t="s">
        <v>3284</v>
      </c>
      <c r="G1449" s="444"/>
      <c r="H1449" s="445">
        <v>122000</v>
      </c>
      <c r="I1449" s="423" t="s">
        <v>2117</v>
      </c>
    </row>
    <row r="1450" spans="1:9" s="79" customFormat="1" ht="15.75" x14ac:dyDescent="0.25">
      <c r="A1450" s="180"/>
      <c r="B1450" s="107"/>
      <c r="C1450" s="446" t="s">
        <v>3285</v>
      </c>
      <c r="D1450" s="447" t="s">
        <v>1262</v>
      </c>
      <c r="E1450" s="174"/>
      <c r="F1450" s="148" t="s">
        <v>3284</v>
      </c>
      <c r="G1450" s="444"/>
      <c r="H1450" s="445">
        <v>218000</v>
      </c>
      <c r="I1450" s="423" t="s">
        <v>2117</v>
      </c>
    </row>
    <row r="1451" spans="1:9" s="79" customFormat="1" ht="15.75" x14ac:dyDescent="0.25">
      <c r="A1451" s="180"/>
      <c r="B1451" s="107"/>
      <c r="C1451" s="446" t="s">
        <v>3286</v>
      </c>
      <c r="D1451" s="447" t="s">
        <v>1262</v>
      </c>
      <c r="E1451" s="174"/>
      <c r="F1451" s="148" t="s">
        <v>3284</v>
      </c>
      <c r="G1451" s="444"/>
      <c r="H1451" s="445">
        <v>322000</v>
      </c>
      <c r="I1451" s="423" t="s">
        <v>2117</v>
      </c>
    </row>
    <row r="1452" spans="1:9" s="79" customFormat="1" ht="15.75" x14ac:dyDescent="0.25">
      <c r="A1452" s="180"/>
      <c r="B1452" s="107"/>
      <c r="C1452" s="446" t="s">
        <v>3287</v>
      </c>
      <c r="D1452" s="447" t="s">
        <v>1262</v>
      </c>
      <c r="E1452" s="174"/>
      <c r="F1452" s="148" t="s">
        <v>3284</v>
      </c>
      <c r="G1452" s="444"/>
      <c r="H1452" s="445">
        <v>448000</v>
      </c>
      <c r="I1452" s="423" t="s">
        <v>2117</v>
      </c>
    </row>
    <row r="1453" spans="1:9" s="79" customFormat="1" ht="15.75" x14ac:dyDescent="0.25">
      <c r="A1453" s="180"/>
      <c r="B1453" s="107"/>
      <c r="C1453" s="446" t="s">
        <v>3288</v>
      </c>
      <c r="D1453" s="447" t="s">
        <v>1262</v>
      </c>
      <c r="E1453" s="174"/>
      <c r="F1453" s="148" t="s">
        <v>3284</v>
      </c>
      <c r="G1453" s="444"/>
      <c r="H1453" s="445">
        <v>758000</v>
      </c>
      <c r="I1453" s="423" t="s">
        <v>2117</v>
      </c>
    </row>
    <row r="1454" spans="1:9" s="79" customFormat="1" ht="15.75" x14ac:dyDescent="0.25">
      <c r="A1454" s="180"/>
      <c r="B1454" s="107"/>
      <c r="C1454" s="446" t="s">
        <v>3289</v>
      </c>
      <c r="D1454" s="447" t="s">
        <v>1262</v>
      </c>
      <c r="E1454" s="174"/>
      <c r="F1454" s="148" t="s">
        <v>3284</v>
      </c>
      <c r="G1454" s="444"/>
      <c r="H1454" s="445">
        <v>1036000</v>
      </c>
      <c r="I1454" s="423" t="s">
        <v>2117</v>
      </c>
    </row>
    <row r="1455" spans="1:9" s="79" customFormat="1" ht="15.75" x14ac:dyDescent="0.25">
      <c r="A1455" s="183"/>
      <c r="B1455" s="94"/>
      <c r="C1455" s="446" t="s">
        <v>3290</v>
      </c>
      <c r="D1455" s="447" t="s">
        <v>1262</v>
      </c>
      <c r="E1455" s="174"/>
      <c r="F1455" s="148" t="s">
        <v>3284</v>
      </c>
      <c r="G1455" s="444"/>
      <c r="H1455" s="445">
        <v>2015000</v>
      </c>
      <c r="I1455" s="439" t="s">
        <v>2117</v>
      </c>
    </row>
    <row r="1456" spans="1:9" s="225" customFormat="1" ht="15" hidden="1" customHeight="1" x14ac:dyDescent="0.25">
      <c r="A1456" s="341" t="s">
        <v>2115</v>
      </c>
      <c r="B1456" s="714" t="s">
        <v>923</v>
      </c>
      <c r="C1456" s="717" t="s">
        <v>2793</v>
      </c>
      <c r="D1456" s="717"/>
      <c r="E1456" s="661" t="s">
        <v>2899</v>
      </c>
      <c r="F1456" s="229"/>
      <c r="G1456" s="721" t="s">
        <v>2792</v>
      </c>
      <c r="H1456" s="343"/>
      <c r="I1456" s="623" t="s">
        <v>3713</v>
      </c>
    </row>
    <row r="1457" spans="1:9" s="225" customFormat="1" hidden="1" x14ac:dyDescent="0.25">
      <c r="A1457" s="342"/>
      <c r="B1457" s="715"/>
      <c r="C1457" s="238" t="s">
        <v>2794</v>
      </c>
      <c r="D1457" s="234" t="s">
        <v>1262</v>
      </c>
      <c r="E1457" s="662"/>
      <c r="F1457" s="238" t="s">
        <v>2900</v>
      </c>
      <c r="G1457" s="722"/>
      <c r="H1457" s="343">
        <v>6300</v>
      </c>
      <c r="I1457" s="624"/>
    </row>
    <row r="1458" spans="1:9" s="225" customFormat="1" hidden="1" x14ac:dyDescent="0.25">
      <c r="A1458" s="342"/>
      <c r="B1458" s="715"/>
      <c r="C1458" s="238" t="s">
        <v>2795</v>
      </c>
      <c r="D1458" s="234" t="s">
        <v>1262</v>
      </c>
      <c r="E1458" s="662"/>
      <c r="F1458" s="238" t="s">
        <v>2901</v>
      </c>
      <c r="G1458" s="722"/>
      <c r="H1458" s="343">
        <v>7800</v>
      </c>
      <c r="I1458" s="624"/>
    </row>
    <row r="1459" spans="1:9" s="225" customFormat="1" hidden="1" x14ac:dyDescent="0.25">
      <c r="A1459" s="342"/>
      <c r="B1459" s="344"/>
      <c r="C1459" s="238" t="s">
        <v>2796</v>
      </c>
      <c r="D1459" s="234" t="s">
        <v>1262</v>
      </c>
      <c r="E1459" s="662"/>
      <c r="F1459" s="238" t="s">
        <v>2902</v>
      </c>
      <c r="G1459" s="722"/>
      <c r="H1459" s="343">
        <v>10100</v>
      </c>
      <c r="I1459" s="624"/>
    </row>
    <row r="1460" spans="1:9" s="225" customFormat="1" hidden="1" x14ac:dyDescent="0.25">
      <c r="A1460" s="342"/>
      <c r="B1460" s="344"/>
      <c r="C1460" s="238" t="s">
        <v>2797</v>
      </c>
      <c r="D1460" s="234" t="s">
        <v>1262</v>
      </c>
      <c r="E1460" s="662"/>
      <c r="F1460" s="238" t="s">
        <v>2903</v>
      </c>
      <c r="G1460" s="722"/>
      <c r="H1460" s="343">
        <v>15100</v>
      </c>
      <c r="I1460" s="624"/>
    </row>
    <row r="1461" spans="1:9" s="225" customFormat="1" hidden="1" x14ac:dyDescent="0.25">
      <c r="A1461" s="342"/>
      <c r="B1461" s="344"/>
      <c r="C1461" s="238" t="s">
        <v>2798</v>
      </c>
      <c r="D1461" s="234" t="s">
        <v>1262</v>
      </c>
      <c r="E1461" s="662"/>
      <c r="F1461" s="238" t="s">
        <v>2904</v>
      </c>
      <c r="G1461" s="722"/>
      <c r="H1461" s="343">
        <v>17700</v>
      </c>
      <c r="I1461" s="624"/>
    </row>
    <row r="1462" spans="1:9" s="225" customFormat="1" hidden="1" x14ac:dyDescent="0.25">
      <c r="A1462" s="342"/>
      <c r="B1462" s="344"/>
      <c r="C1462" s="238" t="s">
        <v>2799</v>
      </c>
      <c r="D1462" s="234" t="s">
        <v>1262</v>
      </c>
      <c r="E1462" s="662"/>
      <c r="F1462" s="238" t="s">
        <v>2905</v>
      </c>
      <c r="G1462" s="722"/>
      <c r="H1462" s="343">
        <v>22900</v>
      </c>
      <c r="I1462" s="624"/>
    </row>
    <row r="1463" spans="1:9" s="225" customFormat="1" hidden="1" x14ac:dyDescent="0.25">
      <c r="A1463" s="342"/>
      <c r="B1463" s="344"/>
      <c r="C1463" s="238" t="s">
        <v>1644</v>
      </c>
      <c r="D1463" s="234" t="s">
        <v>1262</v>
      </c>
      <c r="E1463" s="662"/>
      <c r="F1463" s="238" t="s">
        <v>2906</v>
      </c>
      <c r="G1463" s="722"/>
      <c r="H1463" s="343">
        <v>32200</v>
      </c>
      <c r="I1463" s="720"/>
    </row>
    <row r="1464" spans="1:9" s="225" customFormat="1" hidden="1" x14ac:dyDescent="0.25">
      <c r="A1464" s="342"/>
      <c r="B1464" s="344"/>
      <c r="C1464" s="238" t="s">
        <v>1634</v>
      </c>
      <c r="D1464" s="234" t="s">
        <v>1262</v>
      </c>
      <c r="E1464" s="662"/>
      <c r="F1464" s="238" t="s">
        <v>2907</v>
      </c>
      <c r="G1464" s="722"/>
      <c r="H1464" s="343">
        <v>39300</v>
      </c>
      <c r="I1464" s="347" t="s">
        <v>2117</v>
      </c>
    </row>
    <row r="1465" spans="1:9" s="225" customFormat="1" hidden="1" x14ac:dyDescent="0.25">
      <c r="A1465" s="342"/>
      <c r="B1465" s="344"/>
      <c r="C1465" s="238" t="s">
        <v>1645</v>
      </c>
      <c r="D1465" s="234" t="s">
        <v>1262</v>
      </c>
      <c r="E1465" s="662"/>
      <c r="F1465" s="238" t="s">
        <v>2908</v>
      </c>
      <c r="G1465" s="722"/>
      <c r="H1465" s="343">
        <v>59300</v>
      </c>
      <c r="I1465" s="347" t="s">
        <v>2117</v>
      </c>
    </row>
    <row r="1466" spans="1:9" s="225" customFormat="1" hidden="1" x14ac:dyDescent="0.25">
      <c r="A1466" s="342"/>
      <c r="B1466" s="344"/>
      <c r="C1466" s="238" t="s">
        <v>1636</v>
      </c>
      <c r="D1466" s="234" t="s">
        <v>1262</v>
      </c>
      <c r="E1466" s="662"/>
      <c r="F1466" s="238" t="s">
        <v>2909</v>
      </c>
      <c r="G1466" s="722"/>
      <c r="H1466" s="343">
        <v>65600</v>
      </c>
      <c r="I1466" s="347" t="s">
        <v>2117</v>
      </c>
    </row>
    <row r="1467" spans="1:9" s="225" customFormat="1" hidden="1" x14ac:dyDescent="0.25">
      <c r="A1467" s="342"/>
      <c r="B1467" s="344"/>
      <c r="C1467" s="238" t="s">
        <v>2200</v>
      </c>
      <c r="D1467" s="234" t="s">
        <v>1262</v>
      </c>
      <c r="E1467" s="662"/>
      <c r="F1467" s="238" t="s">
        <v>2910</v>
      </c>
      <c r="G1467" s="665"/>
      <c r="H1467" s="343">
        <v>80800</v>
      </c>
      <c r="I1467" s="347" t="s">
        <v>2117</v>
      </c>
    </row>
    <row r="1468" spans="1:9" s="225" customFormat="1" hidden="1" x14ac:dyDescent="0.25">
      <c r="A1468" s="342"/>
      <c r="B1468" s="344"/>
      <c r="C1468" s="238" t="s">
        <v>1279</v>
      </c>
      <c r="D1468" s="234" t="s">
        <v>1262</v>
      </c>
      <c r="E1468" s="662"/>
      <c r="F1468" s="238" t="s">
        <v>2911</v>
      </c>
      <c r="G1468" s="665"/>
      <c r="H1468" s="343">
        <v>104800</v>
      </c>
      <c r="I1468" s="347" t="s">
        <v>2117</v>
      </c>
    </row>
    <row r="1469" spans="1:9" s="225" customFormat="1" hidden="1" x14ac:dyDescent="0.25">
      <c r="A1469" s="342"/>
      <c r="B1469" s="344"/>
      <c r="C1469" s="238" t="s">
        <v>1639</v>
      </c>
      <c r="D1469" s="234" t="s">
        <v>1262</v>
      </c>
      <c r="E1469" s="662"/>
      <c r="F1469" s="238" t="s">
        <v>2912</v>
      </c>
      <c r="G1469" s="665"/>
      <c r="H1469" s="343">
        <v>196600</v>
      </c>
      <c r="I1469" s="347" t="s">
        <v>2117</v>
      </c>
    </row>
    <row r="1470" spans="1:9" s="225" customFormat="1" hidden="1" x14ac:dyDescent="0.25">
      <c r="A1470" s="342"/>
      <c r="B1470" s="344"/>
      <c r="C1470" s="238" t="s">
        <v>2800</v>
      </c>
      <c r="D1470" s="234" t="s">
        <v>1262</v>
      </c>
      <c r="E1470" s="662"/>
      <c r="F1470" s="238" t="s">
        <v>2913</v>
      </c>
      <c r="G1470" s="665"/>
      <c r="H1470" s="343">
        <v>265900</v>
      </c>
      <c r="I1470" s="347" t="s">
        <v>2117</v>
      </c>
    </row>
    <row r="1471" spans="1:9" s="225" customFormat="1" hidden="1" x14ac:dyDescent="0.25">
      <c r="A1471" s="342"/>
      <c r="B1471" s="344"/>
      <c r="C1471" s="238" t="s">
        <v>2801</v>
      </c>
      <c r="D1471" s="234" t="s">
        <v>1262</v>
      </c>
      <c r="E1471" s="662"/>
      <c r="F1471" s="238" t="s">
        <v>2914</v>
      </c>
      <c r="G1471" s="665"/>
      <c r="H1471" s="343">
        <v>397400</v>
      </c>
      <c r="I1471" s="347" t="s">
        <v>2117</v>
      </c>
    </row>
    <row r="1472" spans="1:9" s="225" customFormat="1" hidden="1" x14ac:dyDescent="0.25">
      <c r="A1472" s="342"/>
      <c r="B1472" s="344"/>
      <c r="C1472" s="238" t="s">
        <v>1641</v>
      </c>
      <c r="D1472" s="234" t="s">
        <v>1262</v>
      </c>
      <c r="E1472" s="662"/>
      <c r="F1472" s="238" t="s">
        <v>2915</v>
      </c>
      <c r="G1472" s="665"/>
      <c r="H1472" s="343">
        <v>502300</v>
      </c>
      <c r="I1472" s="347" t="s">
        <v>2117</v>
      </c>
    </row>
    <row r="1473" spans="1:9" s="225" customFormat="1" ht="19.5" hidden="1" customHeight="1" x14ac:dyDescent="0.25">
      <c r="A1473" s="342"/>
      <c r="B1473" s="344"/>
      <c r="C1473" s="723" t="s">
        <v>2802</v>
      </c>
      <c r="D1473" s="724"/>
      <c r="E1473" s="662"/>
      <c r="F1473" s="306"/>
      <c r="G1473" s="665"/>
      <c r="H1473" s="343"/>
      <c r="I1473" s="347"/>
    </row>
    <row r="1474" spans="1:9" s="225" customFormat="1" hidden="1" x14ac:dyDescent="0.25">
      <c r="A1474" s="342"/>
      <c r="B1474" s="344"/>
      <c r="C1474" s="238" t="s">
        <v>2803</v>
      </c>
      <c r="D1474" s="234" t="s">
        <v>1262</v>
      </c>
      <c r="E1474" s="663"/>
      <c r="F1474" s="238" t="s">
        <v>2916</v>
      </c>
      <c r="G1474" s="665"/>
      <c r="H1474" s="343">
        <v>7700</v>
      </c>
      <c r="I1474" s="347" t="s">
        <v>2117</v>
      </c>
    </row>
    <row r="1475" spans="1:9" s="225" customFormat="1" ht="15" hidden="1" customHeight="1" x14ac:dyDescent="0.25">
      <c r="A1475" s="342"/>
      <c r="B1475" s="344"/>
      <c r="C1475" s="238" t="s">
        <v>2795</v>
      </c>
      <c r="D1475" s="234" t="s">
        <v>1262</v>
      </c>
      <c r="E1475" s="661" t="s">
        <v>2899</v>
      </c>
      <c r="F1475" s="238" t="s">
        <v>2917</v>
      </c>
      <c r="G1475" s="665"/>
      <c r="H1475" s="343">
        <v>9800</v>
      </c>
      <c r="I1475" s="347" t="s">
        <v>2117</v>
      </c>
    </row>
    <row r="1476" spans="1:9" s="225" customFormat="1" hidden="1" x14ac:dyDescent="0.25">
      <c r="A1476" s="342"/>
      <c r="B1476" s="344"/>
      <c r="C1476" s="238" t="s">
        <v>2796</v>
      </c>
      <c r="D1476" s="234" t="s">
        <v>1262</v>
      </c>
      <c r="E1476" s="662"/>
      <c r="F1476" s="238" t="s">
        <v>2918</v>
      </c>
      <c r="G1476" s="665"/>
      <c r="H1476" s="343">
        <v>11800</v>
      </c>
      <c r="I1476" s="347" t="s">
        <v>2117</v>
      </c>
    </row>
    <row r="1477" spans="1:9" s="225" customFormat="1" hidden="1" x14ac:dyDescent="0.25">
      <c r="A1477" s="342"/>
      <c r="B1477" s="344"/>
      <c r="C1477" s="238" t="s">
        <v>2797</v>
      </c>
      <c r="D1477" s="234" t="s">
        <v>1262</v>
      </c>
      <c r="E1477" s="662"/>
      <c r="F1477" s="238" t="s">
        <v>2919</v>
      </c>
      <c r="G1477" s="665"/>
      <c r="H1477" s="343">
        <v>16900</v>
      </c>
      <c r="I1477" s="347" t="s">
        <v>2117</v>
      </c>
    </row>
    <row r="1478" spans="1:9" s="225" customFormat="1" hidden="1" x14ac:dyDescent="0.25">
      <c r="A1478" s="342"/>
      <c r="B1478" s="344"/>
      <c r="C1478" s="238" t="s">
        <v>2798</v>
      </c>
      <c r="D1478" s="234" t="s">
        <v>1262</v>
      </c>
      <c r="E1478" s="662"/>
      <c r="F1478" s="238" t="s">
        <v>2920</v>
      </c>
      <c r="G1478" s="665"/>
      <c r="H1478" s="343">
        <v>20800</v>
      </c>
      <c r="I1478" s="347" t="s">
        <v>2117</v>
      </c>
    </row>
    <row r="1479" spans="1:9" s="225" customFormat="1" hidden="1" x14ac:dyDescent="0.25">
      <c r="A1479" s="342"/>
      <c r="B1479" s="344"/>
      <c r="C1479" s="238" t="s">
        <v>2799</v>
      </c>
      <c r="D1479" s="234" t="s">
        <v>1262</v>
      </c>
      <c r="E1479" s="662"/>
      <c r="F1479" s="238" t="s">
        <v>2921</v>
      </c>
      <c r="G1479" s="665"/>
      <c r="H1479" s="343">
        <v>27600</v>
      </c>
      <c r="I1479" s="347" t="s">
        <v>2117</v>
      </c>
    </row>
    <row r="1480" spans="1:9" s="225" customFormat="1" hidden="1" x14ac:dyDescent="0.25">
      <c r="A1480" s="342"/>
      <c r="B1480" s="344"/>
      <c r="C1480" s="238" t="s">
        <v>1644</v>
      </c>
      <c r="D1480" s="234" t="s">
        <v>1262</v>
      </c>
      <c r="E1480" s="662"/>
      <c r="F1480" s="238" t="s">
        <v>2922</v>
      </c>
      <c r="G1480" s="665"/>
      <c r="H1480" s="343">
        <v>37600</v>
      </c>
      <c r="I1480" s="347" t="s">
        <v>2117</v>
      </c>
    </row>
    <row r="1481" spans="1:9" s="225" customFormat="1" hidden="1" x14ac:dyDescent="0.25">
      <c r="A1481" s="342"/>
      <c r="B1481" s="344"/>
      <c r="C1481" s="238" t="s">
        <v>1634</v>
      </c>
      <c r="D1481" s="234" t="s">
        <v>1262</v>
      </c>
      <c r="E1481" s="662"/>
      <c r="F1481" s="238" t="s">
        <v>2923</v>
      </c>
      <c r="G1481" s="665"/>
      <c r="H1481" s="343">
        <v>44900</v>
      </c>
      <c r="I1481" s="347" t="s">
        <v>2117</v>
      </c>
    </row>
    <row r="1482" spans="1:9" s="225" customFormat="1" hidden="1" x14ac:dyDescent="0.25">
      <c r="A1482" s="342"/>
      <c r="B1482" s="344"/>
      <c r="C1482" s="238" t="s">
        <v>1645</v>
      </c>
      <c r="D1482" s="234" t="s">
        <v>1262</v>
      </c>
      <c r="E1482" s="662"/>
      <c r="F1482" s="238" t="s">
        <v>2924</v>
      </c>
      <c r="G1482" s="665"/>
      <c r="H1482" s="343">
        <v>67300</v>
      </c>
      <c r="I1482" s="277"/>
    </row>
    <row r="1483" spans="1:9" s="225" customFormat="1" hidden="1" x14ac:dyDescent="0.25">
      <c r="A1483" s="342"/>
      <c r="B1483" s="344"/>
      <c r="C1483" s="238" t="s">
        <v>1636</v>
      </c>
      <c r="D1483" s="234" t="s">
        <v>1262</v>
      </c>
      <c r="E1483" s="662"/>
      <c r="F1483" s="238" t="s">
        <v>2925</v>
      </c>
      <c r="G1483" s="665"/>
      <c r="H1483" s="343">
        <v>82600</v>
      </c>
      <c r="I1483" s="277"/>
    </row>
    <row r="1484" spans="1:9" s="225" customFormat="1" hidden="1" x14ac:dyDescent="0.25">
      <c r="A1484" s="342"/>
      <c r="B1484" s="344"/>
      <c r="C1484" s="238" t="s">
        <v>2200</v>
      </c>
      <c r="D1484" s="234" t="s">
        <v>1262</v>
      </c>
      <c r="E1484" s="662"/>
      <c r="F1484" s="238" t="s">
        <v>2926</v>
      </c>
      <c r="G1484" s="665"/>
      <c r="H1484" s="343">
        <v>102800</v>
      </c>
      <c r="I1484" s="277"/>
    </row>
    <row r="1485" spans="1:9" s="225" customFormat="1" hidden="1" x14ac:dyDescent="0.25">
      <c r="A1485" s="342"/>
      <c r="B1485" s="344"/>
      <c r="C1485" s="238" t="s">
        <v>1279</v>
      </c>
      <c r="D1485" s="234" t="s">
        <v>1262</v>
      </c>
      <c r="E1485" s="662"/>
      <c r="F1485" s="238" t="s">
        <v>2927</v>
      </c>
      <c r="G1485" s="665"/>
      <c r="H1485" s="343">
        <v>137300</v>
      </c>
      <c r="I1485" s="277"/>
    </row>
    <row r="1486" spans="1:9" s="225" customFormat="1" hidden="1" x14ac:dyDescent="0.25">
      <c r="A1486" s="342"/>
      <c r="B1486" s="344"/>
      <c r="C1486" s="238" t="s">
        <v>1639</v>
      </c>
      <c r="D1486" s="234" t="s">
        <v>1262</v>
      </c>
      <c r="E1486" s="662"/>
      <c r="F1486" s="238" t="s">
        <v>2928</v>
      </c>
      <c r="G1486" s="665"/>
      <c r="H1486" s="343">
        <v>206300</v>
      </c>
      <c r="I1486" s="277"/>
    </row>
    <row r="1487" spans="1:9" s="225" customFormat="1" hidden="1" x14ac:dyDescent="0.25">
      <c r="A1487" s="342"/>
      <c r="B1487" s="344"/>
      <c r="C1487" s="238" t="s">
        <v>2800</v>
      </c>
      <c r="D1487" s="234" t="s">
        <v>1262</v>
      </c>
      <c r="E1487" s="662"/>
      <c r="F1487" s="238" t="s">
        <v>2929</v>
      </c>
      <c r="G1487" s="665"/>
      <c r="H1487" s="343">
        <v>331300</v>
      </c>
      <c r="I1487" s="277"/>
    </row>
    <row r="1488" spans="1:9" s="225" customFormat="1" ht="21" hidden="1" customHeight="1" x14ac:dyDescent="0.25">
      <c r="A1488" s="342"/>
      <c r="B1488" s="344"/>
      <c r="C1488" s="723" t="s">
        <v>2804</v>
      </c>
      <c r="D1488" s="724"/>
      <c r="E1488" s="662"/>
      <c r="F1488" s="238"/>
      <c r="G1488" s="665"/>
      <c r="H1488" s="343"/>
      <c r="I1488" s="277"/>
    </row>
    <row r="1489" spans="1:9" s="225" customFormat="1" hidden="1" x14ac:dyDescent="0.25">
      <c r="A1489" s="342"/>
      <c r="B1489" s="344"/>
      <c r="C1489" s="238" t="s">
        <v>2803</v>
      </c>
      <c r="D1489" s="234" t="s">
        <v>1262</v>
      </c>
      <c r="E1489" s="662"/>
      <c r="F1489" s="238" t="s">
        <v>2930</v>
      </c>
      <c r="G1489" s="665"/>
      <c r="H1489" s="343">
        <v>8400</v>
      </c>
      <c r="I1489" s="277"/>
    </row>
    <row r="1490" spans="1:9" s="225" customFormat="1" hidden="1" x14ac:dyDescent="0.25">
      <c r="A1490" s="342"/>
      <c r="B1490" s="344"/>
      <c r="C1490" s="238" t="s">
        <v>2795</v>
      </c>
      <c r="D1490" s="234" t="s">
        <v>1262</v>
      </c>
      <c r="E1490" s="662"/>
      <c r="F1490" s="238" t="s">
        <v>2931</v>
      </c>
      <c r="G1490" s="665"/>
      <c r="H1490" s="343">
        <v>11600</v>
      </c>
      <c r="I1490" s="277"/>
    </row>
    <row r="1491" spans="1:9" s="225" customFormat="1" hidden="1" x14ac:dyDescent="0.25">
      <c r="A1491" s="342"/>
      <c r="B1491" s="344"/>
      <c r="C1491" s="238" t="s">
        <v>2796</v>
      </c>
      <c r="D1491" s="234" t="s">
        <v>1262</v>
      </c>
      <c r="E1491" s="662"/>
      <c r="F1491" s="238" t="s">
        <v>2932</v>
      </c>
      <c r="G1491" s="665"/>
      <c r="H1491" s="343">
        <v>14500</v>
      </c>
      <c r="I1491" s="277"/>
    </row>
    <row r="1492" spans="1:9" s="225" customFormat="1" hidden="1" x14ac:dyDescent="0.25">
      <c r="A1492" s="342"/>
      <c r="B1492" s="344"/>
      <c r="C1492" s="238" t="s">
        <v>2797</v>
      </c>
      <c r="D1492" s="234" t="s">
        <v>1262</v>
      </c>
      <c r="E1492" s="662"/>
      <c r="F1492" s="238" t="s">
        <v>2933</v>
      </c>
      <c r="G1492" s="665"/>
      <c r="H1492" s="343">
        <v>19900</v>
      </c>
      <c r="I1492" s="277"/>
    </row>
    <row r="1493" spans="1:9" s="225" customFormat="1" hidden="1" x14ac:dyDescent="0.25">
      <c r="A1493" s="342"/>
      <c r="B1493" s="344"/>
      <c r="C1493" s="238" t="s">
        <v>2798</v>
      </c>
      <c r="D1493" s="234" t="s">
        <v>1262</v>
      </c>
      <c r="E1493" s="662"/>
      <c r="F1493" s="238" t="s">
        <v>2934</v>
      </c>
      <c r="G1493" s="665"/>
      <c r="H1493" s="343">
        <v>23700</v>
      </c>
      <c r="I1493" s="277"/>
    </row>
    <row r="1494" spans="1:9" s="225" customFormat="1" ht="15" hidden="1" customHeight="1" x14ac:dyDescent="0.25">
      <c r="A1494" s="342"/>
      <c r="B1494" s="344"/>
      <c r="C1494" s="238" t="s">
        <v>2799</v>
      </c>
      <c r="D1494" s="234" t="s">
        <v>1262</v>
      </c>
      <c r="E1494" s="274"/>
      <c r="F1494" s="238" t="s">
        <v>2935</v>
      </c>
      <c r="G1494" s="722" t="s">
        <v>2792</v>
      </c>
      <c r="H1494" s="343">
        <v>33500</v>
      </c>
      <c r="I1494" s="277"/>
    </row>
    <row r="1495" spans="1:9" s="225" customFormat="1" hidden="1" x14ac:dyDescent="0.25">
      <c r="A1495" s="342"/>
      <c r="B1495" s="344"/>
      <c r="C1495" s="238" t="s">
        <v>1644</v>
      </c>
      <c r="D1495" s="234" t="s">
        <v>1262</v>
      </c>
      <c r="E1495" s="274"/>
      <c r="F1495" s="238" t="s">
        <v>2936</v>
      </c>
      <c r="G1495" s="722"/>
      <c r="H1495" s="343">
        <v>42600</v>
      </c>
      <c r="I1495" s="277"/>
    </row>
    <row r="1496" spans="1:9" s="225" customFormat="1" hidden="1" x14ac:dyDescent="0.25">
      <c r="A1496" s="342"/>
      <c r="B1496" s="344"/>
      <c r="C1496" s="238" t="s">
        <v>1634</v>
      </c>
      <c r="D1496" s="234" t="s">
        <v>1262</v>
      </c>
      <c r="E1496" s="274"/>
      <c r="F1496" s="238" t="s">
        <v>2937</v>
      </c>
      <c r="G1496" s="722"/>
      <c r="H1496" s="343">
        <v>52500</v>
      </c>
      <c r="I1496" s="277"/>
    </row>
    <row r="1497" spans="1:9" s="225" customFormat="1" hidden="1" x14ac:dyDescent="0.25">
      <c r="A1497" s="342"/>
      <c r="B1497" s="344"/>
      <c r="C1497" s="238" t="s">
        <v>1645</v>
      </c>
      <c r="D1497" s="234" t="s">
        <v>1262</v>
      </c>
      <c r="E1497" s="274"/>
      <c r="F1497" s="238" t="s">
        <v>2938</v>
      </c>
      <c r="G1497" s="722"/>
      <c r="H1497" s="343">
        <v>78400</v>
      </c>
      <c r="I1497" s="277"/>
    </row>
    <row r="1498" spans="1:9" s="225" customFormat="1" hidden="1" x14ac:dyDescent="0.25">
      <c r="A1498" s="342"/>
      <c r="B1498" s="344"/>
      <c r="C1498" s="238" t="s">
        <v>1636</v>
      </c>
      <c r="D1498" s="234" t="s">
        <v>1262</v>
      </c>
      <c r="E1498" s="274"/>
      <c r="F1498" s="238" t="s">
        <v>2939</v>
      </c>
      <c r="G1498" s="722"/>
      <c r="H1498" s="343">
        <v>96800</v>
      </c>
      <c r="I1498" s="277"/>
    </row>
    <row r="1499" spans="1:9" s="225" customFormat="1" hidden="1" x14ac:dyDescent="0.25">
      <c r="A1499" s="342"/>
      <c r="B1499" s="344"/>
      <c r="C1499" s="238" t="s">
        <v>2200</v>
      </c>
      <c r="D1499" s="234" t="s">
        <v>1262</v>
      </c>
      <c r="E1499" s="274"/>
      <c r="F1499" s="238" t="s">
        <v>2940</v>
      </c>
      <c r="G1499" s="722"/>
      <c r="H1499" s="343">
        <v>121000</v>
      </c>
      <c r="I1499" s="277"/>
    </row>
    <row r="1500" spans="1:9" s="225" customFormat="1" hidden="1" x14ac:dyDescent="0.25">
      <c r="A1500" s="342"/>
      <c r="B1500" s="344"/>
      <c r="C1500" s="238" t="s">
        <v>1279</v>
      </c>
      <c r="D1500" s="234" t="s">
        <v>1262</v>
      </c>
      <c r="E1500" s="274"/>
      <c r="F1500" s="238" t="s">
        <v>2941</v>
      </c>
      <c r="G1500" s="722"/>
      <c r="H1500" s="343">
        <v>160000</v>
      </c>
      <c r="I1500" s="277"/>
    </row>
    <row r="1501" spans="1:9" s="225" customFormat="1" hidden="1" x14ac:dyDescent="0.25">
      <c r="A1501" s="342"/>
      <c r="B1501" s="344"/>
      <c r="C1501" s="238" t="s">
        <v>1639</v>
      </c>
      <c r="D1501" s="234" t="s">
        <v>1262</v>
      </c>
      <c r="E1501" s="274"/>
      <c r="F1501" s="238" t="s">
        <v>2942</v>
      </c>
      <c r="G1501" s="722"/>
      <c r="H1501" s="343">
        <v>249200</v>
      </c>
      <c r="I1501" s="277"/>
    </row>
    <row r="1502" spans="1:9" s="225" customFormat="1" hidden="1" x14ac:dyDescent="0.25">
      <c r="A1502" s="342"/>
      <c r="B1502" s="344"/>
      <c r="C1502" s="238" t="s">
        <v>2800</v>
      </c>
      <c r="D1502" s="234" t="s">
        <v>1262</v>
      </c>
      <c r="E1502" s="274"/>
      <c r="F1502" s="238" t="s">
        <v>2943</v>
      </c>
      <c r="G1502" s="722"/>
      <c r="H1502" s="343">
        <v>399600</v>
      </c>
      <c r="I1502" s="277"/>
    </row>
    <row r="1503" spans="1:9" s="225" customFormat="1" hidden="1" x14ac:dyDescent="0.25">
      <c r="A1503" s="342"/>
      <c r="B1503" s="344"/>
      <c r="C1503" s="238" t="s">
        <v>2801</v>
      </c>
      <c r="D1503" s="234" t="s">
        <v>1262</v>
      </c>
      <c r="E1503" s="274"/>
      <c r="F1503" s="238" t="s">
        <v>2944</v>
      </c>
      <c r="G1503" s="722"/>
      <c r="H1503" s="343">
        <v>475200</v>
      </c>
      <c r="I1503" s="277"/>
    </row>
    <row r="1504" spans="1:9" s="225" customFormat="1" hidden="1" x14ac:dyDescent="0.25">
      <c r="A1504" s="342"/>
      <c r="B1504" s="344"/>
      <c r="C1504" s="238" t="s">
        <v>1641</v>
      </c>
      <c r="D1504" s="234" t="s">
        <v>1262</v>
      </c>
      <c r="E1504" s="274"/>
      <c r="F1504" s="238" t="s">
        <v>2945</v>
      </c>
      <c r="G1504" s="722"/>
      <c r="H1504" s="343">
        <v>596300</v>
      </c>
      <c r="I1504" s="277"/>
    </row>
    <row r="1505" spans="1:9" s="225" customFormat="1" ht="19.5" hidden="1" customHeight="1" x14ac:dyDescent="0.25">
      <c r="A1505" s="342"/>
      <c r="B1505" s="344"/>
      <c r="C1505" s="723" t="s">
        <v>2805</v>
      </c>
      <c r="D1505" s="724"/>
      <c r="E1505" s="274"/>
      <c r="F1505" s="238"/>
      <c r="G1505" s="348"/>
      <c r="H1505" s="343"/>
      <c r="I1505" s="277"/>
    </row>
    <row r="1506" spans="1:9" s="225" customFormat="1" hidden="1" x14ac:dyDescent="0.25">
      <c r="A1506" s="342"/>
      <c r="B1506" s="344"/>
      <c r="C1506" s="238" t="s">
        <v>2803</v>
      </c>
      <c r="D1506" s="234" t="s">
        <v>1262</v>
      </c>
      <c r="E1506" s="274"/>
      <c r="F1506" s="238" t="s">
        <v>2946</v>
      </c>
      <c r="G1506" s="348"/>
      <c r="H1506" s="343">
        <v>10100</v>
      </c>
      <c r="I1506" s="277"/>
    </row>
    <row r="1507" spans="1:9" s="225" customFormat="1" hidden="1" x14ac:dyDescent="0.25">
      <c r="A1507" s="342"/>
      <c r="B1507" s="344"/>
      <c r="C1507" s="238" t="s">
        <v>2795</v>
      </c>
      <c r="D1507" s="234" t="s">
        <v>1262</v>
      </c>
      <c r="E1507" s="274"/>
      <c r="F1507" s="238" t="s">
        <v>2947</v>
      </c>
      <c r="G1507" s="348"/>
      <c r="H1507" s="343">
        <v>12700</v>
      </c>
      <c r="I1507" s="277"/>
    </row>
    <row r="1508" spans="1:9" s="225" customFormat="1" hidden="1" x14ac:dyDescent="0.25">
      <c r="A1508" s="342"/>
      <c r="B1508" s="344"/>
      <c r="C1508" s="238" t="s">
        <v>2796</v>
      </c>
      <c r="D1508" s="234" t="s">
        <v>1262</v>
      </c>
      <c r="E1508" s="274"/>
      <c r="F1508" s="238" t="s">
        <v>2948</v>
      </c>
      <c r="G1508" s="348"/>
      <c r="H1508" s="343">
        <v>17700</v>
      </c>
      <c r="I1508" s="277"/>
    </row>
    <row r="1509" spans="1:9" s="225" customFormat="1" hidden="1" x14ac:dyDescent="0.25">
      <c r="A1509" s="342"/>
      <c r="B1509" s="344"/>
      <c r="C1509" s="238" t="s">
        <v>2797</v>
      </c>
      <c r="D1509" s="234" t="s">
        <v>1262</v>
      </c>
      <c r="E1509" s="274"/>
      <c r="F1509" s="238" t="s">
        <v>2949</v>
      </c>
      <c r="G1509" s="348"/>
      <c r="H1509" s="343">
        <v>22600</v>
      </c>
      <c r="I1509" s="277"/>
    </row>
    <row r="1510" spans="1:9" s="225" customFormat="1" hidden="1" x14ac:dyDescent="0.25">
      <c r="A1510" s="342"/>
      <c r="B1510" s="344"/>
      <c r="C1510" s="238" t="s">
        <v>2798</v>
      </c>
      <c r="D1510" s="234" t="s">
        <v>1262</v>
      </c>
      <c r="E1510" s="274"/>
      <c r="F1510" s="238" t="s">
        <v>2950</v>
      </c>
      <c r="G1510" s="348"/>
      <c r="H1510" s="343">
        <v>27200</v>
      </c>
      <c r="I1510" s="277"/>
    </row>
    <row r="1511" spans="1:9" s="225" customFormat="1" hidden="1" x14ac:dyDescent="0.25">
      <c r="A1511" s="342"/>
      <c r="B1511" s="344"/>
      <c r="C1511" s="238" t="s">
        <v>2799</v>
      </c>
      <c r="D1511" s="234" t="s">
        <v>1262</v>
      </c>
      <c r="E1511" s="274"/>
      <c r="F1511" s="238" t="s">
        <v>2951</v>
      </c>
      <c r="G1511" s="348"/>
      <c r="H1511" s="343">
        <v>39000</v>
      </c>
      <c r="I1511" s="277"/>
    </row>
    <row r="1512" spans="1:9" s="225" customFormat="1" hidden="1" x14ac:dyDescent="0.25">
      <c r="A1512" s="342"/>
      <c r="B1512" s="344"/>
      <c r="C1512" s="238" t="s">
        <v>1644</v>
      </c>
      <c r="D1512" s="234" t="s">
        <v>1262</v>
      </c>
      <c r="E1512" s="274"/>
      <c r="F1512" s="238" t="s">
        <v>2952</v>
      </c>
      <c r="G1512" s="348"/>
      <c r="H1512" s="343">
        <v>55500</v>
      </c>
      <c r="I1512" s="277"/>
    </row>
    <row r="1513" spans="1:9" s="225" customFormat="1" hidden="1" x14ac:dyDescent="0.25">
      <c r="A1513" s="342"/>
      <c r="B1513" s="344"/>
      <c r="C1513" s="238" t="s">
        <v>1634</v>
      </c>
      <c r="D1513" s="234" t="s">
        <v>1262</v>
      </c>
      <c r="E1513" s="274"/>
      <c r="F1513" s="238" t="s">
        <v>2953</v>
      </c>
      <c r="G1513" s="348"/>
      <c r="H1513" s="343">
        <v>60800</v>
      </c>
      <c r="I1513" s="277"/>
    </row>
    <row r="1514" spans="1:9" s="225" customFormat="1" hidden="1" x14ac:dyDescent="0.25">
      <c r="A1514" s="342"/>
      <c r="B1514" s="344"/>
      <c r="C1514" s="238" t="s">
        <v>1645</v>
      </c>
      <c r="D1514" s="234" t="s">
        <v>1262</v>
      </c>
      <c r="E1514" s="274"/>
      <c r="F1514" s="238" t="s">
        <v>2954</v>
      </c>
      <c r="G1514" s="348"/>
      <c r="H1514" s="343">
        <v>89200</v>
      </c>
      <c r="I1514" s="277"/>
    </row>
    <row r="1515" spans="1:9" s="225" customFormat="1" hidden="1" x14ac:dyDescent="0.25">
      <c r="A1515" s="342"/>
      <c r="B1515" s="344"/>
      <c r="C1515" s="238" t="s">
        <v>1636</v>
      </c>
      <c r="D1515" s="234" t="s">
        <v>1262</v>
      </c>
      <c r="E1515" s="274"/>
      <c r="F1515" s="238" t="s">
        <v>2955</v>
      </c>
      <c r="G1515" s="348"/>
      <c r="H1515" s="343">
        <v>114700</v>
      </c>
      <c r="I1515" s="277"/>
    </row>
    <row r="1516" spans="1:9" s="225" customFormat="1" hidden="1" x14ac:dyDescent="0.25">
      <c r="A1516" s="342"/>
      <c r="B1516" s="344"/>
      <c r="C1516" s="238" t="s">
        <v>2200</v>
      </c>
      <c r="D1516" s="234" t="s">
        <v>1262</v>
      </c>
      <c r="E1516" s="274"/>
      <c r="F1516" s="238" t="s">
        <v>2956</v>
      </c>
      <c r="G1516" s="348"/>
      <c r="H1516" s="343">
        <v>142600</v>
      </c>
      <c r="I1516" s="277"/>
    </row>
    <row r="1517" spans="1:9" s="225" customFormat="1" hidden="1" x14ac:dyDescent="0.25">
      <c r="A1517" s="342"/>
      <c r="B1517" s="344"/>
      <c r="C1517" s="238" t="s">
        <v>1279</v>
      </c>
      <c r="D1517" s="234" t="s">
        <v>1262</v>
      </c>
      <c r="E1517" s="274"/>
      <c r="F1517" s="238" t="s">
        <v>2957</v>
      </c>
      <c r="G1517" s="348"/>
      <c r="H1517" s="343">
        <v>184700</v>
      </c>
      <c r="I1517" s="277"/>
    </row>
    <row r="1518" spans="1:9" s="225" customFormat="1" hidden="1" x14ac:dyDescent="0.25">
      <c r="A1518" s="342"/>
      <c r="B1518" s="344"/>
      <c r="C1518" s="238" t="s">
        <v>1639</v>
      </c>
      <c r="D1518" s="234" t="s">
        <v>1262</v>
      </c>
      <c r="E1518" s="274"/>
      <c r="F1518" s="238" t="s">
        <v>2958</v>
      </c>
      <c r="G1518" s="348"/>
      <c r="H1518" s="343">
        <v>289800</v>
      </c>
      <c r="I1518" s="277"/>
    </row>
    <row r="1519" spans="1:9" s="225" customFormat="1" hidden="1" x14ac:dyDescent="0.25">
      <c r="A1519" s="342"/>
      <c r="B1519" s="344"/>
      <c r="C1519" s="238" t="s">
        <v>2800</v>
      </c>
      <c r="D1519" s="234" t="s">
        <v>1262</v>
      </c>
      <c r="E1519" s="274"/>
      <c r="F1519" s="238" t="s">
        <v>2959</v>
      </c>
      <c r="G1519" s="348"/>
      <c r="H1519" s="343">
        <v>466400</v>
      </c>
      <c r="I1519" s="277"/>
    </row>
    <row r="1520" spans="1:9" s="225" customFormat="1" hidden="1" x14ac:dyDescent="0.25">
      <c r="A1520" s="342"/>
      <c r="B1520" s="344"/>
      <c r="C1520" s="238" t="s">
        <v>2801</v>
      </c>
      <c r="D1520" s="234" t="s">
        <v>1262</v>
      </c>
      <c r="E1520" s="274"/>
      <c r="F1520" s="238" t="s">
        <v>2960</v>
      </c>
      <c r="G1520" s="348"/>
      <c r="H1520" s="343">
        <v>559800</v>
      </c>
      <c r="I1520" s="277"/>
    </row>
    <row r="1521" spans="1:9" s="225" customFormat="1" hidden="1" x14ac:dyDescent="0.25">
      <c r="A1521" s="342"/>
      <c r="B1521" s="344"/>
      <c r="C1521" s="238" t="s">
        <v>1641</v>
      </c>
      <c r="D1521" s="234" t="s">
        <v>1262</v>
      </c>
      <c r="E1521" s="274"/>
      <c r="F1521" s="238" t="s">
        <v>2961</v>
      </c>
      <c r="G1521" s="348"/>
      <c r="H1521" s="343">
        <v>715400</v>
      </c>
      <c r="I1521" s="277"/>
    </row>
    <row r="1522" spans="1:9" s="225" customFormat="1" ht="21" hidden="1" customHeight="1" x14ac:dyDescent="0.25">
      <c r="A1522" s="342"/>
      <c r="B1522" s="344"/>
      <c r="C1522" s="723" t="s">
        <v>2806</v>
      </c>
      <c r="D1522" s="724"/>
      <c r="E1522" s="274"/>
      <c r="F1522" s="229"/>
      <c r="G1522" s="348"/>
      <c r="H1522" s="343"/>
      <c r="I1522" s="277"/>
    </row>
    <row r="1523" spans="1:9" s="225" customFormat="1" hidden="1" x14ac:dyDescent="0.25">
      <c r="A1523" s="342"/>
      <c r="B1523" s="344"/>
      <c r="C1523" s="236" t="s">
        <v>2803</v>
      </c>
      <c r="D1523" s="234" t="s">
        <v>1262</v>
      </c>
      <c r="E1523" s="275"/>
      <c r="F1523" s="238" t="s">
        <v>2962</v>
      </c>
      <c r="G1523" s="348"/>
      <c r="H1523" s="343">
        <v>11800</v>
      </c>
      <c r="I1523" s="277"/>
    </row>
    <row r="1524" spans="1:9" s="225" customFormat="1" ht="15" hidden="1" customHeight="1" x14ac:dyDescent="0.25">
      <c r="A1524" s="342"/>
      <c r="B1524" s="344"/>
      <c r="C1524" s="236" t="s">
        <v>2795</v>
      </c>
      <c r="D1524" s="234" t="s">
        <v>1262</v>
      </c>
      <c r="E1524" s="661" t="s">
        <v>2899</v>
      </c>
      <c r="F1524" s="238" t="s">
        <v>2963</v>
      </c>
      <c r="G1524" s="348"/>
      <c r="H1524" s="343">
        <v>18100</v>
      </c>
      <c r="I1524" s="277"/>
    </row>
    <row r="1525" spans="1:9" s="225" customFormat="1" hidden="1" x14ac:dyDescent="0.25">
      <c r="A1525" s="342"/>
      <c r="B1525" s="344"/>
      <c r="C1525" s="236" t="s">
        <v>2796</v>
      </c>
      <c r="D1525" s="234" t="s">
        <v>1262</v>
      </c>
      <c r="E1525" s="662"/>
      <c r="F1525" s="238" t="s">
        <v>2964</v>
      </c>
      <c r="G1525" s="348"/>
      <c r="H1525" s="343">
        <v>20200</v>
      </c>
      <c r="I1525" s="277"/>
    </row>
    <row r="1526" spans="1:9" s="225" customFormat="1" hidden="1" x14ac:dyDescent="0.25">
      <c r="A1526" s="342"/>
      <c r="B1526" s="344"/>
      <c r="C1526" s="236" t="s">
        <v>2797</v>
      </c>
      <c r="D1526" s="234" t="s">
        <v>1262</v>
      </c>
      <c r="E1526" s="662"/>
      <c r="F1526" s="238" t="s">
        <v>2965</v>
      </c>
      <c r="G1526" s="348"/>
      <c r="H1526" s="343">
        <v>26600</v>
      </c>
      <c r="I1526" s="277"/>
    </row>
    <row r="1527" spans="1:9" s="225" customFormat="1" hidden="1" x14ac:dyDescent="0.25">
      <c r="A1527" s="342"/>
      <c r="B1527" s="344"/>
      <c r="C1527" s="236" t="s">
        <v>2798</v>
      </c>
      <c r="D1527" s="234" t="s">
        <v>1262</v>
      </c>
      <c r="E1527" s="662"/>
      <c r="F1527" s="238" t="s">
        <v>2966</v>
      </c>
      <c r="G1527" s="348"/>
      <c r="H1527" s="343">
        <v>33000</v>
      </c>
      <c r="I1527" s="277"/>
    </row>
    <row r="1528" spans="1:9" s="225" customFormat="1" hidden="1" x14ac:dyDescent="0.25">
      <c r="A1528" s="342"/>
      <c r="B1528" s="344"/>
      <c r="C1528" s="236" t="s">
        <v>2799</v>
      </c>
      <c r="D1528" s="234" t="s">
        <v>1262</v>
      </c>
      <c r="E1528" s="662"/>
      <c r="F1528" s="238" t="s">
        <v>2967</v>
      </c>
      <c r="G1528" s="348"/>
      <c r="H1528" s="343">
        <v>47100</v>
      </c>
      <c r="I1528" s="277"/>
    </row>
    <row r="1529" spans="1:9" s="225" customFormat="1" hidden="1" x14ac:dyDescent="0.25">
      <c r="A1529" s="342"/>
      <c r="B1529" s="344"/>
      <c r="C1529" s="236" t="s">
        <v>1644</v>
      </c>
      <c r="D1529" s="234" t="s">
        <v>1262</v>
      </c>
      <c r="E1529" s="662"/>
      <c r="F1529" s="238" t="s">
        <v>2968</v>
      </c>
      <c r="G1529" s="348"/>
      <c r="H1529" s="343">
        <v>68800</v>
      </c>
      <c r="I1529" s="277"/>
    </row>
    <row r="1530" spans="1:9" s="225" customFormat="1" hidden="1" x14ac:dyDescent="0.25">
      <c r="A1530" s="342"/>
      <c r="B1530" s="344"/>
      <c r="C1530" s="236" t="s">
        <v>1634</v>
      </c>
      <c r="D1530" s="234" t="s">
        <v>1262</v>
      </c>
      <c r="E1530" s="662"/>
      <c r="F1530" s="238" t="s">
        <v>2969</v>
      </c>
      <c r="G1530" s="348"/>
      <c r="H1530" s="343">
        <v>79800</v>
      </c>
      <c r="I1530" s="277"/>
    </row>
    <row r="1531" spans="1:9" s="225" customFormat="1" hidden="1" x14ac:dyDescent="0.25">
      <c r="A1531" s="342"/>
      <c r="B1531" s="344"/>
      <c r="C1531" s="236" t="s">
        <v>1645</v>
      </c>
      <c r="D1531" s="234" t="s">
        <v>1262</v>
      </c>
      <c r="E1531" s="662"/>
      <c r="F1531" s="238" t="s">
        <v>2970</v>
      </c>
      <c r="G1531" s="348"/>
      <c r="H1531" s="343">
        <v>124800</v>
      </c>
      <c r="I1531" s="277"/>
    </row>
    <row r="1532" spans="1:9" s="225" customFormat="1" hidden="1" x14ac:dyDescent="0.25">
      <c r="A1532" s="342"/>
      <c r="B1532" s="344"/>
      <c r="C1532" s="236" t="s">
        <v>1636</v>
      </c>
      <c r="D1532" s="234" t="s">
        <v>1262</v>
      </c>
      <c r="E1532" s="662"/>
      <c r="F1532" s="238" t="s">
        <v>2971</v>
      </c>
      <c r="G1532" s="348"/>
      <c r="H1532" s="343">
        <v>145500</v>
      </c>
      <c r="I1532" s="277"/>
    </row>
    <row r="1533" spans="1:9" s="225" customFormat="1" hidden="1" x14ac:dyDescent="0.25">
      <c r="A1533" s="342"/>
      <c r="B1533" s="344"/>
      <c r="C1533" s="236" t="s">
        <v>2200</v>
      </c>
      <c r="D1533" s="234" t="s">
        <v>1262</v>
      </c>
      <c r="E1533" s="662"/>
      <c r="F1533" s="238" t="s">
        <v>2972</v>
      </c>
      <c r="G1533" s="348"/>
      <c r="H1533" s="343">
        <v>190700</v>
      </c>
      <c r="I1533" s="277"/>
    </row>
    <row r="1534" spans="1:9" s="225" customFormat="1" hidden="1" x14ac:dyDescent="0.25">
      <c r="A1534" s="342"/>
      <c r="B1534" s="344"/>
      <c r="C1534" s="236" t="s">
        <v>1279</v>
      </c>
      <c r="D1534" s="234" t="s">
        <v>1262</v>
      </c>
      <c r="E1534" s="662"/>
      <c r="F1534" s="238" t="s">
        <v>2973</v>
      </c>
      <c r="G1534" s="348"/>
      <c r="H1534" s="343">
        <v>239000</v>
      </c>
      <c r="I1534" s="277"/>
    </row>
    <row r="1535" spans="1:9" s="225" customFormat="1" hidden="1" x14ac:dyDescent="0.25">
      <c r="A1535" s="342"/>
      <c r="B1535" s="344"/>
      <c r="C1535" s="236" t="s">
        <v>1639</v>
      </c>
      <c r="D1535" s="234" t="s">
        <v>1262</v>
      </c>
      <c r="E1535" s="662"/>
      <c r="F1535" s="238" t="s">
        <v>2974</v>
      </c>
      <c r="G1535" s="348"/>
      <c r="H1535" s="343">
        <v>369800</v>
      </c>
      <c r="I1535" s="277"/>
    </row>
    <row r="1536" spans="1:9" s="225" customFormat="1" hidden="1" x14ac:dyDescent="0.25">
      <c r="A1536" s="342"/>
      <c r="B1536" s="344"/>
      <c r="C1536" s="236" t="s">
        <v>2800</v>
      </c>
      <c r="D1536" s="234" t="s">
        <v>1262</v>
      </c>
      <c r="E1536" s="662"/>
      <c r="F1536" s="238" t="s">
        <v>2976</v>
      </c>
      <c r="G1536" s="348"/>
      <c r="H1536" s="343">
        <v>602800</v>
      </c>
      <c r="I1536" s="277"/>
    </row>
    <row r="1537" spans="1:9" s="225" customFormat="1" hidden="1" x14ac:dyDescent="0.25">
      <c r="A1537" s="342"/>
      <c r="B1537" s="344"/>
      <c r="C1537" s="236" t="s">
        <v>2801</v>
      </c>
      <c r="D1537" s="234" t="s">
        <v>1262</v>
      </c>
      <c r="E1537" s="662"/>
      <c r="F1537" s="238" t="s">
        <v>2977</v>
      </c>
      <c r="G1537" s="348"/>
      <c r="H1537" s="343">
        <v>719200</v>
      </c>
      <c r="I1537" s="277"/>
    </row>
    <row r="1538" spans="1:9" s="225" customFormat="1" hidden="1" x14ac:dyDescent="0.25">
      <c r="A1538" s="342"/>
      <c r="B1538" s="344"/>
      <c r="C1538" s="236" t="s">
        <v>1641</v>
      </c>
      <c r="D1538" s="234" t="s">
        <v>1262</v>
      </c>
      <c r="E1538" s="662"/>
      <c r="F1538" s="238" t="s">
        <v>2978</v>
      </c>
      <c r="G1538" s="348"/>
      <c r="H1538" s="343">
        <v>898900</v>
      </c>
      <c r="I1538" s="277"/>
    </row>
    <row r="1539" spans="1:9" s="225" customFormat="1" hidden="1" x14ac:dyDescent="0.25">
      <c r="A1539" s="342"/>
      <c r="B1539" s="344"/>
      <c r="C1539" s="351" t="s">
        <v>2807</v>
      </c>
      <c r="D1539" s="234"/>
      <c r="E1539" s="662"/>
      <c r="F1539" s="229"/>
      <c r="G1539" s="348"/>
      <c r="H1539" s="343"/>
      <c r="I1539" s="277"/>
    </row>
    <row r="1540" spans="1:9" s="225" customFormat="1" hidden="1" x14ac:dyDescent="0.25">
      <c r="A1540" s="342"/>
      <c r="B1540" s="344"/>
      <c r="C1540" s="271" t="s">
        <v>2808</v>
      </c>
      <c r="D1540" s="238" t="s">
        <v>1092</v>
      </c>
      <c r="E1540" s="662"/>
      <c r="F1540" s="238" t="s">
        <v>2979</v>
      </c>
      <c r="G1540" s="348"/>
      <c r="H1540" s="343">
        <v>17300</v>
      </c>
      <c r="I1540" s="277"/>
    </row>
    <row r="1541" spans="1:9" s="225" customFormat="1" hidden="1" x14ac:dyDescent="0.25">
      <c r="A1541" s="342"/>
      <c r="B1541" s="344"/>
      <c r="C1541" s="271" t="s">
        <v>2809</v>
      </c>
      <c r="D1541" s="238" t="s">
        <v>1092</v>
      </c>
      <c r="E1541" s="662"/>
      <c r="F1541" s="238" t="s">
        <v>2980</v>
      </c>
      <c r="G1541" s="348"/>
      <c r="H1541" s="343">
        <v>21300</v>
      </c>
      <c r="I1541" s="277"/>
    </row>
    <row r="1542" spans="1:9" s="225" customFormat="1" ht="15" hidden="1" customHeight="1" x14ac:dyDescent="0.25">
      <c r="A1542" s="342"/>
      <c r="B1542" s="344"/>
      <c r="C1542" s="271" t="s">
        <v>2810</v>
      </c>
      <c r="D1542" s="238" t="s">
        <v>1092</v>
      </c>
      <c r="E1542" s="662"/>
      <c r="F1542" s="238" t="s">
        <v>2981</v>
      </c>
      <c r="G1542" s="722" t="s">
        <v>2792</v>
      </c>
      <c r="H1542" s="343">
        <v>23700</v>
      </c>
      <c r="I1542" s="277"/>
    </row>
    <row r="1543" spans="1:9" s="225" customFormat="1" hidden="1" x14ac:dyDescent="0.25">
      <c r="A1543" s="342"/>
      <c r="B1543" s="344"/>
      <c r="C1543" s="271" t="s">
        <v>2811</v>
      </c>
      <c r="D1543" s="238" t="s">
        <v>1092</v>
      </c>
      <c r="E1543" s="274"/>
      <c r="F1543" s="238" t="s">
        <v>2982</v>
      </c>
      <c r="G1543" s="722"/>
      <c r="H1543" s="343">
        <v>26300</v>
      </c>
      <c r="I1543" s="277"/>
    </row>
    <row r="1544" spans="1:9" s="225" customFormat="1" hidden="1" x14ac:dyDescent="0.25">
      <c r="A1544" s="342"/>
      <c r="B1544" s="344"/>
      <c r="C1544" s="271" t="s">
        <v>2812</v>
      </c>
      <c r="D1544" s="238" t="s">
        <v>1092</v>
      </c>
      <c r="E1544" s="274"/>
      <c r="F1544" s="238" t="s">
        <v>2983</v>
      </c>
      <c r="G1544" s="722"/>
      <c r="H1544" s="343">
        <v>27000</v>
      </c>
      <c r="I1544" s="277"/>
    </row>
    <row r="1545" spans="1:9" s="225" customFormat="1" hidden="1" x14ac:dyDescent="0.25">
      <c r="A1545" s="342"/>
      <c r="B1545" s="344"/>
      <c r="C1545" s="271" t="s">
        <v>2813</v>
      </c>
      <c r="D1545" s="238" t="s">
        <v>1092</v>
      </c>
      <c r="E1545" s="274"/>
      <c r="F1545" s="238" t="s">
        <v>2984</v>
      </c>
      <c r="G1545" s="722"/>
      <c r="H1545" s="343">
        <v>38000</v>
      </c>
      <c r="I1545" s="277"/>
    </row>
    <row r="1546" spans="1:9" s="225" customFormat="1" hidden="1" x14ac:dyDescent="0.25">
      <c r="A1546" s="342"/>
      <c r="B1546" s="344"/>
      <c r="C1546" s="271" t="s">
        <v>2814</v>
      </c>
      <c r="D1546" s="238" t="s">
        <v>1092</v>
      </c>
      <c r="E1546" s="274"/>
      <c r="F1546" s="238" t="s">
        <v>2985</v>
      </c>
      <c r="G1546" s="722"/>
      <c r="H1546" s="343">
        <v>43700</v>
      </c>
      <c r="I1546" s="277"/>
    </row>
    <row r="1547" spans="1:9" s="225" customFormat="1" hidden="1" x14ac:dyDescent="0.25">
      <c r="A1547" s="342"/>
      <c r="B1547" s="344"/>
      <c r="C1547" s="271" t="s">
        <v>2815</v>
      </c>
      <c r="D1547" s="238" t="s">
        <v>1092</v>
      </c>
      <c r="E1547" s="274"/>
      <c r="F1547" s="238" t="s">
        <v>2986</v>
      </c>
      <c r="G1547" s="722"/>
      <c r="H1547" s="343">
        <v>46100</v>
      </c>
      <c r="I1547" s="277"/>
    </row>
    <row r="1548" spans="1:9" s="225" customFormat="1" hidden="1" x14ac:dyDescent="0.25">
      <c r="A1548" s="342"/>
      <c r="B1548" s="344"/>
      <c r="C1548" s="271" t="s">
        <v>2816</v>
      </c>
      <c r="D1548" s="238" t="s">
        <v>1092</v>
      </c>
      <c r="E1548" s="274"/>
      <c r="F1548" s="238" t="s">
        <v>2987</v>
      </c>
      <c r="G1548" s="722"/>
      <c r="H1548" s="343">
        <v>49200</v>
      </c>
      <c r="I1548" s="277"/>
    </row>
    <row r="1549" spans="1:9" s="225" customFormat="1" hidden="1" x14ac:dyDescent="0.25">
      <c r="A1549" s="342"/>
      <c r="B1549" s="344"/>
      <c r="C1549" s="271" t="s">
        <v>2818</v>
      </c>
      <c r="D1549" s="238" t="s">
        <v>1092</v>
      </c>
      <c r="E1549" s="274"/>
      <c r="F1549" s="238" t="s">
        <v>2988</v>
      </c>
      <c r="G1549" s="722"/>
      <c r="H1549" s="343">
        <v>59100</v>
      </c>
      <c r="I1549" s="277"/>
    </row>
    <row r="1550" spans="1:9" s="225" customFormat="1" hidden="1" x14ac:dyDescent="0.25">
      <c r="A1550" s="342"/>
      <c r="B1550" s="344"/>
      <c r="C1550" s="271" t="s">
        <v>2819</v>
      </c>
      <c r="D1550" s="238" t="s">
        <v>1092</v>
      </c>
      <c r="E1550" s="274"/>
      <c r="F1550" s="238" t="s">
        <v>2989</v>
      </c>
      <c r="G1550" s="722"/>
      <c r="H1550" s="343">
        <v>67900</v>
      </c>
      <c r="I1550" s="277"/>
    </row>
    <row r="1551" spans="1:9" s="225" customFormat="1" hidden="1" x14ac:dyDescent="0.25">
      <c r="A1551" s="342"/>
      <c r="B1551" s="344"/>
      <c r="C1551" s="271" t="s">
        <v>2820</v>
      </c>
      <c r="D1551" s="238" t="s">
        <v>1092</v>
      </c>
      <c r="E1551" s="274"/>
      <c r="F1551" s="238" t="s">
        <v>2990</v>
      </c>
      <c r="G1551" s="722"/>
      <c r="H1551" s="343">
        <v>66000</v>
      </c>
      <c r="I1551" s="277"/>
    </row>
    <row r="1552" spans="1:9" s="225" customFormat="1" hidden="1" x14ac:dyDescent="0.25">
      <c r="A1552" s="342"/>
      <c r="B1552" s="344"/>
      <c r="C1552" s="271" t="s">
        <v>2822</v>
      </c>
      <c r="D1552" s="238" t="s">
        <v>1092</v>
      </c>
      <c r="E1552" s="274"/>
      <c r="F1552" s="238" t="s">
        <v>2991</v>
      </c>
      <c r="G1552" s="722"/>
      <c r="H1552" s="343">
        <v>80000</v>
      </c>
      <c r="I1552" s="277"/>
    </row>
    <row r="1553" spans="1:9" s="225" customFormat="1" hidden="1" x14ac:dyDescent="0.25">
      <c r="A1553" s="342"/>
      <c r="B1553" s="344"/>
      <c r="C1553" s="271" t="s">
        <v>2823</v>
      </c>
      <c r="D1553" s="238" t="s">
        <v>1092</v>
      </c>
      <c r="E1553" s="274"/>
      <c r="F1553" s="238" t="s">
        <v>2992</v>
      </c>
      <c r="G1553" s="722"/>
      <c r="H1553" s="343">
        <v>105000</v>
      </c>
      <c r="I1553" s="277"/>
    </row>
    <row r="1554" spans="1:9" s="225" customFormat="1" hidden="1" x14ac:dyDescent="0.25">
      <c r="A1554" s="342"/>
      <c r="B1554" s="344"/>
      <c r="C1554" s="271" t="s">
        <v>2824</v>
      </c>
      <c r="D1554" s="238" t="s">
        <v>1092</v>
      </c>
      <c r="E1554" s="274"/>
      <c r="F1554" s="238" t="s">
        <v>2993</v>
      </c>
      <c r="G1554" s="722"/>
      <c r="H1554" s="343">
        <v>96700</v>
      </c>
      <c r="I1554" s="277"/>
    </row>
    <row r="1555" spans="1:9" s="225" customFormat="1" hidden="1" x14ac:dyDescent="0.25">
      <c r="A1555" s="345"/>
      <c r="B1555" s="352"/>
      <c r="C1555" s="271" t="s">
        <v>2825</v>
      </c>
      <c r="D1555" s="238" t="s">
        <v>1092</v>
      </c>
      <c r="E1555" s="274"/>
      <c r="F1555" s="238" t="s">
        <v>2994</v>
      </c>
      <c r="G1555" s="722"/>
      <c r="H1555" s="343">
        <v>123000</v>
      </c>
      <c r="I1555" s="277"/>
    </row>
    <row r="1556" spans="1:9" s="225" customFormat="1" hidden="1" x14ac:dyDescent="0.25">
      <c r="A1556" s="341"/>
      <c r="B1556" s="353"/>
      <c r="C1556" s="271" t="s">
        <v>2826</v>
      </c>
      <c r="D1556" s="238" t="s">
        <v>1092</v>
      </c>
      <c r="E1556" s="274"/>
      <c r="F1556" s="238" t="s">
        <v>2995</v>
      </c>
      <c r="G1556" s="722"/>
      <c r="H1556" s="343">
        <v>127300</v>
      </c>
      <c r="I1556" s="277"/>
    </row>
    <row r="1557" spans="1:9" s="225" customFormat="1" hidden="1" x14ac:dyDescent="0.25">
      <c r="A1557" s="342"/>
      <c r="B1557" s="344"/>
      <c r="C1557" s="271" t="s">
        <v>2827</v>
      </c>
      <c r="D1557" s="238" t="s">
        <v>1092</v>
      </c>
      <c r="E1557" s="274"/>
      <c r="F1557" s="238" t="s">
        <v>2996</v>
      </c>
      <c r="G1557" s="722"/>
      <c r="H1557" s="343">
        <v>163200</v>
      </c>
      <c r="I1557" s="277"/>
    </row>
    <row r="1558" spans="1:9" s="225" customFormat="1" hidden="1" x14ac:dyDescent="0.25">
      <c r="A1558" s="342"/>
      <c r="B1558" s="344"/>
      <c r="C1558" s="271" t="s">
        <v>2828</v>
      </c>
      <c r="D1558" s="238" t="s">
        <v>1092</v>
      </c>
      <c r="E1558" s="274"/>
      <c r="F1558" s="238" t="s">
        <v>2997</v>
      </c>
      <c r="G1558" s="722"/>
      <c r="H1558" s="343">
        <v>153700</v>
      </c>
      <c r="I1558" s="277"/>
    </row>
    <row r="1559" spans="1:9" s="225" customFormat="1" hidden="1" x14ac:dyDescent="0.25">
      <c r="A1559" s="342"/>
      <c r="B1559" s="344"/>
      <c r="C1559" s="271" t="s">
        <v>2831</v>
      </c>
      <c r="D1559" s="238" t="s">
        <v>1092</v>
      </c>
      <c r="E1559" s="274"/>
      <c r="F1559" s="238" t="s">
        <v>2998</v>
      </c>
      <c r="G1559" s="722"/>
      <c r="H1559" s="343">
        <v>213700</v>
      </c>
      <c r="I1559" s="277"/>
    </row>
    <row r="1560" spans="1:9" s="225" customFormat="1" hidden="1" x14ac:dyDescent="0.25">
      <c r="A1560" s="342"/>
      <c r="B1560" s="344"/>
      <c r="C1560" s="271" t="s">
        <v>2833</v>
      </c>
      <c r="D1560" s="238" t="s">
        <v>1092</v>
      </c>
      <c r="E1560" s="274"/>
      <c r="F1560" s="238" t="s">
        <v>2999</v>
      </c>
      <c r="G1560" s="722"/>
      <c r="H1560" s="343">
        <v>311900</v>
      </c>
      <c r="I1560" s="277"/>
    </row>
    <row r="1561" spans="1:9" s="225" customFormat="1" hidden="1" x14ac:dyDescent="0.25">
      <c r="A1561" s="342"/>
      <c r="B1561" s="344"/>
      <c r="C1561" s="271" t="s">
        <v>2836</v>
      </c>
      <c r="D1561" s="238" t="s">
        <v>1092</v>
      </c>
      <c r="E1561" s="274"/>
      <c r="F1561" s="238" t="s">
        <v>3000</v>
      </c>
      <c r="G1561" s="722"/>
      <c r="H1561" s="343">
        <v>499100</v>
      </c>
      <c r="I1561" s="277"/>
    </row>
    <row r="1562" spans="1:9" s="225" customFormat="1" ht="18" hidden="1" customHeight="1" x14ac:dyDescent="0.25">
      <c r="A1562" s="342"/>
      <c r="B1562" s="344"/>
      <c r="C1562" s="723" t="s">
        <v>2839</v>
      </c>
      <c r="D1562" s="724"/>
      <c r="E1562" s="274"/>
      <c r="F1562" s="238"/>
      <c r="G1562" s="722"/>
      <c r="H1562" s="343"/>
      <c r="I1562" s="277"/>
    </row>
    <row r="1563" spans="1:9" s="225" customFormat="1" hidden="1" x14ac:dyDescent="0.25">
      <c r="A1563" s="342"/>
      <c r="B1563" s="344"/>
      <c r="C1563" s="271" t="s">
        <v>2810</v>
      </c>
      <c r="D1563" s="238" t="s">
        <v>1092</v>
      </c>
      <c r="E1563" s="274"/>
      <c r="F1563" s="238" t="s">
        <v>3001</v>
      </c>
      <c r="G1563" s="722"/>
      <c r="H1563" s="343">
        <v>7730</v>
      </c>
      <c r="I1563" s="277"/>
    </row>
    <row r="1564" spans="1:9" s="225" customFormat="1" hidden="1" x14ac:dyDescent="0.25">
      <c r="A1564" s="342"/>
      <c r="B1564" s="344"/>
      <c r="C1564" s="271" t="s">
        <v>2811</v>
      </c>
      <c r="D1564" s="238" t="s">
        <v>1092</v>
      </c>
      <c r="E1564" s="274"/>
      <c r="F1564" s="238" t="s">
        <v>2980</v>
      </c>
      <c r="G1564" s="722"/>
      <c r="H1564" s="343">
        <v>9090</v>
      </c>
      <c r="I1564" s="277"/>
    </row>
    <row r="1565" spans="1:9" s="225" customFormat="1" hidden="1" x14ac:dyDescent="0.25">
      <c r="A1565" s="342"/>
      <c r="B1565" s="344"/>
      <c r="C1565" s="271" t="s">
        <v>2813</v>
      </c>
      <c r="D1565" s="238" t="s">
        <v>1092</v>
      </c>
      <c r="E1565" s="274"/>
      <c r="F1565" s="238" t="s">
        <v>3002</v>
      </c>
      <c r="G1565" s="722"/>
      <c r="H1565" s="343">
        <v>9820</v>
      </c>
      <c r="I1565" s="277"/>
    </row>
    <row r="1566" spans="1:9" s="225" customFormat="1" hidden="1" x14ac:dyDescent="0.25">
      <c r="A1566" s="342"/>
      <c r="B1566" s="344"/>
      <c r="C1566" s="271" t="s">
        <v>2814</v>
      </c>
      <c r="D1566" s="238" t="s">
        <v>1092</v>
      </c>
      <c r="E1566" s="274"/>
      <c r="F1566" s="238" t="s">
        <v>2983</v>
      </c>
      <c r="G1566" s="722"/>
      <c r="H1566" s="343">
        <v>11730</v>
      </c>
      <c r="I1566" s="277"/>
    </row>
    <row r="1567" spans="1:9" s="225" customFormat="1" hidden="1" x14ac:dyDescent="0.25">
      <c r="A1567" s="342"/>
      <c r="B1567" s="344"/>
      <c r="C1567" s="271" t="s">
        <v>2815</v>
      </c>
      <c r="D1567" s="238" t="s">
        <v>1092</v>
      </c>
      <c r="E1567" s="274"/>
      <c r="F1567" s="238" t="s">
        <v>3003</v>
      </c>
      <c r="G1567" s="722"/>
      <c r="H1567" s="343">
        <v>13730</v>
      </c>
      <c r="I1567" s="277"/>
    </row>
    <row r="1568" spans="1:9" s="225" customFormat="1" hidden="1" x14ac:dyDescent="0.25">
      <c r="A1568" s="342"/>
      <c r="B1568" s="344"/>
      <c r="C1568" s="271" t="s">
        <v>2816</v>
      </c>
      <c r="D1568" s="238" t="s">
        <v>1092</v>
      </c>
      <c r="E1568" s="274"/>
      <c r="F1568" s="238" t="s">
        <v>3004</v>
      </c>
      <c r="G1568" s="722"/>
      <c r="H1568" s="343">
        <v>13180</v>
      </c>
      <c r="I1568" s="277"/>
    </row>
    <row r="1569" spans="1:9" s="225" customFormat="1" hidden="1" x14ac:dyDescent="0.25">
      <c r="A1569" s="342"/>
      <c r="B1569" s="344"/>
      <c r="C1569" s="271" t="s">
        <v>2817</v>
      </c>
      <c r="D1569" s="238" t="s">
        <v>1092</v>
      </c>
      <c r="E1569" s="274"/>
      <c r="F1569" s="238" t="s">
        <v>3005</v>
      </c>
      <c r="G1569" s="722"/>
      <c r="H1569" s="343">
        <v>16090</v>
      </c>
      <c r="I1569" s="277"/>
    </row>
    <row r="1570" spans="1:9" s="225" customFormat="1" hidden="1" x14ac:dyDescent="0.25">
      <c r="A1570" s="342"/>
      <c r="B1570" s="344"/>
      <c r="C1570" s="271" t="s">
        <v>2818</v>
      </c>
      <c r="D1570" s="238" t="s">
        <v>1092</v>
      </c>
      <c r="E1570" s="274"/>
      <c r="F1570" s="238" t="s">
        <v>3006</v>
      </c>
      <c r="G1570" s="722"/>
      <c r="H1570" s="343">
        <v>18820</v>
      </c>
      <c r="I1570" s="277"/>
    </row>
    <row r="1571" spans="1:9" s="225" customFormat="1" hidden="1" x14ac:dyDescent="0.25">
      <c r="A1571" s="342"/>
      <c r="B1571" s="344"/>
      <c r="C1571" s="271" t="s">
        <v>2840</v>
      </c>
      <c r="D1571" s="238" t="s">
        <v>1092</v>
      </c>
      <c r="E1571" s="274"/>
      <c r="F1571" s="238" t="s">
        <v>3007</v>
      </c>
      <c r="G1571" s="722"/>
      <c r="H1571" s="343">
        <v>16640</v>
      </c>
      <c r="I1571" s="277"/>
    </row>
    <row r="1572" spans="1:9" s="225" customFormat="1" hidden="1" x14ac:dyDescent="0.25">
      <c r="A1572" s="342"/>
      <c r="B1572" s="344"/>
      <c r="C1572" s="271" t="s">
        <v>2820</v>
      </c>
      <c r="D1572" s="238" t="s">
        <v>1092</v>
      </c>
      <c r="E1572" s="274"/>
      <c r="F1572" s="238" t="s">
        <v>3008</v>
      </c>
      <c r="G1572" s="722"/>
      <c r="H1572" s="343">
        <v>20090</v>
      </c>
      <c r="I1572" s="277"/>
    </row>
    <row r="1573" spans="1:9" s="225" customFormat="1" hidden="1" x14ac:dyDescent="0.25">
      <c r="A1573" s="342"/>
      <c r="B1573" s="344"/>
      <c r="C1573" s="271" t="s">
        <v>2821</v>
      </c>
      <c r="D1573" s="238" t="s">
        <v>1092</v>
      </c>
      <c r="E1573" s="275"/>
      <c r="F1573" s="238" t="s">
        <v>3009</v>
      </c>
      <c r="G1573" s="722"/>
      <c r="H1573" s="343">
        <v>24270</v>
      </c>
      <c r="I1573" s="277"/>
    </row>
    <row r="1574" spans="1:9" s="225" customFormat="1" ht="15" hidden="1" customHeight="1" x14ac:dyDescent="0.25">
      <c r="A1574" s="342"/>
      <c r="B1574" s="344"/>
      <c r="C1574" s="271" t="s">
        <v>2822</v>
      </c>
      <c r="D1574" s="238" t="s">
        <v>1092</v>
      </c>
      <c r="E1574" s="661" t="s">
        <v>2899</v>
      </c>
      <c r="F1574" s="238" t="s">
        <v>2990</v>
      </c>
      <c r="G1574" s="722"/>
      <c r="H1574" s="343">
        <v>29180</v>
      </c>
      <c r="I1574" s="277"/>
    </row>
    <row r="1575" spans="1:9" s="225" customFormat="1" hidden="1" x14ac:dyDescent="0.25">
      <c r="A1575" s="342"/>
      <c r="B1575" s="344"/>
      <c r="C1575" s="271" t="s">
        <v>2841</v>
      </c>
      <c r="D1575" s="238" t="s">
        <v>1092</v>
      </c>
      <c r="E1575" s="662"/>
      <c r="F1575" s="238" t="s">
        <v>3010</v>
      </c>
      <c r="G1575" s="722"/>
      <c r="H1575" s="343">
        <v>21300</v>
      </c>
      <c r="I1575" s="277"/>
    </row>
    <row r="1576" spans="1:9" s="225" customFormat="1" hidden="1" x14ac:dyDescent="0.25">
      <c r="A1576" s="342"/>
      <c r="B1576" s="344"/>
      <c r="C1576" s="271" t="s">
        <v>2842</v>
      </c>
      <c r="D1576" s="238" t="s">
        <v>1092</v>
      </c>
      <c r="E1576" s="662"/>
      <c r="F1576" s="238" t="s">
        <v>3011</v>
      </c>
      <c r="G1576" s="722"/>
      <c r="H1576" s="343">
        <v>25820</v>
      </c>
      <c r="I1576" s="277"/>
    </row>
    <row r="1577" spans="1:9" s="225" customFormat="1" hidden="1" x14ac:dyDescent="0.25">
      <c r="A1577" s="342"/>
      <c r="B1577" s="344"/>
      <c r="C1577" s="271" t="s">
        <v>2824</v>
      </c>
      <c r="D1577" s="238" t="s">
        <v>1092</v>
      </c>
      <c r="E1577" s="662"/>
      <c r="F1577" s="238" t="s">
        <v>3012</v>
      </c>
      <c r="G1577" s="722"/>
      <c r="H1577" s="343">
        <v>30820</v>
      </c>
      <c r="I1577" s="277"/>
    </row>
    <row r="1578" spans="1:9" s="225" customFormat="1" hidden="1" x14ac:dyDescent="0.25">
      <c r="A1578" s="342"/>
      <c r="B1578" s="344"/>
      <c r="C1578" s="271" t="s">
        <v>2825</v>
      </c>
      <c r="D1578" s="238" t="s">
        <v>1092</v>
      </c>
      <c r="E1578" s="662"/>
      <c r="F1578" s="238" t="s">
        <v>3013</v>
      </c>
      <c r="G1578" s="722"/>
      <c r="H1578" s="343">
        <v>37090</v>
      </c>
      <c r="I1578" s="277"/>
    </row>
    <row r="1579" spans="1:9" s="225" customFormat="1" hidden="1" x14ac:dyDescent="0.25">
      <c r="A1579" s="342"/>
      <c r="B1579" s="344"/>
      <c r="C1579" s="271" t="s">
        <v>2826</v>
      </c>
      <c r="D1579" s="238" t="s">
        <v>1092</v>
      </c>
      <c r="E1579" s="662"/>
      <c r="F1579" s="238" t="s">
        <v>2993</v>
      </c>
      <c r="G1579" s="722"/>
      <c r="H1579" s="343">
        <v>45270</v>
      </c>
      <c r="I1579" s="277"/>
    </row>
    <row r="1580" spans="1:9" s="225" customFormat="1" hidden="1" x14ac:dyDescent="0.25">
      <c r="A1580" s="342"/>
      <c r="B1580" s="344"/>
      <c r="C1580" s="271" t="s">
        <v>2843</v>
      </c>
      <c r="D1580" s="238" t="s">
        <v>1092</v>
      </c>
      <c r="E1580" s="662"/>
      <c r="F1580" s="238" t="s">
        <v>3014</v>
      </c>
      <c r="G1580" s="722"/>
      <c r="H1580" s="343">
        <v>33800</v>
      </c>
      <c r="I1580" s="277"/>
    </row>
    <row r="1581" spans="1:9" s="225" customFormat="1" hidden="1" x14ac:dyDescent="0.25">
      <c r="A1581" s="342"/>
      <c r="B1581" s="344"/>
      <c r="C1581" s="271" t="s">
        <v>2844</v>
      </c>
      <c r="D1581" s="238" t="s">
        <v>1092</v>
      </c>
      <c r="E1581" s="662"/>
      <c r="F1581" s="238" t="s">
        <v>3015</v>
      </c>
      <c r="G1581" s="722"/>
      <c r="H1581" s="343">
        <v>40090</v>
      </c>
      <c r="I1581" s="277"/>
    </row>
    <row r="1582" spans="1:9" s="225" customFormat="1" hidden="1" x14ac:dyDescent="0.25">
      <c r="A1582" s="342"/>
      <c r="B1582" s="344"/>
      <c r="C1582" s="271" t="s">
        <v>2828</v>
      </c>
      <c r="D1582" s="238" t="s">
        <v>1092</v>
      </c>
      <c r="E1582" s="662"/>
      <c r="F1582" s="238" t="s">
        <v>3016</v>
      </c>
      <c r="G1582" s="722"/>
      <c r="H1582" s="343">
        <v>49270</v>
      </c>
      <c r="I1582" s="277"/>
    </row>
    <row r="1583" spans="1:9" s="225" customFormat="1" hidden="1" x14ac:dyDescent="0.25">
      <c r="A1583" s="342"/>
      <c r="B1583" s="344"/>
      <c r="C1583" s="271" t="s">
        <v>2829</v>
      </c>
      <c r="D1583" s="238" t="s">
        <v>1092</v>
      </c>
      <c r="E1583" s="662"/>
      <c r="F1583" s="238" t="s">
        <v>3017</v>
      </c>
      <c r="G1583" s="722"/>
      <c r="H1583" s="343">
        <v>59730</v>
      </c>
      <c r="I1583" s="277"/>
    </row>
    <row r="1584" spans="1:9" s="225" customFormat="1" hidden="1" x14ac:dyDescent="0.25">
      <c r="A1584" s="342"/>
      <c r="B1584" s="344"/>
      <c r="C1584" s="271" t="s">
        <v>2830</v>
      </c>
      <c r="D1584" s="238" t="s">
        <v>1092</v>
      </c>
      <c r="E1584" s="662"/>
      <c r="F1584" s="238" t="s">
        <v>2997</v>
      </c>
      <c r="G1584" s="722"/>
      <c r="H1584" s="343">
        <v>71180</v>
      </c>
      <c r="I1584" s="277"/>
    </row>
    <row r="1585" spans="1:9" s="225" customFormat="1" hidden="1" x14ac:dyDescent="0.25">
      <c r="A1585" s="342"/>
      <c r="B1585" s="344"/>
      <c r="C1585" s="271" t="s">
        <v>2845</v>
      </c>
      <c r="D1585" s="238" t="s">
        <v>1092</v>
      </c>
      <c r="E1585" s="662"/>
      <c r="F1585" s="238" t="s">
        <v>2952</v>
      </c>
      <c r="G1585" s="348"/>
      <c r="H1585" s="343">
        <v>46000</v>
      </c>
      <c r="I1585" s="277"/>
    </row>
    <row r="1586" spans="1:9" s="225" customFormat="1" hidden="1" x14ac:dyDescent="0.25">
      <c r="A1586" s="342"/>
      <c r="B1586" s="344"/>
      <c r="C1586" s="271" t="s">
        <v>2846</v>
      </c>
      <c r="D1586" s="238" t="s">
        <v>1092</v>
      </c>
      <c r="E1586" s="662"/>
      <c r="F1586" s="238" t="s">
        <v>2968</v>
      </c>
      <c r="G1586" s="348"/>
      <c r="H1586" s="343">
        <v>57000</v>
      </c>
      <c r="I1586" s="277"/>
    </row>
    <row r="1587" spans="1:9" s="225" customFormat="1" hidden="1" x14ac:dyDescent="0.25">
      <c r="A1587" s="342"/>
      <c r="B1587" s="344"/>
      <c r="C1587" s="271" t="s">
        <v>2831</v>
      </c>
      <c r="D1587" s="238" t="s">
        <v>1092</v>
      </c>
      <c r="E1587" s="662"/>
      <c r="F1587" s="238" t="s">
        <v>3018</v>
      </c>
      <c r="G1587" s="348"/>
      <c r="H1587" s="343">
        <v>70270</v>
      </c>
      <c r="I1587" s="277"/>
    </row>
    <row r="1588" spans="1:9" s="225" customFormat="1" hidden="1" x14ac:dyDescent="0.25">
      <c r="A1588" s="342"/>
      <c r="B1588" s="344"/>
      <c r="C1588" s="271" t="s">
        <v>2832</v>
      </c>
      <c r="D1588" s="238" t="s">
        <v>1092</v>
      </c>
      <c r="E1588" s="662"/>
      <c r="F1588" s="238" t="s">
        <v>3019</v>
      </c>
      <c r="G1588" s="348"/>
      <c r="H1588" s="343">
        <v>84730</v>
      </c>
      <c r="I1588" s="277"/>
    </row>
    <row r="1589" spans="1:9" s="225" customFormat="1" hidden="1" x14ac:dyDescent="0.25">
      <c r="A1589" s="342"/>
      <c r="B1589" s="344"/>
      <c r="C1589" s="271" t="s">
        <v>2847</v>
      </c>
      <c r="D1589" s="238" t="s">
        <v>1092</v>
      </c>
      <c r="E1589" s="662"/>
      <c r="F1589" s="238" t="s">
        <v>2998</v>
      </c>
      <c r="G1589" s="348"/>
      <c r="H1589" s="343">
        <v>101090</v>
      </c>
      <c r="I1589" s="277"/>
    </row>
    <row r="1590" spans="1:9" s="225" customFormat="1" hidden="1" x14ac:dyDescent="0.25">
      <c r="A1590" s="342"/>
      <c r="B1590" s="344"/>
      <c r="C1590" s="271" t="s">
        <v>2848</v>
      </c>
      <c r="D1590" s="238" t="s">
        <v>1092</v>
      </c>
      <c r="E1590" s="662"/>
      <c r="F1590" s="238" t="s">
        <v>2969</v>
      </c>
      <c r="G1590" s="348"/>
      <c r="H1590" s="343">
        <v>66900</v>
      </c>
      <c r="I1590" s="277"/>
    </row>
    <row r="1591" spans="1:9" s="225" customFormat="1" hidden="1" x14ac:dyDescent="0.25">
      <c r="A1591" s="342"/>
      <c r="B1591" s="344"/>
      <c r="C1591" s="271" t="s">
        <v>2849</v>
      </c>
      <c r="D1591" s="238" t="s">
        <v>1092</v>
      </c>
      <c r="E1591" s="662"/>
      <c r="F1591" s="238" t="s">
        <v>3020</v>
      </c>
      <c r="G1591" s="348"/>
      <c r="H1591" s="343">
        <v>90000</v>
      </c>
      <c r="I1591" s="277"/>
    </row>
    <row r="1592" spans="1:9" s="225" customFormat="1" hidden="1" x14ac:dyDescent="0.25">
      <c r="A1592" s="342"/>
      <c r="B1592" s="344"/>
      <c r="C1592" s="271" t="s">
        <v>2833</v>
      </c>
      <c r="D1592" s="238" t="s">
        <v>1092</v>
      </c>
      <c r="E1592" s="662"/>
      <c r="F1592" s="238" t="s">
        <v>3021</v>
      </c>
      <c r="G1592" s="348"/>
      <c r="H1592" s="343">
        <v>99730</v>
      </c>
      <c r="I1592" s="277"/>
    </row>
    <row r="1593" spans="1:9" s="225" customFormat="1" ht="15" hidden="1" customHeight="1" x14ac:dyDescent="0.25">
      <c r="A1593" s="342"/>
      <c r="B1593" s="344"/>
      <c r="C1593" s="271" t="s">
        <v>2834</v>
      </c>
      <c r="D1593" s="238" t="s">
        <v>1092</v>
      </c>
      <c r="E1593" s="274"/>
      <c r="F1593" s="238" t="s">
        <v>3022</v>
      </c>
      <c r="G1593" s="722" t="s">
        <v>2792</v>
      </c>
      <c r="H1593" s="343">
        <v>120550</v>
      </c>
      <c r="I1593" s="277"/>
    </row>
    <row r="1594" spans="1:9" s="225" customFormat="1" hidden="1" x14ac:dyDescent="0.25">
      <c r="A1594" s="342"/>
      <c r="B1594" s="344"/>
      <c r="C1594" s="271" t="s">
        <v>2835</v>
      </c>
      <c r="D1594" s="238" t="s">
        <v>1092</v>
      </c>
      <c r="E1594" s="274"/>
      <c r="F1594" s="238" t="s">
        <v>2999</v>
      </c>
      <c r="G1594" s="722"/>
      <c r="H1594" s="343">
        <v>144730</v>
      </c>
      <c r="I1594" s="277"/>
    </row>
    <row r="1595" spans="1:9" s="225" customFormat="1" hidden="1" x14ac:dyDescent="0.25">
      <c r="A1595" s="342"/>
      <c r="B1595" s="344"/>
      <c r="C1595" s="271" t="s">
        <v>2850</v>
      </c>
      <c r="D1595" s="238" t="s">
        <v>1092</v>
      </c>
      <c r="E1595" s="274"/>
      <c r="F1595" s="238" t="s">
        <v>2970</v>
      </c>
      <c r="G1595" s="722"/>
      <c r="H1595" s="343">
        <v>97270</v>
      </c>
      <c r="I1595" s="277"/>
    </row>
    <row r="1596" spans="1:9" s="225" customFormat="1" hidden="1" x14ac:dyDescent="0.25">
      <c r="A1596" s="342"/>
      <c r="B1596" s="344"/>
      <c r="C1596" s="237" t="s">
        <v>2851</v>
      </c>
      <c r="D1596" s="238" t="s">
        <v>1092</v>
      </c>
      <c r="E1596" s="274"/>
      <c r="F1596" s="238" t="s">
        <v>3023</v>
      </c>
      <c r="G1596" s="722"/>
      <c r="H1596" s="343">
        <v>120820</v>
      </c>
      <c r="I1596" s="277"/>
    </row>
    <row r="1597" spans="1:9" s="225" customFormat="1" hidden="1" x14ac:dyDescent="0.25">
      <c r="A1597" s="342"/>
      <c r="B1597" s="344"/>
      <c r="C1597" s="237" t="s">
        <v>2836</v>
      </c>
      <c r="D1597" s="238" t="s">
        <v>1092</v>
      </c>
      <c r="E1597" s="274"/>
      <c r="F1597" s="238" t="s">
        <v>3024</v>
      </c>
      <c r="G1597" s="722"/>
      <c r="H1597" s="343">
        <v>151090</v>
      </c>
      <c r="I1597" s="277"/>
    </row>
    <row r="1598" spans="1:9" s="225" customFormat="1" hidden="1" x14ac:dyDescent="0.25">
      <c r="A1598" s="342"/>
      <c r="B1598" s="344"/>
      <c r="C1598" s="237" t="s">
        <v>2837</v>
      </c>
      <c r="D1598" s="238" t="s">
        <v>1092</v>
      </c>
      <c r="E1598" s="274"/>
      <c r="F1598" s="238" t="s">
        <v>3025</v>
      </c>
      <c r="G1598" s="722"/>
      <c r="H1598" s="343">
        <v>180550</v>
      </c>
      <c r="I1598" s="277"/>
    </row>
    <row r="1599" spans="1:9" s="225" customFormat="1" hidden="1" x14ac:dyDescent="0.25">
      <c r="A1599" s="342"/>
      <c r="B1599" s="344"/>
      <c r="C1599" s="237" t="s">
        <v>2838</v>
      </c>
      <c r="D1599" s="238" t="s">
        <v>1092</v>
      </c>
      <c r="E1599" s="274"/>
      <c r="F1599" s="238" t="s">
        <v>3026</v>
      </c>
      <c r="G1599" s="722"/>
      <c r="H1599" s="343">
        <v>218000</v>
      </c>
      <c r="I1599" s="277"/>
    </row>
    <row r="1600" spans="1:9" s="225" customFormat="1" hidden="1" x14ac:dyDescent="0.25">
      <c r="A1600" s="342"/>
      <c r="B1600" s="344"/>
      <c r="C1600" s="237" t="s">
        <v>2852</v>
      </c>
      <c r="D1600" s="238" t="s">
        <v>1092</v>
      </c>
      <c r="E1600" s="274"/>
      <c r="F1600" s="238" t="s">
        <v>2971</v>
      </c>
      <c r="G1600" s="722"/>
      <c r="H1600" s="343">
        <v>125820</v>
      </c>
      <c r="I1600" s="277"/>
    </row>
    <row r="1601" spans="1:9" s="225" customFormat="1" hidden="1" x14ac:dyDescent="0.25">
      <c r="A1601" s="342"/>
      <c r="B1601" s="344"/>
      <c r="C1601" s="237" t="s">
        <v>2853</v>
      </c>
      <c r="D1601" s="238" t="s">
        <v>1092</v>
      </c>
      <c r="E1601" s="274"/>
      <c r="F1601" s="238" t="s">
        <v>3027</v>
      </c>
      <c r="G1601" s="722"/>
      <c r="H1601" s="343">
        <v>156000</v>
      </c>
      <c r="I1601" s="277"/>
    </row>
    <row r="1602" spans="1:9" s="225" customFormat="1" hidden="1" x14ac:dyDescent="0.25">
      <c r="A1602" s="342"/>
      <c r="B1602" s="344"/>
      <c r="C1602" s="237" t="s">
        <v>2854</v>
      </c>
      <c r="D1602" s="238" t="s">
        <v>1092</v>
      </c>
      <c r="E1602" s="274"/>
      <c r="F1602" s="238" t="s">
        <v>3028</v>
      </c>
      <c r="G1602" s="348"/>
      <c r="H1602" s="343">
        <v>190730</v>
      </c>
      <c r="I1602" s="277"/>
    </row>
    <row r="1603" spans="1:9" s="225" customFormat="1" hidden="1" x14ac:dyDescent="0.25">
      <c r="A1603" s="342"/>
      <c r="B1603" s="344"/>
      <c r="C1603" s="237" t="s">
        <v>2855</v>
      </c>
      <c r="D1603" s="238" t="s">
        <v>1092</v>
      </c>
      <c r="E1603" s="274"/>
      <c r="F1603" s="238" t="s">
        <v>2972</v>
      </c>
      <c r="G1603" s="348"/>
      <c r="H1603" s="343">
        <v>157910</v>
      </c>
      <c r="I1603" s="277"/>
    </row>
    <row r="1604" spans="1:9" s="225" customFormat="1" hidden="1" x14ac:dyDescent="0.25">
      <c r="A1604" s="342"/>
      <c r="B1604" s="344"/>
      <c r="C1604" s="237" t="s">
        <v>2856</v>
      </c>
      <c r="D1604" s="238" t="s">
        <v>1092</v>
      </c>
      <c r="E1604" s="274"/>
      <c r="F1604" s="238" t="s">
        <v>3029</v>
      </c>
      <c r="G1604" s="348"/>
      <c r="H1604" s="343">
        <v>194270</v>
      </c>
      <c r="I1604" s="277"/>
    </row>
    <row r="1605" spans="1:9" s="225" customFormat="1" hidden="1" x14ac:dyDescent="0.25">
      <c r="A1605" s="342"/>
      <c r="B1605" s="344"/>
      <c r="C1605" s="237" t="s">
        <v>2857</v>
      </c>
      <c r="D1605" s="238" t="s">
        <v>1092</v>
      </c>
      <c r="E1605" s="274"/>
      <c r="F1605" s="238" t="s">
        <v>3030</v>
      </c>
      <c r="G1605" s="348"/>
      <c r="H1605" s="343">
        <v>238090</v>
      </c>
      <c r="I1605" s="277"/>
    </row>
    <row r="1606" spans="1:9" s="225" customFormat="1" hidden="1" x14ac:dyDescent="0.25">
      <c r="A1606" s="342"/>
      <c r="B1606" s="344"/>
      <c r="C1606" s="237" t="s">
        <v>2858</v>
      </c>
      <c r="D1606" s="238" t="s">
        <v>1092</v>
      </c>
      <c r="E1606" s="274"/>
      <c r="F1606" s="238" t="s">
        <v>2973</v>
      </c>
      <c r="G1606" s="348"/>
      <c r="H1606" s="343">
        <v>206910</v>
      </c>
      <c r="I1606" s="277"/>
    </row>
    <row r="1607" spans="1:9" s="225" customFormat="1" hidden="1" x14ac:dyDescent="0.25">
      <c r="A1607" s="342"/>
      <c r="B1607" s="344"/>
      <c r="C1607" s="237" t="s">
        <v>2859</v>
      </c>
      <c r="D1607" s="238" t="s">
        <v>1092</v>
      </c>
      <c r="E1607" s="274"/>
      <c r="F1607" s="238" t="s">
        <v>3031</v>
      </c>
      <c r="G1607" s="348"/>
      <c r="H1607" s="343">
        <v>255090</v>
      </c>
      <c r="I1607" s="277"/>
    </row>
    <row r="1608" spans="1:9" s="225" customFormat="1" hidden="1" x14ac:dyDescent="0.25">
      <c r="A1608" s="342"/>
      <c r="B1608" s="344"/>
      <c r="C1608" s="237" t="s">
        <v>2860</v>
      </c>
      <c r="D1608" s="238" t="s">
        <v>1092</v>
      </c>
      <c r="E1608" s="274"/>
      <c r="F1608" s="238" t="s">
        <v>3032</v>
      </c>
      <c r="G1608" s="348"/>
      <c r="H1608" s="343">
        <v>312910</v>
      </c>
      <c r="I1608" s="277"/>
    </row>
    <row r="1609" spans="1:9" s="225" customFormat="1" hidden="1" x14ac:dyDescent="0.25">
      <c r="A1609" s="342"/>
      <c r="B1609" s="344"/>
      <c r="C1609" s="237" t="s">
        <v>2861</v>
      </c>
      <c r="D1609" s="238" t="s">
        <v>1092</v>
      </c>
      <c r="E1609" s="274"/>
      <c r="F1609" s="238" t="s">
        <v>3033</v>
      </c>
      <c r="G1609" s="348"/>
      <c r="H1609" s="343">
        <v>376270</v>
      </c>
      <c r="I1609" s="277"/>
    </row>
    <row r="1610" spans="1:9" s="225" customFormat="1" hidden="1" x14ac:dyDescent="0.25">
      <c r="A1610" s="342"/>
      <c r="B1610" s="344"/>
      <c r="C1610" s="237" t="s">
        <v>2862</v>
      </c>
      <c r="D1610" s="238" t="s">
        <v>1092</v>
      </c>
      <c r="E1610" s="274"/>
      <c r="F1610" s="238" t="s">
        <v>3034</v>
      </c>
      <c r="G1610" s="348"/>
      <c r="H1610" s="343">
        <v>258550</v>
      </c>
      <c r="I1610" s="277"/>
    </row>
    <row r="1611" spans="1:9" s="225" customFormat="1" hidden="1" x14ac:dyDescent="0.25">
      <c r="A1611" s="342"/>
      <c r="B1611" s="344"/>
      <c r="C1611" s="237" t="s">
        <v>2863</v>
      </c>
      <c r="D1611" s="238" t="s">
        <v>1092</v>
      </c>
      <c r="E1611" s="274"/>
      <c r="F1611" s="238" t="s">
        <v>3035</v>
      </c>
      <c r="G1611" s="348"/>
      <c r="H1611" s="343">
        <v>321180</v>
      </c>
      <c r="I1611" s="277"/>
    </row>
    <row r="1612" spans="1:9" s="225" customFormat="1" hidden="1" x14ac:dyDescent="0.25">
      <c r="A1612" s="342"/>
      <c r="B1612" s="344"/>
      <c r="C1612" s="237" t="s">
        <v>2864</v>
      </c>
      <c r="D1612" s="238" t="s">
        <v>1092</v>
      </c>
      <c r="E1612" s="274"/>
      <c r="F1612" s="238" t="s">
        <v>3036</v>
      </c>
      <c r="G1612" s="348"/>
      <c r="H1612" s="343">
        <v>393910</v>
      </c>
      <c r="I1612" s="277"/>
    </row>
    <row r="1613" spans="1:9" s="225" customFormat="1" hidden="1" x14ac:dyDescent="0.25">
      <c r="A1613" s="342"/>
      <c r="B1613" s="344"/>
      <c r="C1613" s="237" t="s">
        <v>2865</v>
      </c>
      <c r="D1613" s="238" t="s">
        <v>1092</v>
      </c>
      <c r="E1613" s="274"/>
      <c r="F1613" s="238" t="s">
        <v>2974</v>
      </c>
      <c r="G1613" s="348"/>
      <c r="H1613" s="343">
        <v>321090</v>
      </c>
      <c r="I1613" s="277"/>
    </row>
    <row r="1614" spans="1:9" s="225" customFormat="1" hidden="1" x14ac:dyDescent="0.25">
      <c r="A1614" s="342"/>
      <c r="B1614" s="344"/>
      <c r="C1614" s="271" t="s">
        <v>2866</v>
      </c>
      <c r="D1614" s="238" t="s">
        <v>1092</v>
      </c>
      <c r="E1614" s="274"/>
      <c r="F1614" s="238" t="s">
        <v>3037</v>
      </c>
      <c r="G1614" s="348"/>
      <c r="H1614" s="343">
        <v>400090</v>
      </c>
      <c r="I1614" s="277"/>
    </row>
    <row r="1615" spans="1:9" s="225" customFormat="1" hidden="1" x14ac:dyDescent="0.25">
      <c r="A1615" s="342"/>
      <c r="B1615" s="344"/>
      <c r="C1615" s="237" t="s">
        <v>2867</v>
      </c>
      <c r="D1615" s="238" t="s">
        <v>1092</v>
      </c>
      <c r="E1615" s="274"/>
      <c r="F1615" s="238" t="s">
        <v>3038</v>
      </c>
      <c r="G1615" s="348"/>
      <c r="H1615" s="343">
        <v>493640</v>
      </c>
      <c r="I1615" s="277"/>
    </row>
    <row r="1616" spans="1:9" s="225" customFormat="1" hidden="1" x14ac:dyDescent="0.25">
      <c r="A1616" s="342"/>
      <c r="B1616" s="344"/>
      <c r="C1616" s="237" t="s">
        <v>2868</v>
      </c>
      <c r="D1616" s="238" t="s">
        <v>1092</v>
      </c>
      <c r="E1616" s="274"/>
      <c r="F1616" s="238" t="s">
        <v>2975</v>
      </c>
      <c r="G1616" s="348"/>
      <c r="H1616" s="343">
        <v>402820</v>
      </c>
      <c r="I1616" s="277"/>
    </row>
    <row r="1617" spans="1:9" s="225" customFormat="1" hidden="1" x14ac:dyDescent="0.25">
      <c r="A1617" s="342"/>
      <c r="B1617" s="344"/>
      <c r="C1617" s="237" t="s">
        <v>2869</v>
      </c>
      <c r="D1617" s="238" t="s">
        <v>1092</v>
      </c>
      <c r="E1617" s="274"/>
      <c r="F1617" s="238" t="s">
        <v>3039</v>
      </c>
      <c r="G1617" s="348"/>
      <c r="H1617" s="343">
        <v>503820</v>
      </c>
      <c r="I1617" s="277"/>
    </row>
    <row r="1618" spans="1:9" s="225" customFormat="1" hidden="1" x14ac:dyDescent="0.25">
      <c r="A1618" s="342"/>
      <c r="B1618" s="344"/>
      <c r="C1618" s="237" t="s">
        <v>2870</v>
      </c>
      <c r="D1618" s="238" t="s">
        <v>1092</v>
      </c>
      <c r="E1618" s="274"/>
      <c r="F1618" s="238" t="s">
        <v>3040</v>
      </c>
      <c r="G1618" s="348"/>
      <c r="H1618" s="343">
        <v>606730</v>
      </c>
      <c r="I1618" s="277"/>
    </row>
    <row r="1619" spans="1:9" s="225" customFormat="1" hidden="1" x14ac:dyDescent="0.25">
      <c r="A1619" s="342"/>
      <c r="B1619" s="344"/>
      <c r="C1619" s="237" t="s">
        <v>2871</v>
      </c>
      <c r="D1619" s="238" t="s">
        <v>1092</v>
      </c>
      <c r="E1619" s="274"/>
      <c r="F1619" s="238" t="s">
        <v>2976</v>
      </c>
      <c r="G1619" s="348"/>
      <c r="H1619" s="343">
        <v>499000</v>
      </c>
      <c r="I1619" s="277"/>
    </row>
    <row r="1620" spans="1:9" s="225" customFormat="1" hidden="1" x14ac:dyDescent="0.25">
      <c r="A1620" s="342"/>
      <c r="B1620" s="344"/>
      <c r="C1620" s="237" t="s">
        <v>2872</v>
      </c>
      <c r="D1620" s="238" t="s">
        <v>1092</v>
      </c>
      <c r="E1620" s="274"/>
      <c r="F1620" s="238" t="s">
        <v>3041</v>
      </c>
      <c r="G1620" s="348"/>
      <c r="H1620" s="343">
        <v>614820</v>
      </c>
      <c r="I1620" s="277"/>
    </row>
    <row r="1621" spans="1:9" s="225" customFormat="1" hidden="1" x14ac:dyDescent="0.25">
      <c r="A1621" s="342"/>
      <c r="B1621" s="344"/>
      <c r="C1621" s="237" t="s">
        <v>2873</v>
      </c>
      <c r="D1621" s="238" t="s">
        <v>1092</v>
      </c>
      <c r="E1621" s="274"/>
      <c r="F1621" s="238" t="s">
        <v>3042</v>
      </c>
      <c r="G1621" s="348"/>
      <c r="H1621" s="343">
        <v>751730</v>
      </c>
      <c r="I1621" s="277"/>
    </row>
    <row r="1622" spans="1:9" s="225" customFormat="1" hidden="1" x14ac:dyDescent="0.25">
      <c r="A1622" s="342"/>
      <c r="B1622" s="344"/>
      <c r="C1622" s="237" t="s">
        <v>2874</v>
      </c>
      <c r="D1622" s="238" t="s">
        <v>1092</v>
      </c>
      <c r="E1622" s="274"/>
      <c r="F1622" s="238" t="s">
        <v>2977</v>
      </c>
      <c r="G1622" s="348"/>
      <c r="H1622" s="343">
        <v>618820</v>
      </c>
      <c r="I1622" s="277"/>
    </row>
    <row r="1623" spans="1:9" s="225" customFormat="1" hidden="1" x14ac:dyDescent="0.25">
      <c r="A1623" s="342"/>
      <c r="B1623" s="344"/>
      <c r="C1623" s="237" t="s">
        <v>2875</v>
      </c>
      <c r="D1623" s="238" t="s">
        <v>1092</v>
      </c>
      <c r="E1623" s="275"/>
      <c r="F1623" s="238" t="s">
        <v>3043</v>
      </c>
      <c r="G1623" s="348"/>
      <c r="H1623" s="343">
        <v>784270</v>
      </c>
      <c r="I1623" s="277"/>
    </row>
    <row r="1624" spans="1:9" s="225" customFormat="1" ht="15" hidden="1" customHeight="1" x14ac:dyDescent="0.25">
      <c r="A1624" s="342"/>
      <c r="B1624" s="344"/>
      <c r="C1624" s="271" t="s">
        <v>2876</v>
      </c>
      <c r="D1624" s="238" t="s">
        <v>1092</v>
      </c>
      <c r="E1624" s="661" t="s">
        <v>2899</v>
      </c>
      <c r="F1624" s="238" t="s">
        <v>3044</v>
      </c>
      <c r="G1624" s="348"/>
      <c r="H1624" s="343">
        <v>936640</v>
      </c>
      <c r="I1624" s="277"/>
    </row>
    <row r="1625" spans="1:9" s="225" customFormat="1" hidden="1" x14ac:dyDescent="0.25">
      <c r="A1625" s="342"/>
      <c r="B1625" s="344"/>
      <c r="C1625" s="271" t="s">
        <v>2877</v>
      </c>
      <c r="D1625" s="238" t="s">
        <v>1092</v>
      </c>
      <c r="E1625" s="662"/>
      <c r="F1625" s="238" t="s">
        <v>2945</v>
      </c>
      <c r="G1625" s="348"/>
      <c r="H1625" s="343">
        <v>502800</v>
      </c>
      <c r="I1625" s="277"/>
    </row>
    <row r="1626" spans="1:9" s="225" customFormat="1" hidden="1" x14ac:dyDescent="0.25">
      <c r="A1626" s="342"/>
      <c r="B1626" s="344"/>
      <c r="C1626" s="271" t="s">
        <v>2878</v>
      </c>
      <c r="D1626" s="238" t="s">
        <v>1092</v>
      </c>
      <c r="E1626" s="662"/>
      <c r="F1626" s="238" t="s">
        <v>2978</v>
      </c>
      <c r="G1626" s="348"/>
      <c r="H1626" s="343">
        <v>789090</v>
      </c>
      <c r="I1626" s="277"/>
    </row>
    <row r="1627" spans="1:9" s="225" customFormat="1" hidden="1" x14ac:dyDescent="0.25">
      <c r="A1627" s="342"/>
      <c r="B1627" s="344"/>
      <c r="C1627" s="237" t="s">
        <v>2879</v>
      </c>
      <c r="D1627" s="238" t="s">
        <v>1092</v>
      </c>
      <c r="E1627" s="662"/>
      <c r="F1627" s="238" t="s">
        <v>3045</v>
      </c>
      <c r="G1627" s="348"/>
      <c r="H1627" s="343">
        <v>982450</v>
      </c>
      <c r="I1627" s="277"/>
    </row>
    <row r="1628" spans="1:9" s="225" customFormat="1" hidden="1" x14ac:dyDescent="0.25">
      <c r="A1628" s="342"/>
      <c r="B1628" s="344"/>
      <c r="C1628" s="237" t="s">
        <v>2880</v>
      </c>
      <c r="D1628" s="238" t="s">
        <v>1092</v>
      </c>
      <c r="E1628" s="662"/>
      <c r="F1628" s="238" t="s">
        <v>3046</v>
      </c>
      <c r="G1628" s="348"/>
      <c r="H1628" s="343">
        <v>1192730</v>
      </c>
      <c r="I1628" s="277"/>
    </row>
    <row r="1629" spans="1:9" s="225" customFormat="1" hidden="1" x14ac:dyDescent="0.25">
      <c r="A1629" s="342"/>
      <c r="B1629" s="344"/>
      <c r="C1629" s="237" t="s">
        <v>2881</v>
      </c>
      <c r="D1629" s="238" t="s">
        <v>1092</v>
      </c>
      <c r="E1629" s="662"/>
      <c r="F1629" s="238" t="s">
        <v>3047</v>
      </c>
      <c r="G1629" s="348"/>
      <c r="H1629" s="343">
        <v>1002270</v>
      </c>
      <c r="I1629" s="277"/>
    </row>
    <row r="1630" spans="1:9" s="225" customFormat="1" hidden="1" x14ac:dyDescent="0.25">
      <c r="A1630" s="342"/>
      <c r="B1630" s="344"/>
      <c r="C1630" s="237" t="s">
        <v>2882</v>
      </c>
      <c r="D1630" s="238" t="s">
        <v>1092</v>
      </c>
      <c r="E1630" s="662"/>
      <c r="F1630" s="238" t="s">
        <v>3048</v>
      </c>
      <c r="G1630" s="348"/>
      <c r="H1630" s="343">
        <v>1235450</v>
      </c>
      <c r="I1630" s="277"/>
    </row>
    <row r="1631" spans="1:9" s="225" customFormat="1" hidden="1" x14ac:dyDescent="0.25">
      <c r="A1631" s="342"/>
      <c r="B1631" s="344"/>
      <c r="C1631" s="237" t="s">
        <v>2883</v>
      </c>
      <c r="D1631" s="238" t="s">
        <v>1092</v>
      </c>
      <c r="E1631" s="662"/>
      <c r="F1631" s="238" t="s">
        <v>3049</v>
      </c>
      <c r="G1631" s="348"/>
      <c r="H1631" s="343">
        <v>1515730</v>
      </c>
      <c r="I1631" s="277"/>
    </row>
    <row r="1632" spans="1:9" s="225" customFormat="1" hidden="1" x14ac:dyDescent="0.25">
      <c r="A1632" s="342"/>
      <c r="B1632" s="344"/>
      <c r="C1632" s="237" t="s">
        <v>2884</v>
      </c>
      <c r="D1632" s="238" t="s">
        <v>1092</v>
      </c>
      <c r="E1632" s="662"/>
      <c r="F1632" s="238" t="s">
        <v>3050</v>
      </c>
      <c r="G1632" s="348"/>
      <c r="H1632" s="343">
        <v>1264450</v>
      </c>
      <c r="I1632" s="277"/>
    </row>
    <row r="1633" spans="1:9" s="225" customFormat="1" hidden="1" x14ac:dyDescent="0.25">
      <c r="A1633" s="342"/>
      <c r="B1633" s="344"/>
      <c r="C1633" s="237" t="s">
        <v>2885</v>
      </c>
      <c r="D1633" s="238" t="s">
        <v>1092</v>
      </c>
      <c r="E1633" s="662"/>
      <c r="F1633" s="238" t="s">
        <v>3051</v>
      </c>
      <c r="G1633" s="348"/>
      <c r="H1633" s="343">
        <v>1584360</v>
      </c>
      <c r="I1633" s="277"/>
    </row>
    <row r="1634" spans="1:9" s="225" customFormat="1" hidden="1" x14ac:dyDescent="0.25">
      <c r="A1634" s="342"/>
      <c r="B1634" s="344"/>
      <c r="C1634" s="237" t="s">
        <v>2886</v>
      </c>
      <c r="D1634" s="238" t="s">
        <v>1092</v>
      </c>
      <c r="E1634" s="662"/>
      <c r="F1634" s="238" t="s">
        <v>3052</v>
      </c>
      <c r="G1634" s="348"/>
      <c r="H1634" s="343">
        <v>1926000</v>
      </c>
      <c r="I1634" s="277"/>
    </row>
    <row r="1635" spans="1:9" s="225" customFormat="1" hidden="1" x14ac:dyDescent="0.25">
      <c r="A1635" s="342"/>
      <c r="B1635" s="344"/>
      <c r="C1635" s="237" t="s">
        <v>2887</v>
      </c>
      <c r="D1635" s="238" t="s">
        <v>1092</v>
      </c>
      <c r="E1635" s="662"/>
      <c r="F1635" s="238" t="s">
        <v>3053</v>
      </c>
      <c r="G1635" s="348"/>
      <c r="H1635" s="343">
        <v>1615910</v>
      </c>
      <c r="I1635" s="277"/>
    </row>
    <row r="1636" spans="1:9" s="225" customFormat="1" hidden="1" x14ac:dyDescent="0.25">
      <c r="A1636" s="342"/>
      <c r="B1636" s="344"/>
      <c r="C1636" s="237" t="s">
        <v>2888</v>
      </c>
      <c r="D1636" s="238" t="s">
        <v>1092</v>
      </c>
      <c r="E1636" s="662"/>
      <c r="F1636" s="238" t="s">
        <v>3054</v>
      </c>
      <c r="G1636" s="348"/>
      <c r="H1636" s="343">
        <v>1988730</v>
      </c>
      <c r="I1636" s="277"/>
    </row>
    <row r="1637" spans="1:9" s="225" customFormat="1" hidden="1" x14ac:dyDescent="0.25">
      <c r="A1637" s="342"/>
      <c r="B1637" s="344"/>
      <c r="C1637" s="237" t="s">
        <v>2889</v>
      </c>
      <c r="D1637" s="238" t="s">
        <v>1092</v>
      </c>
      <c r="E1637" s="662"/>
      <c r="F1637" s="238" t="s">
        <v>3055</v>
      </c>
      <c r="G1637" s="348"/>
      <c r="H1637" s="343">
        <v>2941360</v>
      </c>
      <c r="I1637" s="277"/>
    </row>
    <row r="1638" spans="1:9" s="225" customFormat="1" hidden="1" x14ac:dyDescent="0.25">
      <c r="A1638" s="342"/>
      <c r="B1638" s="344"/>
      <c r="C1638" s="237" t="s">
        <v>2890</v>
      </c>
      <c r="D1638" s="238" t="s">
        <v>1092</v>
      </c>
      <c r="E1638" s="662"/>
      <c r="F1638" s="238" t="s">
        <v>3056</v>
      </c>
      <c r="G1638" s="348"/>
      <c r="H1638" s="343">
        <v>1967910</v>
      </c>
      <c r="I1638" s="277"/>
    </row>
    <row r="1639" spans="1:9" s="225" customFormat="1" hidden="1" x14ac:dyDescent="0.25">
      <c r="A1639" s="342"/>
      <c r="B1639" s="344"/>
      <c r="C1639" s="237" t="s">
        <v>2891</v>
      </c>
      <c r="D1639" s="238" t="s">
        <v>1092</v>
      </c>
      <c r="E1639" s="662"/>
      <c r="F1639" s="238" t="s">
        <v>3057</v>
      </c>
      <c r="G1639" s="348"/>
      <c r="H1639" s="343">
        <v>2467090</v>
      </c>
      <c r="I1639" s="277"/>
    </row>
    <row r="1640" spans="1:9" s="225" customFormat="1" hidden="1" x14ac:dyDescent="0.25">
      <c r="A1640" s="342"/>
      <c r="B1640" s="344"/>
      <c r="C1640" s="237" t="s">
        <v>2892</v>
      </c>
      <c r="D1640" s="238" t="s">
        <v>1092</v>
      </c>
      <c r="E1640" s="662"/>
      <c r="F1640" s="238" t="s">
        <v>3058</v>
      </c>
      <c r="G1640" s="348"/>
      <c r="H1640" s="343">
        <v>3026450</v>
      </c>
      <c r="I1640" s="277"/>
    </row>
    <row r="1641" spans="1:9" s="225" customFormat="1" hidden="1" x14ac:dyDescent="0.25">
      <c r="A1641" s="342"/>
      <c r="B1641" s="344"/>
      <c r="C1641" s="237" t="s">
        <v>2893</v>
      </c>
      <c r="D1641" s="238" t="s">
        <v>1092</v>
      </c>
      <c r="E1641" s="662"/>
      <c r="F1641" s="238" t="s">
        <v>3059</v>
      </c>
      <c r="G1641" s="348"/>
      <c r="H1641" s="343">
        <v>2702730</v>
      </c>
      <c r="I1641" s="277"/>
    </row>
    <row r="1642" spans="1:9" s="225" customFormat="1" hidden="1" x14ac:dyDescent="0.25">
      <c r="A1642" s="342"/>
      <c r="B1642" s="344"/>
      <c r="C1642" s="237" t="s">
        <v>2894</v>
      </c>
      <c r="D1642" s="238" t="s">
        <v>1092</v>
      </c>
      <c r="E1642" s="662"/>
      <c r="F1642" s="238" t="s">
        <v>3060</v>
      </c>
      <c r="G1642" s="348"/>
      <c r="H1642" s="343">
        <v>3332730</v>
      </c>
      <c r="I1642" s="277"/>
    </row>
    <row r="1643" spans="1:9" s="225" customFormat="1" hidden="1" x14ac:dyDescent="0.25">
      <c r="A1643" s="342"/>
      <c r="B1643" s="344"/>
      <c r="C1643" s="237" t="s">
        <v>2895</v>
      </c>
      <c r="D1643" s="238" t="s">
        <v>1092</v>
      </c>
      <c r="E1643" s="274"/>
      <c r="F1643" s="238" t="s">
        <v>3061</v>
      </c>
      <c r="G1643" s="349"/>
      <c r="H1643" s="343">
        <v>4091820</v>
      </c>
      <c r="I1643" s="277"/>
    </row>
    <row r="1644" spans="1:9" s="225" customFormat="1" hidden="1" x14ac:dyDescent="0.25">
      <c r="A1644" s="342"/>
      <c r="B1644" s="344"/>
      <c r="C1644" s="237" t="s">
        <v>2896</v>
      </c>
      <c r="D1644" s="238" t="s">
        <v>1092</v>
      </c>
      <c r="E1644" s="274"/>
      <c r="F1644" s="238" t="s">
        <v>3062</v>
      </c>
      <c r="G1644" s="349"/>
      <c r="H1644" s="343">
        <v>3424550</v>
      </c>
      <c r="I1644" s="277"/>
    </row>
    <row r="1645" spans="1:9" s="225" customFormat="1" hidden="1" x14ac:dyDescent="0.25">
      <c r="A1645" s="342"/>
      <c r="B1645" s="344"/>
      <c r="C1645" s="237" t="s">
        <v>2897</v>
      </c>
      <c r="D1645" s="238" t="s">
        <v>1092</v>
      </c>
      <c r="E1645" s="274"/>
      <c r="F1645" s="238" t="s">
        <v>3063</v>
      </c>
      <c r="G1645" s="349"/>
      <c r="H1645" s="343">
        <v>4210910</v>
      </c>
      <c r="I1645" s="277"/>
    </row>
    <row r="1646" spans="1:9" s="225" customFormat="1" hidden="1" x14ac:dyDescent="0.25">
      <c r="A1646" s="342"/>
      <c r="B1646" s="344"/>
      <c r="C1646" s="237" t="s">
        <v>2898</v>
      </c>
      <c r="D1646" s="238" t="s">
        <v>1092</v>
      </c>
      <c r="E1646" s="274"/>
      <c r="F1646" s="238" t="s">
        <v>3064</v>
      </c>
      <c r="G1646" s="350"/>
      <c r="H1646" s="343">
        <v>5182730</v>
      </c>
      <c r="I1646" s="277"/>
    </row>
    <row r="1647" spans="1:9" s="270" customFormat="1" ht="16.5" customHeight="1" x14ac:dyDescent="0.25">
      <c r="A1647" s="354" t="s">
        <v>2115</v>
      </c>
      <c r="B1647" s="688" t="s">
        <v>923</v>
      </c>
      <c r="C1647" s="355" t="s">
        <v>3081</v>
      </c>
      <c r="D1647" s="173"/>
      <c r="E1647" s="699" t="s">
        <v>3113</v>
      </c>
      <c r="F1647" s="82"/>
      <c r="G1647" s="534" t="s">
        <v>1259</v>
      </c>
      <c r="H1647" s="72"/>
      <c r="I1647" s="531" t="s">
        <v>3786</v>
      </c>
    </row>
    <row r="1648" spans="1:9" s="270" customFormat="1" x14ac:dyDescent="0.25">
      <c r="A1648" s="356"/>
      <c r="B1648" s="689"/>
      <c r="C1648" s="357" t="s">
        <v>3082</v>
      </c>
      <c r="D1648" s="173" t="s">
        <v>1092</v>
      </c>
      <c r="E1648" s="700"/>
      <c r="F1648" s="82"/>
      <c r="G1648" s="535"/>
      <c r="H1648" s="72">
        <v>229800</v>
      </c>
      <c r="I1648" s="532"/>
    </row>
    <row r="1649" spans="1:9" s="270" customFormat="1" x14ac:dyDescent="0.25">
      <c r="A1649" s="356"/>
      <c r="B1649" s="689"/>
      <c r="C1649" s="357" t="s">
        <v>3083</v>
      </c>
      <c r="D1649" s="173" t="s">
        <v>1092</v>
      </c>
      <c r="E1649" s="700"/>
      <c r="F1649" s="82"/>
      <c r="G1649" s="535"/>
      <c r="H1649" s="72">
        <v>299500</v>
      </c>
      <c r="I1649" s="532"/>
    </row>
    <row r="1650" spans="1:9" s="270" customFormat="1" x14ac:dyDescent="0.25">
      <c r="A1650" s="356"/>
      <c r="B1650" s="689"/>
      <c r="C1650" s="357" t="s">
        <v>3084</v>
      </c>
      <c r="D1650" s="173" t="s">
        <v>1092</v>
      </c>
      <c r="E1650" s="700"/>
      <c r="F1650" s="82"/>
      <c r="G1650" s="535"/>
      <c r="H1650" s="72">
        <v>339500</v>
      </c>
      <c r="I1650" s="532"/>
    </row>
    <row r="1651" spans="1:9" s="270" customFormat="1" x14ac:dyDescent="0.25">
      <c r="A1651" s="356"/>
      <c r="B1651" s="689"/>
      <c r="C1651" s="357" t="s">
        <v>3085</v>
      </c>
      <c r="D1651" s="173" t="s">
        <v>1092</v>
      </c>
      <c r="E1651" s="700"/>
      <c r="F1651" s="82"/>
      <c r="G1651" s="535"/>
      <c r="H1651" s="72">
        <v>388000</v>
      </c>
      <c r="I1651" s="532"/>
    </row>
    <row r="1652" spans="1:9" s="270" customFormat="1" x14ac:dyDescent="0.25">
      <c r="A1652" s="356"/>
      <c r="B1652" s="346"/>
      <c r="C1652" s="357" t="s">
        <v>3086</v>
      </c>
      <c r="D1652" s="173" t="s">
        <v>1092</v>
      </c>
      <c r="E1652" s="700"/>
      <c r="F1652" s="82"/>
      <c r="G1652" s="535"/>
      <c r="H1652" s="72">
        <v>448000</v>
      </c>
      <c r="I1652" s="532"/>
    </row>
    <row r="1653" spans="1:9" s="270" customFormat="1" x14ac:dyDescent="0.25">
      <c r="A1653" s="356"/>
      <c r="B1653" s="346"/>
      <c r="C1653" s="357" t="s">
        <v>3087</v>
      </c>
      <c r="D1653" s="173" t="s">
        <v>1092</v>
      </c>
      <c r="E1653" s="700"/>
      <c r="F1653" s="82"/>
      <c r="G1653" s="535"/>
      <c r="H1653" s="72">
        <v>500000</v>
      </c>
      <c r="I1653" s="532"/>
    </row>
    <row r="1654" spans="1:9" s="270" customFormat="1" x14ac:dyDescent="0.25">
      <c r="A1654" s="356"/>
      <c r="B1654" s="346"/>
      <c r="C1654" s="357" t="s">
        <v>3088</v>
      </c>
      <c r="D1654" s="173" t="s">
        <v>1092</v>
      </c>
      <c r="E1654" s="700"/>
      <c r="F1654" s="82"/>
      <c r="G1654" s="535"/>
      <c r="H1654" s="72">
        <v>485000</v>
      </c>
      <c r="I1654" s="532"/>
    </row>
    <row r="1655" spans="1:9" s="270" customFormat="1" x14ac:dyDescent="0.25">
      <c r="A1655" s="356"/>
      <c r="B1655" s="346"/>
      <c r="C1655" s="357" t="s">
        <v>3089</v>
      </c>
      <c r="D1655" s="173" t="s">
        <v>1092</v>
      </c>
      <c r="E1655" s="700"/>
      <c r="F1655" s="82"/>
      <c r="G1655" s="535"/>
      <c r="H1655" s="72">
        <v>596000</v>
      </c>
      <c r="I1655" s="532"/>
    </row>
    <row r="1656" spans="1:9" s="270" customFormat="1" x14ac:dyDescent="0.25">
      <c r="A1656" s="356"/>
      <c r="B1656" s="346"/>
      <c r="C1656" s="357" t="s">
        <v>3090</v>
      </c>
      <c r="D1656" s="173" t="s">
        <v>1092</v>
      </c>
      <c r="E1656" s="700"/>
      <c r="F1656" s="82"/>
      <c r="G1656" s="535"/>
      <c r="H1656" s="72">
        <v>610500</v>
      </c>
      <c r="I1656" s="532"/>
    </row>
    <row r="1657" spans="1:9" s="270" customFormat="1" x14ac:dyDescent="0.25">
      <c r="A1657" s="356"/>
      <c r="B1657" s="346"/>
      <c r="C1657" s="357" t="s">
        <v>3091</v>
      </c>
      <c r="D1657" s="173" t="s">
        <v>1092</v>
      </c>
      <c r="E1657" s="700"/>
      <c r="F1657" s="82"/>
      <c r="G1657" s="535"/>
      <c r="H1657" s="72">
        <v>905000</v>
      </c>
      <c r="I1657" s="83" t="s">
        <v>1934</v>
      </c>
    </row>
    <row r="1658" spans="1:9" s="270" customFormat="1" x14ac:dyDescent="0.25">
      <c r="A1658" s="356"/>
      <c r="B1658" s="346"/>
      <c r="C1658" s="357" t="s">
        <v>3092</v>
      </c>
      <c r="D1658" s="173" t="s">
        <v>1092</v>
      </c>
      <c r="E1658" s="700"/>
      <c r="F1658" s="82"/>
      <c r="G1658" s="97"/>
      <c r="H1658" s="72">
        <v>835000</v>
      </c>
      <c r="I1658" s="83" t="s">
        <v>1934</v>
      </c>
    </row>
    <row r="1659" spans="1:9" s="270" customFormat="1" x14ac:dyDescent="0.25">
      <c r="A1659" s="356"/>
      <c r="B1659" s="346"/>
      <c r="C1659" s="357" t="s">
        <v>3093</v>
      </c>
      <c r="D1659" s="173" t="s">
        <v>1092</v>
      </c>
      <c r="E1659" s="700"/>
      <c r="F1659" s="82"/>
      <c r="G1659" s="97"/>
      <c r="H1659" s="72">
        <v>1105000</v>
      </c>
      <c r="I1659" s="83" t="s">
        <v>1934</v>
      </c>
    </row>
    <row r="1660" spans="1:9" s="270" customFormat="1" x14ac:dyDescent="0.25">
      <c r="A1660" s="356"/>
      <c r="B1660" s="346"/>
      <c r="C1660" s="357" t="s">
        <v>3094</v>
      </c>
      <c r="D1660" s="173" t="s">
        <v>1092</v>
      </c>
      <c r="E1660" s="700"/>
      <c r="F1660" s="82"/>
      <c r="G1660" s="97"/>
      <c r="H1660" s="72">
        <v>1110000</v>
      </c>
      <c r="I1660" s="83" t="s">
        <v>1934</v>
      </c>
    </row>
    <row r="1661" spans="1:9" s="270" customFormat="1" x14ac:dyDescent="0.25">
      <c r="A1661" s="356"/>
      <c r="B1661" s="346"/>
      <c r="C1661" s="357" t="s">
        <v>3095</v>
      </c>
      <c r="D1661" s="173" t="s">
        <v>1092</v>
      </c>
      <c r="E1661" s="700"/>
      <c r="F1661" s="82"/>
      <c r="G1661" s="97"/>
      <c r="H1661" s="72">
        <v>1375000</v>
      </c>
      <c r="I1661" s="83" t="s">
        <v>1934</v>
      </c>
    </row>
    <row r="1662" spans="1:9" x14ac:dyDescent="0.25">
      <c r="A1662" s="145"/>
      <c r="B1662" s="108"/>
      <c r="C1662" s="153" t="s">
        <v>3096</v>
      </c>
      <c r="D1662" s="124" t="s">
        <v>1092</v>
      </c>
      <c r="E1662" s="700"/>
      <c r="F1662" s="82"/>
      <c r="G1662" s="97"/>
      <c r="H1662" s="72">
        <v>1258000</v>
      </c>
      <c r="I1662" s="83" t="s">
        <v>1934</v>
      </c>
    </row>
    <row r="1663" spans="1:9" x14ac:dyDescent="0.25">
      <c r="A1663" s="145"/>
      <c r="B1663" s="108"/>
      <c r="C1663" s="153" t="s">
        <v>3097</v>
      </c>
      <c r="D1663" s="124" t="s">
        <v>1092</v>
      </c>
      <c r="E1663" s="700"/>
      <c r="F1663" s="82"/>
      <c r="G1663" s="97"/>
      <c r="H1663" s="72">
        <v>1825000</v>
      </c>
      <c r="I1663" s="83" t="s">
        <v>1934</v>
      </c>
    </row>
    <row r="1664" spans="1:9" x14ac:dyDescent="0.25">
      <c r="A1664" s="145"/>
      <c r="B1664" s="108"/>
      <c r="C1664" s="153" t="s">
        <v>3098</v>
      </c>
      <c r="D1664" s="124" t="s">
        <v>1092</v>
      </c>
      <c r="E1664" s="700"/>
      <c r="F1664" s="82"/>
      <c r="G1664" s="97"/>
      <c r="H1664" s="72">
        <v>1890000</v>
      </c>
      <c r="I1664" s="83" t="s">
        <v>1934</v>
      </c>
    </row>
    <row r="1665" spans="1:13" x14ac:dyDescent="0.25">
      <c r="A1665" s="145"/>
      <c r="B1665" s="108"/>
      <c r="C1665" s="153" t="s">
        <v>3099</v>
      </c>
      <c r="D1665" s="124" t="s">
        <v>1092</v>
      </c>
      <c r="E1665" s="700"/>
      <c r="F1665" s="82"/>
      <c r="G1665" s="97"/>
      <c r="H1665" s="72">
        <v>2290000</v>
      </c>
      <c r="I1665" s="83" t="s">
        <v>1934</v>
      </c>
    </row>
    <row r="1666" spans="1:13" ht="19.5" customHeight="1" x14ac:dyDescent="0.25">
      <c r="A1666" s="145"/>
      <c r="B1666" s="108"/>
      <c r="C1666" s="578" t="s">
        <v>1273</v>
      </c>
      <c r="D1666" s="579"/>
      <c r="E1666" s="133"/>
      <c r="F1666" s="82"/>
      <c r="G1666" s="97"/>
      <c r="H1666" s="72"/>
      <c r="I1666" s="83"/>
      <c r="M1666" s="77" t="s">
        <v>3204</v>
      </c>
    </row>
    <row r="1667" spans="1:13" ht="19.5" customHeight="1" x14ac:dyDescent="0.25">
      <c r="A1667" s="145"/>
      <c r="B1667" s="108"/>
      <c r="C1667" s="82" t="s">
        <v>3100</v>
      </c>
      <c r="D1667" s="173" t="s">
        <v>1092</v>
      </c>
      <c r="E1667" s="580" t="s">
        <v>1260</v>
      </c>
      <c r="F1667" s="82"/>
      <c r="G1667" s="97"/>
      <c r="H1667" s="72">
        <v>12200</v>
      </c>
      <c r="I1667" s="83" t="s">
        <v>1934</v>
      </c>
    </row>
    <row r="1668" spans="1:13" x14ac:dyDescent="0.25">
      <c r="A1668" s="145"/>
      <c r="B1668" s="108"/>
      <c r="C1668" s="82" t="s">
        <v>3101</v>
      </c>
      <c r="D1668" s="173" t="s">
        <v>1092</v>
      </c>
      <c r="E1668" s="581"/>
      <c r="F1668" s="82"/>
      <c r="G1668" s="97"/>
      <c r="H1668" s="72">
        <v>14800</v>
      </c>
      <c r="I1668" s="83" t="s">
        <v>1934</v>
      </c>
    </row>
    <row r="1669" spans="1:13" x14ac:dyDescent="0.25">
      <c r="A1669" s="145"/>
      <c r="B1669" s="108"/>
      <c r="C1669" s="82" t="s">
        <v>3102</v>
      </c>
      <c r="D1669" s="173" t="s">
        <v>1092</v>
      </c>
      <c r="E1669" s="581"/>
      <c r="F1669" s="82"/>
      <c r="G1669" s="97"/>
      <c r="H1669" s="72">
        <v>21200</v>
      </c>
      <c r="I1669" s="83" t="s">
        <v>1934</v>
      </c>
    </row>
    <row r="1670" spans="1:13" x14ac:dyDescent="0.25">
      <c r="A1670" s="145"/>
      <c r="B1670" s="107"/>
      <c r="C1670" s="82" t="s">
        <v>3103</v>
      </c>
      <c r="D1670" s="173" t="s">
        <v>1092</v>
      </c>
      <c r="E1670" s="581"/>
      <c r="F1670" s="82"/>
      <c r="G1670" s="97"/>
      <c r="H1670" s="72">
        <v>29200</v>
      </c>
      <c r="I1670" s="83" t="s">
        <v>1934</v>
      </c>
    </row>
    <row r="1671" spans="1:13" x14ac:dyDescent="0.25">
      <c r="A1671" s="145"/>
      <c r="B1671" s="107"/>
      <c r="C1671" s="82" t="s">
        <v>3104</v>
      </c>
      <c r="D1671" s="173" t="s">
        <v>1092</v>
      </c>
      <c r="E1671" s="581"/>
      <c r="F1671" s="82"/>
      <c r="G1671" s="97"/>
      <c r="H1671" s="72">
        <v>42200</v>
      </c>
      <c r="I1671" s="83" t="s">
        <v>1934</v>
      </c>
    </row>
    <row r="1672" spans="1:13" ht="15" customHeight="1" x14ac:dyDescent="0.25">
      <c r="A1672" s="145"/>
      <c r="B1672" s="107"/>
      <c r="C1672" s="82" t="s">
        <v>3105</v>
      </c>
      <c r="D1672" s="173" t="s">
        <v>1092</v>
      </c>
      <c r="E1672" s="174"/>
      <c r="F1672" s="82"/>
      <c r="G1672" s="535"/>
      <c r="H1672" s="72">
        <v>51200</v>
      </c>
      <c r="I1672" s="83" t="s">
        <v>1934</v>
      </c>
    </row>
    <row r="1673" spans="1:13" x14ac:dyDescent="0.25">
      <c r="A1673" s="145"/>
      <c r="B1673" s="107"/>
      <c r="C1673" s="82" t="s">
        <v>3106</v>
      </c>
      <c r="D1673" s="173" t="s">
        <v>1092</v>
      </c>
      <c r="E1673" s="580" t="s">
        <v>1260</v>
      </c>
      <c r="F1673" s="82"/>
      <c r="G1673" s="535"/>
      <c r="H1673" s="72">
        <v>55200</v>
      </c>
      <c r="I1673" s="83" t="s">
        <v>1934</v>
      </c>
    </row>
    <row r="1674" spans="1:13" x14ac:dyDescent="0.25">
      <c r="A1674" s="145"/>
      <c r="B1674" s="107"/>
      <c r="C1674" s="82" t="s">
        <v>3107</v>
      </c>
      <c r="D1674" s="173"/>
      <c r="E1674" s="581"/>
      <c r="F1674" s="82"/>
      <c r="G1674" s="535"/>
      <c r="H1674" s="72">
        <v>65200</v>
      </c>
      <c r="I1674" s="83" t="s">
        <v>1934</v>
      </c>
    </row>
    <row r="1675" spans="1:13" x14ac:dyDescent="0.25">
      <c r="A1675" s="145"/>
      <c r="B1675" s="107"/>
      <c r="C1675" s="82" t="s">
        <v>3108</v>
      </c>
      <c r="D1675" s="173" t="s">
        <v>1092</v>
      </c>
      <c r="E1675" s="581"/>
      <c r="F1675" s="82"/>
      <c r="G1675" s="535"/>
      <c r="H1675" s="72">
        <v>78200</v>
      </c>
      <c r="I1675" s="83" t="s">
        <v>1934</v>
      </c>
    </row>
    <row r="1676" spans="1:13" x14ac:dyDescent="0.25">
      <c r="A1676" s="145"/>
      <c r="B1676" s="107"/>
      <c r="C1676" s="82" t="s">
        <v>3109</v>
      </c>
      <c r="D1676" s="173" t="s">
        <v>1092</v>
      </c>
      <c r="E1676" s="581"/>
      <c r="F1676" s="82"/>
      <c r="G1676" s="535"/>
      <c r="H1676" s="72">
        <v>121200</v>
      </c>
      <c r="I1676" s="83" t="s">
        <v>1934</v>
      </c>
    </row>
    <row r="1677" spans="1:13" x14ac:dyDescent="0.25">
      <c r="A1677" s="145"/>
      <c r="B1677" s="107"/>
      <c r="C1677" s="82" t="s">
        <v>3110</v>
      </c>
      <c r="D1677" s="173" t="s">
        <v>1092</v>
      </c>
      <c r="E1677" s="581"/>
      <c r="F1677" s="82"/>
      <c r="G1677" s="535"/>
      <c r="H1677" s="72">
        <v>165200</v>
      </c>
      <c r="I1677" s="83" t="s">
        <v>1934</v>
      </c>
    </row>
    <row r="1678" spans="1:13" x14ac:dyDescent="0.25">
      <c r="A1678" s="145"/>
      <c r="B1678" s="107"/>
      <c r="C1678" s="82" t="s">
        <v>3111</v>
      </c>
      <c r="D1678" s="173" t="s">
        <v>1092</v>
      </c>
      <c r="E1678" s="133"/>
      <c r="F1678" s="82"/>
      <c r="G1678" s="535"/>
      <c r="H1678" s="72">
        <v>247200</v>
      </c>
      <c r="I1678" s="83" t="s">
        <v>1934</v>
      </c>
    </row>
    <row r="1679" spans="1:13" x14ac:dyDescent="0.25">
      <c r="A1679" s="151"/>
      <c r="B1679" s="94"/>
      <c r="C1679" s="82" t="s">
        <v>3112</v>
      </c>
      <c r="D1679" s="173" t="s">
        <v>1092</v>
      </c>
      <c r="E1679" s="150"/>
      <c r="F1679" s="82"/>
      <c r="G1679" s="536"/>
      <c r="H1679" s="72">
        <v>290200</v>
      </c>
      <c r="I1679" s="83" t="s">
        <v>1934</v>
      </c>
    </row>
  </sheetData>
  <mergeCells count="110">
    <mergeCell ref="B1000:B1003"/>
    <mergeCell ref="G1000:G1011"/>
    <mergeCell ref="B2:C2"/>
    <mergeCell ref="C3:F3"/>
    <mergeCell ref="C228:F228"/>
    <mergeCell ref="G228:G235"/>
    <mergeCell ref="G28:G33"/>
    <mergeCell ref="G78:G83"/>
    <mergeCell ref="G128:G134"/>
    <mergeCell ref="G178:G184"/>
    <mergeCell ref="B3:B5"/>
    <mergeCell ref="B945:B948"/>
    <mergeCell ref="G3:G10"/>
    <mergeCell ref="G53:G61"/>
    <mergeCell ref="G153:G160"/>
    <mergeCell ref="G103:G112"/>
    <mergeCell ref="G203:G212"/>
    <mergeCell ref="G253:G261"/>
    <mergeCell ref="G303:G311"/>
    <mergeCell ref="G353:G361"/>
    <mergeCell ref="B538:B541"/>
    <mergeCell ref="G945:G951"/>
    <mergeCell ref="G601:G608"/>
    <mergeCell ref="G651:G658"/>
    <mergeCell ref="I3:I8"/>
    <mergeCell ref="G849:G856"/>
    <mergeCell ref="G899:G906"/>
    <mergeCell ref="C377:F377"/>
    <mergeCell ref="C397:F397"/>
    <mergeCell ref="C453:F453"/>
    <mergeCell ref="G408:G421"/>
    <mergeCell ref="G456:G469"/>
    <mergeCell ref="E647:E741"/>
    <mergeCell ref="C742:F742"/>
    <mergeCell ref="C538:F538"/>
    <mergeCell ref="G554:G561"/>
    <mergeCell ref="G751:G758"/>
    <mergeCell ref="G278:G283"/>
    <mergeCell ref="G328:G333"/>
    <mergeCell ref="G378:G383"/>
    <mergeCell ref="G538:G545"/>
    <mergeCell ref="E539:E645"/>
    <mergeCell ref="C472:F472"/>
    <mergeCell ref="C505:F505"/>
    <mergeCell ref="C521:F521"/>
    <mergeCell ref="E491:E504"/>
    <mergeCell ref="G490:G503"/>
    <mergeCell ref="G515:G528"/>
    <mergeCell ref="G701:G708"/>
    <mergeCell ref="E743:E907"/>
    <mergeCell ref="C490:F490"/>
    <mergeCell ref="E1348:E1385"/>
    <mergeCell ref="E1574:E1592"/>
    <mergeCell ref="E1624:E1642"/>
    <mergeCell ref="C1488:D1488"/>
    <mergeCell ref="C1505:D1505"/>
    <mergeCell ref="C1522:D1522"/>
    <mergeCell ref="C1441:D1441"/>
    <mergeCell ref="G1486:G1493"/>
    <mergeCell ref="G1542:G1584"/>
    <mergeCell ref="C1473:D1473"/>
    <mergeCell ref="E1398:E1435"/>
    <mergeCell ref="G1593:G1601"/>
    <mergeCell ref="G1494:G1504"/>
    <mergeCell ref="E1667:E1671"/>
    <mergeCell ref="E1673:E1677"/>
    <mergeCell ref="G1672:G1679"/>
    <mergeCell ref="C1562:D1562"/>
    <mergeCell ref="E1456:E1474"/>
    <mergeCell ref="E1475:E1493"/>
    <mergeCell ref="E1524:E1542"/>
    <mergeCell ref="I538:I545"/>
    <mergeCell ref="I946:I954"/>
    <mergeCell ref="C1245:F1245"/>
    <mergeCell ref="C1386:F1386"/>
    <mergeCell ref="C908:F908"/>
    <mergeCell ref="E909:E944"/>
    <mergeCell ref="C945:F945"/>
    <mergeCell ref="E946:E985"/>
    <mergeCell ref="G972:G980"/>
    <mergeCell ref="G799:G806"/>
    <mergeCell ref="E1298:E1342"/>
    <mergeCell ref="C986:F986"/>
    <mergeCell ref="E987:E999"/>
    <mergeCell ref="I1001:I1008"/>
    <mergeCell ref="G1063:G1072"/>
    <mergeCell ref="E1001:E1048"/>
    <mergeCell ref="E1049:E1096"/>
    <mergeCell ref="B1647:B1651"/>
    <mergeCell ref="G1647:G1657"/>
    <mergeCell ref="B1456:B1458"/>
    <mergeCell ref="C1666:D1666"/>
    <mergeCell ref="E1647:E1665"/>
    <mergeCell ref="I1647:I1656"/>
    <mergeCell ref="G1113:G1121"/>
    <mergeCell ref="G1163:G1170"/>
    <mergeCell ref="G1213:G1221"/>
    <mergeCell ref="G1262:G1271"/>
    <mergeCell ref="G1312:G1321"/>
    <mergeCell ref="G1361:G1369"/>
    <mergeCell ref="C1456:D1456"/>
    <mergeCell ref="G1411:G1421"/>
    <mergeCell ref="E1099:E1146"/>
    <mergeCell ref="E1149:E1196"/>
    <mergeCell ref="E1199:E1243"/>
    <mergeCell ref="E1248:E1292"/>
    <mergeCell ref="G1467:G1474"/>
    <mergeCell ref="G1475:G1485"/>
    <mergeCell ref="I1456:I1463"/>
    <mergeCell ref="G1456:G1466"/>
  </mergeCells>
  <dataValidations disablePrompts="1" count="1">
    <dataValidation type="list" allowBlank="1" showInputMessage="1" showErrorMessage="1" sqref="B6:B538 B1670:B1679 B3 B542:B945 B1459:B1647 B1652:B1667 B1004:B1456 B949:B1000" xr:uid="{00000000-0002-0000-0B00-000000000000}">
      <formula1>nhomvl</formula1>
    </dataValidation>
  </dataValidations>
  <pageMargins left="0.23622047244094491" right="0.23622047244094491" top="0.51181102362204722" bottom="0.51181102362204722" header="0" footer="0"/>
  <pageSetup paperSize="9" firstPageNumber="40" orientation="portrait" useFirstPageNumber="1" horizontalDpi="300" verticalDpi="300" r:id="rId1"/>
  <headerFooter>
    <oddHeader>&amp;LCBG VLXD T6-2025</oddHeader>
    <oddFooter>&amp;C&amp;P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0"/>
  <sheetViews>
    <sheetView view="pageBreakPreview" zoomScaleNormal="100" zoomScaleSheetLayoutView="100" workbookViewId="0">
      <selection activeCell="Q5" sqref="Q5"/>
    </sheetView>
  </sheetViews>
  <sheetFormatPr defaultColWidth="8.7109375" defaultRowHeight="15" x14ac:dyDescent="0.25"/>
  <cols>
    <col min="1" max="1" width="5.5703125" style="88" bestFit="1" customWidth="1"/>
    <col min="2" max="2" width="6.85546875" style="88" customWidth="1"/>
    <col min="3" max="3" width="19.28515625" style="77" customWidth="1"/>
    <col min="4" max="4" width="7.7109375" style="77" customWidth="1"/>
    <col min="5" max="5" width="9" style="77" customWidth="1"/>
    <col min="6" max="6" width="19.85546875" style="77" customWidth="1"/>
    <col min="7" max="7" width="11" style="99" customWidth="1"/>
    <col min="8" max="8" width="10.7109375" style="77" customWidth="1"/>
    <col min="9" max="9" width="8.7109375" style="77" customWidth="1"/>
    <col min="10" max="16384" width="8.7109375" style="77"/>
  </cols>
  <sheetData>
    <row r="1" spans="1:9" x14ac:dyDescent="0.25">
      <c r="A1" s="542"/>
      <c r="B1" s="542"/>
      <c r="C1" s="542"/>
      <c r="D1" s="542"/>
      <c r="E1" s="542"/>
      <c r="F1" s="542"/>
      <c r="G1" s="542"/>
      <c r="H1" s="542"/>
      <c r="I1" s="542"/>
    </row>
    <row r="2" spans="1:9" ht="42.75" x14ac:dyDescent="0.25">
      <c r="A2" s="78" t="s">
        <v>1936</v>
      </c>
      <c r="B2" s="78" t="s">
        <v>2</v>
      </c>
      <c r="C2" s="78" t="s">
        <v>900</v>
      </c>
      <c r="D2" s="78" t="s">
        <v>901</v>
      </c>
      <c r="E2" s="78" t="s">
        <v>902</v>
      </c>
      <c r="F2" s="78" t="s">
        <v>903</v>
      </c>
      <c r="G2" s="78" t="s">
        <v>904</v>
      </c>
      <c r="H2" s="78" t="s">
        <v>14</v>
      </c>
      <c r="I2" s="78" t="s">
        <v>925</v>
      </c>
    </row>
    <row r="3" spans="1:9" ht="21.75" customHeight="1" x14ac:dyDescent="0.25">
      <c r="A3" s="78" t="s">
        <v>2020</v>
      </c>
      <c r="B3" s="544" t="s">
        <v>985</v>
      </c>
      <c r="C3" s="545"/>
      <c r="D3" s="78"/>
      <c r="E3" s="78"/>
      <c r="F3" s="78"/>
      <c r="G3" s="104"/>
      <c r="H3" s="78"/>
      <c r="I3" s="78"/>
    </row>
    <row r="4" spans="1:9" s="79" customFormat="1" ht="60" customHeight="1" x14ac:dyDescent="0.25">
      <c r="A4" s="87" t="s">
        <v>1283</v>
      </c>
      <c r="B4" s="706" t="s">
        <v>985</v>
      </c>
      <c r="C4" s="684" t="s">
        <v>2322</v>
      </c>
      <c r="D4" s="684"/>
      <c r="E4" s="684"/>
      <c r="F4" s="684"/>
      <c r="G4" s="534" t="s">
        <v>1282</v>
      </c>
      <c r="H4" s="73"/>
      <c r="I4" s="73"/>
    </row>
    <row r="5" spans="1:9" s="131" customFormat="1" ht="64.5" customHeight="1" x14ac:dyDescent="0.25">
      <c r="A5" s="279"/>
      <c r="B5" s="707"/>
      <c r="C5" s="71" t="s">
        <v>1284</v>
      </c>
      <c r="D5" s="173" t="s">
        <v>1024</v>
      </c>
      <c r="E5" s="122"/>
      <c r="F5" s="122" t="s">
        <v>1294</v>
      </c>
      <c r="G5" s="535"/>
      <c r="H5" s="72">
        <v>1488207</v>
      </c>
      <c r="I5" s="531" t="s">
        <v>3770</v>
      </c>
    </row>
    <row r="6" spans="1:9" s="131" customFormat="1" ht="60" x14ac:dyDescent="0.25">
      <c r="A6" s="242"/>
      <c r="B6" s="346"/>
      <c r="C6" s="71" t="s">
        <v>1285</v>
      </c>
      <c r="D6" s="173" t="s">
        <v>1024</v>
      </c>
      <c r="E6" s="122"/>
      <c r="F6" s="122" t="s">
        <v>1295</v>
      </c>
      <c r="G6" s="535"/>
      <c r="H6" s="72">
        <v>2048605</v>
      </c>
      <c r="I6" s="533"/>
    </row>
    <row r="7" spans="1:9" s="131" customFormat="1" ht="60" x14ac:dyDescent="0.25">
      <c r="A7" s="242"/>
      <c r="B7" s="243"/>
      <c r="C7" s="71" t="s">
        <v>1286</v>
      </c>
      <c r="D7" s="173" t="s">
        <v>1024</v>
      </c>
      <c r="E7" s="122"/>
      <c r="F7" s="122" t="s">
        <v>1296</v>
      </c>
      <c r="G7" s="535"/>
      <c r="H7" s="72">
        <v>2393446</v>
      </c>
      <c r="I7" s="83" t="s">
        <v>1934</v>
      </c>
    </row>
    <row r="8" spans="1:9" s="131" customFormat="1" ht="60" x14ac:dyDescent="0.25">
      <c r="A8" s="242"/>
      <c r="B8" s="243"/>
      <c r="C8" s="71" t="s">
        <v>1287</v>
      </c>
      <c r="D8" s="173" t="s">
        <v>1024</v>
      </c>
      <c r="E8" s="122"/>
      <c r="F8" s="122" t="s">
        <v>1288</v>
      </c>
      <c r="G8" s="535"/>
      <c r="H8" s="72">
        <v>2365796</v>
      </c>
      <c r="I8" s="83" t="s">
        <v>1934</v>
      </c>
    </row>
    <row r="9" spans="1:9" s="131" customFormat="1" ht="75" x14ac:dyDescent="0.25">
      <c r="A9" s="242"/>
      <c r="B9" s="243"/>
      <c r="C9" s="71" t="s">
        <v>1289</v>
      </c>
      <c r="D9" s="173" t="s">
        <v>1024</v>
      </c>
      <c r="E9" s="122"/>
      <c r="F9" s="122" t="s">
        <v>1297</v>
      </c>
      <c r="G9" s="97"/>
      <c r="H9" s="72">
        <v>1913345</v>
      </c>
      <c r="I9" s="83" t="s">
        <v>1934</v>
      </c>
    </row>
    <row r="10" spans="1:9" s="131" customFormat="1" ht="75" x14ac:dyDescent="0.25">
      <c r="A10" s="242"/>
      <c r="B10" s="243"/>
      <c r="C10" s="71" t="s">
        <v>1290</v>
      </c>
      <c r="D10" s="173" t="s">
        <v>1024</v>
      </c>
      <c r="E10" s="122"/>
      <c r="F10" s="122" t="s">
        <v>1298</v>
      </c>
      <c r="G10" s="97"/>
      <c r="H10" s="72">
        <v>1957183</v>
      </c>
      <c r="I10" s="83" t="s">
        <v>1934</v>
      </c>
    </row>
    <row r="11" spans="1:9" s="131" customFormat="1" ht="75" x14ac:dyDescent="0.25">
      <c r="A11" s="242"/>
      <c r="B11" s="243"/>
      <c r="C11" s="71" t="s">
        <v>1291</v>
      </c>
      <c r="D11" s="173" t="s">
        <v>1024</v>
      </c>
      <c r="E11" s="122"/>
      <c r="F11" s="122" t="s">
        <v>1298</v>
      </c>
      <c r="G11" s="97"/>
      <c r="H11" s="72">
        <v>1794079</v>
      </c>
      <c r="I11" s="83" t="s">
        <v>1934</v>
      </c>
    </row>
    <row r="12" spans="1:9" s="79" customFormat="1" ht="75" x14ac:dyDescent="0.25">
      <c r="A12" s="180"/>
      <c r="B12" s="107"/>
      <c r="C12" s="71" t="s">
        <v>1292</v>
      </c>
      <c r="D12" s="173" t="s">
        <v>1024</v>
      </c>
      <c r="E12" s="76"/>
      <c r="F12" s="76" t="s">
        <v>1299</v>
      </c>
      <c r="G12" s="97"/>
      <c r="H12" s="72">
        <v>1832843</v>
      </c>
      <c r="I12" s="83" t="s">
        <v>1934</v>
      </c>
    </row>
    <row r="13" spans="1:9" s="79" customFormat="1" ht="60" x14ac:dyDescent="0.25">
      <c r="A13" s="180"/>
      <c r="B13" s="107"/>
      <c r="C13" s="71" t="s">
        <v>1293</v>
      </c>
      <c r="D13" s="173"/>
      <c r="E13" s="76"/>
      <c r="F13" s="76" t="s">
        <v>1300</v>
      </c>
      <c r="G13" s="97"/>
      <c r="H13" s="72">
        <v>2220803</v>
      </c>
      <c r="I13" s="83" t="s">
        <v>1934</v>
      </c>
    </row>
    <row r="14" spans="1:9" s="79" customFormat="1" ht="66.75" customHeight="1" x14ac:dyDescent="0.25">
      <c r="A14" s="180"/>
      <c r="B14" s="107"/>
      <c r="C14" s="684" t="s">
        <v>2323</v>
      </c>
      <c r="D14" s="684"/>
      <c r="E14" s="684"/>
      <c r="F14" s="684"/>
      <c r="G14" s="97"/>
      <c r="H14" s="72"/>
      <c r="I14" s="83"/>
    </row>
    <row r="15" spans="1:9" s="79" customFormat="1" ht="60" x14ac:dyDescent="0.25">
      <c r="A15" s="180"/>
      <c r="B15" s="107"/>
      <c r="C15" s="71" t="s">
        <v>1301</v>
      </c>
      <c r="D15" s="173" t="s">
        <v>1024</v>
      </c>
      <c r="E15" s="76"/>
      <c r="F15" s="76" t="s">
        <v>1310</v>
      </c>
      <c r="G15" s="618" t="s">
        <v>1282</v>
      </c>
      <c r="H15" s="72">
        <v>1561502</v>
      </c>
      <c r="I15" s="83" t="s">
        <v>1934</v>
      </c>
    </row>
    <row r="16" spans="1:9" s="79" customFormat="1" ht="60" x14ac:dyDescent="0.25">
      <c r="A16" s="180"/>
      <c r="B16" s="107"/>
      <c r="C16" s="71" t="s">
        <v>1302</v>
      </c>
      <c r="D16" s="173" t="s">
        <v>1024</v>
      </c>
      <c r="E16" s="76"/>
      <c r="F16" s="76" t="s">
        <v>1311</v>
      </c>
      <c r="G16" s="618"/>
      <c r="H16" s="72">
        <v>2648678</v>
      </c>
      <c r="I16" s="83" t="s">
        <v>1934</v>
      </c>
    </row>
    <row r="17" spans="1:9" s="79" customFormat="1" ht="60" x14ac:dyDescent="0.25">
      <c r="A17" s="180"/>
      <c r="B17" s="107"/>
      <c r="C17" s="71" t="s">
        <v>1303</v>
      </c>
      <c r="D17" s="173" t="s">
        <v>1024</v>
      </c>
      <c r="E17" s="76"/>
      <c r="F17" s="76" t="s">
        <v>1312</v>
      </c>
      <c r="G17" s="618"/>
      <c r="H17" s="72">
        <v>2630484</v>
      </c>
      <c r="I17" s="83" t="s">
        <v>1934</v>
      </c>
    </row>
    <row r="18" spans="1:9" s="79" customFormat="1" ht="60" x14ac:dyDescent="0.25">
      <c r="A18" s="180"/>
      <c r="B18" s="107"/>
      <c r="C18" s="71" t="s">
        <v>1304</v>
      </c>
      <c r="D18" s="173" t="s">
        <v>1024</v>
      </c>
      <c r="E18" s="76"/>
      <c r="F18" s="76" t="s">
        <v>1313</v>
      </c>
      <c r="G18" s="618"/>
      <c r="H18" s="72">
        <v>2632615</v>
      </c>
      <c r="I18" s="83" t="s">
        <v>1934</v>
      </c>
    </row>
    <row r="19" spans="1:9" s="79" customFormat="1" ht="60" x14ac:dyDescent="0.25">
      <c r="A19" s="180"/>
      <c r="B19" s="107"/>
      <c r="C19" s="71" t="s">
        <v>1305</v>
      </c>
      <c r="D19" s="173" t="s">
        <v>1024</v>
      </c>
      <c r="E19" s="76"/>
      <c r="F19" s="76" t="s">
        <v>1314</v>
      </c>
      <c r="G19" s="618"/>
      <c r="H19" s="72">
        <v>2573186</v>
      </c>
      <c r="I19" s="83" t="s">
        <v>1934</v>
      </c>
    </row>
    <row r="20" spans="1:9" s="79" customFormat="1" ht="60" x14ac:dyDescent="0.25">
      <c r="A20" s="180"/>
      <c r="B20" s="107"/>
      <c r="C20" s="71" t="s">
        <v>1306</v>
      </c>
      <c r="D20" s="173" t="s">
        <v>1024</v>
      </c>
      <c r="E20" s="76"/>
      <c r="F20" s="76" t="s">
        <v>1315</v>
      </c>
      <c r="G20" s="97"/>
      <c r="H20" s="72">
        <v>2172262</v>
      </c>
      <c r="I20" s="83" t="s">
        <v>1934</v>
      </c>
    </row>
    <row r="21" spans="1:9" s="79" customFormat="1" ht="60" x14ac:dyDescent="0.25">
      <c r="A21" s="180"/>
      <c r="B21" s="107"/>
      <c r="C21" s="71" t="s">
        <v>1307</v>
      </c>
      <c r="D21" s="173" t="s">
        <v>1024</v>
      </c>
      <c r="E21" s="76"/>
      <c r="F21" s="76" t="s">
        <v>1316</v>
      </c>
      <c r="G21" s="97"/>
      <c r="H21" s="72">
        <v>2151795</v>
      </c>
      <c r="I21" s="83" t="s">
        <v>1934</v>
      </c>
    </row>
    <row r="22" spans="1:9" s="79" customFormat="1" ht="60" x14ac:dyDescent="0.25">
      <c r="A22" s="180"/>
      <c r="B22" s="107"/>
      <c r="C22" s="71" t="s">
        <v>1308</v>
      </c>
      <c r="D22" s="173" t="s">
        <v>1024</v>
      </c>
      <c r="E22" s="76"/>
      <c r="F22" s="76" t="s">
        <v>1317</v>
      </c>
      <c r="G22" s="97"/>
      <c r="H22" s="72">
        <v>2559467</v>
      </c>
      <c r="I22" s="83" t="s">
        <v>1934</v>
      </c>
    </row>
    <row r="23" spans="1:9" s="79" customFormat="1" ht="60" x14ac:dyDescent="0.25">
      <c r="A23" s="180"/>
      <c r="B23" s="107"/>
      <c r="C23" s="71" t="s">
        <v>1309</v>
      </c>
      <c r="D23" s="173" t="s">
        <v>1024</v>
      </c>
      <c r="E23" s="76"/>
      <c r="F23" s="76" t="s">
        <v>1318</v>
      </c>
      <c r="G23" s="97"/>
      <c r="H23" s="72">
        <v>1908230</v>
      </c>
      <c r="I23" s="83" t="s">
        <v>1934</v>
      </c>
    </row>
    <row r="24" spans="1:9" s="79" customFormat="1" ht="64.5" customHeight="1" x14ac:dyDescent="0.25">
      <c r="A24" s="180"/>
      <c r="B24" s="107"/>
      <c r="C24" s="684" t="s">
        <v>2324</v>
      </c>
      <c r="D24" s="684"/>
      <c r="E24" s="684"/>
      <c r="F24" s="684"/>
      <c r="G24" s="97"/>
      <c r="H24" s="72"/>
      <c r="I24" s="83"/>
    </row>
    <row r="25" spans="1:9" s="79" customFormat="1" ht="60" x14ac:dyDescent="0.25">
      <c r="A25" s="180"/>
      <c r="B25" s="107"/>
      <c r="C25" s="71" t="s">
        <v>1319</v>
      </c>
      <c r="D25" s="173" t="s">
        <v>1024</v>
      </c>
      <c r="E25" s="76"/>
      <c r="F25" s="76" t="s">
        <v>1326</v>
      </c>
      <c r="G25" s="97"/>
      <c r="H25" s="72">
        <v>2046901</v>
      </c>
      <c r="I25" s="83" t="s">
        <v>1934</v>
      </c>
    </row>
    <row r="26" spans="1:9" s="79" customFormat="1" ht="60" x14ac:dyDescent="0.25">
      <c r="A26" s="180"/>
      <c r="B26" s="107"/>
      <c r="C26" s="71" t="s">
        <v>1320</v>
      </c>
      <c r="D26" s="173" t="s">
        <v>1024</v>
      </c>
      <c r="E26" s="76"/>
      <c r="F26" s="76" t="s">
        <v>1327</v>
      </c>
      <c r="G26" s="535" t="s">
        <v>1282</v>
      </c>
      <c r="H26" s="72">
        <v>1964130</v>
      </c>
      <c r="I26" s="83" t="s">
        <v>1934</v>
      </c>
    </row>
    <row r="27" spans="1:9" s="79" customFormat="1" ht="60" x14ac:dyDescent="0.25">
      <c r="A27" s="180"/>
      <c r="B27" s="107"/>
      <c r="C27" s="71" t="s">
        <v>1321</v>
      </c>
      <c r="D27" s="173" t="s">
        <v>1024</v>
      </c>
      <c r="E27" s="76"/>
      <c r="F27" s="76" t="s">
        <v>1328</v>
      </c>
      <c r="G27" s="535"/>
      <c r="H27" s="72">
        <v>2169608</v>
      </c>
      <c r="I27" s="83" t="s">
        <v>1934</v>
      </c>
    </row>
    <row r="28" spans="1:9" s="79" customFormat="1" ht="60" x14ac:dyDescent="0.25">
      <c r="A28" s="180"/>
      <c r="B28" s="107"/>
      <c r="C28" s="71" t="s">
        <v>1322</v>
      </c>
      <c r="D28" s="173" t="s">
        <v>1024</v>
      </c>
      <c r="E28" s="76"/>
      <c r="F28" s="76" t="s">
        <v>1329</v>
      </c>
      <c r="G28" s="535"/>
      <c r="H28" s="72">
        <v>2253461</v>
      </c>
      <c r="I28" s="83" t="s">
        <v>1934</v>
      </c>
    </row>
    <row r="29" spans="1:9" s="79" customFormat="1" ht="60" x14ac:dyDescent="0.25">
      <c r="A29" s="180"/>
      <c r="B29" s="107"/>
      <c r="C29" s="71" t="s">
        <v>1323</v>
      </c>
      <c r="D29" s="173" t="s">
        <v>1024</v>
      </c>
      <c r="E29" s="76"/>
      <c r="F29" s="76" t="s">
        <v>1330</v>
      </c>
      <c r="G29" s="535"/>
      <c r="H29" s="72">
        <v>1841565</v>
      </c>
      <c r="I29" s="83" t="s">
        <v>1934</v>
      </c>
    </row>
    <row r="30" spans="1:9" s="79" customFormat="1" ht="60" x14ac:dyDescent="0.25">
      <c r="A30" s="180"/>
      <c r="B30" s="107"/>
      <c r="C30" s="71" t="s">
        <v>1324</v>
      </c>
      <c r="D30" s="173" t="s">
        <v>1024</v>
      </c>
      <c r="E30" s="76"/>
      <c r="F30" s="76" t="s">
        <v>1331</v>
      </c>
      <c r="G30" s="535"/>
      <c r="H30" s="72">
        <v>1721003</v>
      </c>
      <c r="I30" s="83" t="s">
        <v>1934</v>
      </c>
    </row>
    <row r="31" spans="1:9" s="79" customFormat="1" ht="60" x14ac:dyDescent="0.25">
      <c r="A31" s="180"/>
      <c r="B31" s="107"/>
      <c r="C31" s="71" t="s">
        <v>1325</v>
      </c>
      <c r="D31" s="173" t="s">
        <v>1024</v>
      </c>
      <c r="E31" s="76"/>
      <c r="F31" s="76" t="s">
        <v>1332</v>
      </c>
      <c r="G31" s="97"/>
      <c r="H31" s="72">
        <v>1583298</v>
      </c>
      <c r="I31" s="83" t="s">
        <v>1934</v>
      </c>
    </row>
    <row r="32" spans="1:9" s="79" customFormat="1" ht="69.75" customHeight="1" x14ac:dyDescent="0.25">
      <c r="A32" s="180"/>
      <c r="B32" s="107"/>
      <c r="C32" s="684" t="s">
        <v>2325</v>
      </c>
      <c r="D32" s="684"/>
      <c r="E32" s="684"/>
      <c r="F32" s="684"/>
      <c r="G32" s="97"/>
      <c r="H32" s="72"/>
      <c r="I32" s="83"/>
    </row>
    <row r="33" spans="1:9" s="79" customFormat="1" ht="63.75" x14ac:dyDescent="0.25">
      <c r="A33" s="180"/>
      <c r="B33" s="107"/>
      <c r="C33" s="140" t="s">
        <v>1333</v>
      </c>
      <c r="D33" s="173" t="s">
        <v>1024</v>
      </c>
      <c r="E33" s="76"/>
      <c r="F33" s="76" t="s">
        <v>1335</v>
      </c>
      <c r="G33" s="97"/>
      <c r="H33" s="72">
        <v>3706733</v>
      </c>
      <c r="I33" s="83" t="s">
        <v>1934</v>
      </c>
    </row>
    <row r="34" spans="1:9" s="79" customFormat="1" ht="63.75" x14ac:dyDescent="0.25">
      <c r="A34" s="180"/>
      <c r="B34" s="107"/>
      <c r="C34" s="140" t="s">
        <v>1334</v>
      </c>
      <c r="D34" s="173" t="s">
        <v>1024</v>
      </c>
      <c r="E34" s="76"/>
      <c r="F34" s="76" t="s">
        <v>1336</v>
      </c>
      <c r="G34" s="97"/>
      <c r="H34" s="72">
        <v>3840921</v>
      </c>
      <c r="I34" s="83" t="s">
        <v>1934</v>
      </c>
    </row>
    <row r="35" spans="1:9" s="79" customFormat="1" ht="67.5" customHeight="1" x14ac:dyDescent="0.25">
      <c r="A35" s="180"/>
      <c r="B35" s="107"/>
      <c r="C35" s="684" t="s">
        <v>2326</v>
      </c>
      <c r="D35" s="684"/>
      <c r="E35" s="684"/>
      <c r="F35" s="684"/>
      <c r="G35" s="97"/>
      <c r="H35" s="72"/>
      <c r="I35" s="83"/>
    </row>
    <row r="36" spans="1:9" s="79" customFormat="1" ht="72" customHeight="1" x14ac:dyDescent="0.25">
      <c r="A36" s="180"/>
      <c r="B36" s="107"/>
      <c r="C36" s="71" t="s">
        <v>1337</v>
      </c>
      <c r="D36" s="173" t="s">
        <v>1024</v>
      </c>
      <c r="E36" s="76"/>
      <c r="F36" s="76" t="s">
        <v>1339</v>
      </c>
      <c r="G36" s="113"/>
      <c r="H36" s="72">
        <v>2573223</v>
      </c>
      <c r="I36" s="83" t="s">
        <v>1934</v>
      </c>
    </row>
    <row r="37" spans="1:9" s="79" customFormat="1" ht="69" customHeight="1" x14ac:dyDescent="0.25">
      <c r="A37" s="180"/>
      <c r="B37" s="107"/>
      <c r="C37" s="71" t="s">
        <v>1338</v>
      </c>
      <c r="D37" s="173" t="s">
        <v>1024</v>
      </c>
      <c r="E37" s="76"/>
      <c r="F37" s="76" t="s">
        <v>1340</v>
      </c>
      <c r="G37" s="113"/>
      <c r="H37" s="72">
        <v>2474239</v>
      </c>
      <c r="I37" s="83" t="s">
        <v>1934</v>
      </c>
    </row>
    <row r="38" spans="1:9" s="79" customFormat="1" ht="69" customHeight="1" x14ac:dyDescent="0.25">
      <c r="A38" s="180"/>
      <c r="B38" s="107"/>
      <c r="C38" s="591" t="s">
        <v>2327</v>
      </c>
      <c r="D38" s="592"/>
      <c r="E38" s="592"/>
      <c r="F38" s="593"/>
      <c r="G38" s="618" t="s">
        <v>1282</v>
      </c>
      <c r="H38" s="73"/>
      <c r="I38" s="83"/>
    </row>
    <row r="39" spans="1:9" s="79" customFormat="1" ht="60" x14ac:dyDescent="0.25">
      <c r="A39" s="180"/>
      <c r="B39" s="107"/>
      <c r="C39" s="71" t="s">
        <v>1914</v>
      </c>
      <c r="D39" s="91" t="s">
        <v>1916</v>
      </c>
      <c r="E39" s="71"/>
      <c r="F39" s="76" t="s">
        <v>2748</v>
      </c>
      <c r="G39" s="618"/>
      <c r="H39" s="92">
        <v>1154541</v>
      </c>
      <c r="I39" s="83" t="s">
        <v>1934</v>
      </c>
    </row>
    <row r="40" spans="1:9" s="79" customFormat="1" ht="60" x14ac:dyDescent="0.25">
      <c r="A40" s="180"/>
      <c r="B40" s="107"/>
      <c r="C40" s="71" t="s">
        <v>1915</v>
      </c>
      <c r="D40" s="91" t="s">
        <v>1916</v>
      </c>
      <c r="E40" s="71"/>
      <c r="F40" s="76" t="s">
        <v>2749</v>
      </c>
      <c r="G40" s="618"/>
      <c r="H40" s="92">
        <v>1247074</v>
      </c>
      <c r="I40" s="83" t="s">
        <v>1934</v>
      </c>
    </row>
    <row r="41" spans="1:9" s="79" customFormat="1" ht="60" x14ac:dyDescent="0.25">
      <c r="A41" s="180"/>
      <c r="B41" s="107"/>
      <c r="C41" s="71" t="s">
        <v>1917</v>
      </c>
      <c r="D41" s="91" t="s">
        <v>1916</v>
      </c>
      <c r="E41" s="71"/>
      <c r="F41" s="76" t="s">
        <v>2749</v>
      </c>
      <c r="G41" s="618"/>
      <c r="H41" s="92">
        <v>1247074</v>
      </c>
      <c r="I41" s="83" t="s">
        <v>1934</v>
      </c>
    </row>
    <row r="42" spans="1:9" s="79" customFormat="1" ht="61.5" customHeight="1" x14ac:dyDescent="0.25">
      <c r="A42" s="180"/>
      <c r="B42" s="107"/>
      <c r="C42" s="71" t="s">
        <v>1918</v>
      </c>
      <c r="D42" s="91" t="s">
        <v>1916</v>
      </c>
      <c r="E42" s="71"/>
      <c r="F42" s="76" t="s">
        <v>2750</v>
      </c>
      <c r="G42" s="618"/>
      <c r="H42" s="92">
        <v>1393700</v>
      </c>
      <c r="I42" s="83" t="s">
        <v>1934</v>
      </c>
    </row>
    <row r="43" spans="1:9" s="79" customFormat="1" ht="60" x14ac:dyDescent="0.25">
      <c r="A43" s="180"/>
      <c r="B43" s="107"/>
      <c r="C43" s="71" t="s">
        <v>1919</v>
      </c>
      <c r="D43" s="91" t="s">
        <v>1916</v>
      </c>
      <c r="E43" s="71"/>
      <c r="F43" s="76" t="s">
        <v>2751</v>
      </c>
      <c r="G43" s="734"/>
      <c r="H43" s="92">
        <v>1027569</v>
      </c>
      <c r="I43" s="83" t="s">
        <v>1934</v>
      </c>
    </row>
    <row r="44" spans="1:9" s="79" customFormat="1" ht="60" customHeight="1" x14ac:dyDescent="0.25">
      <c r="A44" s="180"/>
      <c r="B44" s="107"/>
      <c r="C44" s="591" t="s">
        <v>2328</v>
      </c>
      <c r="D44" s="592"/>
      <c r="E44" s="592"/>
      <c r="F44" s="593"/>
      <c r="H44" s="73"/>
      <c r="I44" s="83"/>
    </row>
    <row r="45" spans="1:9" s="79" customFormat="1" ht="38.25" x14ac:dyDescent="0.25">
      <c r="A45" s="180"/>
      <c r="B45" s="107"/>
      <c r="C45" s="140" t="s">
        <v>1920</v>
      </c>
      <c r="D45" s="141" t="s">
        <v>2635</v>
      </c>
      <c r="E45" s="140"/>
      <c r="F45" s="115" t="s">
        <v>2752</v>
      </c>
      <c r="H45" s="92">
        <v>1520161</v>
      </c>
      <c r="I45" s="83" t="s">
        <v>1934</v>
      </c>
    </row>
    <row r="46" spans="1:9" s="79" customFormat="1" ht="43.5" customHeight="1" x14ac:dyDescent="0.25">
      <c r="A46" s="180"/>
      <c r="B46" s="107"/>
      <c r="C46" s="140" t="s">
        <v>1921</v>
      </c>
      <c r="D46" s="141" t="s">
        <v>2635</v>
      </c>
      <c r="E46" s="140"/>
      <c r="F46" s="115" t="s">
        <v>2753</v>
      </c>
      <c r="H46" s="92">
        <v>1761109</v>
      </c>
      <c r="I46" s="83" t="s">
        <v>1934</v>
      </c>
    </row>
    <row r="47" spans="1:9" s="79" customFormat="1" ht="38.25" x14ac:dyDescent="0.25">
      <c r="A47" s="180"/>
      <c r="B47" s="107"/>
      <c r="C47" s="140" t="s">
        <v>1922</v>
      </c>
      <c r="D47" s="141" t="s">
        <v>2635</v>
      </c>
      <c r="E47" s="140"/>
      <c r="F47" s="115" t="s">
        <v>2753</v>
      </c>
      <c r="H47" s="92">
        <v>1793748</v>
      </c>
      <c r="I47" s="83" t="s">
        <v>1934</v>
      </c>
    </row>
    <row r="48" spans="1:9" s="79" customFormat="1" ht="38.25" x14ac:dyDescent="0.25">
      <c r="A48" s="180"/>
      <c r="B48" s="107"/>
      <c r="C48" s="140" t="s">
        <v>1923</v>
      </c>
      <c r="D48" s="141" t="s">
        <v>2635</v>
      </c>
      <c r="E48" s="140"/>
      <c r="F48" s="115" t="s">
        <v>2754</v>
      </c>
      <c r="H48" s="92">
        <v>1895892</v>
      </c>
      <c r="I48" s="83" t="s">
        <v>1934</v>
      </c>
    </row>
    <row r="49" spans="1:9" s="79" customFormat="1" ht="47.25" customHeight="1" x14ac:dyDescent="0.25">
      <c r="A49" s="183"/>
      <c r="B49" s="94"/>
      <c r="C49" s="140" t="s">
        <v>1924</v>
      </c>
      <c r="D49" s="141" t="s">
        <v>2635</v>
      </c>
      <c r="E49" s="140"/>
      <c r="F49" s="115" t="s">
        <v>1310</v>
      </c>
      <c r="G49" s="184"/>
      <c r="H49" s="92">
        <v>1221379</v>
      </c>
      <c r="I49" s="83" t="s">
        <v>1934</v>
      </c>
    </row>
    <row r="50" spans="1:9" x14ac:dyDescent="0.25">
      <c r="G50" s="77"/>
    </row>
  </sheetData>
  <mergeCells count="15">
    <mergeCell ref="A1:I1"/>
    <mergeCell ref="B3:C3"/>
    <mergeCell ref="G4:G8"/>
    <mergeCell ref="C44:F44"/>
    <mergeCell ref="C4:F4"/>
    <mergeCell ref="C14:F14"/>
    <mergeCell ref="C24:F24"/>
    <mergeCell ref="C32:F32"/>
    <mergeCell ref="C35:F35"/>
    <mergeCell ref="C38:F38"/>
    <mergeCell ref="G15:G19"/>
    <mergeCell ref="G26:G30"/>
    <mergeCell ref="G38:G43"/>
    <mergeCell ref="I5:I6"/>
    <mergeCell ref="B4:B5"/>
  </mergeCells>
  <dataValidations count="1">
    <dataValidation type="list" allowBlank="1" showInputMessage="1" showErrorMessage="1" sqref="B4 B7:B49" xr:uid="{00000000-0002-0000-0C00-000000000000}">
      <formula1>nhomvl</formula1>
    </dataValidation>
  </dataValidations>
  <pageMargins left="0.23622047244094491" right="0.23622047244094491" top="0.51181102362204722" bottom="0.51181102362204722" header="0" footer="0"/>
  <pageSetup paperSize="9" firstPageNumber="71" orientation="portrait" useFirstPageNumber="1" horizontalDpi="300" verticalDpi="300" r:id="rId1"/>
  <headerFooter>
    <oddHeader>&amp;LCBG VLXD T6-2025</oddHeader>
    <oddFooter>&amp;C&amp;P</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5"/>
  <sheetViews>
    <sheetView view="pageBreakPreview" zoomScaleNormal="100" zoomScaleSheetLayoutView="100" workbookViewId="0">
      <selection activeCell="G44" sqref="G44:G55"/>
    </sheetView>
  </sheetViews>
  <sheetFormatPr defaultColWidth="8.7109375" defaultRowHeight="15" x14ac:dyDescent="0.25"/>
  <cols>
    <col min="1" max="1" width="5.5703125" style="88" bestFit="1" customWidth="1"/>
    <col min="2" max="2" width="8.7109375" style="88" customWidth="1"/>
    <col min="3" max="3" width="19.28515625" style="77" customWidth="1"/>
    <col min="4" max="4" width="6.85546875" style="77" customWidth="1"/>
    <col min="5" max="5" width="9.5703125" style="77" customWidth="1"/>
    <col min="6" max="6" width="15.28515625" style="77" bestFit="1" customWidth="1"/>
    <col min="7" max="7" width="12.5703125" style="99" customWidth="1"/>
    <col min="8" max="8" width="10.7109375" style="77" customWidth="1"/>
    <col min="9" max="9" width="8.7109375" style="77" customWidth="1"/>
    <col min="10" max="16384" width="8.7109375" style="77"/>
  </cols>
  <sheetData>
    <row r="1" spans="1:9" ht="57" x14ac:dyDescent="0.25">
      <c r="A1" s="78" t="s">
        <v>1936</v>
      </c>
      <c r="B1" s="78" t="s">
        <v>2</v>
      </c>
      <c r="C1" s="78" t="s">
        <v>900</v>
      </c>
      <c r="D1" s="78" t="s">
        <v>901</v>
      </c>
      <c r="E1" s="78" t="s">
        <v>902</v>
      </c>
      <c r="F1" s="78" t="s">
        <v>903</v>
      </c>
      <c r="G1" s="78" t="s">
        <v>904</v>
      </c>
      <c r="H1" s="78" t="s">
        <v>14</v>
      </c>
      <c r="I1" s="78" t="s">
        <v>925</v>
      </c>
    </row>
    <row r="2" spans="1:9" x14ac:dyDescent="0.25">
      <c r="A2" s="78" t="s">
        <v>1492</v>
      </c>
      <c r="B2" s="544" t="s">
        <v>988</v>
      </c>
      <c r="C2" s="602"/>
      <c r="D2" s="106"/>
      <c r="E2" s="106"/>
      <c r="F2" s="105"/>
      <c r="G2" s="104"/>
      <c r="H2" s="78"/>
      <c r="I2" s="78"/>
    </row>
    <row r="3" spans="1:9" s="270" customFormat="1" ht="45" customHeight="1" x14ac:dyDescent="0.25">
      <c r="A3" s="548" t="s">
        <v>1925</v>
      </c>
      <c r="B3" s="548" t="s">
        <v>3794</v>
      </c>
      <c r="C3" s="71" t="s">
        <v>2760</v>
      </c>
      <c r="D3" s="173" t="s">
        <v>1024</v>
      </c>
      <c r="E3" s="359"/>
      <c r="F3" s="122" t="s">
        <v>2759</v>
      </c>
      <c r="G3" s="534" t="s">
        <v>2757</v>
      </c>
      <c r="H3" s="72">
        <v>102698</v>
      </c>
      <c r="I3" s="733" t="s">
        <v>3770</v>
      </c>
    </row>
    <row r="4" spans="1:9" s="270" customFormat="1" ht="45" x14ac:dyDescent="0.25">
      <c r="A4" s="549"/>
      <c r="B4" s="549"/>
      <c r="C4" s="71" t="s">
        <v>2760</v>
      </c>
      <c r="D4" s="173" t="s">
        <v>1024</v>
      </c>
      <c r="E4" s="360"/>
      <c r="F4" s="122" t="s">
        <v>2761</v>
      </c>
      <c r="G4" s="535"/>
      <c r="H4" s="72">
        <v>111203</v>
      </c>
      <c r="I4" s="532"/>
    </row>
    <row r="5" spans="1:9" s="270" customFormat="1" ht="45" x14ac:dyDescent="0.25">
      <c r="A5" s="549"/>
      <c r="B5" s="549"/>
      <c r="C5" s="71" t="s">
        <v>2764</v>
      </c>
      <c r="D5" s="173" t="s">
        <v>1024</v>
      </c>
      <c r="E5" s="360"/>
      <c r="F5" s="122" t="s">
        <v>2762</v>
      </c>
      <c r="G5" s="535"/>
      <c r="H5" s="72">
        <v>119028</v>
      </c>
      <c r="I5" s="147"/>
    </row>
    <row r="6" spans="1:9" s="270" customFormat="1" ht="60" x14ac:dyDescent="0.25">
      <c r="A6" s="549"/>
      <c r="B6" s="549"/>
      <c r="C6" s="71" t="s">
        <v>2765</v>
      </c>
      <c r="D6" s="173" t="s">
        <v>1024</v>
      </c>
      <c r="E6" s="360"/>
      <c r="F6" s="122" t="s">
        <v>2762</v>
      </c>
      <c r="G6" s="535"/>
      <c r="H6" s="72">
        <v>133430</v>
      </c>
      <c r="I6" s="83" t="s">
        <v>1934</v>
      </c>
    </row>
    <row r="7" spans="1:9" s="270" customFormat="1" ht="51" x14ac:dyDescent="0.25">
      <c r="A7" s="549"/>
      <c r="B7" s="549"/>
      <c r="C7" s="140" t="s">
        <v>2766</v>
      </c>
      <c r="D7" s="173" t="s">
        <v>1024</v>
      </c>
      <c r="E7" s="360"/>
      <c r="F7" s="122" t="s">
        <v>2763</v>
      </c>
      <c r="G7" s="535"/>
      <c r="H7" s="72">
        <v>104853</v>
      </c>
      <c r="I7" s="83" t="s">
        <v>1934</v>
      </c>
    </row>
    <row r="8" spans="1:9" s="270" customFormat="1" ht="60" x14ac:dyDescent="0.25">
      <c r="A8" s="549"/>
      <c r="B8" s="549"/>
      <c r="C8" s="71" t="s">
        <v>2767</v>
      </c>
      <c r="D8" s="173" t="s">
        <v>1024</v>
      </c>
      <c r="E8" s="360"/>
      <c r="F8" s="122" t="s">
        <v>2763</v>
      </c>
      <c r="G8" s="97"/>
      <c r="H8" s="72">
        <v>111203</v>
      </c>
      <c r="I8" s="83" t="s">
        <v>1934</v>
      </c>
    </row>
    <row r="9" spans="1:9" s="270" customFormat="1" ht="45" x14ac:dyDescent="0.25">
      <c r="A9" s="549"/>
      <c r="B9" s="549"/>
      <c r="C9" s="71" t="s">
        <v>2769</v>
      </c>
      <c r="D9" s="173" t="s">
        <v>1024</v>
      </c>
      <c r="E9" s="360"/>
      <c r="F9" s="122" t="s">
        <v>2768</v>
      </c>
      <c r="G9" s="97"/>
      <c r="H9" s="72">
        <v>99070</v>
      </c>
      <c r="I9" s="83" t="s">
        <v>1934</v>
      </c>
    </row>
    <row r="10" spans="1:9" s="270" customFormat="1" ht="45" x14ac:dyDescent="0.25">
      <c r="A10" s="549"/>
      <c r="B10" s="549"/>
      <c r="C10" s="71" t="s">
        <v>2769</v>
      </c>
      <c r="D10" s="173" t="s">
        <v>1024</v>
      </c>
      <c r="E10" s="360"/>
      <c r="F10" s="122" t="s">
        <v>2770</v>
      </c>
      <c r="G10" s="97"/>
      <c r="H10" s="72">
        <v>109049</v>
      </c>
      <c r="I10" s="83" t="s">
        <v>1934</v>
      </c>
    </row>
    <row r="11" spans="1:9" ht="60" x14ac:dyDescent="0.25">
      <c r="A11" s="549"/>
      <c r="B11" s="549"/>
      <c r="C11" s="85" t="s">
        <v>2771</v>
      </c>
      <c r="D11" s="124" t="s">
        <v>1024</v>
      </c>
      <c r="E11" s="132"/>
      <c r="F11" s="76" t="s">
        <v>2772</v>
      </c>
      <c r="G11" s="97"/>
      <c r="H11" s="86">
        <v>131842</v>
      </c>
      <c r="I11" s="83" t="s">
        <v>1934</v>
      </c>
    </row>
    <row r="12" spans="1:9" ht="60" x14ac:dyDescent="0.25">
      <c r="A12" s="549"/>
      <c r="B12" s="143"/>
      <c r="C12" s="85" t="s">
        <v>2773</v>
      </c>
      <c r="D12" s="124" t="s">
        <v>1024</v>
      </c>
      <c r="E12" s="132"/>
      <c r="F12" s="76" t="s">
        <v>2774</v>
      </c>
      <c r="H12" s="86">
        <v>189223</v>
      </c>
      <c r="I12" s="83" t="s">
        <v>1934</v>
      </c>
    </row>
    <row r="13" spans="1:9" ht="60" x14ac:dyDescent="0.25">
      <c r="A13" s="549"/>
      <c r="B13" s="143"/>
      <c r="C13" s="85" t="s">
        <v>2776</v>
      </c>
      <c r="D13" s="124" t="s">
        <v>1024</v>
      </c>
      <c r="E13" s="148"/>
      <c r="F13" s="76" t="s">
        <v>2775</v>
      </c>
      <c r="H13" s="86">
        <v>213830</v>
      </c>
      <c r="I13" s="83" t="s">
        <v>1934</v>
      </c>
    </row>
    <row r="14" spans="1:9" ht="16.5" customHeight="1" x14ac:dyDescent="0.25">
      <c r="A14" s="549"/>
      <c r="B14" s="143"/>
      <c r="C14" s="578" t="s">
        <v>2778</v>
      </c>
      <c r="D14" s="587"/>
      <c r="E14" s="587"/>
      <c r="F14" s="579"/>
      <c r="H14" s="72"/>
      <c r="I14" s="83"/>
    </row>
    <row r="15" spans="1:9" x14ac:dyDescent="0.25">
      <c r="A15" s="549"/>
      <c r="B15" s="143"/>
      <c r="C15" s="71" t="s">
        <v>2758</v>
      </c>
      <c r="D15" s="173" t="s">
        <v>909</v>
      </c>
      <c r="E15" s="580" t="s">
        <v>2111</v>
      </c>
      <c r="F15" s="76" t="s">
        <v>2777</v>
      </c>
      <c r="G15" s="97"/>
      <c r="H15" s="72">
        <v>2181352</v>
      </c>
      <c r="I15" s="83" t="s">
        <v>1934</v>
      </c>
    </row>
    <row r="16" spans="1:9" ht="15" customHeight="1" x14ac:dyDescent="0.25">
      <c r="A16" s="549"/>
      <c r="B16" s="143"/>
      <c r="C16" s="71" t="s">
        <v>2779</v>
      </c>
      <c r="D16" s="173" t="s">
        <v>909</v>
      </c>
      <c r="E16" s="581"/>
      <c r="F16" s="76" t="s">
        <v>2777</v>
      </c>
      <c r="G16" s="535"/>
      <c r="H16" s="72">
        <v>2181352</v>
      </c>
      <c r="I16" s="83" t="s">
        <v>1934</v>
      </c>
    </row>
    <row r="17" spans="1:9" x14ac:dyDescent="0.25">
      <c r="A17" s="549"/>
      <c r="B17" s="143"/>
      <c r="C17" s="71" t="s">
        <v>2780</v>
      </c>
      <c r="D17" s="173" t="s">
        <v>909</v>
      </c>
      <c r="E17" s="582"/>
      <c r="F17" s="76" t="s">
        <v>2777</v>
      </c>
      <c r="G17" s="535"/>
      <c r="H17" s="72">
        <v>2181352</v>
      </c>
      <c r="I17" s="83" t="s">
        <v>1934</v>
      </c>
    </row>
    <row r="18" spans="1:9" x14ac:dyDescent="0.25">
      <c r="A18" s="549"/>
      <c r="B18" s="143"/>
      <c r="C18" s="578" t="s">
        <v>2781</v>
      </c>
      <c r="D18" s="587"/>
      <c r="E18" s="587"/>
      <c r="F18" s="579"/>
      <c r="G18" s="535"/>
      <c r="H18" s="72"/>
      <c r="I18" s="83"/>
    </row>
    <row r="19" spans="1:9" x14ac:dyDescent="0.25">
      <c r="A19" s="549"/>
      <c r="B19" s="143"/>
      <c r="C19" s="71" t="s">
        <v>2758</v>
      </c>
      <c r="D19" s="173" t="s">
        <v>909</v>
      </c>
      <c r="E19" s="580" t="s">
        <v>2111</v>
      </c>
      <c r="F19" s="76" t="s">
        <v>2777</v>
      </c>
      <c r="G19" s="535"/>
      <c r="H19" s="72">
        <v>2023852</v>
      </c>
      <c r="I19" s="83" t="s">
        <v>1934</v>
      </c>
    </row>
    <row r="20" spans="1:9" ht="15" customHeight="1" x14ac:dyDescent="0.25">
      <c r="A20" s="549"/>
      <c r="B20" s="143"/>
      <c r="C20" s="71" t="s">
        <v>2779</v>
      </c>
      <c r="D20" s="173" t="s">
        <v>909</v>
      </c>
      <c r="E20" s="581"/>
      <c r="F20" s="76" t="s">
        <v>2777</v>
      </c>
      <c r="G20" s="535"/>
      <c r="H20" s="72">
        <v>2023852</v>
      </c>
      <c r="I20" s="83" t="s">
        <v>1934</v>
      </c>
    </row>
    <row r="21" spans="1:9" x14ac:dyDescent="0.25">
      <c r="A21" s="549"/>
      <c r="B21" s="143"/>
      <c r="C21" s="71" t="s">
        <v>2780</v>
      </c>
      <c r="D21" s="173" t="s">
        <v>909</v>
      </c>
      <c r="E21" s="582"/>
      <c r="F21" s="76" t="s">
        <v>2777</v>
      </c>
      <c r="G21" s="535"/>
      <c r="H21" s="72">
        <v>2023852</v>
      </c>
      <c r="I21" s="83" t="s">
        <v>1934</v>
      </c>
    </row>
    <row r="22" spans="1:9" x14ac:dyDescent="0.25">
      <c r="A22" s="549"/>
      <c r="B22" s="143"/>
      <c r="C22" s="578" t="s">
        <v>2782</v>
      </c>
      <c r="D22" s="587"/>
      <c r="E22" s="587"/>
      <c r="F22" s="579"/>
      <c r="G22" s="535"/>
      <c r="H22" s="72"/>
      <c r="I22" s="83"/>
    </row>
    <row r="23" spans="1:9" x14ac:dyDescent="0.25">
      <c r="A23" s="549"/>
      <c r="B23" s="143"/>
      <c r="C23" s="71" t="s">
        <v>2758</v>
      </c>
      <c r="D23" s="173" t="s">
        <v>909</v>
      </c>
      <c r="E23" s="580" t="s">
        <v>2111</v>
      </c>
      <c r="F23" s="76" t="s">
        <v>2783</v>
      </c>
      <c r="G23" s="535"/>
      <c r="H23" s="72">
        <v>5485463</v>
      </c>
      <c r="I23" s="83" t="s">
        <v>1934</v>
      </c>
    </row>
    <row r="24" spans="1:9" x14ac:dyDescent="0.25">
      <c r="A24" s="549"/>
      <c r="B24" s="143"/>
      <c r="C24" s="71" t="s">
        <v>2779</v>
      </c>
      <c r="D24" s="173" t="s">
        <v>909</v>
      </c>
      <c r="E24" s="581"/>
      <c r="F24" s="76" t="s">
        <v>2783</v>
      </c>
      <c r="G24" s="535"/>
      <c r="H24" s="72">
        <v>5485463</v>
      </c>
      <c r="I24" s="83" t="s">
        <v>1934</v>
      </c>
    </row>
    <row r="25" spans="1:9" x14ac:dyDescent="0.25">
      <c r="A25" s="549"/>
      <c r="B25" s="157"/>
      <c r="C25" s="71" t="s">
        <v>2780</v>
      </c>
      <c r="D25" s="173" t="s">
        <v>909</v>
      </c>
      <c r="E25" s="582"/>
      <c r="F25" s="76" t="s">
        <v>2783</v>
      </c>
      <c r="G25" s="536"/>
      <c r="H25" s="72">
        <v>5485463</v>
      </c>
      <c r="I25" s="83" t="s">
        <v>1934</v>
      </c>
    </row>
    <row r="26" spans="1:9" s="270" customFormat="1" ht="68.25" customHeight="1" x14ac:dyDescent="0.25">
      <c r="A26" s="358" t="s">
        <v>3712</v>
      </c>
      <c r="B26" s="548" t="s">
        <v>3794</v>
      </c>
      <c r="C26" s="71" t="s">
        <v>3889</v>
      </c>
      <c r="D26" s="173"/>
      <c r="E26" s="359"/>
      <c r="F26" s="122"/>
      <c r="G26" s="534" t="s">
        <v>3718</v>
      </c>
      <c r="H26" s="72"/>
      <c r="I26" s="531" t="s">
        <v>3770</v>
      </c>
    </row>
    <row r="27" spans="1:9" s="363" customFormat="1" ht="21.75" customHeight="1" x14ac:dyDescent="0.25">
      <c r="A27" s="298"/>
      <c r="B27" s="549"/>
      <c r="C27" s="361" t="s">
        <v>3890</v>
      </c>
      <c r="D27" s="173" t="s">
        <v>1024</v>
      </c>
      <c r="E27" s="360"/>
      <c r="F27" s="159" t="s">
        <v>3714</v>
      </c>
      <c r="G27" s="535"/>
      <c r="H27" s="362">
        <v>184500</v>
      </c>
      <c r="I27" s="532"/>
    </row>
    <row r="28" spans="1:9" s="363" customFormat="1" ht="24" customHeight="1" x14ac:dyDescent="0.25">
      <c r="A28" s="298"/>
      <c r="B28" s="549"/>
      <c r="C28" s="364" t="s">
        <v>3890</v>
      </c>
      <c r="D28" s="173" t="s">
        <v>1024</v>
      </c>
      <c r="E28" s="360"/>
      <c r="F28" s="365" t="s">
        <v>3715</v>
      </c>
      <c r="G28" s="535"/>
      <c r="H28" s="362">
        <v>184500</v>
      </c>
      <c r="I28" s="366"/>
    </row>
    <row r="29" spans="1:9" s="363" customFormat="1" ht="27" customHeight="1" x14ac:dyDescent="0.25">
      <c r="A29" s="298"/>
      <c r="B29" s="549"/>
      <c r="C29" s="364" t="s">
        <v>3890</v>
      </c>
      <c r="D29" s="173" t="s">
        <v>1024</v>
      </c>
      <c r="E29" s="360"/>
      <c r="F29" s="159" t="s">
        <v>3716</v>
      </c>
      <c r="G29" s="535"/>
      <c r="H29" s="362">
        <v>320850</v>
      </c>
      <c r="I29" s="367" t="s">
        <v>1934</v>
      </c>
    </row>
    <row r="30" spans="1:9" s="363" customFormat="1" ht="29.25" customHeight="1" x14ac:dyDescent="0.25">
      <c r="A30" s="298"/>
      <c r="B30" s="583"/>
      <c r="C30" s="364" t="s">
        <v>3890</v>
      </c>
      <c r="D30" s="176" t="s">
        <v>1024</v>
      </c>
      <c r="E30" s="360"/>
      <c r="F30" s="365" t="s">
        <v>3717</v>
      </c>
      <c r="G30" s="535"/>
      <c r="H30" s="469">
        <v>294300</v>
      </c>
      <c r="I30" s="470" t="s">
        <v>1934</v>
      </c>
    </row>
    <row r="31" spans="1:9" ht="23.25" customHeight="1" x14ac:dyDescent="0.25">
      <c r="A31" s="525" t="s">
        <v>3793</v>
      </c>
      <c r="B31" s="548" t="s">
        <v>3794</v>
      </c>
      <c r="C31" s="472" t="s">
        <v>3795</v>
      </c>
      <c r="D31" s="81"/>
      <c r="E31" s="81"/>
      <c r="F31" s="81"/>
      <c r="G31" s="534" t="s">
        <v>3807</v>
      </c>
      <c r="H31" s="81"/>
      <c r="I31" s="543" t="s">
        <v>3805</v>
      </c>
    </row>
    <row r="32" spans="1:9" x14ac:dyDescent="0.25">
      <c r="A32" s="526"/>
      <c r="B32" s="549"/>
      <c r="C32" s="473" t="s">
        <v>3795</v>
      </c>
      <c r="D32" s="173" t="s">
        <v>1024</v>
      </c>
      <c r="E32" s="81"/>
      <c r="F32" s="473" t="s">
        <v>3796</v>
      </c>
      <c r="G32" s="535"/>
      <c r="H32" s="246">
        <v>426947</v>
      </c>
      <c r="I32" s="543"/>
    </row>
    <row r="33" spans="1:9" x14ac:dyDescent="0.25">
      <c r="A33" s="526"/>
      <c r="B33" s="549"/>
      <c r="C33" s="473" t="s">
        <v>3795</v>
      </c>
      <c r="D33" s="173" t="s">
        <v>1024</v>
      </c>
      <c r="E33" s="81"/>
      <c r="F33" s="473" t="s">
        <v>3797</v>
      </c>
      <c r="G33" s="535"/>
      <c r="H33" s="95" t="s">
        <v>3806</v>
      </c>
      <c r="I33" s="543"/>
    </row>
    <row r="34" spans="1:9" x14ac:dyDescent="0.25">
      <c r="A34" s="526"/>
      <c r="B34" s="549"/>
      <c r="C34" s="472" t="s">
        <v>3798</v>
      </c>
      <c r="D34" s="81"/>
      <c r="E34" s="81"/>
      <c r="F34" s="81"/>
      <c r="G34" s="535"/>
      <c r="H34" s="232"/>
      <c r="I34" s="543"/>
    </row>
    <row r="35" spans="1:9" x14ac:dyDescent="0.25">
      <c r="A35" s="526"/>
      <c r="B35" s="549"/>
      <c r="C35" s="473" t="s">
        <v>3798</v>
      </c>
      <c r="D35" s="173" t="s">
        <v>1024</v>
      </c>
      <c r="E35" s="81"/>
      <c r="F35" s="473" t="s">
        <v>3715</v>
      </c>
      <c r="G35" s="535"/>
      <c r="H35" s="246">
        <v>196507</v>
      </c>
      <c r="I35" s="543"/>
    </row>
    <row r="36" spans="1:9" ht="15.75" x14ac:dyDescent="0.25">
      <c r="A36" s="526"/>
      <c r="B36" s="549"/>
      <c r="C36" s="473" t="s">
        <v>3798</v>
      </c>
      <c r="D36" s="173" t="s">
        <v>1024</v>
      </c>
      <c r="E36" s="81"/>
      <c r="F36" s="473" t="s">
        <v>3716</v>
      </c>
      <c r="G36" s="535"/>
      <c r="H36" s="246">
        <v>233174</v>
      </c>
      <c r="I36" s="367" t="s">
        <v>1934</v>
      </c>
    </row>
    <row r="37" spans="1:9" x14ac:dyDescent="0.25">
      <c r="A37" s="526"/>
      <c r="B37" s="549"/>
      <c r="C37" s="472" t="s">
        <v>3799</v>
      </c>
      <c r="D37" s="81"/>
      <c r="E37" s="81"/>
      <c r="F37" s="81"/>
      <c r="G37" s="535"/>
      <c r="H37" s="232"/>
      <c r="I37" s="81"/>
    </row>
    <row r="38" spans="1:9" ht="15.75" x14ac:dyDescent="0.25">
      <c r="A38" s="526"/>
      <c r="B38" s="549"/>
      <c r="C38" s="473" t="s">
        <v>3799</v>
      </c>
      <c r="D38" s="173" t="s">
        <v>1024</v>
      </c>
      <c r="E38" s="81"/>
      <c r="F38" s="473" t="s">
        <v>3800</v>
      </c>
      <c r="G38" s="535"/>
      <c r="H38" s="246">
        <v>274933</v>
      </c>
      <c r="I38" s="367" t="s">
        <v>1934</v>
      </c>
    </row>
    <row r="39" spans="1:9" ht="15.75" x14ac:dyDescent="0.25">
      <c r="A39" s="526"/>
      <c r="B39" s="549"/>
      <c r="C39" s="473" t="s">
        <v>3799</v>
      </c>
      <c r="D39" s="173" t="s">
        <v>1024</v>
      </c>
      <c r="E39" s="81"/>
      <c r="F39" s="473" t="s">
        <v>3801</v>
      </c>
      <c r="G39" s="535"/>
      <c r="H39" s="246">
        <v>201710</v>
      </c>
      <c r="I39" s="367" t="s">
        <v>1934</v>
      </c>
    </row>
    <row r="40" spans="1:9" ht="15.75" x14ac:dyDescent="0.25">
      <c r="A40" s="527"/>
      <c r="B40" s="583"/>
      <c r="C40" s="473" t="s">
        <v>3799</v>
      </c>
      <c r="D40" s="173" t="s">
        <v>1024</v>
      </c>
      <c r="E40" s="81"/>
      <c r="F40" s="473" t="s">
        <v>3802</v>
      </c>
      <c r="G40" s="535"/>
      <c r="H40" s="246">
        <v>163915</v>
      </c>
      <c r="I40" s="367" t="s">
        <v>1934</v>
      </c>
    </row>
    <row r="41" spans="1:9" ht="45.75" customHeight="1" x14ac:dyDescent="0.25">
      <c r="A41" s="525" t="s">
        <v>3891</v>
      </c>
      <c r="B41" s="548" t="s">
        <v>3803</v>
      </c>
      <c r="C41" s="473" t="s">
        <v>3803</v>
      </c>
      <c r="D41" s="471" t="s">
        <v>3804</v>
      </c>
      <c r="E41" s="81"/>
      <c r="F41" s="473" t="s">
        <v>3888</v>
      </c>
      <c r="G41" s="534" t="s">
        <v>3807</v>
      </c>
      <c r="H41" s="474">
        <v>36380</v>
      </c>
      <c r="I41" s="367" t="s">
        <v>1934</v>
      </c>
    </row>
    <row r="42" spans="1:9" ht="45" x14ac:dyDescent="0.25">
      <c r="A42" s="526"/>
      <c r="B42" s="549"/>
      <c r="C42" s="473" t="s">
        <v>3884</v>
      </c>
      <c r="D42" s="471" t="s">
        <v>3804</v>
      </c>
      <c r="E42" s="81"/>
      <c r="F42" s="473" t="s">
        <v>3886</v>
      </c>
      <c r="G42" s="535"/>
      <c r="H42" s="474">
        <v>37425</v>
      </c>
      <c r="I42" s="367" t="s">
        <v>1934</v>
      </c>
    </row>
    <row r="43" spans="1:9" ht="45" x14ac:dyDescent="0.25">
      <c r="A43" s="527"/>
      <c r="B43" s="583"/>
      <c r="C43" s="473" t="s">
        <v>3885</v>
      </c>
      <c r="D43" s="471" t="s">
        <v>3804</v>
      </c>
      <c r="E43" s="81"/>
      <c r="F43" s="473" t="s">
        <v>3887</v>
      </c>
      <c r="G43" s="536"/>
      <c r="H43" s="474">
        <v>35170</v>
      </c>
      <c r="I43" s="367" t="s">
        <v>1934</v>
      </c>
    </row>
    <row r="44" spans="1:9" ht="19.5" customHeight="1" x14ac:dyDescent="0.25">
      <c r="A44" s="735" t="s">
        <v>3901</v>
      </c>
      <c r="B44" s="548" t="s">
        <v>3902</v>
      </c>
      <c r="C44" s="473" t="s">
        <v>3903</v>
      </c>
      <c r="D44" s="473"/>
      <c r="E44" s="473"/>
      <c r="F44" s="473"/>
      <c r="G44" s="534" t="s">
        <v>3900</v>
      </c>
      <c r="H44" s="473"/>
      <c r="I44" s="738" t="s">
        <v>3912</v>
      </c>
    </row>
    <row r="45" spans="1:9" x14ac:dyDescent="0.25">
      <c r="A45" s="736"/>
      <c r="B45" s="549"/>
      <c r="C45" s="473" t="s">
        <v>3904</v>
      </c>
      <c r="D45" s="473" t="s">
        <v>1024</v>
      </c>
      <c r="E45" s="473"/>
      <c r="F45" s="473" t="s">
        <v>3913</v>
      </c>
      <c r="G45" s="535"/>
      <c r="H45" s="474">
        <v>131000</v>
      </c>
      <c r="I45" s="739"/>
    </row>
    <row r="46" spans="1:9" x14ac:dyDescent="0.25">
      <c r="A46" s="736"/>
      <c r="B46" s="549"/>
      <c r="C46" s="473" t="s">
        <v>3905</v>
      </c>
      <c r="D46" s="473" t="s">
        <v>1024</v>
      </c>
      <c r="E46" s="473"/>
      <c r="F46" s="473" t="s">
        <v>3914</v>
      </c>
      <c r="G46" s="535"/>
      <c r="H46" s="474">
        <v>111000</v>
      </c>
      <c r="I46" s="739"/>
    </row>
    <row r="47" spans="1:9" x14ac:dyDescent="0.25">
      <c r="A47" s="736"/>
      <c r="B47" s="549"/>
      <c r="C47" s="473" t="s">
        <v>3906</v>
      </c>
      <c r="D47" s="473" t="s">
        <v>1024</v>
      </c>
      <c r="E47" s="473"/>
      <c r="F47" s="473" t="s">
        <v>3915</v>
      </c>
      <c r="G47" s="535"/>
      <c r="H47" s="474">
        <v>109000</v>
      </c>
      <c r="I47" s="739"/>
    </row>
    <row r="48" spans="1:9" x14ac:dyDescent="0.25">
      <c r="A48" s="736"/>
      <c r="B48" s="549"/>
      <c r="C48" s="473" t="s">
        <v>3907</v>
      </c>
      <c r="D48" s="473" t="s">
        <v>1024</v>
      </c>
      <c r="E48" s="473"/>
      <c r="F48" s="473" t="s">
        <v>3916</v>
      </c>
      <c r="G48" s="535"/>
      <c r="H48" s="474">
        <v>133000</v>
      </c>
      <c r="I48" s="739"/>
    </row>
    <row r="49" spans="1:9" x14ac:dyDescent="0.25">
      <c r="A49" s="736"/>
      <c r="B49" s="549"/>
      <c r="C49" s="473" t="s">
        <v>3908</v>
      </c>
      <c r="D49" s="473" t="s">
        <v>1024</v>
      </c>
      <c r="E49" s="473"/>
      <c r="F49" s="473" t="s">
        <v>3917</v>
      </c>
      <c r="G49" s="535"/>
      <c r="H49" s="474">
        <v>131000</v>
      </c>
      <c r="I49" s="740"/>
    </row>
    <row r="50" spans="1:9" x14ac:dyDescent="0.25">
      <c r="A50" s="736"/>
      <c r="B50" s="549"/>
      <c r="C50" s="473" t="s">
        <v>3795</v>
      </c>
      <c r="D50" s="473"/>
      <c r="E50" s="473"/>
      <c r="F50" s="473"/>
      <c r="G50" s="535"/>
      <c r="H50" s="474"/>
      <c r="I50" s="473"/>
    </row>
    <row r="51" spans="1:9" x14ac:dyDescent="0.25">
      <c r="A51" s="736"/>
      <c r="B51" s="549"/>
      <c r="C51" s="473" t="s">
        <v>3909</v>
      </c>
      <c r="D51" s="473" t="s">
        <v>1024</v>
      </c>
      <c r="E51" s="473"/>
      <c r="F51" s="473" t="s">
        <v>3918</v>
      </c>
      <c r="G51" s="535"/>
      <c r="H51" s="474">
        <v>320000</v>
      </c>
      <c r="I51" s="473" t="s">
        <v>1934</v>
      </c>
    </row>
    <row r="52" spans="1:9" x14ac:dyDescent="0.25">
      <c r="A52" s="736"/>
      <c r="B52" s="549"/>
      <c r="C52" s="473" t="s">
        <v>3908</v>
      </c>
      <c r="D52" s="473" t="s">
        <v>1024</v>
      </c>
      <c r="E52" s="473"/>
      <c r="F52" s="473" t="s">
        <v>3917</v>
      </c>
      <c r="G52" s="535"/>
      <c r="H52" s="474">
        <v>189000</v>
      </c>
      <c r="I52" s="473" t="s">
        <v>1934</v>
      </c>
    </row>
    <row r="53" spans="1:9" x14ac:dyDescent="0.25">
      <c r="A53" s="736"/>
      <c r="B53" s="549"/>
      <c r="C53" s="473" t="s">
        <v>3910</v>
      </c>
      <c r="D53" s="473" t="s">
        <v>1024</v>
      </c>
      <c r="E53" s="473"/>
      <c r="F53" s="473" t="s">
        <v>3919</v>
      </c>
      <c r="G53" s="535"/>
      <c r="H53" s="474">
        <v>294000</v>
      </c>
      <c r="I53" s="473" t="s">
        <v>1934</v>
      </c>
    </row>
    <row r="54" spans="1:9" x14ac:dyDescent="0.25">
      <c r="A54" s="736"/>
      <c r="B54" s="549"/>
      <c r="C54" s="473" t="s">
        <v>3799</v>
      </c>
      <c r="D54" s="473"/>
      <c r="E54" s="473"/>
      <c r="F54" s="473"/>
      <c r="G54" s="535"/>
      <c r="H54" s="474"/>
      <c r="I54" s="473" t="s">
        <v>1934</v>
      </c>
    </row>
    <row r="55" spans="1:9" x14ac:dyDescent="0.25">
      <c r="A55" s="737"/>
      <c r="B55" s="583"/>
      <c r="C55" s="473" t="s">
        <v>3911</v>
      </c>
      <c r="D55" s="473" t="s">
        <v>1024</v>
      </c>
      <c r="E55" s="473"/>
      <c r="F55" s="473" t="s">
        <v>3920</v>
      </c>
      <c r="G55" s="536"/>
      <c r="H55" s="474">
        <v>131000</v>
      </c>
      <c r="I55" s="473" t="s">
        <v>1934</v>
      </c>
    </row>
  </sheetData>
  <mergeCells count="26">
    <mergeCell ref="A44:A55"/>
    <mergeCell ref="B44:B55"/>
    <mergeCell ref="I44:I49"/>
    <mergeCell ref="G44:G55"/>
    <mergeCell ref="G41:G43"/>
    <mergeCell ref="B41:B43"/>
    <mergeCell ref="A31:A40"/>
    <mergeCell ref="A41:A43"/>
    <mergeCell ref="A3:A25"/>
    <mergeCell ref="I3:I4"/>
    <mergeCell ref="C14:F14"/>
    <mergeCell ref="C18:F18"/>
    <mergeCell ref="E15:E17"/>
    <mergeCell ref="C22:F22"/>
    <mergeCell ref="E19:E21"/>
    <mergeCell ref="E23:E25"/>
    <mergeCell ref="G3:G7"/>
    <mergeCell ref="B3:B11"/>
    <mergeCell ref="I31:I35"/>
    <mergeCell ref="G26:G30"/>
    <mergeCell ref="I26:I27"/>
    <mergeCell ref="B2:C2"/>
    <mergeCell ref="G16:G25"/>
    <mergeCell ref="G31:G40"/>
    <mergeCell ref="B26:B30"/>
    <mergeCell ref="B31:B40"/>
  </mergeCells>
  <pageMargins left="0.23622047244094491" right="0.23622047244094491" top="0.51181102362204722" bottom="0.51181102362204722" header="0" footer="0"/>
  <pageSetup paperSize="9" firstPageNumber="75" orientation="portrait" useFirstPageNumber="1" horizontalDpi="300" verticalDpi="300" r:id="rId1"/>
  <headerFooter scaleWithDoc="0" alignWithMargins="0">
    <oddHeader>&amp;LCBG VLXD T6-2025</oddHeader>
    <oddFooter>&amp;C&amp;P</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2"/>
  <sheetViews>
    <sheetView view="pageBreakPreview" zoomScaleNormal="100" zoomScaleSheetLayoutView="100" workbookViewId="0">
      <selection activeCell="O153" sqref="O153"/>
    </sheetView>
  </sheetViews>
  <sheetFormatPr defaultColWidth="8.7109375" defaultRowHeight="15" x14ac:dyDescent="0.25"/>
  <cols>
    <col min="1" max="1" width="5" style="88" bestFit="1" customWidth="1"/>
    <col min="2" max="2" width="8.7109375" style="88" customWidth="1"/>
    <col min="3" max="3" width="21.140625" style="77" customWidth="1"/>
    <col min="4" max="4" width="7.7109375" style="77" customWidth="1"/>
    <col min="5" max="5" width="10.85546875" style="77" customWidth="1"/>
    <col min="6" max="6" width="19.42578125" style="77" customWidth="1"/>
    <col min="7" max="7" width="11.7109375" style="99" customWidth="1"/>
    <col min="8" max="8" width="11" style="77" customWidth="1"/>
    <col min="9" max="9" width="8.7109375" style="77" customWidth="1"/>
    <col min="10" max="16384" width="8.7109375" style="77"/>
  </cols>
  <sheetData>
    <row r="1" spans="1:9" ht="42.75" x14ac:dyDescent="0.25">
      <c r="A1" s="78" t="s">
        <v>1936</v>
      </c>
      <c r="B1" s="78" t="s">
        <v>2</v>
      </c>
      <c r="C1" s="78" t="s">
        <v>900</v>
      </c>
      <c r="D1" s="78" t="s">
        <v>901</v>
      </c>
      <c r="E1" s="78" t="s">
        <v>902</v>
      </c>
      <c r="F1" s="78" t="s">
        <v>903</v>
      </c>
      <c r="G1" s="78" t="s">
        <v>904</v>
      </c>
      <c r="H1" s="78" t="s">
        <v>14</v>
      </c>
      <c r="I1" s="78" t="s">
        <v>925</v>
      </c>
    </row>
    <row r="2" spans="1:9" x14ac:dyDescent="0.25">
      <c r="A2" s="78">
        <v>8</v>
      </c>
      <c r="B2" s="764" t="s">
        <v>992</v>
      </c>
      <c r="C2" s="764"/>
      <c r="D2" s="78"/>
      <c r="E2" s="78"/>
      <c r="F2" s="78"/>
      <c r="G2" s="78"/>
      <c r="H2" s="78"/>
      <c r="I2" s="78"/>
    </row>
    <row r="3" spans="1:9" s="270" customFormat="1" ht="33.75" customHeight="1" x14ac:dyDescent="0.25">
      <c r="A3" s="378" t="s">
        <v>1493</v>
      </c>
      <c r="B3" s="379" t="s">
        <v>992</v>
      </c>
      <c r="C3" s="142"/>
      <c r="D3" s="173"/>
      <c r="E3" s="173"/>
      <c r="F3" s="142"/>
      <c r="G3" s="233"/>
      <c r="H3" s="380"/>
      <c r="I3" s="173"/>
    </row>
    <row r="4" spans="1:9" s="270" customFormat="1" ht="105" customHeight="1" x14ac:dyDescent="0.25">
      <c r="A4" s="381">
        <v>1</v>
      </c>
      <c r="B4" s="379"/>
      <c r="C4" s="381" t="s">
        <v>3567</v>
      </c>
      <c r="D4" s="381" t="s">
        <v>1024</v>
      </c>
      <c r="E4" s="173" t="s">
        <v>3603</v>
      </c>
      <c r="F4" s="382" t="s">
        <v>3573</v>
      </c>
      <c r="G4" s="741" t="s">
        <v>3604</v>
      </c>
      <c r="H4" s="464">
        <v>149528</v>
      </c>
      <c r="I4" s="543" t="s">
        <v>3771</v>
      </c>
    </row>
    <row r="5" spans="1:9" s="270" customFormat="1" ht="122.25" customHeight="1" x14ac:dyDescent="0.25">
      <c r="A5" s="381">
        <v>2</v>
      </c>
      <c r="B5" s="241"/>
      <c r="C5" s="381" t="s">
        <v>3567</v>
      </c>
      <c r="D5" s="381" t="s">
        <v>1024</v>
      </c>
      <c r="E5" s="173"/>
      <c r="F5" s="382" t="s">
        <v>3574</v>
      </c>
      <c r="G5" s="742"/>
      <c r="H5" s="465">
        <v>212316</v>
      </c>
      <c r="I5" s="543"/>
    </row>
    <row r="6" spans="1:9" s="270" customFormat="1" ht="105" x14ac:dyDescent="0.25">
      <c r="A6" s="381">
        <v>3</v>
      </c>
      <c r="B6" s="241"/>
      <c r="C6" s="381" t="s">
        <v>3567</v>
      </c>
      <c r="D6" s="381" t="s">
        <v>1024</v>
      </c>
      <c r="E6" s="173"/>
      <c r="F6" s="382" t="s">
        <v>3575</v>
      </c>
      <c r="G6" s="742"/>
      <c r="H6" s="465">
        <v>286964</v>
      </c>
      <c r="I6" s="367" t="s">
        <v>1934</v>
      </c>
    </row>
    <row r="7" spans="1:9" ht="105" x14ac:dyDescent="0.25">
      <c r="A7" s="235">
        <v>4</v>
      </c>
      <c r="B7" s="87"/>
      <c r="C7" s="381" t="s">
        <v>3567</v>
      </c>
      <c r="D7" s="235" t="s">
        <v>1024</v>
      </c>
      <c r="E7" s="124"/>
      <c r="F7" s="207" t="s">
        <v>3576</v>
      </c>
      <c r="G7" s="742"/>
      <c r="H7" s="466">
        <v>358123</v>
      </c>
      <c r="I7" s="367" t="s">
        <v>1934</v>
      </c>
    </row>
    <row r="8" spans="1:9" ht="105" x14ac:dyDescent="0.25">
      <c r="A8" s="235">
        <v>5</v>
      </c>
      <c r="B8" s="87"/>
      <c r="C8" s="381" t="s">
        <v>3567</v>
      </c>
      <c r="D8" s="235" t="s">
        <v>1024</v>
      </c>
      <c r="E8" s="124"/>
      <c r="F8" s="207" t="s">
        <v>3577</v>
      </c>
      <c r="G8" s="742"/>
      <c r="H8" s="466">
        <v>415795</v>
      </c>
      <c r="I8" s="367" t="s">
        <v>1934</v>
      </c>
    </row>
    <row r="9" spans="1:9" ht="105" x14ac:dyDescent="0.25">
      <c r="A9" s="235">
        <v>6</v>
      </c>
      <c r="B9" s="87"/>
      <c r="C9" s="381" t="s">
        <v>3567</v>
      </c>
      <c r="D9" s="235" t="s">
        <v>1024</v>
      </c>
      <c r="E9" s="124"/>
      <c r="F9" s="207" t="s">
        <v>3578</v>
      </c>
      <c r="G9" s="742"/>
      <c r="H9" s="466">
        <v>589741</v>
      </c>
      <c r="I9" s="367" t="s">
        <v>1934</v>
      </c>
    </row>
    <row r="10" spans="1:9" ht="105" x14ac:dyDescent="0.25">
      <c r="A10" s="235">
        <v>7</v>
      </c>
      <c r="B10" s="87"/>
      <c r="C10" s="235" t="s">
        <v>3568</v>
      </c>
      <c r="D10" s="235" t="s">
        <v>1024</v>
      </c>
      <c r="E10" s="124"/>
      <c r="F10" s="207" t="s">
        <v>3579</v>
      </c>
      <c r="G10" s="743"/>
      <c r="H10" s="466">
        <v>141854</v>
      </c>
      <c r="I10" s="367" t="s">
        <v>1934</v>
      </c>
    </row>
    <row r="11" spans="1:9" ht="105" customHeight="1" x14ac:dyDescent="0.25">
      <c r="A11" s="235">
        <v>8</v>
      </c>
      <c r="B11" s="87"/>
      <c r="C11" s="235" t="s">
        <v>3568</v>
      </c>
      <c r="D11" s="235" t="s">
        <v>1024</v>
      </c>
      <c r="E11" s="124"/>
      <c r="F11" s="207" t="s">
        <v>3580</v>
      </c>
      <c r="G11" s="741" t="s">
        <v>3604</v>
      </c>
      <c r="H11" s="466">
        <v>200015</v>
      </c>
      <c r="I11" s="367" t="s">
        <v>1934</v>
      </c>
    </row>
    <row r="12" spans="1:9" ht="105" x14ac:dyDescent="0.25">
      <c r="A12" s="235">
        <v>9</v>
      </c>
      <c r="B12" s="87"/>
      <c r="C12" s="235" t="s">
        <v>3568</v>
      </c>
      <c r="D12" s="235" t="s">
        <v>1024</v>
      </c>
      <c r="E12" s="124"/>
      <c r="F12" s="207" t="s">
        <v>3581</v>
      </c>
      <c r="G12" s="742"/>
      <c r="H12" s="466">
        <v>273476</v>
      </c>
      <c r="I12" s="367" t="s">
        <v>1934</v>
      </c>
    </row>
    <row r="13" spans="1:9" ht="105" x14ac:dyDescent="0.25">
      <c r="A13" s="235">
        <v>10</v>
      </c>
      <c r="B13" s="87"/>
      <c r="C13" s="235" t="s">
        <v>3568</v>
      </c>
      <c r="D13" s="235" t="s">
        <v>1024</v>
      </c>
      <c r="E13" s="124"/>
      <c r="F13" s="207" t="s">
        <v>3582</v>
      </c>
      <c r="G13" s="742"/>
      <c r="H13" s="466">
        <v>340915</v>
      </c>
      <c r="I13" s="367" t="s">
        <v>1934</v>
      </c>
    </row>
    <row r="14" spans="1:9" ht="105" x14ac:dyDescent="0.25">
      <c r="A14" s="235">
        <v>11</v>
      </c>
      <c r="B14" s="87"/>
      <c r="C14" s="235" t="s">
        <v>3568</v>
      </c>
      <c r="D14" s="235" t="s">
        <v>1024</v>
      </c>
      <c r="E14" s="124"/>
      <c r="F14" s="207" t="s">
        <v>3583</v>
      </c>
      <c r="G14" s="742"/>
      <c r="H14" s="466">
        <v>396029</v>
      </c>
      <c r="I14" s="367" t="s">
        <v>1934</v>
      </c>
    </row>
    <row r="15" spans="1:9" ht="105" x14ac:dyDescent="0.25">
      <c r="A15" s="235">
        <v>12</v>
      </c>
      <c r="B15" s="87"/>
      <c r="C15" s="235" t="s">
        <v>3568</v>
      </c>
      <c r="D15" s="235" t="s">
        <v>1024</v>
      </c>
      <c r="E15" s="124"/>
      <c r="F15" s="207" t="s">
        <v>3584</v>
      </c>
      <c r="G15" s="742"/>
      <c r="H15" s="466">
        <v>546254</v>
      </c>
      <c r="I15" s="367" t="s">
        <v>1934</v>
      </c>
    </row>
    <row r="16" spans="1:9" ht="105" x14ac:dyDescent="0.25">
      <c r="A16" s="235">
        <v>13</v>
      </c>
      <c r="B16" s="87"/>
      <c r="C16" s="235" t="s">
        <v>3569</v>
      </c>
      <c r="D16" s="235" t="s">
        <v>1024</v>
      </c>
      <c r="E16" s="124"/>
      <c r="F16" s="207" t="s">
        <v>3585</v>
      </c>
      <c r="G16" s="742"/>
      <c r="H16" s="466">
        <v>126041</v>
      </c>
      <c r="I16" s="367" t="s">
        <v>1934</v>
      </c>
    </row>
    <row r="17" spans="1:9" ht="105" x14ac:dyDescent="0.25">
      <c r="A17" s="235">
        <v>14</v>
      </c>
      <c r="B17" s="87"/>
      <c r="C17" s="235" t="s">
        <v>3569</v>
      </c>
      <c r="D17" s="235" t="s">
        <v>1024</v>
      </c>
      <c r="E17" s="124"/>
      <c r="F17" s="207" t="s">
        <v>3586</v>
      </c>
      <c r="G17" s="743"/>
      <c r="H17" s="466">
        <v>195087</v>
      </c>
      <c r="I17" s="367" t="s">
        <v>1934</v>
      </c>
    </row>
    <row r="18" spans="1:9" ht="105" customHeight="1" x14ac:dyDescent="0.25">
      <c r="A18" s="235">
        <v>15</v>
      </c>
      <c r="B18" s="87"/>
      <c r="C18" s="235" t="s">
        <v>3569</v>
      </c>
      <c r="D18" s="235" t="s">
        <v>1024</v>
      </c>
      <c r="E18" s="124"/>
      <c r="F18" s="207" t="s">
        <v>3587</v>
      </c>
      <c r="G18" s="744" t="s">
        <v>3604</v>
      </c>
      <c r="H18" s="466">
        <v>242082</v>
      </c>
      <c r="I18" s="367" t="s">
        <v>1934</v>
      </c>
    </row>
    <row r="19" spans="1:9" ht="105" x14ac:dyDescent="0.25">
      <c r="A19" s="235">
        <v>16</v>
      </c>
      <c r="B19" s="87"/>
      <c r="C19" s="235" t="s">
        <v>3569</v>
      </c>
      <c r="D19" s="235" t="s">
        <v>1024</v>
      </c>
      <c r="E19" s="124"/>
      <c r="F19" s="207" t="s">
        <v>3588</v>
      </c>
      <c r="G19" s="745"/>
      <c r="H19" s="466">
        <v>302544</v>
      </c>
      <c r="I19" s="367" t="s">
        <v>1934</v>
      </c>
    </row>
    <row r="20" spans="1:9" ht="105" x14ac:dyDescent="0.25">
      <c r="A20" s="235">
        <v>17</v>
      </c>
      <c r="B20" s="87"/>
      <c r="C20" s="235" t="s">
        <v>3569</v>
      </c>
      <c r="D20" s="235" t="s">
        <v>1024</v>
      </c>
      <c r="E20" s="124"/>
      <c r="F20" s="207" t="s">
        <v>3589</v>
      </c>
      <c r="G20" s="745"/>
      <c r="H20" s="466">
        <v>351147</v>
      </c>
      <c r="I20" s="367" t="s">
        <v>1934</v>
      </c>
    </row>
    <row r="21" spans="1:9" ht="105" x14ac:dyDescent="0.25">
      <c r="A21" s="235">
        <v>18</v>
      </c>
      <c r="B21" s="87"/>
      <c r="C21" s="235" t="s">
        <v>3569</v>
      </c>
      <c r="D21" s="235" t="s">
        <v>1024</v>
      </c>
      <c r="E21" s="124"/>
      <c r="F21" s="207" t="s">
        <v>3590</v>
      </c>
      <c r="G21" s="745"/>
      <c r="H21" s="466">
        <v>484397</v>
      </c>
      <c r="I21" s="367" t="s">
        <v>1934</v>
      </c>
    </row>
    <row r="22" spans="1:9" ht="105" x14ac:dyDescent="0.25">
      <c r="A22" s="235">
        <v>19</v>
      </c>
      <c r="B22" s="87"/>
      <c r="C22" s="235" t="s">
        <v>3570</v>
      </c>
      <c r="D22" s="235" t="s">
        <v>1024</v>
      </c>
      <c r="E22" s="124"/>
      <c r="F22" s="207" t="s">
        <v>3591</v>
      </c>
      <c r="G22" s="745"/>
      <c r="H22" s="466">
        <v>89066</v>
      </c>
      <c r="I22" s="367" t="s">
        <v>1934</v>
      </c>
    </row>
    <row r="23" spans="1:9" ht="105" x14ac:dyDescent="0.25">
      <c r="A23" s="235">
        <v>20</v>
      </c>
      <c r="B23" s="87"/>
      <c r="C23" s="235" t="s">
        <v>3570</v>
      </c>
      <c r="D23" s="235" t="s">
        <v>1024</v>
      </c>
      <c r="E23" s="124"/>
      <c r="F23" s="207" t="s">
        <v>3592</v>
      </c>
      <c r="G23" s="745"/>
      <c r="H23" s="466">
        <v>126971</v>
      </c>
      <c r="I23" s="367" t="s">
        <v>1934</v>
      </c>
    </row>
    <row r="24" spans="1:9" ht="105" x14ac:dyDescent="0.25">
      <c r="A24" s="235">
        <v>21</v>
      </c>
      <c r="B24" s="87"/>
      <c r="C24" s="235" t="s">
        <v>3570</v>
      </c>
      <c r="D24" s="235" t="s">
        <v>1024</v>
      </c>
      <c r="E24" s="124"/>
      <c r="F24" s="207" t="s">
        <v>3593</v>
      </c>
      <c r="G24" s="746"/>
      <c r="H24" s="466">
        <v>171388</v>
      </c>
      <c r="I24" s="367" t="s">
        <v>1934</v>
      </c>
    </row>
    <row r="25" spans="1:9" ht="105" customHeight="1" x14ac:dyDescent="0.25">
      <c r="A25" s="235">
        <v>22</v>
      </c>
      <c r="B25" s="87"/>
      <c r="C25" s="235" t="s">
        <v>3570</v>
      </c>
      <c r="D25" s="235" t="s">
        <v>1024</v>
      </c>
      <c r="E25" s="124"/>
      <c r="F25" s="207" t="s">
        <v>3594</v>
      </c>
      <c r="G25" s="744" t="s">
        <v>3604</v>
      </c>
      <c r="H25" s="466">
        <v>214409</v>
      </c>
      <c r="I25" s="367" t="s">
        <v>1934</v>
      </c>
    </row>
    <row r="26" spans="1:9" ht="105" x14ac:dyDescent="0.25">
      <c r="A26" s="235">
        <v>23</v>
      </c>
      <c r="B26" s="87"/>
      <c r="C26" s="235" t="s">
        <v>3570</v>
      </c>
      <c r="D26" s="235" t="s">
        <v>1024</v>
      </c>
      <c r="E26" s="124"/>
      <c r="F26" s="207" t="s">
        <v>3595</v>
      </c>
      <c r="G26" s="745"/>
      <c r="H26" s="466">
        <v>249291</v>
      </c>
      <c r="I26" s="367" t="s">
        <v>1934</v>
      </c>
    </row>
    <row r="27" spans="1:9" ht="105" x14ac:dyDescent="0.25">
      <c r="A27" s="235">
        <v>24</v>
      </c>
      <c r="B27" s="87"/>
      <c r="C27" s="235" t="s">
        <v>3570</v>
      </c>
      <c r="D27" s="235" t="s">
        <v>1024</v>
      </c>
      <c r="E27" s="124"/>
      <c r="F27" s="207" t="s">
        <v>3596</v>
      </c>
      <c r="G27" s="745"/>
      <c r="H27" s="466">
        <v>357656</v>
      </c>
      <c r="I27" s="367" t="s">
        <v>1934</v>
      </c>
    </row>
    <row r="28" spans="1:9" ht="105" x14ac:dyDescent="0.25">
      <c r="A28" s="235">
        <v>25</v>
      </c>
      <c r="B28" s="87"/>
      <c r="C28" s="235" t="s">
        <v>3571</v>
      </c>
      <c r="D28" s="235" t="s">
        <v>1024</v>
      </c>
      <c r="E28" s="124"/>
      <c r="F28" s="207" t="s">
        <v>3597</v>
      </c>
      <c r="G28" s="745"/>
      <c r="H28" s="466">
        <v>74183</v>
      </c>
      <c r="I28" s="367" t="s">
        <v>1934</v>
      </c>
    </row>
    <row r="29" spans="1:9" ht="105" x14ac:dyDescent="0.25">
      <c r="A29" s="235">
        <v>26</v>
      </c>
      <c r="B29" s="87"/>
      <c r="C29" s="235" t="s">
        <v>3571</v>
      </c>
      <c r="D29" s="235" t="s">
        <v>1024</v>
      </c>
      <c r="E29" s="124"/>
      <c r="F29" s="207" t="s">
        <v>3598</v>
      </c>
      <c r="G29" s="745"/>
      <c r="H29" s="466">
        <v>105577</v>
      </c>
      <c r="I29" s="367" t="s">
        <v>1934</v>
      </c>
    </row>
    <row r="30" spans="1:9" ht="105" x14ac:dyDescent="0.25">
      <c r="A30" s="235">
        <v>27</v>
      </c>
      <c r="B30" s="87"/>
      <c r="C30" s="235" t="s">
        <v>3571</v>
      </c>
      <c r="D30" s="235" t="s">
        <v>1024</v>
      </c>
      <c r="E30" s="124"/>
      <c r="F30" s="207" t="s">
        <v>3599</v>
      </c>
      <c r="G30" s="745"/>
      <c r="H30" s="466">
        <v>142319</v>
      </c>
      <c r="I30" s="367" t="s">
        <v>1934</v>
      </c>
    </row>
    <row r="31" spans="1:9" ht="105" x14ac:dyDescent="0.25">
      <c r="A31" s="235">
        <v>28</v>
      </c>
      <c r="B31" s="87"/>
      <c r="C31" s="235" t="s">
        <v>3571</v>
      </c>
      <c r="D31" s="235" t="s">
        <v>1024</v>
      </c>
      <c r="E31" s="124"/>
      <c r="F31" s="207" t="s">
        <v>3600</v>
      </c>
      <c r="G31" s="746"/>
      <c r="H31" s="466">
        <v>177899</v>
      </c>
      <c r="I31" s="367" t="s">
        <v>1934</v>
      </c>
    </row>
    <row r="32" spans="1:9" ht="105" x14ac:dyDescent="0.25">
      <c r="A32" s="235">
        <v>29</v>
      </c>
      <c r="B32" s="87"/>
      <c r="C32" s="235" t="s">
        <v>3571</v>
      </c>
      <c r="D32" s="235" t="s">
        <v>1024</v>
      </c>
      <c r="E32" s="124"/>
      <c r="F32" s="207" t="s">
        <v>3601</v>
      </c>
      <c r="G32" s="531" t="s">
        <v>3604</v>
      </c>
      <c r="H32" s="466">
        <v>206735</v>
      </c>
      <c r="I32" s="367" t="s">
        <v>1934</v>
      </c>
    </row>
    <row r="33" spans="1:9" ht="105" x14ac:dyDescent="0.25">
      <c r="A33" s="235">
        <v>30</v>
      </c>
      <c r="B33" s="87"/>
      <c r="C33" s="235" t="s">
        <v>3571</v>
      </c>
      <c r="D33" s="235" t="s">
        <v>1024</v>
      </c>
      <c r="E33" s="124"/>
      <c r="F33" s="207" t="s">
        <v>3602</v>
      </c>
      <c r="G33" s="532"/>
      <c r="H33" s="466">
        <v>284406</v>
      </c>
      <c r="I33" s="367" t="s">
        <v>1934</v>
      </c>
    </row>
    <row r="34" spans="1:9" ht="24.75" customHeight="1" x14ac:dyDescent="0.25">
      <c r="A34" s="235">
        <v>31</v>
      </c>
      <c r="B34" s="87"/>
      <c r="C34" s="207" t="s">
        <v>3572</v>
      </c>
      <c r="D34" s="235" t="s">
        <v>3304</v>
      </c>
      <c r="E34" s="124"/>
      <c r="F34" s="235" t="s">
        <v>3304</v>
      </c>
      <c r="G34" s="533"/>
      <c r="H34" s="466">
        <v>7440</v>
      </c>
      <c r="I34" s="367" t="s">
        <v>1934</v>
      </c>
    </row>
    <row r="35" spans="1:9" s="131" customFormat="1" ht="136.5" x14ac:dyDescent="0.25">
      <c r="A35" s="241" t="s">
        <v>1494</v>
      </c>
      <c r="B35" s="383" t="s">
        <v>992</v>
      </c>
      <c r="C35" s="71" t="s">
        <v>1496</v>
      </c>
      <c r="D35" s="173" t="s">
        <v>909</v>
      </c>
      <c r="E35" s="280"/>
      <c r="F35" s="375"/>
      <c r="G35" s="376" t="s">
        <v>2076</v>
      </c>
      <c r="H35" s="72">
        <v>195000</v>
      </c>
      <c r="I35" s="122" t="s">
        <v>3770</v>
      </c>
    </row>
    <row r="36" spans="1:9" s="131" customFormat="1" ht="115.5" customHeight="1" x14ac:dyDescent="0.25">
      <c r="A36" s="241" t="s">
        <v>1341</v>
      </c>
      <c r="B36" s="383" t="s">
        <v>149</v>
      </c>
      <c r="C36" s="71" t="s">
        <v>1496</v>
      </c>
      <c r="D36" s="173" t="s">
        <v>909</v>
      </c>
      <c r="E36" s="280"/>
      <c r="F36" s="375"/>
      <c r="G36" s="376" t="s">
        <v>1498</v>
      </c>
      <c r="H36" s="72">
        <v>200000</v>
      </c>
      <c r="I36" s="122" t="s">
        <v>3770</v>
      </c>
    </row>
    <row r="37" spans="1:9" s="131" customFormat="1" ht="103.5" customHeight="1" x14ac:dyDescent="0.25">
      <c r="A37" s="241" t="s">
        <v>1495</v>
      </c>
      <c r="B37" s="383" t="s">
        <v>149</v>
      </c>
      <c r="C37" s="71" t="s">
        <v>1496</v>
      </c>
      <c r="D37" s="173" t="s">
        <v>909</v>
      </c>
      <c r="E37" s="280"/>
      <c r="F37" s="375"/>
      <c r="G37" s="376" t="s">
        <v>1500</v>
      </c>
      <c r="H37" s="72">
        <v>200000</v>
      </c>
      <c r="I37" s="122" t="s">
        <v>3770</v>
      </c>
    </row>
    <row r="38" spans="1:9" s="131" customFormat="1" ht="133.5" customHeight="1" x14ac:dyDescent="0.25">
      <c r="A38" s="241" t="s">
        <v>1497</v>
      </c>
      <c r="B38" s="241" t="s">
        <v>149</v>
      </c>
      <c r="C38" s="71" t="s">
        <v>1496</v>
      </c>
      <c r="D38" s="173" t="s">
        <v>909</v>
      </c>
      <c r="E38" s="280"/>
      <c r="F38" s="375"/>
      <c r="G38" s="376" t="s">
        <v>1502</v>
      </c>
      <c r="H38" s="72">
        <v>215000</v>
      </c>
      <c r="I38" s="122" t="s">
        <v>3770</v>
      </c>
    </row>
    <row r="39" spans="1:9" s="79" customFormat="1" ht="34.5" customHeight="1" x14ac:dyDescent="0.25">
      <c r="A39" s="755" t="s">
        <v>1499</v>
      </c>
      <c r="B39" s="755" t="s">
        <v>150</v>
      </c>
      <c r="C39" s="71" t="s">
        <v>1963</v>
      </c>
      <c r="D39" s="173" t="s">
        <v>909</v>
      </c>
      <c r="E39" s="757"/>
      <c r="F39" s="89" t="s">
        <v>2078</v>
      </c>
      <c r="G39" s="758" t="s">
        <v>3764</v>
      </c>
      <c r="H39" s="72">
        <v>240000</v>
      </c>
      <c r="I39" s="585" t="s">
        <v>3763</v>
      </c>
    </row>
    <row r="40" spans="1:9" s="79" customFormat="1" ht="45.75" customHeight="1" x14ac:dyDescent="0.25">
      <c r="A40" s="755"/>
      <c r="B40" s="755"/>
      <c r="C40" s="71" t="s">
        <v>2079</v>
      </c>
      <c r="D40" s="173" t="s">
        <v>909</v>
      </c>
      <c r="E40" s="757"/>
      <c r="F40" s="76" t="s">
        <v>2080</v>
      </c>
      <c r="G40" s="758"/>
      <c r="H40" s="72">
        <v>185000</v>
      </c>
      <c r="I40" s="585"/>
    </row>
    <row r="41" spans="1:9" s="79" customFormat="1" ht="32.25" customHeight="1" x14ac:dyDescent="0.25">
      <c r="A41" s="755"/>
      <c r="B41" s="755"/>
      <c r="C41" s="71" t="s">
        <v>1963</v>
      </c>
      <c r="D41" s="173" t="s">
        <v>909</v>
      </c>
      <c r="E41" s="757"/>
      <c r="F41" s="76" t="s">
        <v>1965</v>
      </c>
      <c r="G41" s="758"/>
      <c r="H41" s="72">
        <v>190000</v>
      </c>
      <c r="I41" s="585"/>
    </row>
    <row r="42" spans="1:9" s="225" customFormat="1" ht="24.75" hidden="1" customHeight="1" x14ac:dyDescent="0.25">
      <c r="A42" s="755"/>
      <c r="B42" s="755"/>
      <c r="C42" s="296"/>
      <c r="D42" s="234"/>
      <c r="E42" s="757"/>
      <c r="F42" s="229"/>
      <c r="G42" s="758"/>
      <c r="H42" s="227"/>
      <c r="I42" s="585"/>
    </row>
    <row r="43" spans="1:9" s="270" customFormat="1" ht="18.75" customHeight="1" x14ac:dyDescent="0.25">
      <c r="A43" s="752" t="s">
        <v>1501</v>
      </c>
      <c r="B43" s="756" t="s">
        <v>992</v>
      </c>
      <c r="C43" s="760" t="s">
        <v>2234</v>
      </c>
      <c r="D43" s="760"/>
      <c r="E43" s="753" t="s">
        <v>2048</v>
      </c>
      <c r="F43" s="269"/>
      <c r="G43" s="749" t="s">
        <v>2044</v>
      </c>
      <c r="H43" s="372"/>
      <c r="I43" s="747" t="s">
        <v>3732</v>
      </c>
    </row>
    <row r="44" spans="1:9" s="270" customFormat="1" ht="21" customHeight="1" x14ac:dyDescent="0.25">
      <c r="A44" s="752"/>
      <c r="B44" s="756"/>
      <c r="C44" s="369" t="s">
        <v>2235</v>
      </c>
      <c r="D44" s="370" t="s">
        <v>2045</v>
      </c>
      <c r="E44" s="753"/>
      <c r="F44" s="269" t="s">
        <v>2051</v>
      </c>
      <c r="G44" s="750"/>
      <c r="H44" s="372">
        <v>80000</v>
      </c>
      <c r="I44" s="747"/>
    </row>
    <row r="45" spans="1:9" s="270" customFormat="1" ht="15.75" x14ac:dyDescent="0.25">
      <c r="A45" s="752"/>
      <c r="B45" s="756"/>
      <c r="C45" s="369" t="s">
        <v>2235</v>
      </c>
      <c r="D45" s="370" t="s">
        <v>2045</v>
      </c>
      <c r="E45" s="754"/>
      <c r="F45" s="369" t="s">
        <v>2052</v>
      </c>
      <c r="G45" s="750"/>
      <c r="H45" s="372">
        <v>94000</v>
      </c>
      <c r="I45" s="747"/>
    </row>
    <row r="46" spans="1:9" s="270" customFormat="1" ht="33" customHeight="1" x14ac:dyDescent="0.25">
      <c r="A46" s="752"/>
      <c r="B46" s="756"/>
      <c r="C46" s="369" t="s">
        <v>2235</v>
      </c>
      <c r="D46" s="370" t="s">
        <v>2045</v>
      </c>
      <c r="E46" s="754"/>
      <c r="F46" s="369" t="s">
        <v>2053</v>
      </c>
      <c r="G46" s="750"/>
      <c r="H46" s="372">
        <v>94000</v>
      </c>
      <c r="I46" s="747"/>
    </row>
    <row r="47" spans="1:9" s="270" customFormat="1" ht="31.5" x14ac:dyDescent="0.25">
      <c r="A47" s="752"/>
      <c r="B47" s="756"/>
      <c r="C47" s="369" t="s">
        <v>2235</v>
      </c>
      <c r="D47" s="370" t="s">
        <v>2045</v>
      </c>
      <c r="E47" s="754"/>
      <c r="F47" s="369" t="s">
        <v>2054</v>
      </c>
      <c r="G47" s="750"/>
      <c r="H47" s="372">
        <v>150000</v>
      </c>
      <c r="I47" s="83" t="s">
        <v>1934</v>
      </c>
    </row>
    <row r="48" spans="1:9" s="270" customFormat="1" ht="15.75" x14ac:dyDescent="0.25">
      <c r="A48" s="752"/>
      <c r="B48" s="756"/>
      <c r="C48" s="369" t="s">
        <v>2055</v>
      </c>
      <c r="D48" s="370" t="s">
        <v>2045</v>
      </c>
      <c r="E48" s="754"/>
      <c r="F48" s="369" t="s">
        <v>2056</v>
      </c>
      <c r="G48" s="750"/>
      <c r="H48" s="372">
        <v>140000</v>
      </c>
      <c r="I48" s="83" t="s">
        <v>1934</v>
      </c>
    </row>
    <row r="49" spans="1:9" s="270" customFormat="1" ht="31.5" x14ac:dyDescent="0.25">
      <c r="A49" s="752"/>
      <c r="B49" s="756"/>
      <c r="C49" s="369" t="s">
        <v>2055</v>
      </c>
      <c r="D49" s="370" t="s">
        <v>2045</v>
      </c>
      <c r="E49" s="754"/>
      <c r="F49" s="369" t="s">
        <v>2057</v>
      </c>
      <c r="G49" s="750"/>
      <c r="H49" s="372">
        <f>H48</f>
        <v>140000</v>
      </c>
      <c r="I49" s="83" t="s">
        <v>1934</v>
      </c>
    </row>
    <row r="50" spans="1:9" s="270" customFormat="1" ht="16.5" customHeight="1" x14ac:dyDescent="0.25">
      <c r="A50" s="752"/>
      <c r="B50" s="756"/>
      <c r="C50" s="369" t="s">
        <v>2055</v>
      </c>
      <c r="D50" s="370" t="s">
        <v>2045</v>
      </c>
      <c r="E50" s="754"/>
      <c r="F50" s="269" t="s">
        <v>2058</v>
      </c>
      <c r="G50" s="750"/>
      <c r="H50" s="372">
        <v>230000</v>
      </c>
      <c r="I50" s="83" t="s">
        <v>1934</v>
      </c>
    </row>
    <row r="51" spans="1:9" s="270" customFormat="1" ht="15.75" customHeight="1" x14ac:dyDescent="0.25">
      <c r="A51" s="752"/>
      <c r="B51" s="756"/>
      <c r="C51" s="369" t="s">
        <v>2059</v>
      </c>
      <c r="D51" s="370" t="s">
        <v>2045</v>
      </c>
      <c r="E51" s="754"/>
      <c r="F51" s="269" t="s">
        <v>2060</v>
      </c>
      <c r="G51" s="750"/>
      <c r="H51" s="372">
        <v>140000</v>
      </c>
      <c r="I51" s="83" t="s">
        <v>1934</v>
      </c>
    </row>
    <row r="52" spans="1:9" s="270" customFormat="1" ht="15.75" x14ac:dyDescent="0.25">
      <c r="A52" s="752"/>
      <c r="B52" s="756"/>
      <c r="C52" s="369" t="s">
        <v>2059</v>
      </c>
      <c r="D52" s="370" t="s">
        <v>2045</v>
      </c>
      <c r="E52" s="754"/>
      <c r="F52" s="269" t="s">
        <v>2061</v>
      </c>
      <c r="G52" s="750"/>
      <c r="H52" s="372">
        <v>230000</v>
      </c>
      <c r="I52" s="83" t="s">
        <v>1934</v>
      </c>
    </row>
    <row r="53" spans="1:9" s="270" customFormat="1" ht="15.75" x14ac:dyDescent="0.25">
      <c r="A53" s="752"/>
      <c r="B53" s="756"/>
      <c r="C53" s="369" t="s">
        <v>2059</v>
      </c>
      <c r="D53" s="370" t="s">
        <v>2045</v>
      </c>
      <c r="E53" s="754"/>
      <c r="F53" s="269" t="s">
        <v>2062</v>
      </c>
      <c r="G53" s="750"/>
      <c r="H53" s="372">
        <v>290000</v>
      </c>
      <c r="I53" s="83" t="s">
        <v>1934</v>
      </c>
    </row>
    <row r="54" spans="1:9" s="270" customFormat="1" ht="15.75" x14ac:dyDescent="0.25">
      <c r="A54" s="752"/>
      <c r="B54" s="756"/>
      <c r="C54" s="377" t="s">
        <v>2236</v>
      </c>
      <c r="D54" s="370"/>
      <c r="E54" s="370"/>
      <c r="F54" s="269"/>
      <c r="G54" s="750"/>
      <c r="H54" s="372"/>
      <c r="I54" s="83"/>
    </row>
    <row r="55" spans="1:9" s="270" customFormat="1" ht="15.75" x14ac:dyDescent="0.25">
      <c r="A55" s="752"/>
      <c r="B55" s="756"/>
      <c r="C55" s="369" t="s">
        <v>2063</v>
      </c>
      <c r="D55" s="370" t="s">
        <v>2046</v>
      </c>
      <c r="E55" s="712" t="s">
        <v>2049</v>
      </c>
      <c r="F55" s="269" t="s">
        <v>2283</v>
      </c>
      <c r="G55" s="750"/>
      <c r="H55" s="372">
        <v>50000</v>
      </c>
      <c r="I55" s="83" t="s">
        <v>1934</v>
      </c>
    </row>
    <row r="56" spans="1:9" s="270" customFormat="1" ht="15.75" x14ac:dyDescent="0.25">
      <c r="A56" s="752"/>
      <c r="B56" s="756"/>
      <c r="C56" s="369" t="s">
        <v>2064</v>
      </c>
      <c r="D56" s="370" t="s">
        <v>2046</v>
      </c>
      <c r="E56" s="712"/>
      <c r="F56" s="269" t="s">
        <v>2284</v>
      </c>
      <c r="G56" s="750"/>
      <c r="H56" s="372">
        <v>15000</v>
      </c>
      <c r="I56" s="83" t="s">
        <v>1934</v>
      </c>
    </row>
    <row r="57" spans="1:9" s="270" customFormat="1" ht="15.75" x14ac:dyDescent="0.25">
      <c r="A57" s="752"/>
      <c r="B57" s="756"/>
      <c r="C57" s="369" t="s">
        <v>2065</v>
      </c>
      <c r="D57" s="370" t="s">
        <v>2046</v>
      </c>
      <c r="E57" s="712"/>
      <c r="F57" s="269" t="s">
        <v>2285</v>
      </c>
      <c r="G57" s="750"/>
      <c r="H57" s="372">
        <v>8000</v>
      </c>
      <c r="I57" s="83" t="s">
        <v>1934</v>
      </c>
    </row>
    <row r="58" spans="1:9" s="270" customFormat="1" ht="15.75" x14ac:dyDescent="0.25">
      <c r="A58" s="752"/>
      <c r="B58" s="756"/>
      <c r="C58" s="369" t="s">
        <v>2066</v>
      </c>
      <c r="D58" s="370" t="s">
        <v>2046</v>
      </c>
      <c r="E58" s="712"/>
      <c r="F58" s="269" t="s">
        <v>2286</v>
      </c>
      <c r="G58" s="750"/>
      <c r="H58" s="372">
        <v>26000</v>
      </c>
      <c r="I58" s="83" t="s">
        <v>1934</v>
      </c>
    </row>
    <row r="59" spans="1:9" s="270" customFormat="1" ht="15.75" x14ac:dyDescent="0.25">
      <c r="A59" s="752"/>
      <c r="B59" s="756"/>
      <c r="C59" s="369" t="s">
        <v>2067</v>
      </c>
      <c r="D59" s="370" t="s">
        <v>2046</v>
      </c>
      <c r="E59" s="712"/>
      <c r="F59" s="269" t="s">
        <v>2287</v>
      </c>
      <c r="G59" s="750"/>
      <c r="H59" s="372">
        <v>40000</v>
      </c>
      <c r="I59" s="83" t="s">
        <v>1934</v>
      </c>
    </row>
    <row r="60" spans="1:9" s="270" customFormat="1" ht="15.75" x14ac:dyDescent="0.25">
      <c r="A60" s="752"/>
      <c r="B60" s="756"/>
      <c r="C60" s="369" t="s">
        <v>2068</v>
      </c>
      <c r="D60" s="370" t="s">
        <v>2046</v>
      </c>
      <c r="E60" s="712"/>
      <c r="F60" s="269" t="s">
        <v>2288</v>
      </c>
      <c r="G60" s="750"/>
      <c r="H60" s="372">
        <v>18000</v>
      </c>
      <c r="I60" s="83" t="s">
        <v>1934</v>
      </c>
    </row>
    <row r="61" spans="1:9" s="270" customFormat="1" ht="15.75" x14ac:dyDescent="0.25">
      <c r="A61" s="752"/>
      <c r="B61" s="756"/>
      <c r="C61" s="369" t="s">
        <v>2069</v>
      </c>
      <c r="D61" s="370" t="s">
        <v>2046</v>
      </c>
      <c r="E61" s="712"/>
      <c r="F61" s="269" t="s">
        <v>2289</v>
      </c>
      <c r="G61" s="750"/>
      <c r="H61" s="372">
        <v>32000</v>
      </c>
      <c r="I61" s="83" t="s">
        <v>1934</v>
      </c>
    </row>
    <row r="62" spans="1:9" ht="15.75" x14ac:dyDescent="0.25">
      <c r="A62" s="752"/>
      <c r="B62" s="756"/>
      <c r="C62" s="111" t="s">
        <v>2068</v>
      </c>
      <c r="D62" s="182" t="s">
        <v>2046</v>
      </c>
      <c r="E62" s="712"/>
      <c r="F62" s="81" t="s">
        <v>2070</v>
      </c>
      <c r="G62" s="750"/>
      <c r="H62" s="112">
        <v>18000</v>
      </c>
      <c r="I62" s="83" t="s">
        <v>1934</v>
      </c>
    </row>
    <row r="63" spans="1:9" ht="19.5" customHeight="1" x14ac:dyDescent="0.25">
      <c r="A63" s="752"/>
      <c r="B63" s="756"/>
      <c r="C63" s="111" t="s">
        <v>2071</v>
      </c>
      <c r="D63" s="182" t="s">
        <v>2046</v>
      </c>
      <c r="E63" s="712"/>
      <c r="F63" s="81" t="s">
        <v>2290</v>
      </c>
      <c r="G63" s="750"/>
      <c r="H63" s="112">
        <v>79000</v>
      </c>
      <c r="I63" s="83" t="s">
        <v>1934</v>
      </c>
    </row>
    <row r="64" spans="1:9" ht="15.75" x14ac:dyDescent="0.25">
      <c r="A64" s="752"/>
      <c r="B64" s="756"/>
      <c r="C64" s="111" t="s">
        <v>2067</v>
      </c>
      <c r="D64" s="182" t="s">
        <v>2046</v>
      </c>
      <c r="E64" s="712"/>
      <c r="F64" s="81" t="s">
        <v>2291</v>
      </c>
      <c r="G64" s="750"/>
      <c r="H64" s="112">
        <v>48000</v>
      </c>
      <c r="I64" s="83" t="s">
        <v>1934</v>
      </c>
    </row>
    <row r="65" spans="1:9" ht="15.75" x14ac:dyDescent="0.25">
      <c r="A65" s="752"/>
      <c r="B65" s="756"/>
      <c r="C65" s="111" t="s">
        <v>2071</v>
      </c>
      <c r="D65" s="182" t="s">
        <v>2046</v>
      </c>
      <c r="E65" s="712"/>
      <c r="F65" s="81" t="s">
        <v>2292</v>
      </c>
      <c r="G65" s="750"/>
      <c r="H65" s="112">
        <v>68000</v>
      </c>
      <c r="I65" s="83" t="s">
        <v>1934</v>
      </c>
    </row>
    <row r="66" spans="1:9" ht="15.75" x14ac:dyDescent="0.25">
      <c r="A66" s="752"/>
      <c r="B66" s="756"/>
      <c r="C66" s="111" t="s">
        <v>2071</v>
      </c>
      <c r="D66" s="182" t="s">
        <v>2046</v>
      </c>
      <c r="E66" s="712"/>
      <c r="F66" s="81" t="s">
        <v>2293</v>
      </c>
      <c r="G66" s="750"/>
      <c r="H66" s="112">
        <v>58000</v>
      </c>
      <c r="I66" s="83" t="s">
        <v>1934</v>
      </c>
    </row>
    <row r="67" spans="1:9" ht="15.75" customHeight="1" x14ac:dyDescent="0.25">
      <c r="A67" s="752"/>
      <c r="B67" s="756"/>
      <c r="C67" s="111" t="s">
        <v>2072</v>
      </c>
      <c r="D67" s="182" t="s">
        <v>2046</v>
      </c>
      <c r="E67" s="712" t="s">
        <v>2050</v>
      </c>
      <c r="F67" s="81" t="s">
        <v>2271</v>
      </c>
      <c r="G67" s="750"/>
      <c r="H67" s="112">
        <v>60000</v>
      </c>
      <c r="I67" s="83" t="s">
        <v>1934</v>
      </c>
    </row>
    <row r="68" spans="1:9" ht="15.75" x14ac:dyDescent="0.25">
      <c r="A68" s="752"/>
      <c r="B68" s="756"/>
      <c r="C68" s="111" t="s">
        <v>2073</v>
      </c>
      <c r="D68" s="182" t="s">
        <v>2046</v>
      </c>
      <c r="E68" s="712"/>
      <c r="F68" s="81" t="s">
        <v>2272</v>
      </c>
      <c r="G68" s="750"/>
      <c r="H68" s="112">
        <v>55000</v>
      </c>
      <c r="I68" s="83" t="s">
        <v>1934</v>
      </c>
    </row>
    <row r="69" spans="1:9" ht="15.75" x14ac:dyDescent="0.25">
      <c r="A69" s="752"/>
      <c r="B69" s="756"/>
      <c r="C69" s="111" t="s">
        <v>2072</v>
      </c>
      <c r="D69" s="182" t="s">
        <v>2046</v>
      </c>
      <c r="E69" s="712"/>
      <c r="F69" s="81" t="s">
        <v>2273</v>
      </c>
      <c r="G69" s="750"/>
      <c r="H69" s="112">
        <v>65000</v>
      </c>
      <c r="I69" s="83" t="s">
        <v>1934</v>
      </c>
    </row>
    <row r="70" spans="1:9" ht="15.75" x14ac:dyDescent="0.25">
      <c r="A70" s="752"/>
      <c r="B70" s="756"/>
      <c r="C70" s="111" t="s">
        <v>2072</v>
      </c>
      <c r="D70" s="182" t="s">
        <v>2046</v>
      </c>
      <c r="E70" s="712"/>
      <c r="F70" s="81" t="s">
        <v>2274</v>
      </c>
      <c r="G70" s="750"/>
      <c r="H70" s="112">
        <v>60000</v>
      </c>
      <c r="I70" s="83" t="s">
        <v>1934</v>
      </c>
    </row>
    <row r="71" spans="1:9" ht="15.75" customHeight="1" x14ac:dyDescent="0.25">
      <c r="A71" s="752"/>
      <c r="B71" s="756"/>
      <c r="C71" s="111" t="s">
        <v>2072</v>
      </c>
      <c r="D71" s="182" t="s">
        <v>2046</v>
      </c>
      <c r="E71" s="712"/>
      <c r="F71" s="81" t="s">
        <v>2275</v>
      </c>
      <c r="G71" s="750"/>
      <c r="H71" s="112">
        <v>70000</v>
      </c>
      <c r="I71" s="83" t="s">
        <v>1934</v>
      </c>
    </row>
    <row r="72" spans="1:9" ht="15.75" x14ac:dyDescent="0.25">
      <c r="A72" s="752"/>
      <c r="B72" s="756"/>
      <c r="C72" s="111" t="s">
        <v>2073</v>
      </c>
      <c r="D72" s="182" t="s">
        <v>2046</v>
      </c>
      <c r="E72" s="712"/>
      <c r="F72" s="81" t="s">
        <v>2276</v>
      </c>
      <c r="G72" s="750"/>
      <c r="H72" s="112">
        <v>65000</v>
      </c>
      <c r="I72" s="83" t="s">
        <v>1934</v>
      </c>
    </row>
    <row r="73" spans="1:9" ht="15.75" x14ac:dyDescent="0.25">
      <c r="A73" s="752"/>
      <c r="B73" s="756"/>
      <c r="C73" s="111" t="s">
        <v>2072</v>
      </c>
      <c r="D73" s="182" t="s">
        <v>2046</v>
      </c>
      <c r="E73" s="712"/>
      <c r="F73" s="81" t="s">
        <v>2277</v>
      </c>
      <c r="G73" s="750"/>
      <c r="H73" s="112">
        <v>85000</v>
      </c>
      <c r="I73" s="83" t="s">
        <v>1934</v>
      </c>
    </row>
    <row r="74" spans="1:9" ht="15.75" x14ac:dyDescent="0.25">
      <c r="A74" s="752"/>
      <c r="B74" s="756"/>
      <c r="C74" s="111" t="s">
        <v>2072</v>
      </c>
      <c r="D74" s="182" t="s">
        <v>2046</v>
      </c>
      <c r="E74" s="712"/>
      <c r="F74" s="81" t="s">
        <v>2278</v>
      </c>
      <c r="G74" s="750"/>
      <c r="H74" s="112">
        <v>80000</v>
      </c>
      <c r="I74" s="83" t="s">
        <v>1934</v>
      </c>
    </row>
    <row r="75" spans="1:9" ht="15.75" x14ac:dyDescent="0.25">
      <c r="A75" s="752"/>
      <c r="B75" s="756"/>
      <c r="C75" s="111" t="s">
        <v>2072</v>
      </c>
      <c r="D75" s="182" t="s">
        <v>2046</v>
      </c>
      <c r="E75" s="712"/>
      <c r="F75" s="81" t="s">
        <v>2279</v>
      </c>
      <c r="G75" s="750"/>
      <c r="H75" s="112">
        <v>95000</v>
      </c>
      <c r="I75" s="83" t="s">
        <v>1934</v>
      </c>
    </row>
    <row r="76" spans="1:9" ht="15.75" x14ac:dyDescent="0.25">
      <c r="A76" s="752"/>
      <c r="B76" s="756"/>
      <c r="C76" s="111" t="s">
        <v>2072</v>
      </c>
      <c r="D76" s="182" t="s">
        <v>2046</v>
      </c>
      <c r="E76" s="712"/>
      <c r="F76" s="81" t="s">
        <v>2280</v>
      </c>
      <c r="G76" s="750"/>
      <c r="H76" s="112">
        <v>90000</v>
      </c>
      <c r="I76" s="83" t="s">
        <v>1934</v>
      </c>
    </row>
    <row r="77" spans="1:9" ht="15.75" x14ac:dyDescent="0.25">
      <c r="A77" s="752"/>
      <c r="B77" s="756"/>
      <c r="C77" s="111" t="s">
        <v>2072</v>
      </c>
      <c r="D77" s="182" t="s">
        <v>2046</v>
      </c>
      <c r="E77" s="712"/>
      <c r="F77" s="81" t="s">
        <v>2281</v>
      </c>
      <c r="G77" s="750"/>
      <c r="H77" s="112">
        <v>160000</v>
      </c>
      <c r="I77" s="83" t="s">
        <v>1934</v>
      </c>
    </row>
    <row r="78" spans="1:9" ht="15.75" x14ac:dyDescent="0.25">
      <c r="A78" s="752"/>
      <c r="B78" s="756"/>
      <c r="C78" s="111" t="s">
        <v>2072</v>
      </c>
      <c r="D78" s="182" t="s">
        <v>2046</v>
      </c>
      <c r="E78" s="712"/>
      <c r="F78" s="81" t="s">
        <v>2282</v>
      </c>
      <c r="G78" s="750"/>
      <c r="H78" s="112">
        <v>155000</v>
      </c>
      <c r="I78" s="83" t="s">
        <v>1934</v>
      </c>
    </row>
    <row r="79" spans="1:9" ht="15.75" x14ac:dyDescent="0.25">
      <c r="A79" s="752"/>
      <c r="B79" s="756"/>
      <c r="C79" s="111" t="s">
        <v>2074</v>
      </c>
      <c r="D79" s="182" t="s">
        <v>2047</v>
      </c>
      <c r="E79" s="712"/>
      <c r="F79" s="81" t="s">
        <v>2075</v>
      </c>
      <c r="G79" s="751"/>
      <c r="H79" s="112">
        <v>150000</v>
      </c>
      <c r="I79" s="83" t="s">
        <v>1934</v>
      </c>
    </row>
    <row r="80" spans="1:9" s="270" customFormat="1" ht="116.25" customHeight="1" x14ac:dyDescent="0.25">
      <c r="A80" s="368" t="s">
        <v>1503</v>
      </c>
      <c r="B80" s="241" t="s">
        <v>992</v>
      </c>
      <c r="C80" s="369" t="s">
        <v>2113</v>
      </c>
      <c r="D80" s="370" t="s">
        <v>909</v>
      </c>
      <c r="E80" s="370"/>
      <c r="F80" s="269"/>
      <c r="G80" s="371" t="s">
        <v>2114</v>
      </c>
      <c r="H80" s="372">
        <v>140000</v>
      </c>
      <c r="I80" s="280" t="s">
        <v>3775</v>
      </c>
    </row>
    <row r="81" spans="1:9" s="213" customFormat="1" ht="28.5" hidden="1" customHeight="1" x14ac:dyDescent="0.25">
      <c r="A81" s="247" t="s">
        <v>1280</v>
      </c>
      <c r="B81" s="248" t="s">
        <v>992</v>
      </c>
      <c r="C81" s="237" t="s">
        <v>3298</v>
      </c>
      <c r="D81" s="238" t="s">
        <v>1388</v>
      </c>
      <c r="E81" s="767" t="s">
        <v>3305</v>
      </c>
      <c r="F81" s="239" t="s">
        <v>3607</v>
      </c>
      <c r="G81" s="615" t="s">
        <v>2757</v>
      </c>
      <c r="H81" s="240">
        <v>3410000</v>
      </c>
      <c r="I81" s="748" t="s">
        <v>3605</v>
      </c>
    </row>
    <row r="82" spans="1:9" s="213" customFormat="1" ht="30" hidden="1" x14ac:dyDescent="0.25">
      <c r="A82" s="247"/>
      <c r="B82" s="248"/>
      <c r="C82" s="237" t="s">
        <v>3298</v>
      </c>
      <c r="D82" s="238" t="s">
        <v>1388</v>
      </c>
      <c r="E82" s="767"/>
      <c r="F82" s="239" t="s">
        <v>3608</v>
      </c>
      <c r="G82" s="615"/>
      <c r="H82" s="240">
        <v>3460000</v>
      </c>
      <c r="I82" s="748"/>
    </row>
    <row r="83" spans="1:9" s="213" customFormat="1" ht="30" hidden="1" x14ac:dyDescent="0.25">
      <c r="A83" s="247"/>
      <c r="B83" s="248"/>
      <c r="C83" s="237" t="s">
        <v>3299</v>
      </c>
      <c r="D83" s="238" t="s">
        <v>1388</v>
      </c>
      <c r="E83" s="767"/>
      <c r="F83" s="239" t="s">
        <v>3306</v>
      </c>
      <c r="G83" s="615"/>
      <c r="H83" s="240">
        <v>1460000</v>
      </c>
      <c r="I83" s="748"/>
    </row>
    <row r="84" spans="1:9" s="213" customFormat="1" ht="30" hidden="1" x14ac:dyDescent="0.25">
      <c r="A84" s="247"/>
      <c r="B84" s="248"/>
      <c r="C84" s="237" t="s">
        <v>3299</v>
      </c>
      <c r="D84" s="238" t="s">
        <v>1388</v>
      </c>
      <c r="E84" s="767"/>
      <c r="F84" s="239" t="s">
        <v>3307</v>
      </c>
      <c r="G84" s="615"/>
      <c r="H84" s="240">
        <v>1430000</v>
      </c>
      <c r="I84" s="748"/>
    </row>
    <row r="85" spans="1:9" s="213" customFormat="1" hidden="1" x14ac:dyDescent="0.25">
      <c r="A85" s="247"/>
      <c r="B85" s="248"/>
      <c r="C85" s="237" t="s">
        <v>3300</v>
      </c>
      <c r="D85" s="238" t="s">
        <v>3304</v>
      </c>
      <c r="E85" s="767"/>
      <c r="F85" s="239" t="s">
        <v>3308</v>
      </c>
      <c r="G85" s="615"/>
      <c r="H85" s="240">
        <v>460000</v>
      </c>
      <c r="I85" s="228" t="s">
        <v>1934</v>
      </c>
    </row>
    <row r="86" spans="1:9" s="213" customFormat="1" hidden="1" x14ac:dyDescent="0.25">
      <c r="A86" s="247"/>
      <c r="B86" s="248"/>
      <c r="C86" s="237" t="s">
        <v>3301</v>
      </c>
      <c r="D86" s="238" t="s">
        <v>3304</v>
      </c>
      <c r="E86" s="767"/>
      <c r="F86" s="239" t="s">
        <v>3609</v>
      </c>
      <c r="G86" s="615"/>
      <c r="H86" s="240">
        <v>940000</v>
      </c>
      <c r="I86" s="228" t="s">
        <v>1934</v>
      </c>
    </row>
    <row r="87" spans="1:9" s="213" customFormat="1" hidden="1" x14ac:dyDescent="0.25">
      <c r="A87" s="247"/>
      <c r="B87" s="248"/>
      <c r="C87" s="237" t="s">
        <v>3301</v>
      </c>
      <c r="D87" s="238" t="s">
        <v>3304</v>
      </c>
      <c r="E87" s="767"/>
      <c r="F87" s="239" t="s">
        <v>3610</v>
      </c>
      <c r="G87" s="615"/>
      <c r="H87" s="240">
        <v>1120000</v>
      </c>
      <c r="I87" s="228" t="s">
        <v>1934</v>
      </c>
    </row>
    <row r="88" spans="1:9" s="213" customFormat="1" hidden="1" x14ac:dyDescent="0.25">
      <c r="A88" s="247"/>
      <c r="B88" s="248"/>
      <c r="C88" s="237" t="s">
        <v>3300</v>
      </c>
      <c r="D88" s="238" t="s">
        <v>1388</v>
      </c>
      <c r="E88" s="767"/>
      <c r="F88" s="238" t="s">
        <v>3309</v>
      </c>
      <c r="G88" s="615"/>
      <c r="H88" s="239" t="s">
        <v>3313</v>
      </c>
      <c r="I88" s="228" t="s">
        <v>1934</v>
      </c>
    </row>
    <row r="89" spans="1:9" s="213" customFormat="1" ht="30" hidden="1" x14ac:dyDescent="0.25">
      <c r="A89" s="247"/>
      <c r="B89" s="248"/>
      <c r="C89" s="237" t="s">
        <v>3302</v>
      </c>
      <c r="D89" s="238" t="s">
        <v>3304</v>
      </c>
      <c r="E89" s="767"/>
      <c r="F89" s="239" t="s">
        <v>3310</v>
      </c>
      <c r="G89" s="615"/>
      <c r="H89" s="240">
        <v>460000</v>
      </c>
      <c r="I89" s="228" t="s">
        <v>1934</v>
      </c>
    </row>
    <row r="90" spans="1:9" s="213" customFormat="1" ht="30" hidden="1" x14ac:dyDescent="0.25">
      <c r="A90" s="247"/>
      <c r="B90" s="248"/>
      <c r="C90" s="237" t="s">
        <v>3302</v>
      </c>
      <c r="D90" s="238" t="s">
        <v>3304</v>
      </c>
      <c r="E90" s="767"/>
      <c r="F90" s="239" t="s">
        <v>3311</v>
      </c>
      <c r="G90" s="615"/>
      <c r="H90" s="240">
        <v>1240000</v>
      </c>
      <c r="I90" s="228" t="s">
        <v>1934</v>
      </c>
    </row>
    <row r="91" spans="1:9" s="213" customFormat="1" ht="30" hidden="1" x14ac:dyDescent="0.25">
      <c r="A91" s="247"/>
      <c r="B91" s="248"/>
      <c r="C91" s="237" t="s">
        <v>3303</v>
      </c>
      <c r="D91" s="238" t="s">
        <v>3304</v>
      </c>
      <c r="E91" s="767"/>
      <c r="F91" s="239" t="s">
        <v>3312</v>
      </c>
      <c r="G91" s="615"/>
      <c r="H91" s="240">
        <v>2620000</v>
      </c>
      <c r="I91" s="228" t="s">
        <v>1934</v>
      </c>
    </row>
    <row r="92" spans="1:9" s="213" customFormat="1" ht="73.5" hidden="1" customHeight="1" x14ac:dyDescent="0.25">
      <c r="A92" s="759" t="s">
        <v>1280</v>
      </c>
      <c r="B92" s="373" t="s">
        <v>992</v>
      </c>
      <c r="C92" s="237" t="s">
        <v>3456</v>
      </c>
      <c r="D92" s="238" t="s">
        <v>1386</v>
      </c>
      <c r="E92" s="238" t="s">
        <v>3454</v>
      </c>
      <c r="F92" s="281" t="s">
        <v>3455</v>
      </c>
      <c r="G92" s="615" t="s">
        <v>3453</v>
      </c>
      <c r="H92" s="240">
        <v>45000</v>
      </c>
      <c r="I92" s="296" t="s">
        <v>3606</v>
      </c>
    </row>
    <row r="93" spans="1:9" s="213" customFormat="1" ht="105" hidden="1" x14ac:dyDescent="0.25">
      <c r="A93" s="759"/>
      <c r="B93" s="373"/>
      <c r="C93" s="222" t="s">
        <v>3457</v>
      </c>
      <c r="D93" s="238" t="s">
        <v>1386</v>
      </c>
      <c r="E93" s="238" t="s">
        <v>3461</v>
      </c>
      <c r="F93" s="281" t="s">
        <v>3455</v>
      </c>
      <c r="G93" s="615"/>
      <c r="H93" s="240">
        <v>35000</v>
      </c>
      <c r="I93" s="228" t="s">
        <v>1934</v>
      </c>
    </row>
    <row r="94" spans="1:9" s="213" customFormat="1" ht="120" hidden="1" x14ac:dyDescent="0.25">
      <c r="A94" s="759"/>
      <c r="B94" s="373"/>
      <c r="C94" s="237" t="s">
        <v>3458</v>
      </c>
      <c r="D94" s="238" t="s">
        <v>1386</v>
      </c>
      <c r="E94" s="238" t="s">
        <v>3454</v>
      </c>
      <c r="F94" s="281" t="s">
        <v>3455</v>
      </c>
      <c r="G94" s="374"/>
      <c r="H94" s="240">
        <v>30000</v>
      </c>
      <c r="I94" s="228" t="s">
        <v>1934</v>
      </c>
    </row>
    <row r="95" spans="1:9" s="213" customFormat="1" ht="105" hidden="1" x14ac:dyDescent="0.25">
      <c r="A95" s="759"/>
      <c r="B95" s="373"/>
      <c r="C95" s="237" t="s">
        <v>3459</v>
      </c>
      <c r="D95" s="238" t="s">
        <v>1386</v>
      </c>
      <c r="E95" s="238" t="s">
        <v>3454</v>
      </c>
      <c r="F95" s="281" t="s">
        <v>3455</v>
      </c>
      <c r="G95" s="374"/>
      <c r="H95" s="240">
        <v>25000</v>
      </c>
      <c r="I95" s="228" t="s">
        <v>1934</v>
      </c>
    </row>
    <row r="96" spans="1:9" s="213" customFormat="1" ht="60" hidden="1" x14ac:dyDescent="0.25">
      <c r="A96" s="759"/>
      <c r="B96" s="373"/>
      <c r="C96" s="222" t="s">
        <v>3460</v>
      </c>
      <c r="D96" s="238" t="s">
        <v>1386</v>
      </c>
      <c r="E96" s="238" t="s">
        <v>3462</v>
      </c>
      <c r="F96" s="281" t="s">
        <v>3455</v>
      </c>
      <c r="G96" s="374"/>
      <c r="H96" s="240">
        <v>45000</v>
      </c>
      <c r="I96" s="228" t="s">
        <v>1934</v>
      </c>
    </row>
    <row r="97" spans="1:9" ht="60.75" customHeight="1" x14ac:dyDescent="0.25">
      <c r="A97" s="752" t="s">
        <v>1280</v>
      </c>
      <c r="B97" s="756" t="s">
        <v>992</v>
      </c>
      <c r="C97" s="172" t="s">
        <v>3472</v>
      </c>
      <c r="D97" s="124" t="s">
        <v>911</v>
      </c>
      <c r="E97" s="766" t="s">
        <v>3766</v>
      </c>
      <c r="F97" s="188" t="s">
        <v>3473</v>
      </c>
      <c r="G97" s="758" t="s">
        <v>3471</v>
      </c>
      <c r="H97" s="187">
        <v>3600</v>
      </c>
      <c r="I97" s="543" t="s">
        <v>3771</v>
      </c>
    </row>
    <row r="98" spans="1:9" ht="62.25" customHeight="1" x14ac:dyDescent="0.25">
      <c r="A98" s="752"/>
      <c r="B98" s="756"/>
      <c r="C98" s="172" t="s">
        <v>3474</v>
      </c>
      <c r="D98" s="124" t="s">
        <v>911</v>
      </c>
      <c r="E98" s="766"/>
      <c r="F98" s="188" t="s">
        <v>3475</v>
      </c>
      <c r="G98" s="758"/>
      <c r="H98" s="187">
        <v>2780</v>
      </c>
      <c r="I98" s="543"/>
    </row>
    <row r="99" spans="1:9" s="213" customFormat="1" ht="46.5" hidden="1" customHeight="1" x14ac:dyDescent="0.25">
      <c r="A99" s="247" t="s">
        <v>3452</v>
      </c>
      <c r="B99" s="248"/>
      <c r="C99" s="237" t="s">
        <v>3624</v>
      </c>
      <c r="D99" s="238"/>
      <c r="E99" s="238"/>
      <c r="F99" s="384"/>
      <c r="G99" s="340"/>
      <c r="H99" s="240"/>
      <c r="I99" s="234"/>
    </row>
    <row r="100" spans="1:9" s="213" customFormat="1" ht="46.5" hidden="1" customHeight="1" x14ac:dyDescent="0.25">
      <c r="A100" s="238">
        <v>1</v>
      </c>
      <c r="B100" s="248"/>
      <c r="C100" s="238" t="s">
        <v>3733</v>
      </c>
      <c r="D100" s="238" t="s">
        <v>911</v>
      </c>
      <c r="E100" s="238" t="s">
        <v>3615</v>
      </c>
      <c r="F100" s="238" t="s">
        <v>3616</v>
      </c>
      <c r="G100" s="623" t="s">
        <v>3625</v>
      </c>
      <c r="H100" s="385">
        <v>9400</v>
      </c>
      <c r="I100" s="623" t="s">
        <v>3626</v>
      </c>
    </row>
    <row r="101" spans="1:9" s="213" customFormat="1" ht="46.5" hidden="1" customHeight="1" x14ac:dyDescent="0.25">
      <c r="A101" s="238">
        <v>2</v>
      </c>
      <c r="B101" s="248"/>
      <c r="C101" s="238" t="s">
        <v>3734</v>
      </c>
      <c r="D101" s="238" t="s">
        <v>911</v>
      </c>
      <c r="E101" s="238" t="s">
        <v>3615</v>
      </c>
      <c r="F101" s="238" t="s">
        <v>3616</v>
      </c>
      <c r="G101" s="624"/>
      <c r="H101" s="385">
        <v>9700</v>
      </c>
      <c r="I101" s="625"/>
    </row>
    <row r="102" spans="1:9" s="213" customFormat="1" ht="46.5" hidden="1" customHeight="1" x14ac:dyDescent="0.25">
      <c r="A102" s="238">
        <v>3</v>
      </c>
      <c r="B102" s="248"/>
      <c r="C102" s="238" t="s">
        <v>3735</v>
      </c>
      <c r="D102" s="238" t="s">
        <v>911</v>
      </c>
      <c r="E102" s="238" t="s">
        <v>3615</v>
      </c>
      <c r="F102" s="238" t="s">
        <v>3616</v>
      </c>
      <c r="G102" s="624"/>
      <c r="H102" s="385">
        <v>10200</v>
      </c>
      <c r="I102" s="234"/>
    </row>
    <row r="103" spans="1:9" s="213" customFormat="1" ht="46.5" hidden="1" customHeight="1" x14ac:dyDescent="0.25">
      <c r="A103" s="238">
        <v>4</v>
      </c>
      <c r="B103" s="248"/>
      <c r="C103" s="238" t="s">
        <v>3736</v>
      </c>
      <c r="D103" s="238" t="s">
        <v>911</v>
      </c>
      <c r="E103" s="238" t="s">
        <v>3615</v>
      </c>
      <c r="F103" s="238" t="s">
        <v>3616</v>
      </c>
      <c r="G103" s="624"/>
      <c r="H103" s="385">
        <v>10500</v>
      </c>
      <c r="I103" s="234"/>
    </row>
    <row r="104" spans="1:9" s="213" customFormat="1" ht="46.5" hidden="1" customHeight="1" x14ac:dyDescent="0.25">
      <c r="A104" s="238">
        <v>5</v>
      </c>
      <c r="B104" s="248"/>
      <c r="C104" s="238" t="s">
        <v>3737</v>
      </c>
      <c r="D104" s="238" t="s">
        <v>911</v>
      </c>
      <c r="E104" s="238" t="s">
        <v>3615</v>
      </c>
      <c r="F104" s="238" t="s">
        <v>3616</v>
      </c>
      <c r="G104" s="624"/>
      <c r="H104" s="385">
        <v>11100</v>
      </c>
      <c r="I104" s="234"/>
    </row>
    <row r="105" spans="1:9" s="213" customFormat="1" ht="46.5" hidden="1" customHeight="1" x14ac:dyDescent="0.25">
      <c r="A105" s="238">
        <v>6</v>
      </c>
      <c r="B105" s="248"/>
      <c r="C105" s="238" t="s">
        <v>3738</v>
      </c>
      <c r="D105" s="238" t="s">
        <v>911</v>
      </c>
      <c r="E105" s="238" t="s">
        <v>3615</v>
      </c>
      <c r="F105" s="238" t="s">
        <v>3616</v>
      </c>
      <c r="G105" s="625"/>
      <c r="H105" s="385">
        <v>11800</v>
      </c>
      <c r="I105" s="234"/>
    </row>
    <row r="106" spans="1:9" s="213" customFormat="1" ht="46.5" hidden="1" customHeight="1" x14ac:dyDescent="0.25">
      <c r="A106" s="238">
        <v>7</v>
      </c>
      <c r="B106" s="248"/>
      <c r="C106" s="238" t="s">
        <v>3739</v>
      </c>
      <c r="D106" s="238" t="s">
        <v>911</v>
      </c>
      <c r="E106" s="238" t="s">
        <v>3615</v>
      </c>
      <c r="F106" s="238" t="s">
        <v>3616</v>
      </c>
      <c r="G106" s="296"/>
      <c r="H106" s="385">
        <v>13200</v>
      </c>
      <c r="I106" s="234"/>
    </row>
    <row r="107" spans="1:9" s="213" customFormat="1" ht="46.5" hidden="1" customHeight="1" x14ac:dyDescent="0.25">
      <c r="A107" s="238">
        <v>8</v>
      </c>
      <c r="B107" s="248"/>
      <c r="C107" s="238" t="s">
        <v>3740</v>
      </c>
      <c r="D107" s="238" t="s">
        <v>911</v>
      </c>
      <c r="E107" s="238" t="s">
        <v>3615</v>
      </c>
      <c r="F107" s="238" t="s">
        <v>3616</v>
      </c>
      <c r="G107" s="296"/>
      <c r="H107" s="385">
        <v>14600</v>
      </c>
      <c r="I107" s="234"/>
    </row>
    <row r="108" spans="1:9" s="213" customFormat="1" ht="46.5" hidden="1" customHeight="1" x14ac:dyDescent="0.25">
      <c r="A108" s="238">
        <v>9</v>
      </c>
      <c r="B108" s="248"/>
      <c r="C108" s="238" t="s">
        <v>3741</v>
      </c>
      <c r="D108" s="238" t="s">
        <v>911</v>
      </c>
      <c r="E108" s="238" t="s">
        <v>3615</v>
      </c>
      <c r="F108" s="238" t="s">
        <v>3616</v>
      </c>
      <c r="G108" s="623" t="s">
        <v>3625</v>
      </c>
      <c r="H108" s="385">
        <v>23000</v>
      </c>
      <c r="I108" s="234"/>
    </row>
    <row r="109" spans="1:9" s="213" customFormat="1" ht="46.5" hidden="1" customHeight="1" x14ac:dyDescent="0.25">
      <c r="A109" s="238">
        <v>10</v>
      </c>
      <c r="B109" s="248"/>
      <c r="C109" s="238" t="s">
        <v>3742</v>
      </c>
      <c r="D109" s="238" t="s">
        <v>911</v>
      </c>
      <c r="E109" s="238" t="s">
        <v>3615</v>
      </c>
      <c r="F109" s="238" t="s">
        <v>3616</v>
      </c>
      <c r="G109" s="624"/>
      <c r="H109" s="385">
        <v>27000</v>
      </c>
      <c r="I109" s="234"/>
    </row>
    <row r="110" spans="1:9" s="213" customFormat="1" ht="46.5" hidden="1" customHeight="1" x14ac:dyDescent="0.25">
      <c r="A110" s="238">
        <v>11</v>
      </c>
      <c r="B110" s="248"/>
      <c r="C110" s="238" t="s">
        <v>3743</v>
      </c>
      <c r="D110" s="238" t="s">
        <v>911</v>
      </c>
      <c r="E110" s="238" t="s">
        <v>3615</v>
      </c>
      <c r="F110" s="238" t="s">
        <v>3616</v>
      </c>
      <c r="G110" s="624"/>
      <c r="H110" s="385">
        <v>29000</v>
      </c>
      <c r="I110" s="234"/>
    </row>
    <row r="111" spans="1:9" s="213" customFormat="1" ht="46.5" hidden="1" customHeight="1" x14ac:dyDescent="0.25">
      <c r="A111" s="238">
        <v>12</v>
      </c>
      <c r="B111" s="248"/>
      <c r="C111" s="238" t="s">
        <v>3744</v>
      </c>
      <c r="D111" s="238" t="s">
        <v>911</v>
      </c>
      <c r="E111" s="238" t="s">
        <v>3615</v>
      </c>
      <c r="F111" s="238" t="s">
        <v>3616</v>
      </c>
      <c r="G111" s="624"/>
      <c r="H111" s="385">
        <v>32000</v>
      </c>
      <c r="I111" s="234"/>
    </row>
    <row r="112" spans="1:9" s="213" customFormat="1" ht="60" hidden="1" x14ac:dyDescent="0.25">
      <c r="A112" s="238">
        <v>13</v>
      </c>
      <c r="B112" s="248"/>
      <c r="C112" s="238" t="s">
        <v>3745</v>
      </c>
      <c r="D112" s="238" t="s">
        <v>911</v>
      </c>
      <c r="E112" s="238" t="s">
        <v>3615</v>
      </c>
      <c r="F112" s="238" t="s">
        <v>3616</v>
      </c>
      <c r="G112" s="624"/>
      <c r="H112" s="385">
        <v>12400</v>
      </c>
      <c r="I112" s="234"/>
    </row>
    <row r="113" spans="1:9" s="213" customFormat="1" ht="60" hidden="1" x14ac:dyDescent="0.25">
      <c r="A113" s="238">
        <v>14</v>
      </c>
      <c r="B113" s="248"/>
      <c r="C113" s="238" t="s">
        <v>3746</v>
      </c>
      <c r="D113" s="238" t="s">
        <v>911</v>
      </c>
      <c r="E113" s="238" t="s">
        <v>3615</v>
      </c>
      <c r="F113" s="238" t="s">
        <v>3616</v>
      </c>
      <c r="G113" s="625"/>
      <c r="H113" s="385">
        <v>12600</v>
      </c>
      <c r="I113" s="234"/>
    </row>
    <row r="114" spans="1:9" s="213" customFormat="1" ht="46.5" hidden="1" customHeight="1" x14ac:dyDescent="0.25">
      <c r="A114" s="238">
        <v>15</v>
      </c>
      <c r="B114" s="248"/>
      <c r="C114" s="234" t="s">
        <v>3612</v>
      </c>
      <c r="D114" s="238" t="s">
        <v>911</v>
      </c>
      <c r="E114" s="234" t="s">
        <v>3617</v>
      </c>
      <c r="F114" s="238" t="s">
        <v>3618</v>
      </c>
      <c r="G114" s="340"/>
      <c r="H114" s="385">
        <v>50000</v>
      </c>
      <c r="I114" s="623" t="s">
        <v>3626</v>
      </c>
    </row>
    <row r="115" spans="1:9" s="213" customFormat="1" ht="46.5" hidden="1" customHeight="1" x14ac:dyDescent="0.25">
      <c r="A115" s="238">
        <v>16</v>
      </c>
      <c r="B115" s="248"/>
      <c r="C115" s="234" t="s">
        <v>3613</v>
      </c>
      <c r="D115" s="238" t="s">
        <v>911</v>
      </c>
      <c r="E115" s="234" t="s">
        <v>3617</v>
      </c>
      <c r="F115" s="238" t="s">
        <v>3618</v>
      </c>
      <c r="G115" s="340"/>
      <c r="H115" s="385">
        <v>47000</v>
      </c>
      <c r="I115" s="625"/>
    </row>
    <row r="116" spans="1:9" s="213" customFormat="1" ht="46.5" hidden="1" customHeight="1" x14ac:dyDescent="0.25">
      <c r="A116" s="238">
        <v>17</v>
      </c>
      <c r="B116" s="248"/>
      <c r="C116" s="234" t="s">
        <v>3614</v>
      </c>
      <c r="D116" s="238" t="s">
        <v>911</v>
      </c>
      <c r="E116" s="234" t="s">
        <v>3617</v>
      </c>
      <c r="F116" s="238" t="s">
        <v>3619</v>
      </c>
      <c r="G116" s="340"/>
      <c r="H116" s="385">
        <v>31000</v>
      </c>
      <c r="I116" s="234"/>
    </row>
    <row r="117" spans="1:9" s="213" customFormat="1" ht="46.5" hidden="1" customHeight="1" x14ac:dyDescent="0.25">
      <c r="A117" s="238">
        <v>18</v>
      </c>
      <c r="B117" s="248"/>
      <c r="C117" s="238" t="s">
        <v>3747</v>
      </c>
      <c r="D117" s="238" t="s">
        <v>911</v>
      </c>
      <c r="E117" s="238" t="s">
        <v>3620</v>
      </c>
      <c r="F117" s="238" t="s">
        <v>3621</v>
      </c>
      <c r="G117" s="340"/>
      <c r="H117" s="385">
        <v>38400</v>
      </c>
      <c r="I117" s="234"/>
    </row>
    <row r="118" spans="1:9" s="213" customFormat="1" ht="46.5" hidden="1" customHeight="1" x14ac:dyDescent="0.25">
      <c r="A118" s="238">
        <v>19</v>
      </c>
      <c r="B118" s="248"/>
      <c r="C118" s="238" t="s">
        <v>3748</v>
      </c>
      <c r="D118" s="238" t="s">
        <v>1092</v>
      </c>
      <c r="E118" s="238" t="s">
        <v>3622</v>
      </c>
      <c r="F118" s="238" t="s">
        <v>3623</v>
      </c>
      <c r="G118" s="340"/>
      <c r="H118" s="385">
        <v>78000</v>
      </c>
      <c r="I118" s="234"/>
    </row>
    <row r="119" spans="1:9" s="213" customFormat="1" ht="46.5" hidden="1" customHeight="1" x14ac:dyDescent="0.25">
      <c r="A119" s="238">
        <v>20</v>
      </c>
      <c r="B119" s="248"/>
      <c r="C119" s="238" t="s">
        <v>3749</v>
      </c>
      <c r="D119" s="238" t="s">
        <v>1092</v>
      </c>
      <c r="E119" s="238" t="s">
        <v>3622</v>
      </c>
      <c r="F119" s="238" t="s">
        <v>3623</v>
      </c>
      <c r="G119" s="340"/>
      <c r="H119" s="385">
        <v>84000</v>
      </c>
      <c r="I119" s="234"/>
    </row>
    <row r="120" spans="1:9" s="213" customFormat="1" ht="46.5" hidden="1" customHeight="1" x14ac:dyDescent="0.25">
      <c r="A120" s="238">
        <v>21</v>
      </c>
      <c r="B120" s="248"/>
      <c r="C120" s="238" t="s">
        <v>3750</v>
      </c>
      <c r="D120" s="238" t="s">
        <v>1092</v>
      </c>
      <c r="E120" s="238" t="s">
        <v>3622</v>
      </c>
      <c r="F120" s="238" t="s">
        <v>3623</v>
      </c>
      <c r="G120" s="340"/>
      <c r="H120" s="385">
        <v>114000</v>
      </c>
      <c r="I120" s="234"/>
    </row>
    <row r="121" spans="1:9" s="213" customFormat="1" ht="46.5" hidden="1" customHeight="1" x14ac:dyDescent="0.25">
      <c r="A121" s="238">
        <v>22</v>
      </c>
      <c r="B121" s="248"/>
      <c r="C121" s="238" t="s">
        <v>3751</v>
      </c>
      <c r="D121" s="238" t="s">
        <v>1092</v>
      </c>
      <c r="E121" s="238" t="s">
        <v>3622</v>
      </c>
      <c r="F121" s="238" t="s">
        <v>3623</v>
      </c>
      <c r="G121" s="340"/>
      <c r="H121" s="385">
        <v>130000</v>
      </c>
      <c r="I121" s="234"/>
    </row>
    <row r="122" spans="1:9" s="213" customFormat="1" ht="46.5" hidden="1" customHeight="1" x14ac:dyDescent="0.25">
      <c r="A122" s="238">
        <v>23</v>
      </c>
      <c r="B122" s="248"/>
      <c r="C122" s="238" t="s">
        <v>3752</v>
      </c>
      <c r="D122" s="238" t="s">
        <v>1092</v>
      </c>
      <c r="E122" s="238" t="s">
        <v>3622</v>
      </c>
      <c r="F122" s="238" t="s">
        <v>3623</v>
      </c>
      <c r="G122" s="340"/>
      <c r="H122" s="385">
        <v>133000</v>
      </c>
      <c r="I122" s="234"/>
    </row>
    <row r="123" spans="1:9" s="213" customFormat="1" ht="46.5" hidden="1" customHeight="1" x14ac:dyDescent="0.25">
      <c r="A123" s="238">
        <v>24</v>
      </c>
      <c r="B123" s="248"/>
      <c r="C123" s="238" t="s">
        <v>3753</v>
      </c>
      <c r="D123" s="238" t="s">
        <v>1092</v>
      </c>
      <c r="E123" s="238" t="s">
        <v>3622</v>
      </c>
      <c r="F123" s="238" t="s">
        <v>3623</v>
      </c>
      <c r="G123" s="340"/>
      <c r="H123" s="385">
        <v>142000</v>
      </c>
      <c r="I123" s="234"/>
    </row>
    <row r="124" spans="1:9" s="213" customFormat="1" ht="90" hidden="1" x14ac:dyDescent="0.25">
      <c r="A124" s="238">
        <v>25</v>
      </c>
      <c r="B124" s="248"/>
      <c r="C124" s="238" t="s">
        <v>3754</v>
      </c>
      <c r="D124" s="238" t="s">
        <v>1092</v>
      </c>
      <c r="E124" s="238" t="s">
        <v>3622</v>
      </c>
      <c r="F124" s="238" t="s">
        <v>3623</v>
      </c>
      <c r="G124" s="340"/>
      <c r="H124" s="385">
        <v>156000</v>
      </c>
      <c r="I124" s="228"/>
    </row>
    <row r="125" spans="1:9" s="213" customFormat="1" ht="90" hidden="1" customHeight="1" x14ac:dyDescent="0.25">
      <c r="A125" s="238">
        <v>26</v>
      </c>
      <c r="B125" s="248"/>
      <c r="C125" s="238" t="s">
        <v>3755</v>
      </c>
      <c r="D125" s="238" t="s">
        <v>1092</v>
      </c>
      <c r="E125" s="238" t="s">
        <v>3622</v>
      </c>
      <c r="F125" s="238" t="s">
        <v>3623</v>
      </c>
      <c r="G125" s="623" t="s">
        <v>3625</v>
      </c>
      <c r="H125" s="385">
        <v>163000</v>
      </c>
      <c r="I125" s="623" t="s">
        <v>3626</v>
      </c>
    </row>
    <row r="126" spans="1:9" s="213" customFormat="1" ht="90" hidden="1" x14ac:dyDescent="0.25">
      <c r="A126" s="238">
        <v>27</v>
      </c>
      <c r="B126" s="248"/>
      <c r="C126" s="238" t="s">
        <v>3756</v>
      </c>
      <c r="D126" s="238" t="s">
        <v>1092</v>
      </c>
      <c r="E126" s="238" t="s">
        <v>3622</v>
      </c>
      <c r="F126" s="238" t="s">
        <v>3623</v>
      </c>
      <c r="G126" s="624"/>
      <c r="H126" s="385">
        <v>168000</v>
      </c>
      <c r="I126" s="625"/>
    </row>
    <row r="127" spans="1:9" s="213" customFormat="1" ht="90" hidden="1" x14ac:dyDescent="0.25">
      <c r="A127" s="238">
        <v>28</v>
      </c>
      <c r="B127" s="248"/>
      <c r="C127" s="238" t="s">
        <v>3757</v>
      </c>
      <c r="D127" s="238" t="s">
        <v>1092</v>
      </c>
      <c r="E127" s="238" t="s">
        <v>3622</v>
      </c>
      <c r="F127" s="238" t="s">
        <v>3623</v>
      </c>
      <c r="G127" s="624"/>
      <c r="H127" s="385">
        <v>177000</v>
      </c>
      <c r="I127" s="228"/>
    </row>
    <row r="128" spans="1:9" s="213" customFormat="1" ht="90" hidden="1" x14ac:dyDescent="0.25">
      <c r="A128" s="238">
        <v>29</v>
      </c>
      <c r="B128" s="248"/>
      <c r="C128" s="238" t="s">
        <v>3758</v>
      </c>
      <c r="D128" s="238" t="s">
        <v>1092</v>
      </c>
      <c r="E128" s="238" t="s">
        <v>3622</v>
      </c>
      <c r="F128" s="238" t="s">
        <v>3623</v>
      </c>
      <c r="G128" s="386"/>
      <c r="H128" s="385">
        <v>204000</v>
      </c>
      <c r="I128" s="228"/>
    </row>
    <row r="129" spans="1:9" s="213" customFormat="1" ht="90" hidden="1" x14ac:dyDescent="0.25">
      <c r="A129" s="238">
        <v>30</v>
      </c>
      <c r="B129" s="248"/>
      <c r="C129" s="238" t="s">
        <v>3759</v>
      </c>
      <c r="D129" s="238" t="s">
        <v>1092</v>
      </c>
      <c r="E129" s="238" t="s">
        <v>3622</v>
      </c>
      <c r="F129" s="238" t="s">
        <v>3623</v>
      </c>
      <c r="G129" s="387"/>
      <c r="H129" s="385">
        <v>195000</v>
      </c>
      <c r="I129" s="228"/>
    </row>
    <row r="130" spans="1:9" ht="46.5" customHeight="1" x14ac:dyDescent="0.25">
      <c r="A130" s="158" t="s">
        <v>3316</v>
      </c>
      <c r="B130" s="87"/>
      <c r="C130" s="172" t="s">
        <v>3663</v>
      </c>
      <c r="D130" s="124"/>
      <c r="E130" s="124"/>
      <c r="F130" s="188"/>
      <c r="G130" s="768" t="s">
        <v>3787</v>
      </c>
      <c r="H130" s="187"/>
      <c r="I130" s="173"/>
    </row>
    <row r="131" spans="1:9" ht="129.75" customHeight="1" x14ac:dyDescent="0.25">
      <c r="A131" s="95">
        <v>1</v>
      </c>
      <c r="B131" s="87"/>
      <c r="C131" s="451" t="s">
        <v>3765</v>
      </c>
      <c r="D131" s="235" t="s">
        <v>1389</v>
      </c>
      <c r="E131" s="95"/>
      <c r="F131" s="452" t="s">
        <v>3772</v>
      </c>
      <c r="G131" s="769"/>
      <c r="H131" s="246">
        <v>3886000</v>
      </c>
      <c r="I131" s="543" t="s">
        <v>3771</v>
      </c>
    </row>
    <row r="132" spans="1:9" ht="132.75" customHeight="1" x14ac:dyDescent="0.25">
      <c r="A132" s="95">
        <v>2</v>
      </c>
      <c r="B132" s="87"/>
      <c r="C132" s="451" t="s">
        <v>3790</v>
      </c>
      <c r="D132" s="235" t="s">
        <v>1389</v>
      </c>
      <c r="E132" s="95"/>
      <c r="F132" s="452" t="s">
        <v>3773</v>
      </c>
      <c r="G132" s="769"/>
      <c r="H132" s="246">
        <v>4260000</v>
      </c>
      <c r="I132" s="531"/>
    </row>
    <row r="133" spans="1:9" ht="162.75" customHeight="1" x14ac:dyDescent="0.25">
      <c r="A133" s="479">
        <v>3</v>
      </c>
      <c r="B133" s="179"/>
      <c r="C133" s="480" t="s">
        <v>3789</v>
      </c>
      <c r="D133" s="475" t="s">
        <v>1389</v>
      </c>
      <c r="E133" s="479"/>
      <c r="F133" s="481" t="s">
        <v>3774</v>
      </c>
      <c r="G133" s="769"/>
      <c r="H133" s="482">
        <v>3220000</v>
      </c>
      <c r="I133" s="483"/>
    </row>
    <row r="134" spans="1:9" ht="30" customHeight="1" x14ac:dyDescent="0.25">
      <c r="A134" s="232" t="s">
        <v>3452</v>
      </c>
      <c r="B134" s="87"/>
      <c r="C134" s="490" t="s">
        <v>3854</v>
      </c>
      <c r="D134" s="235"/>
      <c r="E134" s="95"/>
      <c r="F134" s="452"/>
      <c r="G134" s="765" t="s">
        <v>3835</v>
      </c>
      <c r="H134" s="246"/>
      <c r="I134" s="83"/>
    </row>
    <row r="135" spans="1:9" ht="66" customHeight="1" x14ac:dyDescent="0.25">
      <c r="A135" s="95">
        <v>1</v>
      </c>
      <c r="B135" s="87"/>
      <c r="C135" s="484" t="s">
        <v>3809</v>
      </c>
      <c r="D135" s="485" t="s">
        <v>1809</v>
      </c>
      <c r="E135" s="235" t="s">
        <v>3838</v>
      </c>
      <c r="F135" s="484" t="s">
        <v>3860</v>
      </c>
      <c r="G135" s="765"/>
      <c r="H135" s="486">
        <v>22860</v>
      </c>
      <c r="I135" s="584" t="s">
        <v>3834</v>
      </c>
    </row>
    <row r="136" spans="1:9" ht="82.5" x14ac:dyDescent="0.25">
      <c r="A136" s="95">
        <v>2</v>
      </c>
      <c r="B136" s="87"/>
      <c r="C136" s="484" t="s">
        <v>3810</v>
      </c>
      <c r="D136" s="485" t="s">
        <v>1809</v>
      </c>
      <c r="E136" s="235" t="s">
        <v>3839</v>
      </c>
      <c r="F136" s="484" t="s">
        <v>3861</v>
      </c>
      <c r="G136" s="765"/>
      <c r="H136" s="486">
        <v>41000</v>
      </c>
      <c r="I136" s="584"/>
    </row>
    <row r="137" spans="1:9" ht="82.5" x14ac:dyDescent="0.25">
      <c r="A137" s="95">
        <v>3</v>
      </c>
      <c r="B137" s="87"/>
      <c r="C137" s="484" t="s">
        <v>3811</v>
      </c>
      <c r="D137" s="485" t="s">
        <v>1809</v>
      </c>
      <c r="E137" s="491" t="s">
        <v>3838</v>
      </c>
      <c r="F137" s="484" t="s">
        <v>3862</v>
      </c>
      <c r="G137" s="765"/>
      <c r="H137" s="486">
        <v>25000</v>
      </c>
      <c r="I137" s="584"/>
    </row>
    <row r="138" spans="1:9" ht="66" customHeight="1" x14ac:dyDescent="0.25">
      <c r="A138" s="95">
        <v>4</v>
      </c>
      <c r="B138" s="87"/>
      <c r="C138" s="484" t="s">
        <v>3812</v>
      </c>
      <c r="D138" s="485" t="s">
        <v>3856</v>
      </c>
      <c r="E138" s="95" t="s">
        <v>3840</v>
      </c>
      <c r="F138" s="484" t="s">
        <v>3863</v>
      </c>
      <c r="G138" s="761" t="s">
        <v>3835</v>
      </c>
      <c r="H138" s="486">
        <v>69000</v>
      </c>
      <c r="I138" s="83" t="s">
        <v>1934</v>
      </c>
    </row>
    <row r="139" spans="1:9" ht="49.5" x14ac:dyDescent="0.25">
      <c r="A139" s="95">
        <v>5</v>
      </c>
      <c r="B139" s="87"/>
      <c r="C139" s="484" t="s">
        <v>3813</v>
      </c>
      <c r="D139" s="485" t="s">
        <v>3856</v>
      </c>
      <c r="E139" s="491" t="s">
        <v>3841</v>
      </c>
      <c r="F139" s="484" t="s">
        <v>3864</v>
      </c>
      <c r="G139" s="762"/>
      <c r="H139" s="486">
        <v>75000</v>
      </c>
      <c r="I139" s="83" t="s">
        <v>1934</v>
      </c>
    </row>
    <row r="140" spans="1:9" ht="66" x14ac:dyDescent="0.25">
      <c r="A140" s="95">
        <v>6</v>
      </c>
      <c r="B140" s="87"/>
      <c r="C140" s="484" t="s">
        <v>3814</v>
      </c>
      <c r="D140" s="485" t="s">
        <v>1809</v>
      </c>
      <c r="E140" s="95" t="s">
        <v>3842</v>
      </c>
      <c r="F140" s="484" t="s">
        <v>3865</v>
      </c>
      <c r="G140" s="762"/>
      <c r="H140" s="486">
        <v>86500</v>
      </c>
      <c r="I140" s="83" t="s">
        <v>1934</v>
      </c>
    </row>
    <row r="141" spans="1:9" ht="82.5" x14ac:dyDescent="0.25">
      <c r="A141" s="95">
        <v>7</v>
      </c>
      <c r="B141" s="87"/>
      <c r="C141" s="484" t="s">
        <v>3815</v>
      </c>
      <c r="D141" s="485" t="s">
        <v>1809</v>
      </c>
      <c r="E141" s="235" t="s">
        <v>3843</v>
      </c>
      <c r="F141" s="484" t="s">
        <v>3866</v>
      </c>
      <c r="G141" s="762"/>
      <c r="H141" s="486">
        <v>80000</v>
      </c>
      <c r="I141" s="83" t="s">
        <v>1934</v>
      </c>
    </row>
    <row r="142" spans="1:9" ht="82.5" x14ac:dyDescent="0.25">
      <c r="A142" s="95">
        <v>8</v>
      </c>
      <c r="B142" s="87"/>
      <c r="C142" s="484" t="s">
        <v>3816</v>
      </c>
      <c r="D142" s="485" t="s">
        <v>1809</v>
      </c>
      <c r="E142" s="95" t="s">
        <v>3844</v>
      </c>
      <c r="F142" s="484" t="s">
        <v>3867</v>
      </c>
      <c r="G142" s="762"/>
      <c r="H142" s="486">
        <v>95000</v>
      </c>
      <c r="I142" s="83" t="s">
        <v>1934</v>
      </c>
    </row>
    <row r="143" spans="1:9" ht="49.5" x14ac:dyDescent="0.25">
      <c r="A143" s="95">
        <v>9</v>
      </c>
      <c r="B143" s="87"/>
      <c r="C143" s="484" t="s">
        <v>3817</v>
      </c>
      <c r="D143" s="485" t="s">
        <v>1809</v>
      </c>
      <c r="E143" s="235" t="s">
        <v>3843</v>
      </c>
      <c r="F143" s="484" t="s">
        <v>3868</v>
      </c>
      <c r="G143" s="762"/>
      <c r="H143" s="486">
        <v>57000</v>
      </c>
      <c r="I143" s="83" t="s">
        <v>1934</v>
      </c>
    </row>
    <row r="144" spans="1:9" ht="49.5" x14ac:dyDescent="0.25">
      <c r="A144" s="95">
        <v>10</v>
      </c>
      <c r="B144" s="87"/>
      <c r="C144" s="484" t="s">
        <v>3818</v>
      </c>
      <c r="D144" s="485" t="s">
        <v>1809</v>
      </c>
      <c r="E144" s="95" t="s">
        <v>3845</v>
      </c>
      <c r="F144" s="484" t="s">
        <v>3869</v>
      </c>
      <c r="G144" s="762"/>
      <c r="H144" s="486">
        <v>44000</v>
      </c>
      <c r="I144" s="83" t="s">
        <v>1934</v>
      </c>
    </row>
    <row r="145" spans="1:9" ht="82.5" x14ac:dyDescent="0.25">
      <c r="A145" s="95">
        <v>11</v>
      </c>
      <c r="B145" s="87"/>
      <c r="C145" s="484" t="s">
        <v>3819</v>
      </c>
      <c r="D145" s="485" t="s">
        <v>1809</v>
      </c>
      <c r="E145" s="95" t="s">
        <v>3846</v>
      </c>
      <c r="F145" s="484" t="s">
        <v>3870</v>
      </c>
      <c r="G145" s="763"/>
      <c r="H145" s="486">
        <v>145000</v>
      </c>
      <c r="I145" s="83" t="s">
        <v>1934</v>
      </c>
    </row>
    <row r="146" spans="1:9" ht="56.25" customHeight="1" x14ac:dyDescent="0.25">
      <c r="A146" s="95">
        <v>12</v>
      </c>
      <c r="B146" s="87"/>
      <c r="C146" s="487" t="s">
        <v>3820</v>
      </c>
      <c r="D146" s="485" t="s">
        <v>1809</v>
      </c>
      <c r="E146" s="95" t="s">
        <v>3847</v>
      </c>
      <c r="F146" s="487" t="s">
        <v>3871</v>
      </c>
      <c r="G146" s="761" t="s">
        <v>3835</v>
      </c>
      <c r="H146" s="486">
        <v>105000</v>
      </c>
      <c r="I146" s="83" t="s">
        <v>1934</v>
      </c>
    </row>
    <row r="147" spans="1:9" ht="66" x14ac:dyDescent="0.25">
      <c r="A147" s="95">
        <v>13</v>
      </c>
      <c r="B147" s="87"/>
      <c r="C147" s="484" t="s">
        <v>3821</v>
      </c>
      <c r="D147" s="485" t="s">
        <v>1809</v>
      </c>
      <c r="E147" s="95" t="s">
        <v>3848</v>
      </c>
      <c r="F147" s="484" t="s">
        <v>3872</v>
      </c>
      <c r="G147" s="762"/>
      <c r="H147" s="486">
        <v>115000</v>
      </c>
      <c r="I147" s="83" t="s">
        <v>1934</v>
      </c>
    </row>
    <row r="148" spans="1:9" ht="49.5" x14ac:dyDescent="0.25">
      <c r="A148" s="95">
        <v>14</v>
      </c>
      <c r="B148" s="87"/>
      <c r="C148" s="484" t="s">
        <v>3822</v>
      </c>
      <c r="D148" s="485" t="s">
        <v>1809</v>
      </c>
      <c r="E148" s="95" t="s">
        <v>3849</v>
      </c>
      <c r="F148" s="484" t="s">
        <v>3873</v>
      </c>
      <c r="G148" s="762"/>
      <c r="H148" s="486">
        <v>90000</v>
      </c>
      <c r="I148" s="83" t="s">
        <v>1934</v>
      </c>
    </row>
    <row r="149" spans="1:9" ht="49.5" x14ac:dyDescent="0.25">
      <c r="A149" s="95">
        <v>15</v>
      </c>
      <c r="B149" s="87"/>
      <c r="C149" s="484" t="s">
        <v>3823</v>
      </c>
      <c r="D149" s="485" t="s">
        <v>1809</v>
      </c>
      <c r="E149" s="95" t="s">
        <v>3848</v>
      </c>
      <c r="F149" s="484" t="s">
        <v>3874</v>
      </c>
      <c r="G149" s="762"/>
      <c r="H149" s="486">
        <v>8800</v>
      </c>
      <c r="I149" s="83" t="s">
        <v>1934</v>
      </c>
    </row>
    <row r="150" spans="1:9" ht="66" x14ac:dyDescent="0.25">
      <c r="A150" s="95">
        <v>16</v>
      </c>
      <c r="B150" s="87"/>
      <c r="C150" s="484" t="s">
        <v>3824</v>
      </c>
      <c r="D150" s="485" t="s">
        <v>1809</v>
      </c>
      <c r="E150" s="95" t="s">
        <v>3850</v>
      </c>
      <c r="F150" s="484" t="s">
        <v>3875</v>
      </c>
      <c r="G150" s="762"/>
      <c r="H150" s="486">
        <v>9000</v>
      </c>
      <c r="I150" s="83" t="s">
        <v>1934</v>
      </c>
    </row>
    <row r="151" spans="1:9" ht="66" x14ac:dyDescent="0.25">
      <c r="A151" s="95">
        <v>17</v>
      </c>
      <c r="B151" s="87"/>
      <c r="C151" s="484" t="s">
        <v>3825</v>
      </c>
      <c r="D151" s="485" t="s">
        <v>3856</v>
      </c>
      <c r="E151" s="95" t="s">
        <v>3858</v>
      </c>
      <c r="F151" s="484" t="s">
        <v>3876</v>
      </c>
      <c r="G151" s="762"/>
      <c r="H151" s="486">
        <v>175000</v>
      </c>
      <c r="I151" s="83" t="s">
        <v>1934</v>
      </c>
    </row>
    <row r="152" spans="1:9" ht="49.5" x14ac:dyDescent="0.25">
      <c r="A152" s="95">
        <v>18</v>
      </c>
      <c r="B152" s="87"/>
      <c r="C152" s="484" t="s">
        <v>3826</v>
      </c>
      <c r="D152" s="485" t="s">
        <v>3856</v>
      </c>
      <c r="E152" s="95" t="s">
        <v>3851</v>
      </c>
      <c r="F152" s="484" t="s">
        <v>3877</v>
      </c>
      <c r="G152" s="763"/>
      <c r="H152" s="486">
        <v>210000</v>
      </c>
      <c r="I152" s="83" t="s">
        <v>1934</v>
      </c>
    </row>
    <row r="153" spans="1:9" ht="49.5" customHeight="1" x14ac:dyDescent="0.25">
      <c r="A153" s="95">
        <v>19</v>
      </c>
      <c r="B153" s="87"/>
      <c r="C153" s="484" t="s">
        <v>3827</v>
      </c>
      <c r="D153" s="485" t="s">
        <v>3856</v>
      </c>
      <c r="E153" s="95" t="s">
        <v>3859</v>
      </c>
      <c r="F153" s="484" t="s">
        <v>3877</v>
      </c>
      <c r="G153" s="761" t="s">
        <v>3835</v>
      </c>
      <c r="H153" s="486">
        <v>296000</v>
      </c>
      <c r="I153" s="83" t="s">
        <v>1934</v>
      </c>
    </row>
    <row r="154" spans="1:9" ht="45" x14ac:dyDescent="0.25">
      <c r="A154" s="95">
        <v>20</v>
      </c>
      <c r="B154" s="87"/>
      <c r="C154" s="484" t="s">
        <v>3828</v>
      </c>
      <c r="D154" s="485" t="s">
        <v>3857</v>
      </c>
      <c r="E154" s="95" t="s">
        <v>3852</v>
      </c>
      <c r="F154" s="484" t="s">
        <v>3878</v>
      </c>
      <c r="G154" s="762"/>
      <c r="H154" s="486">
        <v>77000</v>
      </c>
      <c r="I154" s="83" t="s">
        <v>1934</v>
      </c>
    </row>
    <row r="155" spans="1:9" ht="33" x14ac:dyDescent="0.25">
      <c r="A155" s="95">
        <v>21</v>
      </c>
      <c r="B155" s="87"/>
      <c r="C155" s="484" t="s">
        <v>3829</v>
      </c>
      <c r="D155" s="485" t="s">
        <v>3857</v>
      </c>
      <c r="E155" s="95" t="s">
        <v>3434</v>
      </c>
      <c r="F155" s="484" t="s">
        <v>3879</v>
      </c>
      <c r="G155" s="762"/>
      <c r="H155" s="486">
        <v>92400</v>
      </c>
      <c r="I155" s="83" t="s">
        <v>1934</v>
      </c>
    </row>
    <row r="156" spans="1:9" ht="66" x14ac:dyDescent="0.25">
      <c r="A156" s="95">
        <v>22</v>
      </c>
      <c r="B156" s="87"/>
      <c r="C156" s="484" t="s">
        <v>3830</v>
      </c>
      <c r="D156" s="485" t="s">
        <v>1386</v>
      </c>
      <c r="E156" s="95" t="s">
        <v>3853</v>
      </c>
      <c r="F156" s="484" t="s">
        <v>3880</v>
      </c>
      <c r="G156" s="762"/>
      <c r="H156" s="486">
        <v>180000</v>
      </c>
      <c r="I156" s="83" t="s">
        <v>1934</v>
      </c>
    </row>
    <row r="157" spans="1:9" ht="66" x14ac:dyDescent="0.25">
      <c r="A157" s="95">
        <v>23</v>
      </c>
      <c r="B157" s="87"/>
      <c r="C157" s="484" t="s">
        <v>3831</v>
      </c>
      <c r="D157" s="485" t="s">
        <v>1809</v>
      </c>
      <c r="E157" s="95" t="s">
        <v>3434</v>
      </c>
      <c r="F157" s="484" t="s">
        <v>3881</v>
      </c>
      <c r="G157" s="762"/>
      <c r="H157" s="486">
        <v>150000</v>
      </c>
      <c r="I157" s="83" t="s">
        <v>1934</v>
      </c>
    </row>
    <row r="158" spans="1:9" ht="49.5" x14ac:dyDescent="0.25">
      <c r="A158" s="95">
        <v>24</v>
      </c>
      <c r="B158" s="87"/>
      <c r="C158" s="484" t="s">
        <v>3832</v>
      </c>
      <c r="D158" s="485" t="s">
        <v>1386</v>
      </c>
      <c r="E158" s="95" t="s">
        <v>3855</v>
      </c>
      <c r="F158" s="484" t="s">
        <v>3882</v>
      </c>
      <c r="G158" s="762"/>
      <c r="H158" s="486">
        <v>39000</v>
      </c>
      <c r="I158" s="83" t="s">
        <v>1934</v>
      </c>
    </row>
    <row r="159" spans="1:9" ht="66" x14ac:dyDescent="0.25">
      <c r="A159" s="95">
        <v>25</v>
      </c>
      <c r="B159" s="87"/>
      <c r="C159" s="484" t="s">
        <v>3833</v>
      </c>
      <c r="D159" s="485" t="s">
        <v>1809</v>
      </c>
      <c r="E159" s="95" t="s">
        <v>3434</v>
      </c>
      <c r="F159" s="484" t="s">
        <v>3883</v>
      </c>
      <c r="G159" s="763"/>
      <c r="H159" s="486">
        <v>280000</v>
      </c>
      <c r="I159" s="83" t="s">
        <v>1934</v>
      </c>
    </row>
    <row r="160" spans="1:9" ht="15" hidden="1" customHeight="1" x14ac:dyDescent="0.25">
      <c r="A160" s="488">
        <v>23</v>
      </c>
      <c r="B160" s="258"/>
      <c r="C160" s="476" t="s">
        <v>3832</v>
      </c>
      <c r="D160" s="478" t="s">
        <v>3837</v>
      </c>
      <c r="E160" s="120"/>
      <c r="F160" s="120"/>
      <c r="G160" s="259"/>
      <c r="H160" s="477">
        <v>39000</v>
      </c>
      <c r="I160" s="489" t="s">
        <v>1934</v>
      </c>
    </row>
    <row r="161" spans="1:9" ht="15" hidden="1" customHeight="1" x14ac:dyDescent="0.25">
      <c r="A161" s="95">
        <v>24</v>
      </c>
      <c r="B161" s="258"/>
      <c r="C161" s="476" t="s">
        <v>3833</v>
      </c>
      <c r="D161" s="478" t="s">
        <v>3836</v>
      </c>
      <c r="E161" s="120"/>
      <c r="F161" s="120"/>
      <c r="G161" s="259"/>
      <c r="H161" s="477">
        <v>280000</v>
      </c>
      <c r="I161" s="83" t="s">
        <v>1934</v>
      </c>
    </row>
    <row r="162" spans="1:9" hidden="1" x14ac:dyDescent="0.25">
      <c r="A162" s="95">
        <v>25</v>
      </c>
      <c r="B162" s="258"/>
      <c r="C162" s="257"/>
      <c r="D162" s="257"/>
      <c r="E162" s="120"/>
      <c r="F162" s="120"/>
      <c r="G162" s="259"/>
      <c r="H162" s="260"/>
      <c r="I162" s="83" t="s">
        <v>1934</v>
      </c>
    </row>
    <row r="163" spans="1:9" hidden="1" x14ac:dyDescent="0.25">
      <c r="A163" s="95">
        <v>26</v>
      </c>
      <c r="B163" s="258"/>
      <c r="C163" s="257"/>
      <c r="D163" s="257"/>
      <c r="E163" s="120"/>
      <c r="F163" s="120"/>
      <c r="G163" s="259"/>
      <c r="H163" s="260"/>
      <c r="I163" s="83" t="s">
        <v>1934</v>
      </c>
    </row>
    <row r="164" spans="1:9" hidden="1" x14ac:dyDescent="0.25">
      <c r="A164" s="95">
        <v>27</v>
      </c>
      <c r="B164" s="258"/>
      <c r="C164" s="257"/>
      <c r="D164" s="257"/>
      <c r="E164" s="120"/>
      <c r="F164" s="120"/>
      <c r="G164" s="259"/>
      <c r="H164" s="260"/>
      <c r="I164" s="83" t="s">
        <v>1934</v>
      </c>
    </row>
    <row r="165" spans="1:9" hidden="1" x14ac:dyDescent="0.25">
      <c r="A165" s="95">
        <v>28</v>
      </c>
      <c r="B165" s="258"/>
      <c r="C165" s="257"/>
      <c r="D165" s="257"/>
      <c r="E165" s="120"/>
      <c r="F165" s="120"/>
      <c r="G165" s="259"/>
      <c r="H165" s="260"/>
      <c r="I165" s="83" t="s">
        <v>1934</v>
      </c>
    </row>
    <row r="166" spans="1:9" hidden="1" x14ac:dyDescent="0.25">
      <c r="A166" s="95">
        <v>29</v>
      </c>
      <c r="B166" s="258"/>
      <c r="C166" s="257"/>
      <c r="D166" s="257"/>
      <c r="E166" s="120"/>
      <c r="F166" s="120"/>
      <c r="G166" s="259"/>
      <c r="H166" s="260"/>
      <c r="I166" s="83" t="s">
        <v>1934</v>
      </c>
    </row>
    <row r="167" spans="1:9" hidden="1" x14ac:dyDescent="0.25">
      <c r="A167" s="95">
        <v>30</v>
      </c>
      <c r="B167" s="258"/>
      <c r="C167" s="257"/>
      <c r="D167" s="257"/>
      <c r="E167" s="120"/>
      <c r="F167" s="120"/>
      <c r="G167" s="259"/>
      <c r="H167" s="260"/>
      <c r="I167" s="83" t="s">
        <v>1934</v>
      </c>
    </row>
    <row r="168" spans="1:9" hidden="1" x14ac:dyDescent="0.25">
      <c r="A168" s="95">
        <v>31</v>
      </c>
      <c r="B168" s="258"/>
      <c r="C168" s="257"/>
      <c r="D168" s="257"/>
      <c r="E168" s="120"/>
      <c r="F168" s="120"/>
      <c r="G168" s="259"/>
      <c r="H168" s="260"/>
      <c r="I168" s="83" t="s">
        <v>1934</v>
      </c>
    </row>
    <row r="169" spans="1:9" x14ac:dyDescent="0.25">
      <c r="A169" s="120"/>
      <c r="B169" s="258"/>
      <c r="C169" s="257"/>
      <c r="D169" s="257"/>
      <c r="E169" s="120"/>
      <c r="F169" s="120"/>
      <c r="G169" s="259"/>
      <c r="H169" s="260"/>
      <c r="I169" s="261"/>
    </row>
    <row r="170" spans="1:9" ht="45.75" customHeight="1" x14ac:dyDescent="0.25">
      <c r="A170" s="512" t="s">
        <v>2294</v>
      </c>
      <c r="B170" s="512"/>
      <c r="C170" s="512"/>
      <c r="D170" s="512"/>
      <c r="E170" s="512"/>
      <c r="F170" s="512"/>
      <c r="G170" s="512"/>
      <c r="H170" s="512"/>
      <c r="I170" s="512"/>
    </row>
    <row r="172" spans="1:9" ht="1.5" customHeight="1" x14ac:dyDescent="0.25"/>
  </sheetData>
  <mergeCells count="44">
    <mergeCell ref="G153:G159"/>
    <mergeCell ref="G138:G145"/>
    <mergeCell ref="G39:G42"/>
    <mergeCell ref="B2:C2"/>
    <mergeCell ref="I135:I137"/>
    <mergeCell ref="G134:G137"/>
    <mergeCell ref="G146:G152"/>
    <mergeCell ref="E97:E98"/>
    <mergeCell ref="E81:E91"/>
    <mergeCell ref="G81:G91"/>
    <mergeCell ref="I131:I132"/>
    <mergeCell ref="G130:G133"/>
    <mergeCell ref="I4:I5"/>
    <mergeCell ref="I100:I101"/>
    <mergeCell ref="G100:G105"/>
    <mergeCell ref="I125:I126"/>
    <mergeCell ref="A170:I170"/>
    <mergeCell ref="A43:A79"/>
    <mergeCell ref="E43:E53"/>
    <mergeCell ref="E55:E66"/>
    <mergeCell ref="A39:A42"/>
    <mergeCell ref="B39:B42"/>
    <mergeCell ref="E67:E79"/>
    <mergeCell ref="B43:B79"/>
    <mergeCell ref="I97:I98"/>
    <mergeCell ref="A97:A98"/>
    <mergeCell ref="B97:B98"/>
    <mergeCell ref="E39:E42"/>
    <mergeCell ref="G97:G98"/>
    <mergeCell ref="G92:G93"/>
    <mergeCell ref="A92:A96"/>
    <mergeCell ref="C43:D43"/>
    <mergeCell ref="G125:G127"/>
    <mergeCell ref="I43:I46"/>
    <mergeCell ref="I39:I42"/>
    <mergeCell ref="G108:G113"/>
    <mergeCell ref="I81:I84"/>
    <mergeCell ref="I114:I115"/>
    <mergeCell ref="G43:G79"/>
    <mergeCell ref="G4:G10"/>
    <mergeCell ref="G11:G17"/>
    <mergeCell ref="G18:G24"/>
    <mergeCell ref="G25:G31"/>
    <mergeCell ref="G32:G34"/>
  </mergeCells>
  <dataValidations disablePrompts="1" count="1">
    <dataValidation type="list" allowBlank="1" showInputMessage="1" showErrorMessage="1" sqref="B43:B44 B80:B92 B97 B3 B5:B39 B99:B169" xr:uid="{00000000-0002-0000-0E00-000000000000}">
      <formula1>nhomvl</formula1>
    </dataValidation>
  </dataValidations>
  <pageMargins left="0.23622047244094491" right="0.23622047244094491" top="0.51181102362204722" bottom="0.51181102362204722" header="0" footer="0"/>
  <pageSetup paperSize="9" scale="92" firstPageNumber="77" orientation="portrait" useFirstPageNumber="1" horizontalDpi="300" verticalDpi="300" r:id="rId1"/>
  <headerFooter>
    <oddHeader>&amp;LCBG VLXD T6-2025</oddHeader>
    <oddFooter>&amp;C&amp;P</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66"/>
  <sheetViews>
    <sheetView topLeftCell="A52" workbookViewId="0">
      <selection activeCell="B55" sqref="B55:J55"/>
    </sheetView>
  </sheetViews>
  <sheetFormatPr defaultRowHeight="15" x14ac:dyDescent="0.25"/>
  <cols>
    <col min="1" max="1" width="7.5703125" style="130" customWidth="1"/>
    <col min="2" max="9" width="9.140625" style="130"/>
    <col min="10" max="10" width="6.5703125" style="130" customWidth="1"/>
    <col min="11" max="11" width="8.85546875" style="130" customWidth="1"/>
    <col min="12" max="12" width="13.28515625" style="130" customWidth="1"/>
    <col min="13" max="13" width="22.42578125" style="130" customWidth="1"/>
    <col min="14" max="16384" width="9.140625" style="130"/>
  </cols>
  <sheetData>
    <row r="1" spans="1:13" s="126" customFormat="1" ht="20.25" x14ac:dyDescent="0.3">
      <c r="A1" s="781" t="s">
        <v>2081</v>
      </c>
      <c r="B1" s="782"/>
      <c r="C1" s="782"/>
      <c r="D1" s="782"/>
      <c r="E1" s="782"/>
      <c r="F1" s="782"/>
      <c r="G1" s="782"/>
      <c r="H1" s="782"/>
      <c r="I1" s="782"/>
      <c r="J1" s="783"/>
      <c r="K1" s="125"/>
    </row>
    <row r="2" spans="1:13" s="128" customFormat="1" ht="18.75" x14ac:dyDescent="0.3">
      <c r="A2" s="127" t="s">
        <v>1026</v>
      </c>
      <c r="B2" s="784" t="s">
        <v>2082</v>
      </c>
      <c r="C2" s="785"/>
      <c r="D2" s="785"/>
      <c r="E2" s="785"/>
      <c r="F2" s="785"/>
      <c r="G2" s="785"/>
      <c r="H2" s="785"/>
      <c r="I2" s="785"/>
      <c r="J2" s="786"/>
      <c r="K2" s="127" t="s">
        <v>2083</v>
      </c>
    </row>
    <row r="3" spans="1:13" s="129" customFormat="1" ht="21" customHeight="1" x14ac:dyDescent="0.2">
      <c r="A3" s="504">
        <f>[1]PL2!A5</f>
        <v>1</v>
      </c>
      <c r="B3" s="544" t="str">
        <f>[1]PL2!B5:E5</f>
        <v>SẮT THÉP XÂY DỰNG</v>
      </c>
      <c r="C3" s="776"/>
      <c r="D3" s="776"/>
      <c r="E3" s="776"/>
      <c r="F3" s="776"/>
      <c r="G3" s="776"/>
      <c r="H3" s="776"/>
      <c r="I3" s="776"/>
      <c r="J3" s="777"/>
      <c r="K3" s="447">
        <v>3</v>
      </c>
    </row>
    <row r="4" spans="1:13" ht="41.25" customHeight="1" x14ac:dyDescent="0.25">
      <c r="A4" s="91" t="str">
        <f>[1]PL2!A6</f>
        <v>1.1</v>
      </c>
      <c r="B4" s="770" t="str">
        <f>[1]PL2!B6:E6</f>
        <v>CÔNG TY CP LUYỆN THÉP CAO CẤP VIỆT NHẬT - ĐC: LÔ CN3, KCN NAM CẦU KIỀN, XÃ KIỀN BÁI, HUYỆN THỦY NGUYÊN, TP. HẢI PHÒNG, ĐT: 0347238888</v>
      </c>
      <c r="C4" s="778"/>
      <c r="D4" s="778"/>
      <c r="E4" s="778"/>
      <c r="F4" s="778"/>
      <c r="G4" s="778"/>
      <c r="H4" s="778"/>
      <c r="I4" s="778"/>
      <c r="J4" s="779"/>
      <c r="K4" s="447">
        <v>3</v>
      </c>
      <c r="M4" s="129"/>
    </row>
    <row r="5" spans="1:13" ht="39" customHeight="1" x14ac:dyDescent="0.25">
      <c r="A5" s="91" t="str">
        <f>[1]PL2!A16</f>
        <v>1.2</v>
      </c>
      <c r="B5" s="770" t="str">
        <f>[1]PL2!B16:E16</f>
        <v>CÔNG TY CP THÉP VIỆT Ý, ĐC: KHU CN PHỐ NỐI A, XÃ GIAI PHẠM, HUYỆN YÊN MỸ, TỈNH HƯNG YÊN, ĐT:0913548228</v>
      </c>
      <c r="C5" s="778"/>
      <c r="D5" s="778"/>
      <c r="E5" s="778"/>
      <c r="F5" s="778"/>
      <c r="G5" s="778"/>
      <c r="H5" s="778"/>
      <c r="I5" s="778"/>
      <c r="J5" s="779"/>
      <c r="K5" s="447">
        <v>3</v>
      </c>
    </row>
    <row r="6" spans="1:13" ht="37.5" customHeight="1" x14ac:dyDescent="0.25">
      <c r="A6" s="91" t="s">
        <v>1344</v>
      </c>
      <c r="B6" s="770" t="s">
        <v>1811</v>
      </c>
      <c r="C6" s="771"/>
      <c r="D6" s="771"/>
      <c r="E6" s="771"/>
      <c r="F6" s="771"/>
      <c r="G6" s="771"/>
      <c r="H6" s="771"/>
      <c r="I6" s="771"/>
      <c r="J6" s="772"/>
      <c r="K6" s="447">
        <v>3</v>
      </c>
    </row>
    <row r="7" spans="1:13" ht="37.5" customHeight="1" x14ac:dyDescent="0.25">
      <c r="A7" s="91" t="s">
        <v>1808</v>
      </c>
      <c r="B7" s="770" t="s">
        <v>3079</v>
      </c>
      <c r="C7" s="771"/>
      <c r="D7" s="771"/>
      <c r="E7" s="771"/>
      <c r="F7" s="771"/>
      <c r="G7" s="771"/>
      <c r="H7" s="771"/>
      <c r="I7" s="771"/>
      <c r="J7" s="772"/>
      <c r="K7" s="447">
        <v>3</v>
      </c>
    </row>
    <row r="8" spans="1:13" ht="57.75" customHeight="1" x14ac:dyDescent="0.25">
      <c r="A8" s="91" t="s">
        <v>3760</v>
      </c>
      <c r="B8" s="770" t="s">
        <v>3483</v>
      </c>
      <c r="C8" s="771"/>
      <c r="D8" s="771"/>
      <c r="E8" s="771"/>
      <c r="F8" s="771"/>
      <c r="G8" s="771"/>
      <c r="H8" s="771"/>
      <c r="I8" s="771"/>
      <c r="J8" s="772"/>
      <c r="K8" s="447">
        <v>4</v>
      </c>
    </row>
    <row r="9" spans="1:13" s="129" customFormat="1" ht="21" customHeight="1" x14ac:dyDescent="0.2">
      <c r="A9" s="504">
        <f>[1]PL2!A37</f>
        <v>2</v>
      </c>
      <c r="B9" s="544" t="str">
        <f>[1]PL2!B37:E37</f>
        <v>XI MĂNG</v>
      </c>
      <c r="C9" s="602"/>
      <c r="D9" s="602"/>
      <c r="E9" s="602"/>
      <c r="F9" s="602"/>
      <c r="G9" s="602"/>
      <c r="H9" s="602"/>
      <c r="I9" s="602"/>
      <c r="J9" s="545"/>
      <c r="K9" s="505"/>
    </row>
    <row r="10" spans="1:13" ht="36" customHeight="1" x14ac:dyDescent="0.25">
      <c r="A10" s="91" t="str">
        <f>[1]PL2!A38</f>
        <v>2.1</v>
      </c>
      <c r="B10" s="770" t="str">
        <f>[1]PL2!B38:E38</f>
        <v>CÔNG TY XI MĂNG VICEM HẢI PHÒNG - ĐC: SỐ 195 BẠCH ĐẰNG, THƯỢNG LÝ, HỒNG BÀNG, HẢI PHÒNG - ĐT: 0904828681</v>
      </c>
      <c r="C10" s="771"/>
      <c r="D10" s="771"/>
      <c r="E10" s="771"/>
      <c r="F10" s="771"/>
      <c r="G10" s="771"/>
      <c r="H10" s="771"/>
      <c r="I10" s="771"/>
      <c r="J10" s="772"/>
      <c r="K10" s="447">
        <v>5</v>
      </c>
    </row>
    <row r="11" spans="1:13" ht="40.5" customHeight="1" x14ac:dyDescent="0.25">
      <c r="A11" s="91" t="str">
        <f>[1]PL2!A69</f>
        <v>2.2</v>
      </c>
      <c r="B11" s="770" t="str">
        <f>[1]PL2!B69:E69</f>
        <v>XI MĂNG CHINFON - ĐC: SỐ 288 ĐƯỜNG BẠCH ĐẰNG, TT MINH ĐỨC, THỦY NGUYÊN, HẢI PHÒNG - ĐT: 0225 3875480, máy lẻ 404 / 0936599582</v>
      </c>
      <c r="C11" s="771"/>
      <c r="D11" s="771"/>
      <c r="E11" s="771"/>
      <c r="F11" s="771"/>
      <c r="G11" s="771"/>
      <c r="H11" s="771"/>
      <c r="I11" s="771"/>
      <c r="J11" s="772"/>
      <c r="K11" s="447">
        <v>6</v>
      </c>
    </row>
    <row r="12" spans="1:13" s="129" customFormat="1" ht="25.5" customHeight="1" x14ac:dyDescent="0.2">
      <c r="A12" s="504">
        <f>[1]PL2!A80</f>
        <v>3</v>
      </c>
      <c r="B12" s="544" t="str">
        <f>[1]PL2!B80:E80</f>
        <v>BÊ TÔNG THƯƠNG PHẨM</v>
      </c>
      <c r="C12" s="602"/>
      <c r="D12" s="602"/>
      <c r="E12" s="602"/>
      <c r="F12" s="602"/>
      <c r="G12" s="602"/>
      <c r="H12" s="602"/>
      <c r="I12" s="602"/>
      <c r="J12" s="545"/>
      <c r="K12" s="505"/>
    </row>
    <row r="13" spans="1:13" ht="42.75" customHeight="1" x14ac:dyDescent="0.25">
      <c r="A13" s="91" t="str">
        <f>[1]PL2!A81</f>
        <v>3.1</v>
      </c>
      <c r="B13" s="770" t="str">
        <f>[1]PL2!B81:E81</f>
        <v>CÔNG TY CPLD BÊ TÔNG THÀNH HƯNG(1) - KM8 ĐƯỜNG PHẠM VĂN ĐỒNG, P. HẢI THÀNH, Q. DƯƠNG KINH, TP. HẢI PHÒNG; ĐT: 0225. 3981767- 0225.3815240</v>
      </c>
      <c r="C13" s="771"/>
      <c r="D13" s="771"/>
      <c r="E13" s="771"/>
      <c r="F13" s="771"/>
      <c r="G13" s="771"/>
      <c r="H13" s="771"/>
      <c r="I13" s="771"/>
      <c r="J13" s="772"/>
      <c r="K13" s="447">
        <v>7</v>
      </c>
    </row>
    <row r="14" spans="1:13" ht="39" customHeight="1" x14ac:dyDescent="0.25">
      <c r="A14" s="91" t="s">
        <v>996</v>
      </c>
      <c r="B14" s="770" t="str">
        <f>[1]PL2!B143:E143</f>
        <v>CÔNG TY CPTM SX&amp;XD VT KIM LONG(1)  - LÔ SỐ 3, CỤM CN SỞ DẦU, HỒNG BÀNG, TP. HẢI PHÒNG; ĐT: 0982.889.279</v>
      </c>
      <c r="C14" s="771"/>
      <c r="D14" s="771"/>
      <c r="E14" s="771"/>
      <c r="F14" s="771"/>
      <c r="G14" s="771"/>
      <c r="H14" s="771"/>
      <c r="I14" s="771"/>
      <c r="J14" s="772"/>
      <c r="K14" s="447">
        <v>8</v>
      </c>
    </row>
    <row r="15" spans="1:13" s="129" customFormat="1" ht="18.75" customHeight="1" x14ac:dyDescent="0.2">
      <c r="A15" s="504">
        <f>[1]PL2!A210</f>
        <v>4</v>
      </c>
      <c r="B15" s="544" t="str">
        <f>[1]PL2!B210:E210</f>
        <v>KẾT CẤU THÉP</v>
      </c>
      <c r="C15" s="602"/>
      <c r="D15" s="602"/>
      <c r="E15" s="602"/>
      <c r="F15" s="602"/>
      <c r="G15" s="602"/>
      <c r="H15" s="602"/>
      <c r="I15" s="602"/>
      <c r="J15" s="545"/>
      <c r="K15" s="505"/>
    </row>
    <row r="16" spans="1:13" ht="42.75" customHeight="1" x14ac:dyDescent="0.25">
      <c r="A16" s="91" t="str">
        <f>[1]PL2!A211</f>
        <v>4.1</v>
      </c>
      <c r="B16" s="770" t="str">
        <f>[1]PL2!B211:E211</f>
        <v>CÔNG TY CỔ PHẦN AUSNAM  - SỐ V2A TẦNG 3 TÒA NHÀ CT4 VIMECO, LÔ H1, P. TRUNG HÒA, Q. CẦU GIẤY, TP HÀ NỘI. TEL: 0818999826</v>
      </c>
      <c r="C16" s="771"/>
      <c r="D16" s="771"/>
      <c r="E16" s="771"/>
      <c r="F16" s="771"/>
      <c r="G16" s="771"/>
      <c r="H16" s="771"/>
      <c r="I16" s="771"/>
      <c r="J16" s="772"/>
      <c r="K16" s="447">
        <v>10</v>
      </c>
    </row>
    <row r="17" spans="1:14" s="129" customFormat="1" ht="15.75" customHeight="1" x14ac:dyDescent="0.2">
      <c r="A17" s="504">
        <f>[1]PL2!A293</f>
        <v>5</v>
      </c>
      <c r="B17" s="544" t="str">
        <f>[1]PL2!B293:E293</f>
        <v>CẤU KIỆN BÊ TÔNG ĐÚC SẴN</v>
      </c>
      <c r="C17" s="602"/>
      <c r="D17" s="602"/>
      <c r="E17" s="602"/>
      <c r="F17" s="602"/>
      <c r="G17" s="602"/>
      <c r="H17" s="602"/>
      <c r="I17" s="602"/>
      <c r="J17" s="545"/>
      <c r="K17" s="505"/>
    </row>
    <row r="18" spans="1:14" ht="41.25" customHeight="1" x14ac:dyDescent="0.25">
      <c r="A18" s="91" t="str">
        <f>[1]PL2!A294</f>
        <v>5.1</v>
      </c>
      <c r="B18" s="770" t="str">
        <f>[1]PL2!B294:E294</f>
        <v>CÔNG TY TNHH THƯƠNG MẠI VẬN TẢI VÀ XÂY DỰNG LÂM CÁT THÀNH (1) - SỐ 199 PHƯƠNG LƯU 2, P ĐÔNG HẢI 1, Q HẢI AN, TP HẢI PHÒNG; ĐT: 0912.208903</v>
      </c>
      <c r="C18" s="778"/>
      <c r="D18" s="778"/>
      <c r="E18" s="778"/>
      <c r="F18" s="778"/>
      <c r="G18" s="778"/>
      <c r="H18" s="778"/>
      <c r="I18" s="778"/>
      <c r="J18" s="779"/>
      <c r="K18" s="447">
        <v>12</v>
      </c>
    </row>
    <row r="19" spans="1:14" ht="52.5" hidden="1" customHeight="1" x14ac:dyDescent="0.25">
      <c r="A19" s="91"/>
      <c r="B19" s="770"/>
      <c r="C19" s="778"/>
      <c r="D19" s="778"/>
      <c r="E19" s="778"/>
      <c r="F19" s="778"/>
      <c r="G19" s="778"/>
      <c r="H19" s="778"/>
      <c r="I19" s="778"/>
      <c r="J19" s="779"/>
      <c r="K19" s="447"/>
    </row>
    <row r="20" spans="1:14" ht="37.5" customHeight="1" x14ac:dyDescent="0.25">
      <c r="A20" s="91" t="s">
        <v>998</v>
      </c>
      <c r="B20" s="770" t="str">
        <f>[1]PL2!B338:E338</f>
        <v>CÔNG TY TNHH ECO BRICK - SỐ 57 LÝ THƯỜNG KIỆT, P HOÀNG VĂN THỤ, Q HỒNG BÀNG, TP HẢI PHÒNG; ĐT: 02253964888</v>
      </c>
      <c r="C20" s="778"/>
      <c r="D20" s="778"/>
      <c r="E20" s="778"/>
      <c r="F20" s="778"/>
      <c r="G20" s="778"/>
      <c r="H20" s="778"/>
      <c r="I20" s="778"/>
      <c r="J20" s="779"/>
      <c r="K20" s="447">
        <v>12</v>
      </c>
    </row>
    <row r="21" spans="1:14" ht="42.75" hidden="1" customHeight="1" x14ac:dyDescent="0.25">
      <c r="A21" s="91" t="s">
        <v>1659</v>
      </c>
      <c r="B21" s="770" t="str">
        <f>[1]PL2!B355:E355</f>
        <v>CÔNG TY TNHH BÊ TÔNG XÂY DỰNG PHÚC TIẾN - THÔN PHẠM DÙNG - XÃ AN HỒNG - HUYỆN AN DƯƠNG - HẢI PHÒNG; ĐT: 0931.590.665</v>
      </c>
      <c r="C21" s="771"/>
      <c r="D21" s="771"/>
      <c r="E21" s="771"/>
      <c r="F21" s="771"/>
      <c r="G21" s="771"/>
      <c r="H21" s="771"/>
      <c r="I21" s="771"/>
      <c r="J21" s="772"/>
      <c r="K21" s="447">
        <v>13</v>
      </c>
    </row>
    <row r="22" spans="1:14" s="129" customFormat="1" ht="15.75" x14ac:dyDescent="0.2">
      <c r="A22" s="504">
        <f>[1]PL2!A386</f>
        <v>6</v>
      </c>
      <c r="B22" s="544" t="str">
        <f>[1]PL2!B386:E386</f>
        <v>BÊ TÔNG NHỰA, NHỰA ĐƯỜNG</v>
      </c>
      <c r="C22" s="776"/>
      <c r="D22" s="776"/>
      <c r="E22" s="776"/>
      <c r="F22" s="776"/>
      <c r="G22" s="776"/>
      <c r="H22" s="776"/>
      <c r="I22" s="776"/>
      <c r="J22" s="777"/>
      <c r="K22" s="505"/>
    </row>
    <row r="23" spans="1:14" ht="40.5" customHeight="1" x14ac:dyDescent="0.25">
      <c r="A23" s="91" t="str">
        <f>[1]PL2!A387</f>
        <v>6.1</v>
      </c>
      <c r="B23" s="770" t="str">
        <f>[1]PL2!B387:E387</f>
        <v>CÔNG TY TNHH NHỰA ĐƯỜNG PETROLIMEX; TẦNG 19 - SỐ 229 TÂY SƠN, ĐỐNG ĐA, HN;TEL: 02438513206</v>
      </c>
      <c r="C23" s="778"/>
      <c r="D23" s="778"/>
      <c r="E23" s="778"/>
      <c r="F23" s="778"/>
      <c r="G23" s="778"/>
      <c r="H23" s="778"/>
      <c r="I23" s="778"/>
      <c r="J23" s="779"/>
      <c r="K23" s="447">
        <v>14</v>
      </c>
    </row>
    <row r="24" spans="1:14" s="129" customFormat="1" ht="15.75" x14ac:dyDescent="0.2">
      <c r="A24" s="504">
        <f>[1]PL2!A403</f>
        <v>7</v>
      </c>
      <c r="B24" s="544" t="str">
        <f>[1]PL2!B403:E403</f>
        <v>VẬT LIỆU HOÀN THIỆN</v>
      </c>
      <c r="C24" s="776"/>
      <c r="D24" s="776"/>
      <c r="E24" s="776"/>
      <c r="F24" s="776"/>
      <c r="G24" s="776"/>
      <c r="H24" s="776"/>
      <c r="I24" s="776"/>
      <c r="J24" s="777"/>
      <c r="K24" s="505"/>
    </row>
    <row r="25" spans="1:14" s="129" customFormat="1" ht="15.75" x14ac:dyDescent="0.2">
      <c r="A25" s="504" t="str">
        <f>[1]PL2!A404</f>
        <v>7.1</v>
      </c>
      <c r="B25" s="544" t="str">
        <f>[1]PL2!B404:E404</f>
        <v>SƠN</v>
      </c>
      <c r="C25" s="776"/>
      <c r="D25" s="776"/>
      <c r="E25" s="776"/>
      <c r="F25" s="776"/>
      <c r="G25" s="776"/>
      <c r="H25" s="776"/>
      <c r="I25" s="776"/>
      <c r="J25" s="777"/>
      <c r="K25" s="505"/>
    </row>
    <row r="26" spans="1:14" ht="39.75" customHeight="1" x14ac:dyDescent="0.25">
      <c r="A26" s="91" t="s">
        <v>1369</v>
      </c>
      <c r="B26" s="770" t="str">
        <f>[1]PL2!B405:E405</f>
        <v>CN CÔNG TY CỔ PHẦN L.Q JOTON TẠI HẢI DƯƠNG - KHU NGÃ BA, XÃ GIA TÂN, HUYỆN GIA LỘC, TỈNH HẢI DƯƠNG. TEL: 096 6222976</v>
      </c>
      <c r="C26" s="778"/>
      <c r="D26" s="778"/>
      <c r="E26" s="778"/>
      <c r="F26" s="778"/>
      <c r="G26" s="778"/>
      <c r="H26" s="778"/>
      <c r="I26" s="778"/>
      <c r="J26" s="779"/>
      <c r="K26" s="447">
        <v>15</v>
      </c>
    </row>
    <row r="27" spans="1:14" ht="39.75" customHeight="1" x14ac:dyDescent="0.25">
      <c r="A27" s="91" t="s">
        <v>1373</v>
      </c>
      <c r="B27" s="770" t="str">
        <f>[1]PL2!B427:E427</f>
        <v>CÔNG TY TNHH NIPPON PAINT (VN), ĐC: SỐ 14, ĐƯỜNG 3A, KCN BIÊN HÒA II, P. LONG BÌNH TÂN, TP BIÊN HÒA, ĐT: 079 9153009</v>
      </c>
      <c r="C27" s="778"/>
      <c r="D27" s="778"/>
      <c r="E27" s="778"/>
      <c r="F27" s="778"/>
      <c r="G27" s="778"/>
      <c r="H27" s="778"/>
      <c r="I27" s="778"/>
      <c r="J27" s="779"/>
      <c r="K27" s="447">
        <v>15</v>
      </c>
    </row>
    <row r="28" spans="1:14" ht="36.75" hidden="1" customHeight="1" x14ac:dyDescent="0.25">
      <c r="A28" s="91" t="s">
        <v>1385</v>
      </c>
      <c r="B28" s="770" t="s">
        <v>2756</v>
      </c>
      <c r="C28" s="771"/>
      <c r="D28" s="771"/>
      <c r="E28" s="771"/>
      <c r="F28" s="771"/>
      <c r="G28" s="771"/>
      <c r="H28" s="771"/>
      <c r="I28" s="771"/>
      <c r="J28" s="772"/>
      <c r="K28" s="447">
        <v>16</v>
      </c>
    </row>
    <row r="29" spans="1:14" ht="36.75" customHeight="1" x14ac:dyDescent="0.25">
      <c r="A29" s="91" t="s">
        <v>1385</v>
      </c>
      <c r="B29" s="770" t="s">
        <v>3065</v>
      </c>
      <c r="C29" s="778"/>
      <c r="D29" s="778"/>
      <c r="E29" s="778"/>
      <c r="F29" s="778"/>
      <c r="G29" s="778"/>
      <c r="H29" s="778"/>
      <c r="I29" s="778"/>
      <c r="J29" s="779"/>
      <c r="K29" s="447">
        <v>16</v>
      </c>
    </row>
    <row r="30" spans="1:14" ht="36.75" hidden="1" customHeight="1" x14ac:dyDescent="0.25">
      <c r="A30" s="91" t="s">
        <v>3363</v>
      </c>
      <c r="B30" s="770" t="s">
        <v>3364</v>
      </c>
      <c r="C30" s="771"/>
      <c r="D30" s="771"/>
      <c r="E30" s="771"/>
      <c r="F30" s="771"/>
      <c r="G30" s="771"/>
      <c r="H30" s="771"/>
      <c r="I30" s="771"/>
      <c r="J30" s="772"/>
      <c r="K30" s="447">
        <v>17</v>
      </c>
    </row>
    <row r="31" spans="1:14" ht="36.75" hidden="1" customHeight="1" x14ac:dyDescent="0.25">
      <c r="A31" s="91" t="s">
        <v>2712</v>
      </c>
      <c r="B31" s="770" t="s">
        <v>3441</v>
      </c>
      <c r="C31" s="771"/>
      <c r="D31" s="771"/>
      <c r="E31" s="771"/>
      <c r="F31" s="771"/>
      <c r="G31" s="771"/>
      <c r="H31" s="771"/>
      <c r="I31" s="771"/>
      <c r="J31" s="772"/>
      <c r="K31" s="447">
        <v>17</v>
      </c>
      <c r="N31" s="206"/>
    </row>
    <row r="32" spans="1:14" ht="36.75" hidden="1" customHeight="1" x14ac:dyDescent="0.25">
      <c r="A32" s="91" t="s">
        <v>3363</v>
      </c>
      <c r="B32" s="770" t="s">
        <v>3492</v>
      </c>
      <c r="C32" s="771"/>
      <c r="D32" s="771"/>
      <c r="E32" s="771"/>
      <c r="F32" s="771"/>
      <c r="G32" s="771"/>
      <c r="H32" s="771"/>
      <c r="I32" s="771"/>
      <c r="J32" s="772"/>
      <c r="K32" s="447">
        <v>18</v>
      </c>
      <c r="N32" s="99"/>
    </row>
    <row r="33" spans="1:22" ht="36.75" customHeight="1" x14ac:dyDescent="0.25">
      <c r="A33" s="91" t="s">
        <v>2712</v>
      </c>
      <c r="B33" s="770" t="s">
        <v>3776</v>
      </c>
      <c r="C33" s="771"/>
      <c r="D33" s="771"/>
      <c r="E33" s="771"/>
      <c r="F33" s="771"/>
      <c r="G33" s="771"/>
      <c r="H33" s="771"/>
      <c r="I33" s="771"/>
      <c r="J33" s="772"/>
      <c r="K33" s="506">
        <v>17</v>
      </c>
      <c r="N33" s="99"/>
    </row>
    <row r="34" spans="1:22" s="129" customFormat="1" ht="22.5" customHeight="1" x14ac:dyDescent="0.2">
      <c r="A34" s="504" t="str">
        <f>[1]PL2!A607</f>
        <v>7.2</v>
      </c>
      <c r="B34" s="544" t="str">
        <f>[1]PL2!B607:E607</f>
        <v>VẬT LIỆU ĐIỆN</v>
      </c>
      <c r="C34" s="776"/>
      <c r="D34" s="776"/>
      <c r="E34" s="776"/>
      <c r="F34" s="776"/>
      <c r="G34" s="776"/>
      <c r="H34" s="776"/>
      <c r="I34" s="776"/>
      <c r="J34" s="777"/>
      <c r="K34" s="505"/>
      <c r="O34" s="544"/>
      <c r="P34" s="776"/>
      <c r="Q34" s="776"/>
      <c r="R34" s="776"/>
      <c r="S34" s="776"/>
      <c r="T34" s="776"/>
      <c r="U34" s="776"/>
      <c r="V34" s="777"/>
    </row>
    <row r="35" spans="1:22" ht="46.5" customHeight="1" x14ac:dyDescent="0.25">
      <c r="A35" s="91" t="s">
        <v>1387</v>
      </c>
      <c r="B35" s="770" t="str">
        <f>[1]PL2!B821:E821</f>
        <v>CÔNG TY TNHH ĐẦU TƯ SX&amp;TM HOÀNG MINH - ĐỊA CHỈ: B06-L18, KHU A, KHU ĐÔ THỊDƯƠNG NỘI, P DƯƠNG NỘI, Q HÀ ĐÔNG, TP HÀ NỘI, ĐT: 0932362666</v>
      </c>
      <c r="C35" s="778"/>
      <c r="D35" s="778"/>
      <c r="E35" s="778"/>
      <c r="F35" s="778"/>
      <c r="G35" s="778"/>
      <c r="H35" s="778"/>
      <c r="I35" s="778"/>
      <c r="J35" s="779"/>
      <c r="K35" s="447">
        <v>20</v>
      </c>
    </row>
    <row r="36" spans="1:22" ht="55.5" customHeight="1" x14ac:dyDescent="0.25">
      <c r="A36" s="91" t="s">
        <v>1090</v>
      </c>
      <c r="B36" s="770" t="str">
        <f>[1]PL2!B842:E842</f>
        <v>CÔNG TY CP ĐIỆN CHIẾU SÁNG PHÚ THẮNG - ĐỊA CHỈ: LÔ SỐ CN1, KCN THẠCH THẤT, QUỐC OAI, X PHÙNG XÁ, H THẠCH THẤT, TP HÀ NỘI, ĐT: 0968646147</v>
      </c>
      <c r="C36" s="778"/>
      <c r="D36" s="778"/>
      <c r="E36" s="778"/>
      <c r="F36" s="778"/>
      <c r="G36" s="778"/>
      <c r="H36" s="778"/>
      <c r="I36" s="778"/>
      <c r="J36" s="779"/>
      <c r="K36" s="447">
        <v>21</v>
      </c>
    </row>
    <row r="37" spans="1:22" ht="45.75" customHeight="1" x14ac:dyDescent="0.25">
      <c r="A37" s="91" t="s">
        <v>1390</v>
      </c>
      <c r="B37" s="770" t="s">
        <v>3777</v>
      </c>
      <c r="C37" s="778"/>
      <c r="D37" s="778"/>
      <c r="E37" s="778"/>
      <c r="F37" s="778"/>
      <c r="G37" s="778"/>
      <c r="H37" s="778"/>
      <c r="I37" s="778"/>
      <c r="J37" s="779"/>
      <c r="K37" s="447">
        <v>31</v>
      </c>
    </row>
    <row r="38" spans="1:22" ht="33" customHeight="1" x14ac:dyDescent="0.25">
      <c r="A38" s="91" t="s">
        <v>1392</v>
      </c>
      <c r="B38" s="770" t="str">
        <f>[1]PL2!B1227:E1227</f>
        <v>CÔNG TY CP CƠ ĐIỆN TRẦN PHÚ TRAFUCO - ĐỊA CHỈ: SỐ 41 PHƯƠNG LIỆT  - THANH XUÂN - HÀ NỘI, ĐT: 096 8217088</v>
      </c>
      <c r="C38" s="778"/>
      <c r="D38" s="778"/>
      <c r="E38" s="778"/>
      <c r="F38" s="778"/>
      <c r="G38" s="778"/>
      <c r="H38" s="778"/>
      <c r="I38" s="778"/>
      <c r="J38" s="779"/>
      <c r="K38" s="447">
        <v>34</v>
      </c>
      <c r="N38" s="770"/>
      <c r="O38" s="778"/>
      <c r="P38" s="778"/>
      <c r="Q38" s="778"/>
      <c r="R38" s="778"/>
      <c r="S38" s="778"/>
      <c r="T38" s="778"/>
      <c r="U38" s="779"/>
    </row>
    <row r="39" spans="1:22" ht="33" hidden="1" customHeight="1" x14ac:dyDescent="0.25">
      <c r="A39" s="91" t="s">
        <v>3329</v>
      </c>
      <c r="B39" s="770" t="s">
        <v>3328</v>
      </c>
      <c r="C39" s="771"/>
      <c r="D39" s="771"/>
      <c r="E39" s="771"/>
      <c r="F39" s="771"/>
      <c r="G39" s="771"/>
      <c r="H39" s="771"/>
      <c r="I39" s="771"/>
      <c r="J39" s="772"/>
      <c r="K39" s="447">
        <v>38</v>
      </c>
      <c r="N39" s="181"/>
      <c r="O39" s="168"/>
      <c r="P39" s="168"/>
      <c r="Q39" s="168"/>
      <c r="R39" s="168"/>
      <c r="S39" s="168"/>
      <c r="T39" s="168"/>
      <c r="U39" s="168"/>
    </row>
    <row r="40" spans="1:22" s="129" customFormat="1" ht="24.75" customHeight="1" x14ac:dyDescent="0.2">
      <c r="A40" s="504" t="str">
        <f>[1]PL2!A1897</f>
        <v>7.3</v>
      </c>
      <c r="B40" s="544" t="str">
        <f>[1]PL2!B1897:E1897</f>
        <v>VẬT LIỆU NƯỚC</v>
      </c>
      <c r="C40" s="776"/>
      <c r="D40" s="776"/>
      <c r="E40" s="776"/>
      <c r="F40" s="776"/>
      <c r="G40" s="776"/>
      <c r="H40" s="776"/>
      <c r="I40" s="776"/>
      <c r="J40" s="777"/>
      <c r="K40" s="505"/>
    </row>
    <row r="41" spans="1:22" ht="44.25" customHeight="1" x14ac:dyDescent="0.25">
      <c r="A41" s="91" t="str">
        <f>[1]PL2!A1898</f>
        <v>7.3.1</v>
      </c>
      <c r="B41" s="770" t="str">
        <f>[1]PL2!B1898:E1898</f>
        <v>CÔNG TY CP NHỰA THIẾU NIÊN TIỀN PHONG, ĐC: SỐ 02 AN ĐÀ - P. LẠCH TRAY, Q. NGÔ QUYỀN - HẢI PHÒNG, TEL: 098 7456699</v>
      </c>
      <c r="C41" s="778"/>
      <c r="D41" s="778"/>
      <c r="E41" s="778"/>
      <c r="F41" s="778"/>
      <c r="G41" s="778"/>
      <c r="H41" s="778"/>
      <c r="I41" s="778"/>
      <c r="J41" s="779"/>
      <c r="K41" s="506">
        <v>40</v>
      </c>
    </row>
    <row r="42" spans="1:22" ht="45" hidden="1" customHeight="1" x14ac:dyDescent="0.25">
      <c r="A42" s="91" t="s">
        <v>1459</v>
      </c>
      <c r="B42" s="770" t="s">
        <v>3318</v>
      </c>
      <c r="C42" s="771"/>
      <c r="D42" s="771"/>
      <c r="E42" s="771"/>
      <c r="F42" s="771"/>
      <c r="G42" s="771"/>
      <c r="H42" s="771"/>
      <c r="I42" s="771"/>
      <c r="J42" s="772"/>
      <c r="K42" s="447"/>
    </row>
    <row r="43" spans="1:22" ht="35.25" customHeight="1" x14ac:dyDescent="0.25">
      <c r="A43" s="91" t="s">
        <v>1459</v>
      </c>
      <c r="B43" s="770" t="s">
        <v>3317</v>
      </c>
      <c r="C43" s="778"/>
      <c r="D43" s="778"/>
      <c r="E43" s="778"/>
      <c r="F43" s="778"/>
      <c r="G43" s="778"/>
      <c r="H43" s="778"/>
      <c r="I43" s="778"/>
      <c r="J43" s="779"/>
      <c r="K43" s="447">
        <v>50</v>
      </c>
    </row>
    <row r="44" spans="1:22" ht="53.25" customHeight="1" x14ac:dyDescent="0.25">
      <c r="A44" s="91" t="s">
        <v>1491</v>
      </c>
      <c r="B44" s="770" t="s">
        <v>3318</v>
      </c>
      <c r="C44" s="771"/>
      <c r="D44" s="771"/>
      <c r="E44" s="771"/>
      <c r="F44" s="771"/>
      <c r="G44" s="771"/>
      <c r="H44" s="771"/>
      <c r="I44" s="771"/>
      <c r="J44" s="772"/>
      <c r="K44" s="447">
        <v>59</v>
      </c>
    </row>
    <row r="45" spans="1:22" ht="39.75" customHeight="1" x14ac:dyDescent="0.25">
      <c r="A45" s="91" t="s">
        <v>2102</v>
      </c>
      <c r="B45" s="770" t="s">
        <v>2116</v>
      </c>
      <c r="C45" s="771"/>
      <c r="D45" s="771"/>
      <c r="E45" s="771"/>
      <c r="F45" s="771"/>
      <c r="G45" s="771"/>
      <c r="H45" s="771"/>
      <c r="I45" s="771"/>
      <c r="J45" s="772"/>
      <c r="K45" s="447">
        <v>60</v>
      </c>
    </row>
    <row r="46" spans="1:22" ht="39.75" customHeight="1" x14ac:dyDescent="0.25">
      <c r="A46" s="91" t="s">
        <v>2115</v>
      </c>
      <c r="B46" s="770" t="s">
        <v>1259</v>
      </c>
      <c r="C46" s="771"/>
      <c r="D46" s="771"/>
      <c r="E46" s="771"/>
      <c r="F46" s="771"/>
      <c r="G46" s="771"/>
      <c r="H46" s="771"/>
      <c r="I46" s="771"/>
      <c r="J46" s="772"/>
      <c r="K46" s="447">
        <v>69</v>
      </c>
    </row>
    <row r="47" spans="1:22" s="129" customFormat="1" ht="21.75" customHeight="1" x14ac:dyDescent="0.2">
      <c r="A47" s="504" t="str">
        <f>[1]PL2!A3339</f>
        <v>7.4</v>
      </c>
      <c r="B47" s="544" t="str">
        <f>[1]PL2!B3339:E3339</f>
        <v>CỬA</v>
      </c>
      <c r="C47" s="602"/>
      <c r="D47" s="602"/>
      <c r="E47" s="602"/>
      <c r="F47" s="602"/>
      <c r="G47" s="602"/>
      <c r="H47" s="602"/>
      <c r="I47" s="602"/>
      <c r="J47" s="545"/>
      <c r="K47" s="505"/>
    </row>
    <row r="48" spans="1:22" ht="49.5" customHeight="1" x14ac:dyDescent="0.25">
      <c r="A48" s="91" t="str">
        <f>[1]PL2!A3340</f>
        <v>7.4.1</v>
      </c>
      <c r="B48" s="770" t="str">
        <f>[1]PL2!B3340:E3340</f>
        <v>CÔNG TY CP NHÔM VIỆT PHÁP - NHÀ MÁY NHÔM VIỆT PHÁP, ĐC: LÔ A2 - CN7, ĐƯỜNG CN8 CỤM CÔNG NGHIỆP VỪA VÀ NHỎ TỪ LIÊM, PHƯỜNG PHƯƠNG CANH, QUẬN NAM TỪ LIÊM, TP HÀ NỘI; ĐT: 093 2299975</v>
      </c>
      <c r="C48" s="771"/>
      <c r="D48" s="771"/>
      <c r="E48" s="771"/>
      <c r="F48" s="771"/>
      <c r="G48" s="771"/>
      <c r="H48" s="771"/>
      <c r="I48" s="771"/>
      <c r="J48" s="772"/>
      <c r="K48" s="447">
        <v>71</v>
      </c>
    </row>
    <row r="49" spans="1:11" s="129" customFormat="1" ht="21" customHeight="1" x14ac:dyDescent="0.2">
      <c r="A49" s="504" t="str">
        <f>[1]PL2!A3439</f>
        <v>7.5</v>
      </c>
      <c r="B49" s="544" t="str">
        <f>[1]PL2!B3439</f>
        <v>GẠCH ỐP LÁT</v>
      </c>
      <c r="C49" s="602"/>
      <c r="D49" s="602"/>
      <c r="E49" s="602"/>
      <c r="F49" s="602"/>
      <c r="G49" s="602"/>
      <c r="H49" s="602"/>
      <c r="I49" s="602"/>
      <c r="J49" s="545"/>
      <c r="K49" s="505"/>
    </row>
    <row r="50" spans="1:11" s="129" customFormat="1" ht="48.75" customHeight="1" x14ac:dyDescent="0.2">
      <c r="A50" s="91" t="s">
        <v>1925</v>
      </c>
      <c r="B50" s="770" t="s">
        <v>2784</v>
      </c>
      <c r="C50" s="771"/>
      <c r="D50" s="771"/>
      <c r="E50" s="771"/>
      <c r="F50" s="771"/>
      <c r="G50" s="771"/>
      <c r="H50" s="771"/>
      <c r="I50" s="771"/>
      <c r="J50" s="772"/>
      <c r="K50" s="447">
        <v>74</v>
      </c>
    </row>
    <row r="51" spans="1:11" s="129" customFormat="1" ht="61.5" customHeight="1" x14ac:dyDescent="0.2">
      <c r="A51" s="91" t="s">
        <v>3712</v>
      </c>
      <c r="B51" s="770" t="s">
        <v>3788</v>
      </c>
      <c r="C51" s="771"/>
      <c r="D51" s="771"/>
      <c r="E51" s="771"/>
      <c r="F51" s="771"/>
      <c r="G51" s="771"/>
      <c r="H51" s="771"/>
      <c r="I51" s="771"/>
      <c r="J51" s="772"/>
      <c r="K51" s="447">
        <v>76</v>
      </c>
    </row>
    <row r="52" spans="1:11" s="129" customFormat="1" ht="42.75" customHeight="1" x14ac:dyDescent="0.2">
      <c r="A52" s="91" t="s">
        <v>3793</v>
      </c>
      <c r="B52" s="770" t="s">
        <v>3808</v>
      </c>
      <c r="C52" s="771"/>
      <c r="D52" s="771"/>
      <c r="E52" s="771"/>
      <c r="F52" s="771"/>
      <c r="G52" s="771"/>
      <c r="H52" s="771"/>
      <c r="I52" s="771"/>
      <c r="J52" s="772"/>
      <c r="K52" s="447">
        <v>76</v>
      </c>
    </row>
    <row r="53" spans="1:11" s="129" customFormat="1" ht="45.75" customHeight="1" x14ac:dyDescent="0.2">
      <c r="A53" s="91" t="s">
        <v>3891</v>
      </c>
      <c r="B53" s="770" t="s">
        <v>3900</v>
      </c>
      <c r="C53" s="771"/>
      <c r="D53" s="771"/>
      <c r="E53" s="771"/>
      <c r="F53" s="771"/>
      <c r="G53" s="771"/>
      <c r="H53" s="771"/>
      <c r="I53" s="771"/>
      <c r="J53" s="772"/>
      <c r="K53" s="447">
        <v>76</v>
      </c>
    </row>
    <row r="54" spans="1:11" s="129" customFormat="1" ht="21.75" customHeight="1" x14ac:dyDescent="0.2">
      <c r="A54" s="504">
        <f>[1]PL2!A3479</f>
        <v>8</v>
      </c>
      <c r="B54" s="544" t="str">
        <f>[1]PL2!B3479:E3479</f>
        <v>VẬT LIỆU KHÁC</v>
      </c>
      <c r="C54" s="776"/>
      <c r="D54" s="776"/>
      <c r="E54" s="776"/>
      <c r="F54" s="776"/>
      <c r="G54" s="776"/>
      <c r="H54" s="776"/>
      <c r="I54" s="776"/>
      <c r="J54" s="777"/>
      <c r="K54" s="505"/>
    </row>
    <row r="55" spans="1:11" ht="39.75" customHeight="1" x14ac:dyDescent="0.25">
      <c r="A55" s="91" t="s">
        <v>1493</v>
      </c>
      <c r="B55" s="773" t="s">
        <v>3778</v>
      </c>
      <c r="C55" s="774"/>
      <c r="D55" s="774"/>
      <c r="E55" s="774"/>
      <c r="F55" s="774"/>
      <c r="G55" s="774"/>
      <c r="H55" s="774"/>
      <c r="I55" s="774"/>
      <c r="J55" s="775"/>
      <c r="K55" s="447">
        <v>77</v>
      </c>
    </row>
    <row r="56" spans="1:11" ht="39.75" customHeight="1" x14ac:dyDescent="0.25">
      <c r="A56" s="91" t="s">
        <v>1494</v>
      </c>
      <c r="B56" s="770" t="str">
        <f>[1]PL2!B3602:E3602</f>
        <v>CÔNG TY TNHH THƯƠNG MẠI VÀ DỊCH VỤ THIÊN QUÝ (1) - SỐ 768B NGÔ GIA TỰ, P THÀNH TÔ, Q HẢI AN, TP HẢI PHÒNG; ĐT: 0946742598</v>
      </c>
      <c r="C56" s="771"/>
      <c r="D56" s="771"/>
      <c r="E56" s="771"/>
      <c r="F56" s="771"/>
      <c r="G56" s="771"/>
      <c r="H56" s="771"/>
      <c r="I56" s="771"/>
      <c r="J56" s="772"/>
      <c r="K56" s="447">
        <v>81</v>
      </c>
    </row>
    <row r="57" spans="1:11" ht="37.5" customHeight="1" x14ac:dyDescent="0.25">
      <c r="A57" s="91" t="s">
        <v>1341</v>
      </c>
      <c r="B57" s="770" t="str">
        <f>[1]PL2!B3606:E3606</f>
        <v>CÔNG TY CP KHAI THÁC CÁT PHỤC VỤ KHU KINH TẾ (1) - SỐ 768B NGÔ GIA TỰ, P THÀNH TÔ, Q HẢI AN, TP HẢI PHÒNG; ĐT: 0988398257</v>
      </c>
      <c r="C57" s="778"/>
      <c r="D57" s="778"/>
      <c r="E57" s="778"/>
      <c r="F57" s="778"/>
      <c r="G57" s="778"/>
      <c r="H57" s="778"/>
      <c r="I57" s="778"/>
      <c r="J57" s="779"/>
      <c r="K57" s="447">
        <v>81</v>
      </c>
    </row>
    <row r="58" spans="1:11" ht="33" customHeight="1" x14ac:dyDescent="0.25">
      <c r="A58" s="91" t="s">
        <v>1495</v>
      </c>
      <c r="B58" s="770" t="str">
        <f>[1]PL2!B3608:E3608</f>
        <v>CÔNG TY CP ĐẦU TƯ KIẾN THỤY (1) - THÔN TÂN LINH, XÃ MINH TÂN, H KIẾN THỤY, TP HẢI PHÒNG; ĐT: 0934292370</v>
      </c>
      <c r="C58" s="778"/>
      <c r="D58" s="778"/>
      <c r="E58" s="778"/>
      <c r="F58" s="778"/>
      <c r="G58" s="778"/>
      <c r="H58" s="778"/>
      <c r="I58" s="778"/>
      <c r="J58" s="779"/>
      <c r="K58" s="447">
        <v>81</v>
      </c>
    </row>
    <row r="59" spans="1:11" ht="39" customHeight="1" x14ac:dyDescent="0.25">
      <c r="A59" s="91" t="s">
        <v>1497</v>
      </c>
      <c r="B59" s="770" t="str">
        <f>[1]PL2!B3610:E3610</f>
        <v>CÔNG TY CP KHAI THÁC KHOÁNG SẢN HẢI ĐĂNG (1) - SỐ 768B NGÔ GIA TỰ, P THÀNH TÔ, Q HẢI AN, TP HẢI PHÒNG; ĐT: 0988398257</v>
      </c>
      <c r="C59" s="778"/>
      <c r="D59" s="778"/>
      <c r="E59" s="778"/>
      <c r="F59" s="778"/>
      <c r="G59" s="778"/>
      <c r="H59" s="778"/>
      <c r="I59" s="778"/>
      <c r="J59" s="779"/>
      <c r="K59" s="447">
        <v>81</v>
      </c>
    </row>
    <row r="60" spans="1:11" ht="38.25" customHeight="1" x14ac:dyDescent="0.25">
      <c r="A60" s="91" t="s">
        <v>1499</v>
      </c>
      <c r="B60" s="770" t="str">
        <f>[1]PL2!B3612:E3612</f>
        <v>CÔNG TY CP XI MĂNG TÂN PHÚ XUÂN (1) - THÔN THIỂM KHÊ, X LIÊN KHÊ, H THỦY NGUYÊN, TP HẢI PHÒNG; ĐT: 0912309192</v>
      </c>
      <c r="C60" s="778"/>
      <c r="D60" s="778"/>
      <c r="E60" s="778"/>
      <c r="F60" s="778"/>
      <c r="G60" s="778"/>
      <c r="H60" s="778"/>
      <c r="I60" s="778"/>
      <c r="J60" s="779"/>
      <c r="K60" s="447">
        <v>81</v>
      </c>
    </row>
    <row r="61" spans="1:11" ht="46.5" customHeight="1" x14ac:dyDescent="0.25">
      <c r="A61" s="91" t="s">
        <v>1501</v>
      </c>
      <c r="B61" s="547" t="s">
        <v>2084</v>
      </c>
      <c r="C61" s="780"/>
      <c r="D61" s="780"/>
      <c r="E61" s="780"/>
      <c r="F61" s="780"/>
      <c r="G61" s="780"/>
      <c r="H61" s="780"/>
      <c r="I61" s="780"/>
      <c r="J61" s="780"/>
      <c r="K61" s="447">
        <v>82</v>
      </c>
    </row>
    <row r="62" spans="1:11" ht="42" customHeight="1" x14ac:dyDescent="0.25">
      <c r="A62" s="91" t="s">
        <v>1503</v>
      </c>
      <c r="B62" s="547" t="s">
        <v>2112</v>
      </c>
      <c r="C62" s="780"/>
      <c r="D62" s="780"/>
      <c r="E62" s="780"/>
      <c r="F62" s="780"/>
      <c r="G62" s="780"/>
      <c r="H62" s="780"/>
      <c r="I62" s="780"/>
      <c r="J62" s="780"/>
      <c r="K62" s="447">
        <v>82</v>
      </c>
    </row>
    <row r="63" spans="1:11" ht="48.75" hidden="1" customHeight="1" x14ac:dyDescent="0.25">
      <c r="A63" s="91" t="s">
        <v>1280</v>
      </c>
      <c r="B63" s="770" t="s">
        <v>2784</v>
      </c>
      <c r="C63" s="778"/>
      <c r="D63" s="778"/>
      <c r="E63" s="778"/>
      <c r="F63" s="778"/>
      <c r="G63" s="778"/>
      <c r="H63" s="778"/>
      <c r="I63" s="778"/>
      <c r="J63" s="779"/>
      <c r="K63" s="447"/>
    </row>
    <row r="64" spans="1:11" ht="39.75" customHeight="1" x14ac:dyDescent="0.25">
      <c r="A64" s="91" t="s">
        <v>1280</v>
      </c>
      <c r="B64" s="770" t="s">
        <v>3471</v>
      </c>
      <c r="C64" s="778"/>
      <c r="D64" s="778"/>
      <c r="E64" s="778"/>
      <c r="F64" s="778"/>
      <c r="G64" s="778"/>
      <c r="H64" s="778"/>
      <c r="I64" s="778"/>
      <c r="J64" s="779"/>
      <c r="K64" s="447">
        <v>83</v>
      </c>
    </row>
    <row r="65" spans="1:11" ht="56.25" customHeight="1" x14ac:dyDescent="0.25">
      <c r="A65" s="91" t="s">
        <v>3316</v>
      </c>
      <c r="B65" s="770" t="s">
        <v>3787</v>
      </c>
      <c r="C65" s="778"/>
      <c r="D65" s="778"/>
      <c r="E65" s="778"/>
      <c r="F65" s="778"/>
      <c r="G65" s="778"/>
      <c r="H65" s="778"/>
      <c r="I65" s="778"/>
      <c r="J65" s="779"/>
      <c r="K65" s="447">
        <v>83</v>
      </c>
    </row>
    <row r="66" spans="1:11" ht="57" customHeight="1" x14ac:dyDescent="0.25">
      <c r="A66" s="91" t="s">
        <v>3452</v>
      </c>
      <c r="B66" s="770" t="s">
        <v>3835</v>
      </c>
      <c r="C66" s="778"/>
      <c r="D66" s="778"/>
      <c r="E66" s="778"/>
      <c r="F66" s="778"/>
      <c r="G66" s="778"/>
      <c r="H66" s="778"/>
      <c r="I66" s="778"/>
      <c r="J66" s="779"/>
      <c r="K66" s="447">
        <v>83</v>
      </c>
    </row>
  </sheetData>
  <mergeCells count="68">
    <mergeCell ref="B53:J53"/>
    <mergeCell ref="B44:J44"/>
    <mergeCell ref="B6:J6"/>
    <mergeCell ref="B64:J64"/>
    <mergeCell ref="B13:J13"/>
    <mergeCell ref="B7:J7"/>
    <mergeCell ref="B9:J9"/>
    <mergeCell ref="B10:J10"/>
    <mergeCell ref="B11:J11"/>
    <mergeCell ref="B12:J12"/>
    <mergeCell ref="B18:J18"/>
    <mergeCell ref="B19:J19"/>
    <mergeCell ref="B33:J33"/>
    <mergeCell ref="B16:J16"/>
    <mergeCell ref="B17:J17"/>
    <mergeCell ref="B20:J20"/>
    <mergeCell ref="A1:J1"/>
    <mergeCell ref="B2:J2"/>
    <mergeCell ref="B3:J3"/>
    <mergeCell ref="B4:J4"/>
    <mergeCell ref="B5:J5"/>
    <mergeCell ref="N38:U38"/>
    <mergeCell ref="B34:J34"/>
    <mergeCell ref="O34:V34"/>
    <mergeCell ref="B21:J21"/>
    <mergeCell ref="B22:J22"/>
    <mergeCell ref="B23:J23"/>
    <mergeCell ref="B24:J24"/>
    <mergeCell ref="B25:J25"/>
    <mergeCell ref="B29:J29"/>
    <mergeCell ref="B26:J26"/>
    <mergeCell ref="B27:J27"/>
    <mergeCell ref="B30:J30"/>
    <mergeCell ref="B31:J31"/>
    <mergeCell ref="B32:J32"/>
    <mergeCell ref="B28:J28"/>
    <mergeCell ref="B66:J66"/>
    <mergeCell ref="B65:J65"/>
    <mergeCell ref="B42:J42"/>
    <mergeCell ref="B63:J63"/>
    <mergeCell ref="B61:J61"/>
    <mergeCell ref="B57:J57"/>
    <mergeCell ref="B58:J58"/>
    <mergeCell ref="B59:J59"/>
    <mergeCell ref="B60:J60"/>
    <mergeCell ref="B62:J62"/>
    <mergeCell ref="B47:J47"/>
    <mergeCell ref="B45:J45"/>
    <mergeCell ref="B43:J43"/>
    <mergeCell ref="B52:J52"/>
    <mergeCell ref="B46:J46"/>
    <mergeCell ref="B51:J51"/>
    <mergeCell ref="B8:J8"/>
    <mergeCell ref="B55:J55"/>
    <mergeCell ref="B56:J56"/>
    <mergeCell ref="B48:J48"/>
    <mergeCell ref="B49:J49"/>
    <mergeCell ref="B50:J50"/>
    <mergeCell ref="B54:J54"/>
    <mergeCell ref="B40:J40"/>
    <mergeCell ref="B35:J35"/>
    <mergeCell ref="B36:J36"/>
    <mergeCell ref="B37:J37"/>
    <mergeCell ref="B38:J38"/>
    <mergeCell ref="B39:J39"/>
    <mergeCell ref="B41:J41"/>
    <mergeCell ref="B14:J14"/>
    <mergeCell ref="B15:J15"/>
  </mergeCells>
  <phoneticPr fontId="23" type="noConversion"/>
  <pageMargins left="0.43307086614173229" right="0.19685039370078741" top="0.51181102362204722" bottom="0" header="0" footer="0"/>
  <pageSetup paperSize="9" orientation="portrait" horizontalDpi="300" verticalDpi="300" r:id="rId1"/>
  <headerFooter>
    <oddHeader>&amp;LCBG VLXD T6-2025</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C27"/>
  <sheetViews>
    <sheetView topLeftCell="A17" zoomScaleNormal="100" workbookViewId="0">
      <selection activeCell="A92" sqref="A92"/>
    </sheetView>
  </sheetViews>
  <sheetFormatPr defaultColWidth="8.5703125" defaultRowHeight="17.25" x14ac:dyDescent="0.3"/>
  <cols>
    <col min="1" max="2" width="6.42578125" style="7" customWidth="1"/>
    <col min="3" max="3" width="28.140625" style="7" bestFit="1" customWidth="1"/>
    <col min="4" max="4" width="34.85546875" style="7" customWidth="1"/>
    <col min="5" max="16384" width="8.5703125" style="7"/>
  </cols>
  <sheetData>
    <row r="2" spans="1:3" ht="18.600000000000001" customHeight="1" x14ac:dyDescent="0.3">
      <c r="A2" s="8" t="s">
        <v>906</v>
      </c>
      <c r="B2" s="8"/>
    </row>
    <row r="4" spans="1:3" x14ac:dyDescent="0.3">
      <c r="A4" s="8" t="s">
        <v>17</v>
      </c>
      <c r="B4" s="8" t="s">
        <v>999</v>
      </c>
      <c r="C4" s="22" t="s">
        <v>147</v>
      </c>
    </row>
    <row r="5" spans="1:3" x14ac:dyDescent="0.3">
      <c r="A5" s="7">
        <v>1</v>
      </c>
      <c r="B5" s="7">
        <v>1</v>
      </c>
      <c r="C5" s="23" t="s">
        <v>980</v>
      </c>
    </row>
    <row r="6" spans="1:3" x14ac:dyDescent="0.3">
      <c r="A6" s="7">
        <v>2</v>
      </c>
      <c r="B6" s="7" t="s">
        <v>993</v>
      </c>
      <c r="C6" s="23" t="s">
        <v>981</v>
      </c>
    </row>
    <row r="7" spans="1:3" x14ac:dyDescent="0.3">
      <c r="A7" s="7">
        <v>3</v>
      </c>
      <c r="B7" s="7" t="s">
        <v>994</v>
      </c>
      <c r="C7" s="23" t="s">
        <v>982</v>
      </c>
    </row>
    <row r="8" spans="1:3" x14ac:dyDescent="0.3">
      <c r="A8" s="7">
        <v>5</v>
      </c>
      <c r="B8" s="7">
        <v>3</v>
      </c>
      <c r="C8" s="23" t="s">
        <v>149</v>
      </c>
    </row>
    <row r="9" spans="1:3" x14ac:dyDescent="0.3">
      <c r="A9" s="7">
        <v>4</v>
      </c>
      <c r="B9" s="7" t="s">
        <v>995</v>
      </c>
      <c r="C9" s="23" t="s">
        <v>983</v>
      </c>
    </row>
    <row r="10" spans="1:3" x14ac:dyDescent="0.3">
      <c r="A10" s="7">
        <v>6</v>
      </c>
      <c r="B10" s="7" t="s">
        <v>996</v>
      </c>
      <c r="C10" s="23" t="s">
        <v>984</v>
      </c>
    </row>
    <row r="11" spans="1:3" x14ac:dyDescent="0.3">
      <c r="A11" s="7">
        <v>7</v>
      </c>
      <c r="B11" s="7">
        <v>4</v>
      </c>
      <c r="C11" s="23" t="s">
        <v>985</v>
      </c>
    </row>
    <row r="12" spans="1:3" x14ac:dyDescent="0.3">
      <c r="A12" s="7">
        <v>8</v>
      </c>
      <c r="B12" s="7">
        <v>5</v>
      </c>
      <c r="C12" s="23" t="s">
        <v>150</v>
      </c>
    </row>
    <row r="13" spans="1:3" x14ac:dyDescent="0.3">
      <c r="A13" s="7">
        <v>9</v>
      </c>
      <c r="B13" s="7" t="s">
        <v>997</v>
      </c>
      <c r="C13" s="23" t="s">
        <v>986</v>
      </c>
    </row>
    <row r="14" spans="1:3" x14ac:dyDescent="0.3">
      <c r="A14" s="7">
        <v>10</v>
      </c>
      <c r="B14" s="7" t="s">
        <v>998</v>
      </c>
      <c r="C14" s="23" t="s">
        <v>987</v>
      </c>
    </row>
    <row r="15" spans="1:3" x14ac:dyDescent="0.3">
      <c r="A15" s="7">
        <v>11</v>
      </c>
      <c r="B15" s="7">
        <v>6</v>
      </c>
      <c r="C15" s="23" t="s">
        <v>988</v>
      </c>
    </row>
    <row r="16" spans="1:3" x14ac:dyDescent="0.3">
      <c r="A16" s="7">
        <v>12</v>
      </c>
      <c r="B16" s="7">
        <v>7</v>
      </c>
      <c r="C16" s="23" t="s">
        <v>151</v>
      </c>
    </row>
    <row r="17" spans="1:3" x14ac:dyDescent="0.3">
      <c r="A17" s="7">
        <v>13</v>
      </c>
      <c r="B17" s="7">
        <v>8</v>
      </c>
      <c r="C17" s="23" t="s">
        <v>152</v>
      </c>
    </row>
    <row r="18" spans="1:3" x14ac:dyDescent="0.3">
      <c r="A18" s="7">
        <v>14</v>
      </c>
      <c r="B18" s="7">
        <v>9</v>
      </c>
      <c r="C18" s="23" t="s">
        <v>989</v>
      </c>
    </row>
    <row r="19" spans="1:3" x14ac:dyDescent="0.3">
      <c r="A19" s="7">
        <v>15</v>
      </c>
      <c r="B19" s="7">
        <v>10</v>
      </c>
      <c r="C19" s="23" t="s">
        <v>154</v>
      </c>
    </row>
    <row r="20" spans="1:3" x14ac:dyDescent="0.3">
      <c r="A20" s="7">
        <v>16</v>
      </c>
      <c r="B20" s="7">
        <v>11</v>
      </c>
      <c r="C20" s="23" t="s">
        <v>990</v>
      </c>
    </row>
    <row r="21" spans="1:3" x14ac:dyDescent="0.3">
      <c r="A21" s="7">
        <v>17</v>
      </c>
      <c r="B21" s="7">
        <v>12</v>
      </c>
      <c r="C21" s="23" t="s">
        <v>153</v>
      </c>
    </row>
    <row r="22" spans="1:3" x14ac:dyDescent="0.3">
      <c r="A22" s="7">
        <v>18</v>
      </c>
      <c r="B22" s="7">
        <v>13</v>
      </c>
      <c r="C22" s="23" t="s">
        <v>991</v>
      </c>
    </row>
    <row r="23" spans="1:3" x14ac:dyDescent="0.3">
      <c r="A23" s="7">
        <v>19</v>
      </c>
      <c r="B23" s="7">
        <v>14</v>
      </c>
      <c r="C23" s="23" t="s">
        <v>155</v>
      </c>
    </row>
    <row r="24" spans="1:3" x14ac:dyDescent="0.3">
      <c r="A24" s="7">
        <v>20</v>
      </c>
      <c r="B24" s="7">
        <v>15</v>
      </c>
      <c r="C24" s="23" t="s">
        <v>156</v>
      </c>
    </row>
    <row r="25" spans="1:3" x14ac:dyDescent="0.3">
      <c r="A25" s="7">
        <v>21</v>
      </c>
      <c r="B25" s="7">
        <v>16</v>
      </c>
      <c r="C25" s="23" t="s">
        <v>923</v>
      </c>
    </row>
    <row r="26" spans="1:3" x14ac:dyDescent="0.3">
      <c r="A26" s="7">
        <v>22</v>
      </c>
      <c r="B26" s="7">
        <v>17</v>
      </c>
      <c r="C26" s="23" t="s">
        <v>148</v>
      </c>
    </row>
    <row r="27" spans="1:3" x14ac:dyDescent="0.3">
      <c r="A27" s="7">
        <v>23</v>
      </c>
      <c r="B27" s="7">
        <v>18</v>
      </c>
      <c r="C27" s="23" t="s">
        <v>992</v>
      </c>
    </row>
  </sheetData>
  <sortState xmlns:xlrd2="http://schemas.microsoft.com/office/spreadsheetml/2017/richdata2" ref="C5:C23">
    <sortCondition ref="C5:C23"/>
  </sortState>
  <printOptions horizontalCentere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2"/>
  <sheetViews>
    <sheetView topLeftCell="A5" zoomScaleNormal="100" workbookViewId="0">
      <selection activeCell="B5" sqref="B5"/>
    </sheetView>
  </sheetViews>
  <sheetFormatPr defaultColWidth="8.7109375" defaultRowHeight="15.75" x14ac:dyDescent="0.25"/>
  <cols>
    <col min="1" max="1" width="11" style="27" customWidth="1"/>
    <col min="2" max="2" width="22.42578125" style="27" customWidth="1"/>
    <col min="3" max="4" width="14.42578125" style="27" customWidth="1"/>
    <col min="5" max="5" width="9.42578125" style="27" customWidth="1"/>
    <col min="6" max="13" width="14.42578125" style="27" customWidth="1"/>
    <col min="14" max="14" width="14.5703125" style="27" customWidth="1"/>
    <col min="15" max="16384" width="8.7109375" style="27"/>
  </cols>
  <sheetData>
    <row r="1" spans="1:14" ht="21.95" customHeight="1" x14ac:dyDescent="0.25">
      <c r="B1" s="28"/>
      <c r="C1" s="28"/>
      <c r="D1" s="28"/>
      <c r="E1" s="28"/>
      <c r="F1" s="28"/>
      <c r="G1" s="28"/>
      <c r="H1" s="28"/>
      <c r="I1" s="28"/>
      <c r="J1" s="28"/>
      <c r="K1" s="28"/>
      <c r="L1" s="28"/>
      <c r="M1" s="28" t="s">
        <v>146</v>
      </c>
    </row>
    <row r="2" spans="1:14" ht="21.95" customHeight="1" x14ac:dyDescent="0.25">
      <c r="A2" s="787" t="s">
        <v>931</v>
      </c>
      <c r="B2" s="787"/>
      <c r="C2" s="787"/>
      <c r="D2" s="787"/>
      <c r="E2" s="787"/>
      <c r="F2" s="787"/>
      <c r="G2" s="787"/>
      <c r="H2" s="787"/>
      <c r="I2" s="787"/>
      <c r="J2" s="787"/>
      <c r="K2" s="787"/>
      <c r="L2" s="787"/>
      <c r="M2" s="787"/>
    </row>
    <row r="3" spans="1:14" ht="18" customHeight="1" x14ac:dyDescent="0.25"/>
    <row r="4" spans="1:14" ht="86.25" x14ac:dyDescent="0.25">
      <c r="A4" s="29" t="s">
        <v>0</v>
      </c>
      <c r="B4" s="29" t="s">
        <v>905</v>
      </c>
      <c r="C4" s="29" t="s">
        <v>2</v>
      </c>
      <c r="D4" s="29" t="s">
        <v>900</v>
      </c>
      <c r="E4" s="29" t="s">
        <v>901</v>
      </c>
      <c r="F4" s="29" t="s">
        <v>902</v>
      </c>
      <c r="G4" s="29" t="s">
        <v>903</v>
      </c>
      <c r="H4" s="29" t="s">
        <v>904</v>
      </c>
      <c r="I4" s="29" t="s">
        <v>3</v>
      </c>
      <c r="J4" s="29" t="s">
        <v>14</v>
      </c>
      <c r="K4" s="29" t="s">
        <v>15</v>
      </c>
      <c r="L4" s="29" t="s">
        <v>4</v>
      </c>
      <c r="M4" s="29" t="s">
        <v>5</v>
      </c>
      <c r="N4" s="29" t="s">
        <v>925</v>
      </c>
    </row>
    <row r="5" spans="1:14" s="33" customFormat="1" ht="157.5" x14ac:dyDescent="0.25">
      <c r="A5" s="30"/>
      <c r="B5" s="30" t="s">
        <v>964</v>
      </c>
      <c r="C5" s="31" t="s">
        <v>150</v>
      </c>
      <c r="D5" s="31" t="s">
        <v>908</v>
      </c>
      <c r="E5" s="30" t="s">
        <v>909</v>
      </c>
      <c r="F5" s="31"/>
      <c r="G5" s="31"/>
      <c r="H5" s="31"/>
      <c r="I5" s="31" t="s">
        <v>913</v>
      </c>
      <c r="J5" s="32">
        <v>250000</v>
      </c>
      <c r="K5" s="32"/>
      <c r="L5" s="31"/>
      <c r="M5" s="30"/>
      <c r="N5" s="30"/>
    </row>
    <row r="6" spans="1:14" s="33" customFormat="1" ht="157.5" x14ac:dyDescent="0.25">
      <c r="A6" s="34"/>
      <c r="B6" s="30" t="s">
        <v>964</v>
      </c>
      <c r="C6" s="35" t="s">
        <v>153</v>
      </c>
      <c r="D6" s="35" t="s">
        <v>910</v>
      </c>
      <c r="E6" s="36" t="s">
        <v>911</v>
      </c>
      <c r="F6" s="37"/>
      <c r="G6" s="37" t="s">
        <v>912</v>
      </c>
      <c r="H6" s="37" t="s">
        <v>914</v>
      </c>
      <c r="I6" s="31" t="s">
        <v>913</v>
      </c>
      <c r="J6" s="38">
        <v>16564</v>
      </c>
      <c r="K6" s="38"/>
      <c r="L6" s="37"/>
      <c r="M6" s="36"/>
      <c r="N6" s="36"/>
    </row>
    <row r="7" spans="1:14" s="33" customFormat="1" ht="157.5" x14ac:dyDescent="0.25">
      <c r="A7" s="34"/>
      <c r="B7" s="30" t="s">
        <v>964</v>
      </c>
      <c r="C7" s="35" t="s">
        <v>153</v>
      </c>
      <c r="D7" s="35" t="s">
        <v>918</v>
      </c>
      <c r="E7" s="34" t="s">
        <v>911</v>
      </c>
      <c r="F7" s="35"/>
      <c r="G7" s="35" t="s">
        <v>915</v>
      </c>
      <c r="H7" s="35" t="s">
        <v>916</v>
      </c>
      <c r="I7" s="31" t="s">
        <v>913</v>
      </c>
      <c r="J7" s="39">
        <v>16662</v>
      </c>
      <c r="K7" s="39"/>
      <c r="L7" s="35"/>
      <c r="M7" s="34"/>
      <c r="N7" s="34"/>
    </row>
    <row r="8" spans="1:14" s="33" customFormat="1" ht="157.5" x14ac:dyDescent="0.25">
      <c r="A8" s="34"/>
      <c r="B8" s="30" t="s">
        <v>964</v>
      </c>
      <c r="C8" s="35" t="s">
        <v>153</v>
      </c>
      <c r="D8" s="35" t="s">
        <v>917</v>
      </c>
      <c r="E8" s="34" t="s">
        <v>911</v>
      </c>
      <c r="F8" s="37"/>
      <c r="G8" s="37" t="s">
        <v>919</v>
      </c>
      <c r="H8" s="35" t="s">
        <v>916</v>
      </c>
      <c r="I8" s="31" t="s">
        <v>913</v>
      </c>
      <c r="J8" s="38">
        <v>16328</v>
      </c>
      <c r="K8" s="38"/>
      <c r="L8" s="37"/>
      <c r="M8" s="36"/>
      <c r="N8" s="36"/>
    </row>
    <row r="9" spans="1:14" s="33" customFormat="1" ht="157.5" x14ac:dyDescent="0.25">
      <c r="A9" s="34"/>
      <c r="B9" s="30" t="s">
        <v>964</v>
      </c>
      <c r="C9" s="35" t="s">
        <v>148</v>
      </c>
      <c r="D9" s="35" t="s">
        <v>920</v>
      </c>
      <c r="E9" s="34" t="s">
        <v>921</v>
      </c>
      <c r="F9" s="35"/>
      <c r="G9" s="35" t="s">
        <v>924</v>
      </c>
      <c r="H9" s="35" t="s">
        <v>922</v>
      </c>
      <c r="I9" s="31" t="s">
        <v>913</v>
      </c>
      <c r="J9" s="39">
        <v>968273</v>
      </c>
      <c r="K9" s="39"/>
      <c r="L9" s="35"/>
      <c r="M9" s="34"/>
      <c r="N9" s="34"/>
    </row>
    <row r="10" spans="1:14" s="33" customFormat="1" ht="17.25" x14ac:dyDescent="0.25">
      <c r="A10" s="34"/>
      <c r="B10" s="34"/>
      <c r="C10" s="35"/>
      <c r="D10" s="35"/>
      <c r="E10" s="40"/>
      <c r="F10" s="41"/>
      <c r="G10" s="41"/>
      <c r="H10" s="41"/>
      <c r="I10" s="41"/>
      <c r="J10" s="38"/>
      <c r="K10" s="38"/>
      <c r="L10" s="41"/>
      <c r="M10" s="40"/>
      <c r="N10" s="40"/>
    </row>
    <row r="11" spans="1:14" s="33" customFormat="1" x14ac:dyDescent="0.25">
      <c r="A11" s="42"/>
      <c r="B11" s="42"/>
      <c r="C11" s="43"/>
      <c r="D11" s="43"/>
      <c r="E11" s="42"/>
      <c r="F11" s="43"/>
      <c r="G11" s="43"/>
      <c r="H11" s="43"/>
      <c r="I11" s="43"/>
      <c r="J11" s="44"/>
      <c r="K11" s="44"/>
      <c r="L11" s="43"/>
      <c r="M11" s="42"/>
      <c r="N11" s="42"/>
    </row>
    <row r="12" spans="1:14" ht="20.100000000000001" customHeight="1" x14ac:dyDescent="0.25"/>
    <row r="13" spans="1:14" ht="20.100000000000001" customHeight="1" x14ac:dyDescent="0.25">
      <c r="A13" s="45" t="s">
        <v>7</v>
      </c>
    </row>
    <row r="14" spans="1:14" ht="20.100000000000001" customHeight="1" x14ac:dyDescent="0.25"/>
    <row r="15" spans="1:14" ht="20.100000000000001" customHeight="1" x14ac:dyDescent="0.25">
      <c r="B15" s="46"/>
    </row>
    <row r="16" spans="1: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sheetData>
  <mergeCells count="1">
    <mergeCell ref="A2:M2"/>
  </mergeCells>
  <dataValidations count="1">
    <dataValidation type="list" allowBlank="1" showInputMessage="1" showErrorMessage="1" sqref="C5:C11" xr:uid="{00000000-0002-0000-1100-000000000000}">
      <formula1>nhomvl</formula1>
    </dataValidation>
  </dataValidations>
  <printOptions horizontalCentered="1"/>
  <pageMargins left="0.511811023622047" right="0.39370078740157499" top="0.49803149600000002" bottom="0.49803149600000002" header="0.31496062992126" footer="0.31496062992126"/>
  <pageSetup paperSize="9" scale="6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INDIRECT('Thông tin chung'!$D$6)</xm:f>
          </x14:formula1>
          <xm:sqref>B5:B11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H65"/>
  <sheetViews>
    <sheetView topLeftCell="A46" workbookViewId="0">
      <selection activeCell="F64" sqref="F64"/>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x14ac:dyDescent="0.2">
      <c r="A2" s="9" t="s">
        <v>17</v>
      </c>
      <c r="B2" s="10" t="s">
        <v>157</v>
      </c>
      <c r="C2" s="10" t="s">
        <v>18</v>
      </c>
      <c r="D2" s="11" t="s">
        <v>907</v>
      </c>
      <c r="E2" s="11" t="s">
        <v>158</v>
      </c>
      <c r="F2" s="10" t="s">
        <v>19</v>
      </c>
      <c r="G2" s="10" t="s">
        <v>836</v>
      </c>
      <c r="H2" s="10" t="s">
        <v>958</v>
      </c>
    </row>
    <row r="3" spans="1:8" ht="16.5" x14ac:dyDescent="0.25">
      <c r="A3" s="12">
        <v>51</v>
      </c>
      <c r="B3" s="2" t="s">
        <v>165</v>
      </c>
      <c r="C3" s="3" t="s">
        <v>883</v>
      </c>
      <c r="D3" s="24" t="s">
        <v>20</v>
      </c>
      <c r="E3" s="13" t="s">
        <v>21</v>
      </c>
      <c r="F3" s="21" t="str">
        <f>CONCATENATE("Sở Xây dựng ",Table133[[#This Row],[Tỉnh/thành phố đầy đủ]])</f>
        <v>Sở Xây dựng Tỉnh An Giang</v>
      </c>
      <c r="G3" s="21" t="s">
        <v>883</v>
      </c>
      <c r="H3" s="20"/>
    </row>
    <row r="4" spans="1:8" ht="33" x14ac:dyDescent="0.25">
      <c r="A4" s="12">
        <v>42</v>
      </c>
      <c r="B4" s="3" t="s">
        <v>164</v>
      </c>
      <c r="C4" s="3" t="s">
        <v>875</v>
      </c>
      <c r="D4" s="24" t="s">
        <v>22</v>
      </c>
      <c r="E4" s="13" t="s">
        <v>23</v>
      </c>
      <c r="F4" s="21" t="str">
        <f>CONCATENATE("Sở Xây dựng ",Table133[[#This Row],[Tỉnh/thành phố đầy đủ]])</f>
        <v>Sở Xây dựng Tỉnh Bà Rịa - Vũng Tàu</v>
      </c>
      <c r="G4" s="21" t="s">
        <v>875</v>
      </c>
      <c r="H4" s="20"/>
    </row>
    <row r="5" spans="1:8" ht="16.5" x14ac:dyDescent="0.25">
      <c r="A5" s="12">
        <v>1</v>
      </c>
      <c r="B5" s="2" t="s">
        <v>159</v>
      </c>
      <c r="C5" s="3" t="s">
        <v>838</v>
      </c>
      <c r="D5" s="24" t="s">
        <v>24</v>
      </c>
      <c r="E5" s="13" t="s">
        <v>25</v>
      </c>
      <c r="F5" s="21" t="str">
        <f>CONCATENATE("Liên Sở: Xây dựng - Tài chính ",Table133[[#This Row],[Tỉnh/thành phố đầy đủ]])</f>
        <v>Liên Sở: Xây dựng - Tài chính Tỉnh Bắc Giang</v>
      </c>
      <c r="G5" s="21" t="s">
        <v>838</v>
      </c>
      <c r="H5" s="20"/>
    </row>
    <row r="6" spans="1:8" ht="16.5" x14ac:dyDescent="0.25">
      <c r="A6" s="12">
        <v>2</v>
      </c>
      <c r="B6" s="2" t="s">
        <v>159</v>
      </c>
      <c r="C6" s="3" t="s">
        <v>839</v>
      </c>
      <c r="D6" s="24" t="s">
        <v>26</v>
      </c>
      <c r="E6" s="13" t="s">
        <v>27</v>
      </c>
      <c r="F6" s="21" t="str">
        <f>CONCATENATE("Liên Sở: Xây dựng - Tài chính ",Table133[[#This Row],[Tỉnh/thành phố đầy đủ]])</f>
        <v>Liên Sở: Xây dựng - Tài chính Tỉnh Bắc Kạn</v>
      </c>
      <c r="G6" s="21" t="s">
        <v>839</v>
      </c>
      <c r="H6" s="20"/>
    </row>
    <row r="7" spans="1:8" ht="16.5" x14ac:dyDescent="0.25">
      <c r="A7" s="12">
        <v>52</v>
      </c>
      <c r="B7" s="2" t="s">
        <v>165</v>
      </c>
      <c r="C7" s="3" t="s">
        <v>884</v>
      </c>
      <c r="D7" s="24" t="s">
        <v>28</v>
      </c>
      <c r="E7" s="13" t="s">
        <v>29</v>
      </c>
      <c r="F7" s="21" t="str">
        <f>CONCATENATE("Liên Sở: Xây dựng - Tài chính ",Table133[[#This Row],[Tỉnh/thành phố đầy đủ]])</f>
        <v>Liên Sở: Xây dựng - Tài chính Tỉnh Bạc Liêu</v>
      </c>
      <c r="G7" s="21" t="s">
        <v>884</v>
      </c>
      <c r="H7" s="20"/>
    </row>
    <row r="8" spans="1:8" ht="16.5" x14ac:dyDescent="0.25">
      <c r="A8" s="12">
        <v>15</v>
      </c>
      <c r="B8" s="3" t="s">
        <v>161</v>
      </c>
      <c r="C8" s="3" t="s">
        <v>851</v>
      </c>
      <c r="D8" s="24" t="s">
        <v>30</v>
      </c>
      <c r="E8" s="13" t="s">
        <v>31</v>
      </c>
      <c r="F8" s="21" t="str">
        <f>CONCATENATE("Liên Sở: Xây dựng - Tài chính ",Table133[[#This Row],[Tỉnh/thành phố đầy đủ]])</f>
        <v>Liên Sở: Xây dựng - Tài chính Tỉnh Bắc Ninh</v>
      </c>
      <c r="G8" s="21" t="s">
        <v>851</v>
      </c>
      <c r="H8" s="20"/>
    </row>
    <row r="9" spans="1:8" ht="16.5" x14ac:dyDescent="0.25">
      <c r="A9" s="12">
        <v>53</v>
      </c>
      <c r="B9" s="2" t="s">
        <v>165</v>
      </c>
      <c r="C9" s="3" t="s">
        <v>885</v>
      </c>
      <c r="D9" s="24" t="s">
        <v>32</v>
      </c>
      <c r="E9" s="13" t="s">
        <v>33</v>
      </c>
      <c r="F9" s="21" t="str">
        <f>CONCATENATE("Liên Sở: Xây dựng - Tài chính ",Table133[[#This Row],[Tỉnh/thành phố đầy đủ]])</f>
        <v>Liên Sở: Xây dựng - Tài chính Tỉnh Bến Tre</v>
      </c>
      <c r="G9" s="21" t="s">
        <v>885</v>
      </c>
      <c r="H9" s="20"/>
    </row>
    <row r="10" spans="1:8" ht="16.5" x14ac:dyDescent="0.25">
      <c r="A10" s="12">
        <v>31</v>
      </c>
      <c r="B10" s="3" t="s">
        <v>163</v>
      </c>
      <c r="C10" s="14" t="s">
        <v>865</v>
      </c>
      <c r="D10" s="25" t="s">
        <v>34</v>
      </c>
      <c r="E10" s="13" t="s">
        <v>35</v>
      </c>
      <c r="F10" s="21" t="str">
        <f>CONCATENATE("Liên Sở: Xây dựng - Tài chính ",Table133[[#This Row],[Tỉnh/thành phố đầy đủ]])</f>
        <v>Liên Sở: Xây dựng - Tài chính Tỉnh Bình Định</v>
      </c>
      <c r="G10" s="21" t="s">
        <v>865</v>
      </c>
      <c r="H10" s="20"/>
    </row>
    <row r="11" spans="1:8" ht="16.5" x14ac:dyDescent="0.25">
      <c r="A11" s="12">
        <v>43</v>
      </c>
      <c r="B11" s="3" t="s">
        <v>164</v>
      </c>
      <c r="C11" s="3" t="s">
        <v>876</v>
      </c>
      <c r="D11" s="24" t="s">
        <v>36</v>
      </c>
      <c r="E11" s="13" t="s">
        <v>37</v>
      </c>
      <c r="F11" s="21" t="str">
        <f>CONCATENATE("Sở Xây dựng ",Table133[[#This Row],[Tỉnh/thành phố đầy đủ]])</f>
        <v>Sở Xây dựng Tỉnh Bình Dương</v>
      </c>
      <c r="G11" s="21" t="s">
        <v>876</v>
      </c>
      <c r="H11" s="20"/>
    </row>
    <row r="12" spans="1:8" ht="16.5" x14ac:dyDescent="0.25">
      <c r="A12" s="12">
        <v>44</v>
      </c>
      <c r="B12" s="3" t="s">
        <v>164</v>
      </c>
      <c r="C12" s="3" t="s">
        <v>877</v>
      </c>
      <c r="D12" s="24" t="s">
        <v>38</v>
      </c>
      <c r="E12" s="13" t="s">
        <v>39</v>
      </c>
      <c r="F12" s="21" t="str">
        <f>CONCATENATE("Sở Xây dựng ",Table133[[#This Row],[Tỉnh/thành phố đầy đủ]])</f>
        <v>Sở Xây dựng Tỉnh Bình Phước</v>
      </c>
      <c r="G12" s="21" t="s">
        <v>877</v>
      </c>
      <c r="H12" s="20"/>
    </row>
    <row r="13" spans="1:8" ht="16.5" x14ac:dyDescent="0.25">
      <c r="A13" s="12">
        <v>45</v>
      </c>
      <c r="B13" s="3" t="s">
        <v>164</v>
      </c>
      <c r="C13" s="3" t="s">
        <v>878</v>
      </c>
      <c r="D13" s="24" t="s">
        <v>40</v>
      </c>
      <c r="E13" s="13" t="s">
        <v>41</v>
      </c>
      <c r="F13" s="21" t="str">
        <f>CONCATENATE("Sở Xây dựng ",Table133[[#This Row],[Tỉnh/thành phố đầy đủ]])</f>
        <v>Sở Xây dựng Tỉnh Bình Thuận</v>
      </c>
      <c r="G13" s="21" t="s">
        <v>878</v>
      </c>
      <c r="H13" s="20"/>
    </row>
    <row r="14" spans="1:8" ht="16.5" x14ac:dyDescent="0.25">
      <c r="A14" s="12">
        <v>54</v>
      </c>
      <c r="B14" s="2" t="s">
        <v>165</v>
      </c>
      <c r="C14" s="3" t="s">
        <v>886</v>
      </c>
      <c r="D14" s="24" t="s">
        <v>42</v>
      </c>
      <c r="E14" s="13" t="s">
        <v>43</v>
      </c>
      <c r="F14" s="21" t="str">
        <f>CONCATENATE("Sở Xây dựng ",Table133[[#This Row],[Tỉnh/thành phố đầy đủ]])</f>
        <v>Sở Xây dựng Tỉnh Cà Mau</v>
      </c>
      <c r="G14" s="21" t="s">
        <v>886</v>
      </c>
      <c r="H14" s="20"/>
    </row>
    <row r="15" spans="1:8" ht="16.5" x14ac:dyDescent="0.25">
      <c r="A15" s="12">
        <v>55</v>
      </c>
      <c r="B15" s="2" t="s">
        <v>165</v>
      </c>
      <c r="C15" s="3" t="s">
        <v>899</v>
      </c>
      <c r="D15" s="24" t="s">
        <v>44</v>
      </c>
      <c r="E15" s="13" t="s">
        <v>45</v>
      </c>
      <c r="F15" s="21" t="str">
        <f>CONCATENATE("Sở Xây dựng ",Table133[[#This Row],[Tỉnh/thành phố đầy đủ]])</f>
        <v>Sở Xây dựng Thành phố Cần Thơ</v>
      </c>
      <c r="G15" s="21" t="s">
        <v>899</v>
      </c>
      <c r="H15" s="20"/>
    </row>
    <row r="16" spans="1:8" ht="16.5" x14ac:dyDescent="0.25">
      <c r="A16" s="12">
        <v>3</v>
      </c>
      <c r="B16" s="2" t="s">
        <v>159</v>
      </c>
      <c r="C16" s="3" t="s">
        <v>840</v>
      </c>
      <c r="D16" s="24" t="s">
        <v>46</v>
      </c>
      <c r="E16" s="13" t="s">
        <v>47</v>
      </c>
      <c r="F16" s="21" t="str">
        <f>CONCATENATE("Liên Sở: Xây dựng - Tài chính ",Table133[[#This Row],[Tỉnh/thành phố đầy đủ]])</f>
        <v>Liên Sở: Xây dựng - Tài chính Tỉnh Cao Bằng</v>
      </c>
      <c r="G16" s="21" t="s">
        <v>840</v>
      </c>
      <c r="H16" s="20"/>
    </row>
    <row r="17" spans="1:8" ht="16.5" x14ac:dyDescent="0.25">
      <c r="A17" s="12">
        <v>32</v>
      </c>
      <c r="B17" s="3" t="s">
        <v>163</v>
      </c>
      <c r="C17" s="3" t="s">
        <v>897</v>
      </c>
      <c r="D17" s="24" t="s">
        <v>48</v>
      </c>
      <c r="E17" s="13" t="s">
        <v>49</v>
      </c>
      <c r="F17" s="21" t="str">
        <f>CONCATENATE("Sở Xây dựng ",Table133[[#This Row],[Tỉnh/thành phố đầy đủ]])</f>
        <v>Sở Xây dựng Thành phố Đà Nẵng</v>
      </c>
      <c r="G17" s="21" t="s">
        <v>897</v>
      </c>
      <c r="H17" s="20"/>
    </row>
    <row r="18" spans="1:8" ht="16.5" x14ac:dyDescent="0.25">
      <c r="A18" s="12">
        <v>33</v>
      </c>
      <c r="B18" s="3" t="s">
        <v>163</v>
      </c>
      <c r="C18" s="3" t="s">
        <v>866</v>
      </c>
      <c r="D18" s="24" t="s">
        <v>50</v>
      </c>
      <c r="E18" s="13" t="s">
        <v>51</v>
      </c>
      <c r="F18" s="21" t="str">
        <f>CONCATENATE("Sở Xây dựng ",Table133[[#This Row],[Tỉnh/thành phố đầy đủ]])</f>
        <v>Sở Xây dựng Tỉnh Đắk Lắk</v>
      </c>
      <c r="G18" s="21" t="s">
        <v>866</v>
      </c>
      <c r="H18" s="20"/>
    </row>
    <row r="19" spans="1:8" ht="16.5" x14ac:dyDescent="0.25">
      <c r="A19" s="12">
        <v>34</v>
      </c>
      <c r="B19" s="3" t="s">
        <v>163</v>
      </c>
      <c r="C19" s="3" t="s">
        <v>867</v>
      </c>
      <c r="D19" s="24" t="s">
        <v>52</v>
      </c>
      <c r="E19" s="13" t="s">
        <v>53</v>
      </c>
      <c r="F19" s="21" t="str">
        <f>CONCATENATE("Sở Xây dựng ",Table133[[#This Row],[Tỉnh/thành phố đầy đủ]])</f>
        <v>Sở Xây dựng Tỉnh Đắk Nông</v>
      </c>
      <c r="G19" s="21" t="s">
        <v>867</v>
      </c>
      <c r="H19" s="20"/>
    </row>
    <row r="20" spans="1:8" ht="16.5" x14ac:dyDescent="0.25">
      <c r="A20" s="12">
        <v>8</v>
      </c>
      <c r="B20" s="3" t="s">
        <v>160</v>
      </c>
      <c r="C20" s="3" t="s">
        <v>844</v>
      </c>
      <c r="D20" s="24" t="s">
        <v>54</v>
      </c>
      <c r="E20" s="13" t="s">
        <v>55</v>
      </c>
      <c r="F20" s="21" t="str">
        <f>CONCATENATE("Sở Xây dựng ",Table133[[#This Row],[Tỉnh/thành phố đầy đủ]])</f>
        <v>Sở Xây dựng Tỉnh Điện Biên</v>
      </c>
      <c r="G20" s="21" t="s">
        <v>844</v>
      </c>
      <c r="H20" s="20"/>
    </row>
    <row r="21" spans="1:8" ht="16.5" x14ac:dyDescent="0.25">
      <c r="A21" s="12">
        <v>46</v>
      </c>
      <c r="B21" s="3" t="s">
        <v>164</v>
      </c>
      <c r="C21" s="3" t="s">
        <v>879</v>
      </c>
      <c r="D21" s="24" t="s">
        <v>56</v>
      </c>
      <c r="E21" s="13" t="s">
        <v>57</v>
      </c>
      <c r="F21" s="21" t="str">
        <f>CONCATENATE("Sở Xây dựng ",Table133[[#This Row],[Tỉnh/thành phố đầy đủ]])</f>
        <v>Sở Xây dựng Tỉnh Đồng Nai</v>
      </c>
      <c r="G21" s="21" t="s">
        <v>879</v>
      </c>
      <c r="H21" s="20"/>
    </row>
    <row r="22" spans="1:8" ht="16.5" x14ac:dyDescent="0.25">
      <c r="A22" s="12">
        <v>56</v>
      </c>
      <c r="B22" s="2" t="s">
        <v>165</v>
      </c>
      <c r="C22" s="3" t="s">
        <v>887</v>
      </c>
      <c r="D22" s="24" t="s">
        <v>58</v>
      </c>
      <c r="E22" s="13" t="s">
        <v>59</v>
      </c>
      <c r="F22" s="21" t="str">
        <f>CONCATENATE("Sở Xây dựng ",Table133[[#This Row],[Tỉnh/thành phố đầy đủ]])</f>
        <v>Sở Xây dựng Tỉnh Đồng Tháp</v>
      </c>
      <c r="G22" s="21" t="s">
        <v>887</v>
      </c>
      <c r="H22" s="20"/>
    </row>
    <row r="23" spans="1:8" ht="16.5" x14ac:dyDescent="0.25">
      <c r="A23" s="12">
        <v>35</v>
      </c>
      <c r="B23" s="3" t="s">
        <v>163</v>
      </c>
      <c r="C23" s="3" t="s">
        <v>868</v>
      </c>
      <c r="D23" s="24" t="s">
        <v>60</v>
      </c>
      <c r="E23" s="13" t="s">
        <v>61</v>
      </c>
      <c r="F23" s="21" t="str">
        <f>CONCATENATE("Liên Sở: Xây dựng - Tài chính ",Table133[[#This Row],[Tỉnh/thành phố đầy đủ]])</f>
        <v>Liên Sở: Xây dựng - Tài chính Tỉnh Gia Lai</v>
      </c>
      <c r="G23" s="21" t="s">
        <v>868</v>
      </c>
      <c r="H23" s="20"/>
    </row>
    <row r="24" spans="1:8" ht="16.5" x14ac:dyDescent="0.25">
      <c r="A24" s="12">
        <v>4</v>
      </c>
      <c r="B24" s="2" t="s">
        <v>159</v>
      </c>
      <c r="C24" s="3" t="s">
        <v>837</v>
      </c>
      <c r="D24" s="24" t="s">
        <v>62</v>
      </c>
      <c r="E24" s="13" t="s">
        <v>63</v>
      </c>
      <c r="F24" s="21" t="str">
        <f>CONCATENATE("Liên Sở: Xây dựng - Tài chính ",Table133[[#This Row],[Tỉnh/thành phố đầy đủ]])</f>
        <v>Liên Sở: Xây dựng - Tài chính Tỉnh Hà Giang</v>
      </c>
      <c r="G24" s="21" t="s">
        <v>837</v>
      </c>
      <c r="H24" s="20"/>
    </row>
    <row r="25" spans="1:8" ht="16.5" x14ac:dyDescent="0.25">
      <c r="A25" s="12">
        <v>16</v>
      </c>
      <c r="B25" s="3" t="s">
        <v>161</v>
      </c>
      <c r="C25" s="3" t="s">
        <v>852</v>
      </c>
      <c r="D25" s="24" t="s">
        <v>64</v>
      </c>
      <c r="E25" s="13" t="s">
        <v>65</v>
      </c>
      <c r="F25" s="21" t="str">
        <f>CONCATENATE("Sở Xây dựng ",Table133[[#This Row],[Tỉnh/thành phố đầy đủ]])</f>
        <v>Sở Xây dựng Tỉnh Hà Nam</v>
      </c>
      <c r="G25" s="21" t="s">
        <v>852</v>
      </c>
      <c r="H25" s="20" t="s">
        <v>960</v>
      </c>
    </row>
    <row r="26" spans="1:8" ht="16.5" x14ac:dyDescent="0.25">
      <c r="A26" s="12">
        <v>17</v>
      </c>
      <c r="B26" s="3" t="s">
        <v>161</v>
      </c>
      <c r="C26" s="3" t="s">
        <v>895</v>
      </c>
      <c r="D26" s="24" t="s">
        <v>66</v>
      </c>
      <c r="E26" s="13" t="s">
        <v>67</v>
      </c>
      <c r="F26" s="21" t="str">
        <f>CONCATENATE("Sở Xây dựng ",Table133[[#This Row],[Tỉnh/thành phố đầy đủ]])</f>
        <v>Sở Xây dựng Thành phố Hà Nội</v>
      </c>
      <c r="G26" s="21" t="s">
        <v>895</v>
      </c>
      <c r="H26" s="20" t="s">
        <v>957</v>
      </c>
    </row>
    <row r="27" spans="1:8" ht="16.5" x14ac:dyDescent="0.25">
      <c r="A27" s="12">
        <v>26</v>
      </c>
      <c r="B27" s="3" t="s">
        <v>162</v>
      </c>
      <c r="C27" s="3" t="s">
        <v>860</v>
      </c>
      <c r="D27" s="24" t="s">
        <v>68</v>
      </c>
      <c r="E27" s="13" t="s">
        <v>69</v>
      </c>
      <c r="F27" s="21" t="str">
        <f>CONCATENATE("Sở Xây dựng ",Table133[[#This Row],[Tỉnh/thành phố đầy đủ]])</f>
        <v>Sở Xây dựng Tỉnh Hà Tĩnh</v>
      </c>
      <c r="G27" s="21" t="s">
        <v>860</v>
      </c>
      <c r="H27" s="20"/>
    </row>
    <row r="28" spans="1:8" ht="16.5" x14ac:dyDescent="0.25">
      <c r="A28" s="12">
        <v>18</v>
      </c>
      <c r="B28" s="3" t="s">
        <v>161</v>
      </c>
      <c r="C28" s="3" t="s">
        <v>853</v>
      </c>
      <c r="D28" s="24" t="s">
        <v>70</v>
      </c>
      <c r="E28" s="13" t="s">
        <v>71</v>
      </c>
      <c r="F28" s="21" t="str">
        <f>CONCATENATE("Liên Sở: Xây dựng - Tài chính ",Table133[[#This Row],[Tỉnh/thành phố đầy đủ]])</f>
        <v>Liên Sở: Xây dựng - Tài chính Tỉnh Hải Dương</v>
      </c>
      <c r="G28" s="21" t="s">
        <v>853</v>
      </c>
      <c r="H28" s="20"/>
    </row>
    <row r="29" spans="1:8" ht="16.5" x14ac:dyDescent="0.25">
      <c r="A29" s="12">
        <v>19</v>
      </c>
      <c r="B29" s="3" t="s">
        <v>161</v>
      </c>
      <c r="C29" s="3" t="s">
        <v>896</v>
      </c>
      <c r="D29" s="24" t="s">
        <v>72</v>
      </c>
      <c r="E29" s="13" t="s">
        <v>73</v>
      </c>
      <c r="F29" s="21" t="str">
        <f>CONCATENATE("Sở Xây dựng ",Table133[[#This Row],[Tỉnh/thành phố đầy đủ]])</f>
        <v>Sở Xây dựng Thành phố Hải Phòng</v>
      </c>
      <c r="G29" s="21" t="s">
        <v>896</v>
      </c>
      <c r="H29" s="20" t="s">
        <v>959</v>
      </c>
    </row>
    <row r="30" spans="1:8" ht="16.5" x14ac:dyDescent="0.25">
      <c r="A30" s="12">
        <v>57</v>
      </c>
      <c r="B30" s="2" t="s">
        <v>165</v>
      </c>
      <c r="C30" s="3" t="s">
        <v>888</v>
      </c>
      <c r="D30" s="24" t="s">
        <v>74</v>
      </c>
      <c r="E30" s="13" t="s">
        <v>75</v>
      </c>
      <c r="F30" s="21" t="str">
        <f>CONCATENATE("Sở Xây dựng ",Table133[[#This Row],[Tỉnh/thành phố đầy đủ]])</f>
        <v>Sở Xây dựng Tỉnh Hậu Giang</v>
      </c>
      <c r="G30" s="21" t="s">
        <v>888</v>
      </c>
      <c r="H30" s="20"/>
    </row>
    <row r="31" spans="1:8" ht="33" x14ac:dyDescent="0.25">
      <c r="A31" s="12">
        <v>50</v>
      </c>
      <c r="B31" s="3" t="s">
        <v>164</v>
      </c>
      <c r="C31" s="3" t="s">
        <v>898</v>
      </c>
      <c r="D31" s="24" t="s">
        <v>76</v>
      </c>
      <c r="E31" s="13" t="s">
        <v>77</v>
      </c>
      <c r="F31" s="21" t="str">
        <f>CONCATENATE("Sở Xây dựng ",Table133[[#This Row],[Tỉnh/thành phố đầy đủ]])</f>
        <v>Sở Xây dựng Thành phố Hồ Chí Minh</v>
      </c>
      <c r="G31" s="21" t="s">
        <v>898</v>
      </c>
      <c r="H31" s="20"/>
    </row>
    <row r="32" spans="1:8" ht="16.5" x14ac:dyDescent="0.25">
      <c r="A32" s="12">
        <v>9</v>
      </c>
      <c r="B32" s="3" t="s">
        <v>160</v>
      </c>
      <c r="C32" s="3" t="s">
        <v>845</v>
      </c>
      <c r="D32" s="24" t="s">
        <v>78</v>
      </c>
      <c r="E32" s="13" t="s">
        <v>79</v>
      </c>
      <c r="F32" s="21" t="str">
        <f>CONCATENATE("Sở Xây dựng ",Table133[[#This Row],[Tỉnh/thành phố đầy đủ]])</f>
        <v>Sở Xây dựng Tỉnh Hòa Bình</v>
      </c>
      <c r="G32" s="21" t="s">
        <v>845</v>
      </c>
      <c r="H32" s="20"/>
    </row>
    <row r="33" spans="1:8" ht="16.5" x14ac:dyDescent="0.25">
      <c r="A33" s="12">
        <v>20</v>
      </c>
      <c r="B33" s="3" t="s">
        <v>161</v>
      </c>
      <c r="C33" s="3" t="s">
        <v>854</v>
      </c>
      <c r="D33" s="24" t="s">
        <v>80</v>
      </c>
      <c r="E33" s="13" t="s">
        <v>81</v>
      </c>
      <c r="F33" s="21" t="str">
        <f>CONCATENATE("Liên Sở: Xây dựng - Tài chính ",Table133[[#This Row],[Tỉnh/thành phố đầy đủ]])</f>
        <v>Liên Sở: Xây dựng - Tài chính Tỉnh Hưng Yên</v>
      </c>
      <c r="G33" s="21" t="s">
        <v>854</v>
      </c>
      <c r="H33" s="20"/>
    </row>
    <row r="34" spans="1:8" ht="16.5" x14ac:dyDescent="0.25">
      <c r="A34" s="12">
        <v>36</v>
      </c>
      <c r="B34" s="3" t="s">
        <v>163</v>
      </c>
      <c r="C34" s="3" t="s">
        <v>869</v>
      </c>
      <c r="D34" s="24" t="s">
        <v>82</v>
      </c>
      <c r="E34" s="13" t="s">
        <v>83</v>
      </c>
      <c r="F34" s="21" t="str">
        <f>CONCATENATE("Sở Xây dựng ",Table133[[#This Row],[Tỉnh/thành phố đầy đủ]])</f>
        <v>Sở Xây dựng Tỉnh Khánh Hòa</v>
      </c>
      <c r="G34" s="21" t="s">
        <v>869</v>
      </c>
      <c r="H34" s="20"/>
    </row>
    <row r="35" spans="1:8" ht="16.5" x14ac:dyDescent="0.25">
      <c r="A35" s="12">
        <v>58</v>
      </c>
      <c r="B35" s="2" t="s">
        <v>165</v>
      </c>
      <c r="C35" s="3" t="s">
        <v>889</v>
      </c>
      <c r="D35" s="24" t="s">
        <v>84</v>
      </c>
      <c r="E35" s="13" t="s">
        <v>85</v>
      </c>
      <c r="F35" s="21" t="str">
        <f>CONCATENATE("Sở Xây dựng ",Table133[[#This Row],[Tỉnh/thành phố đầy đủ]])</f>
        <v>Sở Xây dựng Tỉnh Kiên Giang</v>
      </c>
      <c r="G35" s="21" t="s">
        <v>889</v>
      </c>
      <c r="H35" s="20"/>
    </row>
    <row r="36" spans="1:8" ht="16.5" x14ac:dyDescent="0.25">
      <c r="A36" s="12">
        <v>37</v>
      </c>
      <c r="B36" s="3" t="s">
        <v>163</v>
      </c>
      <c r="C36" s="3" t="s">
        <v>870</v>
      </c>
      <c r="D36" s="24" t="s">
        <v>86</v>
      </c>
      <c r="E36" s="13" t="s">
        <v>87</v>
      </c>
      <c r="F36" s="21" t="str">
        <f>CONCATENATE("Sở Xây dựng ",Table133[[#This Row],[Tỉnh/thành phố đầy đủ]])</f>
        <v>Sở Xây dựng Tỉnh Kon Tum</v>
      </c>
      <c r="G36" s="21" t="s">
        <v>870</v>
      </c>
      <c r="H36" s="20"/>
    </row>
    <row r="37" spans="1:8" ht="16.5" x14ac:dyDescent="0.25">
      <c r="A37" s="12">
        <v>10</v>
      </c>
      <c r="B37" s="3" t="s">
        <v>160</v>
      </c>
      <c r="C37" s="3" t="s">
        <v>846</v>
      </c>
      <c r="D37" s="24" t="s">
        <v>88</v>
      </c>
      <c r="E37" s="13" t="s">
        <v>89</v>
      </c>
      <c r="F37" s="21" t="str">
        <f>CONCATENATE("Sở Xây dựng ",Table133[[#This Row],[Tỉnh/thành phố đầy đủ]])</f>
        <v>Sở Xây dựng Tỉnh Lai Châu</v>
      </c>
      <c r="G37" s="21" t="s">
        <v>846</v>
      </c>
      <c r="H37" s="20"/>
    </row>
    <row r="38" spans="1:8" ht="16.5" x14ac:dyDescent="0.25">
      <c r="A38" s="12">
        <v>47</v>
      </c>
      <c r="B38" s="3" t="s">
        <v>164</v>
      </c>
      <c r="C38" s="3" t="s">
        <v>880</v>
      </c>
      <c r="D38" s="24" t="s">
        <v>90</v>
      </c>
      <c r="E38" s="13" t="s">
        <v>91</v>
      </c>
      <c r="F38" s="21" t="str">
        <f>CONCATENATE("Sở Xây dựng ",Table133[[#This Row],[Tỉnh/thành phố đầy đủ]])</f>
        <v>Sở Xây dựng Tỉnh Lâm Đồng</v>
      </c>
      <c r="G38" s="21" t="s">
        <v>880</v>
      </c>
      <c r="H38" s="20"/>
    </row>
    <row r="39" spans="1:8" ht="16.5" x14ac:dyDescent="0.25">
      <c r="A39" s="12">
        <v>5</v>
      </c>
      <c r="B39" s="2" t="s">
        <v>159</v>
      </c>
      <c r="C39" s="3" t="s">
        <v>841</v>
      </c>
      <c r="D39" s="24" t="s">
        <v>92</v>
      </c>
      <c r="E39" s="13" t="s">
        <v>93</v>
      </c>
      <c r="F39" s="21" t="str">
        <f>CONCATENATE("Sở Xây dựng ",Table133[[#This Row],[Tỉnh/thành phố đầy đủ]])</f>
        <v>Sở Xây dựng Tỉnh Lạng Sơn</v>
      </c>
      <c r="G39" s="21" t="s">
        <v>841</v>
      </c>
      <c r="H39" s="20"/>
    </row>
    <row r="40" spans="1:8" ht="16.5" x14ac:dyDescent="0.25">
      <c r="A40" s="12">
        <v>11</v>
      </c>
      <c r="B40" s="3" t="s">
        <v>160</v>
      </c>
      <c r="C40" s="3" t="s">
        <v>847</v>
      </c>
      <c r="D40" s="24" t="s">
        <v>94</v>
      </c>
      <c r="E40" s="13" t="s">
        <v>95</v>
      </c>
      <c r="F40" s="21" t="str">
        <f>CONCATENATE("Sở Xây dựng ",Table133[[#This Row],[Tỉnh/thành phố đầy đủ]])</f>
        <v>Sở Xây dựng Tỉnh Lào Cai</v>
      </c>
      <c r="G40" s="21" t="s">
        <v>847</v>
      </c>
      <c r="H40" s="20"/>
    </row>
    <row r="41" spans="1:8" ht="33" x14ac:dyDescent="0.25">
      <c r="A41" s="12">
        <v>59</v>
      </c>
      <c r="B41" s="3" t="s">
        <v>165</v>
      </c>
      <c r="C41" s="3" t="s">
        <v>890</v>
      </c>
      <c r="D41" s="24" t="s">
        <v>96</v>
      </c>
      <c r="E41" s="13" t="s">
        <v>97</v>
      </c>
      <c r="F41" s="21" t="str">
        <f>CONCATENATE("Sở Xây dựng ",Table133[[#This Row],[Tỉnh/thành phố đầy đủ]])</f>
        <v>Sở Xây dựng Tỉnh Long An</v>
      </c>
      <c r="G41" s="21" t="s">
        <v>890</v>
      </c>
      <c r="H41" s="20"/>
    </row>
    <row r="42" spans="1:8" ht="16.5" x14ac:dyDescent="0.25">
      <c r="A42" s="12">
        <v>21</v>
      </c>
      <c r="B42" s="3" t="s">
        <v>161</v>
      </c>
      <c r="C42" s="3" t="s">
        <v>855</v>
      </c>
      <c r="D42" s="24" t="s">
        <v>98</v>
      </c>
      <c r="E42" s="13" t="s">
        <v>99</v>
      </c>
      <c r="F42" s="21" t="str">
        <f>CONCATENATE("Sở Xây dựng ",Table133[[#This Row],[Tỉnh/thành phố đầy đủ]])</f>
        <v>Sở Xây dựng Tỉnh Nam Định</v>
      </c>
      <c r="G42" s="21" t="s">
        <v>855</v>
      </c>
      <c r="H42" s="20" t="s">
        <v>963</v>
      </c>
    </row>
    <row r="43" spans="1:8" ht="16.5" x14ac:dyDescent="0.25">
      <c r="A43" s="12">
        <v>27</v>
      </c>
      <c r="B43" s="3" t="s">
        <v>162</v>
      </c>
      <c r="C43" s="3" t="s">
        <v>861</v>
      </c>
      <c r="D43" s="24" t="s">
        <v>100</v>
      </c>
      <c r="E43" s="13" t="s">
        <v>101</v>
      </c>
      <c r="F43" s="21" t="str">
        <f>CONCATENATE("Liên Sở: Xây dựng - Tài chính ",Table133[[#This Row],[Tỉnh/thành phố đầy đủ]])</f>
        <v>Liên Sở: Xây dựng - Tài chính Tỉnh Nghệ An</v>
      </c>
      <c r="G43" s="21" t="s">
        <v>861</v>
      </c>
      <c r="H43" s="20"/>
    </row>
    <row r="44" spans="1:8" ht="16.5" x14ac:dyDescent="0.25">
      <c r="A44" s="12">
        <v>22</v>
      </c>
      <c r="B44" s="3" t="s">
        <v>161</v>
      </c>
      <c r="C44" s="3" t="s">
        <v>856</v>
      </c>
      <c r="D44" s="24" t="s">
        <v>102</v>
      </c>
      <c r="E44" s="13" t="s">
        <v>103</v>
      </c>
      <c r="F44" s="21" t="str">
        <f>CONCATENATE("Sở Xây dựng ",Table133[[#This Row],[Tỉnh/thành phố đầy đủ]])</f>
        <v>Sở Xây dựng Tỉnh Ninh Bình</v>
      </c>
      <c r="G44" s="21" t="s">
        <v>856</v>
      </c>
      <c r="H44" s="20"/>
    </row>
    <row r="45" spans="1:8" ht="16.5" x14ac:dyDescent="0.25">
      <c r="A45" s="12">
        <v>48</v>
      </c>
      <c r="B45" s="3" t="s">
        <v>164</v>
      </c>
      <c r="C45" s="3" t="s">
        <v>881</v>
      </c>
      <c r="D45" s="24" t="s">
        <v>104</v>
      </c>
      <c r="E45" s="13" t="s">
        <v>105</v>
      </c>
      <c r="F45" s="21" t="str">
        <f>CONCATENATE("Sở Xây dựng ",Table133[[#This Row],[Tỉnh/thành phố đầy đủ]])</f>
        <v>Sở Xây dựng Tỉnh Ninh Thuận</v>
      </c>
      <c r="G45" s="21" t="s">
        <v>881</v>
      </c>
      <c r="H45" s="20"/>
    </row>
    <row r="46" spans="1:8" ht="16.5" x14ac:dyDescent="0.25">
      <c r="A46" s="12">
        <v>12</v>
      </c>
      <c r="B46" s="3" t="s">
        <v>160</v>
      </c>
      <c r="C46" s="3" t="s">
        <v>848</v>
      </c>
      <c r="D46" s="24" t="s">
        <v>106</v>
      </c>
      <c r="E46" s="13" t="s">
        <v>107</v>
      </c>
      <c r="F46" s="21" t="str">
        <f>CONCATENATE("Liên Sở: Xây dựng - Tài chính ",Table133[[#This Row],[Tỉnh/thành phố đầy đủ]])</f>
        <v>Liên Sở: Xây dựng - Tài chính Tỉnh Phú Thọ</v>
      </c>
      <c r="G46" s="21" t="s">
        <v>848</v>
      </c>
      <c r="H46" s="20"/>
    </row>
    <row r="47" spans="1:8" ht="16.5" x14ac:dyDescent="0.25">
      <c r="A47" s="12">
        <v>38</v>
      </c>
      <c r="B47" s="3" t="s">
        <v>163</v>
      </c>
      <c r="C47" s="3" t="s">
        <v>871</v>
      </c>
      <c r="D47" s="24" t="s">
        <v>108</v>
      </c>
      <c r="E47" s="13" t="s">
        <v>109</v>
      </c>
      <c r="F47" s="21" t="str">
        <f>CONCATENATE("Sở Xây dựng ",Table133[[#This Row],[Tỉnh/thành phố đầy đủ]])</f>
        <v>Sở Xây dựng Tỉnh Phú Yên</v>
      </c>
      <c r="G47" s="21" t="s">
        <v>871</v>
      </c>
      <c r="H47" s="20" t="s">
        <v>961</v>
      </c>
    </row>
    <row r="48" spans="1:8" ht="16.5" x14ac:dyDescent="0.25">
      <c r="A48" s="12">
        <v>28</v>
      </c>
      <c r="B48" s="3" t="s">
        <v>162</v>
      </c>
      <c r="C48" s="3" t="s">
        <v>862</v>
      </c>
      <c r="D48" s="24" t="s">
        <v>110</v>
      </c>
      <c r="E48" s="13" t="s">
        <v>111</v>
      </c>
      <c r="F48" s="21" t="str">
        <f>CONCATENATE("Liên Sở: Xây dựng - Tài chính ",Table133[[#This Row],[Tỉnh/thành phố đầy đủ]])</f>
        <v>Liên Sở: Xây dựng - Tài chính Tỉnh Quảng Bình</v>
      </c>
      <c r="G48" s="21" t="s">
        <v>862</v>
      </c>
      <c r="H48" s="20"/>
    </row>
    <row r="49" spans="1:8" ht="16.5" x14ac:dyDescent="0.25">
      <c r="A49" s="12">
        <v>39</v>
      </c>
      <c r="B49" s="3" t="s">
        <v>163</v>
      </c>
      <c r="C49" s="3" t="s">
        <v>872</v>
      </c>
      <c r="D49" s="24" t="s">
        <v>112</v>
      </c>
      <c r="E49" s="13" t="s">
        <v>113</v>
      </c>
      <c r="F49" s="21" t="str">
        <f>CONCATENATE("Sở Xây dựng ",Table133[[#This Row],[Tỉnh/thành phố đầy đủ]])</f>
        <v>Sở Xây dựng Tỉnh Quảng Nam</v>
      </c>
      <c r="G49" s="21" t="s">
        <v>872</v>
      </c>
      <c r="H49" s="20"/>
    </row>
    <row r="50" spans="1:8" ht="16.5" x14ac:dyDescent="0.25">
      <c r="A50" s="12">
        <v>40</v>
      </c>
      <c r="B50" s="3" t="s">
        <v>163</v>
      </c>
      <c r="C50" s="3" t="s">
        <v>873</v>
      </c>
      <c r="D50" s="24" t="s">
        <v>114</v>
      </c>
      <c r="E50" s="13" t="s">
        <v>115</v>
      </c>
      <c r="F50" s="21" t="str">
        <f>CONCATENATE("Sở Xây dựng ",Table133[[#This Row],[Tỉnh/thành phố đầy đủ]])</f>
        <v>Sở Xây dựng Tỉnh Quảng Ngãi</v>
      </c>
      <c r="G50" s="21" t="s">
        <v>873</v>
      </c>
      <c r="H50" s="20"/>
    </row>
    <row r="51" spans="1:8" ht="16.5" x14ac:dyDescent="0.25">
      <c r="A51" s="12">
        <v>23</v>
      </c>
      <c r="B51" s="3" t="s">
        <v>161</v>
      </c>
      <c r="C51" s="3" t="s">
        <v>857</v>
      </c>
      <c r="D51" s="24" t="s">
        <v>116</v>
      </c>
      <c r="E51" s="13" t="s">
        <v>117</v>
      </c>
      <c r="F51" s="21" t="str">
        <f>CONCATENATE("Sở Xây dựng ",Table133[[#This Row],[Tỉnh/thành phố đầy đủ]])</f>
        <v>Sở Xây dựng Tỉnh Quảng Ninh</v>
      </c>
      <c r="G51" s="21" t="s">
        <v>857</v>
      </c>
      <c r="H51" s="20"/>
    </row>
    <row r="52" spans="1:8" ht="16.5" x14ac:dyDescent="0.25">
      <c r="A52" s="12">
        <v>29</v>
      </c>
      <c r="B52" s="3" t="s">
        <v>162</v>
      </c>
      <c r="C52" s="3" t="s">
        <v>863</v>
      </c>
      <c r="D52" s="24" t="s">
        <v>118</v>
      </c>
      <c r="E52" s="13" t="s">
        <v>119</v>
      </c>
      <c r="F52" s="21" t="str">
        <f>CONCATENATE("Liên Sở: Xây dựng - Tài chính ",Table133[[#This Row],[Tỉnh/thành phố đầy đủ]])</f>
        <v>Liên Sở: Xây dựng - Tài chính Tỉnh Quảng Trị</v>
      </c>
      <c r="G52" s="21" t="s">
        <v>863</v>
      </c>
      <c r="H52" s="20"/>
    </row>
    <row r="53" spans="1:8" ht="16.5" x14ac:dyDescent="0.25">
      <c r="A53" s="12">
        <v>60</v>
      </c>
      <c r="B53" s="2" t="s">
        <v>165</v>
      </c>
      <c r="C53" s="3" t="s">
        <v>891</v>
      </c>
      <c r="D53" s="24" t="s">
        <v>120</v>
      </c>
      <c r="E53" s="13" t="s">
        <v>121</v>
      </c>
      <c r="F53" s="21" t="str">
        <f>CONCATENATE("Sở Xây dựng ",Table133[[#This Row],[Tỉnh/thành phố đầy đủ]])</f>
        <v>Sở Xây dựng Tỉnh Sóc Trăng</v>
      </c>
      <c r="G53" s="21" t="s">
        <v>891</v>
      </c>
      <c r="H53" s="20"/>
    </row>
    <row r="54" spans="1:8" ht="16.5" x14ac:dyDescent="0.25">
      <c r="A54" s="12">
        <v>13</v>
      </c>
      <c r="B54" s="3" t="s">
        <v>160</v>
      </c>
      <c r="C54" s="3" t="s">
        <v>849</v>
      </c>
      <c r="D54" s="24" t="s">
        <v>122</v>
      </c>
      <c r="E54" s="13" t="s">
        <v>123</v>
      </c>
      <c r="F54" s="21" t="str">
        <f>CONCATENATE("Sở Xây dựng ",Table133[[#This Row],[Tỉnh/thành phố đầy đủ]])</f>
        <v>Sở Xây dựng Tỉnh Sơn La</v>
      </c>
      <c r="G54" s="21" t="s">
        <v>849</v>
      </c>
      <c r="H54" s="20"/>
    </row>
    <row r="55" spans="1:8" ht="16.5" x14ac:dyDescent="0.25">
      <c r="A55" s="12">
        <v>49</v>
      </c>
      <c r="B55" s="3" t="s">
        <v>164</v>
      </c>
      <c r="C55" s="3" t="s">
        <v>882</v>
      </c>
      <c r="D55" s="24" t="s">
        <v>124</v>
      </c>
      <c r="E55" s="13" t="s">
        <v>125</v>
      </c>
      <c r="F55" s="21" t="str">
        <f>CONCATENATE("Liên Sở: Xây dựng - Tài chính ",Table133[[#This Row],[Tỉnh/thành phố đầy đủ]])</f>
        <v>Liên Sở: Xây dựng - Tài chính Tỉnh Tây Ninh</v>
      </c>
      <c r="G55" s="21" t="s">
        <v>882</v>
      </c>
      <c r="H55" s="20"/>
    </row>
    <row r="56" spans="1:8" ht="16.5" x14ac:dyDescent="0.25">
      <c r="A56" s="12">
        <v>24</v>
      </c>
      <c r="B56" s="3" t="s">
        <v>161</v>
      </c>
      <c r="C56" s="3" t="s">
        <v>858</v>
      </c>
      <c r="D56" s="24" t="s">
        <v>126</v>
      </c>
      <c r="E56" s="13" t="s">
        <v>127</v>
      </c>
      <c r="F56" s="21" t="str">
        <f>CONCATENATE("Liên Sở: Xây dựng - Tài chính ",Table133[[#This Row],[Tỉnh/thành phố đầy đủ]])</f>
        <v>Liên Sở: Xây dựng - Tài chính Tỉnh Thái Bình</v>
      </c>
      <c r="G56" s="21" t="s">
        <v>858</v>
      </c>
      <c r="H56" s="20"/>
    </row>
    <row r="57" spans="1:8" ht="16.5" x14ac:dyDescent="0.25">
      <c r="A57" s="12">
        <v>6</v>
      </c>
      <c r="B57" s="2" t="s">
        <v>159</v>
      </c>
      <c r="C57" s="3" t="s">
        <v>842</v>
      </c>
      <c r="D57" s="24" t="s">
        <v>128</v>
      </c>
      <c r="E57" s="13" t="s">
        <v>129</v>
      </c>
      <c r="F57" s="21" t="str">
        <f>CONCATENATE("Liên Sở: Xây dựng - Tài chính ",Table133[[#This Row],[Tỉnh/thành phố đầy đủ]])</f>
        <v>Liên Sở: Xây dựng - Tài chính Tỉnh Thái Nguyên</v>
      </c>
      <c r="G57" s="21" t="s">
        <v>842</v>
      </c>
      <c r="H57" s="20"/>
    </row>
    <row r="58" spans="1:8" ht="16.5" x14ac:dyDescent="0.25">
      <c r="A58" s="12">
        <v>30</v>
      </c>
      <c r="B58" s="3" t="s">
        <v>162</v>
      </c>
      <c r="C58" s="14" t="s">
        <v>864</v>
      </c>
      <c r="D58" s="25" t="s">
        <v>130</v>
      </c>
      <c r="E58" s="13" t="s">
        <v>131</v>
      </c>
      <c r="F58" s="21" t="str">
        <f>CONCATENATE("Liên Sở: Xây dựng - Tài chính ",Table133[[#This Row],[Tỉnh/thành phố đầy đủ]])</f>
        <v>Liên Sở: Xây dựng - Tài chính Tỉnh Thanh Hóa</v>
      </c>
      <c r="G58" s="21" t="s">
        <v>864</v>
      </c>
      <c r="H58" s="20" t="s">
        <v>962</v>
      </c>
    </row>
    <row r="59" spans="1:8" ht="16.5" x14ac:dyDescent="0.25">
      <c r="A59" s="12">
        <v>41</v>
      </c>
      <c r="B59" s="3" t="s">
        <v>163</v>
      </c>
      <c r="C59" s="3" t="s">
        <v>874</v>
      </c>
      <c r="D59" s="24" t="s">
        <v>132</v>
      </c>
      <c r="E59" s="13" t="s">
        <v>133</v>
      </c>
      <c r="F59" s="21" t="str">
        <f>CONCATENATE("Liên Sở: Xây dựng - Tài chính ",Table133[[#This Row],[Tỉnh/thành phố đầy đủ]])</f>
        <v>Liên Sở: Xây dựng - Tài chính Tỉnh Thừa Thiên Huế</v>
      </c>
      <c r="G59" s="21" t="s">
        <v>874</v>
      </c>
      <c r="H59" s="20"/>
    </row>
    <row r="60" spans="1:8" ht="16.5" x14ac:dyDescent="0.25">
      <c r="A60" s="12">
        <v>61</v>
      </c>
      <c r="B60" s="2" t="s">
        <v>165</v>
      </c>
      <c r="C60" s="3" t="s">
        <v>892</v>
      </c>
      <c r="D60" s="24" t="s">
        <v>134</v>
      </c>
      <c r="E60" s="13" t="s">
        <v>135</v>
      </c>
      <c r="F60" s="21" t="str">
        <f>CONCATENATE("Sở Xây dựng ",Table133[[#This Row],[Tỉnh/thành phố đầy đủ]])</f>
        <v>Sở Xây dựng Tỉnh Tiền Giang</v>
      </c>
      <c r="G60" s="21" t="s">
        <v>892</v>
      </c>
      <c r="H60" s="20"/>
    </row>
    <row r="61" spans="1:8" ht="16.5" x14ac:dyDescent="0.25">
      <c r="A61" s="12">
        <v>62</v>
      </c>
      <c r="B61" s="2" t="s">
        <v>165</v>
      </c>
      <c r="C61" s="3" t="s">
        <v>893</v>
      </c>
      <c r="D61" s="24" t="s">
        <v>136</v>
      </c>
      <c r="E61" s="13" t="s">
        <v>137</v>
      </c>
      <c r="F61" s="21" t="str">
        <f>CONCATENATE("Sở Xây dựng ",Table133[[#This Row],[Tỉnh/thành phố đầy đủ]])</f>
        <v>Sở Xây dựng Tỉnh Trà Vinh</v>
      </c>
      <c r="G61" s="21" t="s">
        <v>893</v>
      </c>
      <c r="H61" s="20"/>
    </row>
    <row r="62" spans="1:8" ht="16.5" x14ac:dyDescent="0.25">
      <c r="A62" s="12">
        <v>7</v>
      </c>
      <c r="B62" s="2" t="s">
        <v>159</v>
      </c>
      <c r="C62" s="3" t="s">
        <v>843</v>
      </c>
      <c r="D62" s="24" t="s">
        <v>138</v>
      </c>
      <c r="E62" s="13" t="s">
        <v>139</v>
      </c>
      <c r="F62" s="21" t="str">
        <f>CONCATENATE("Liên Sở: Xây dựng - Tài chính ",Table133[[#This Row],[Tỉnh/thành phố đầy đủ]])</f>
        <v>Liên Sở: Xây dựng - Tài chính Tỉnh Tuyên Quang</v>
      </c>
      <c r="G62" s="21" t="s">
        <v>843</v>
      </c>
      <c r="H62" s="20"/>
    </row>
    <row r="63" spans="1:8" ht="16.5" x14ac:dyDescent="0.25">
      <c r="A63" s="12">
        <v>63</v>
      </c>
      <c r="B63" s="2" t="s">
        <v>165</v>
      </c>
      <c r="C63" s="3" t="s">
        <v>894</v>
      </c>
      <c r="D63" s="24" t="s">
        <v>140</v>
      </c>
      <c r="E63" s="13" t="s">
        <v>141</v>
      </c>
      <c r="F63" s="21" t="str">
        <f>CONCATENATE("Liên Sở: Xây dựng - Tài chính ",Table133[[#This Row],[Tỉnh/thành phố đầy đủ]])</f>
        <v>Liên Sở: Xây dựng - Tài chính Tỉnh Vĩnh Long</v>
      </c>
      <c r="G63" s="21" t="s">
        <v>894</v>
      </c>
      <c r="H63" s="20"/>
    </row>
    <row r="64" spans="1:8" ht="16.5" x14ac:dyDescent="0.25">
      <c r="A64" s="12">
        <v>25</v>
      </c>
      <c r="B64" s="3" t="s">
        <v>161</v>
      </c>
      <c r="C64" s="3" t="s">
        <v>859</v>
      </c>
      <c r="D64" s="24" t="s">
        <v>142</v>
      </c>
      <c r="E64" s="13" t="s">
        <v>143</v>
      </c>
      <c r="F64" s="21" t="str">
        <f>CONCATENATE("Sở Xây dựng ",Table133[[#This Row],[Tỉnh/thành phố đầy đủ]])</f>
        <v>Sở Xây dựng Tỉnh Vĩnh Phúc</v>
      </c>
      <c r="G64" s="21" t="s">
        <v>859</v>
      </c>
      <c r="H64" s="20"/>
    </row>
    <row r="65" spans="1:8" ht="16.5" x14ac:dyDescent="0.25">
      <c r="A65" s="15">
        <v>14</v>
      </c>
      <c r="B65" s="4" t="s">
        <v>160</v>
      </c>
      <c r="C65" s="4" t="s">
        <v>850</v>
      </c>
      <c r="D65" s="26" t="s">
        <v>144</v>
      </c>
      <c r="E65" s="16" t="s">
        <v>145</v>
      </c>
      <c r="F65" s="21" t="str">
        <f>CONCATENATE("Sở Xây dựng ",Table133[[#This Row],[Tỉnh/thành phố đầy đủ]])</f>
        <v>Sở Xây dựng Tỉnh Yên Bái</v>
      </c>
      <c r="G65" s="21" t="s">
        <v>850</v>
      </c>
      <c r="H65" s="20"/>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1"/>
  <sheetViews>
    <sheetView topLeftCell="A38" zoomScaleNormal="100" workbookViewId="0">
      <selection activeCell="C26" sqref="C26"/>
    </sheetView>
  </sheetViews>
  <sheetFormatPr defaultColWidth="8.7109375" defaultRowHeight="15.75" x14ac:dyDescent="0.25"/>
  <cols>
    <col min="1" max="1" width="14.42578125" style="63" customWidth="1"/>
    <col min="2" max="2" width="19.5703125" style="63" customWidth="1"/>
    <col min="3" max="3" width="31.42578125" style="63" customWidth="1"/>
    <col min="4" max="12" width="14.42578125" style="63" customWidth="1"/>
    <col min="13" max="16384" width="8.7109375" style="63"/>
  </cols>
  <sheetData>
    <row r="1" spans="1:12" ht="21.95" customHeight="1" x14ac:dyDescent="0.25">
      <c r="B1" s="64"/>
      <c r="C1" s="64"/>
      <c r="D1" s="64"/>
      <c r="E1" s="64"/>
      <c r="F1" s="64" t="s">
        <v>12</v>
      </c>
      <c r="G1" s="64"/>
      <c r="H1" s="64"/>
      <c r="I1" s="64"/>
      <c r="J1" s="64"/>
      <c r="K1" s="64"/>
      <c r="L1" s="64"/>
    </row>
    <row r="2" spans="1:12" ht="21.95" customHeight="1" x14ac:dyDescent="0.25">
      <c r="A2" s="509" t="s">
        <v>6</v>
      </c>
      <c r="B2" s="509"/>
      <c r="C2" s="509"/>
      <c r="D2" s="509"/>
      <c r="E2" s="509"/>
      <c r="F2" s="509"/>
      <c r="G2" s="64"/>
      <c r="H2" s="64"/>
      <c r="I2" s="64"/>
      <c r="J2" s="64"/>
      <c r="K2" s="64"/>
      <c r="L2" s="64"/>
    </row>
    <row r="3" spans="1:12" ht="21.95" customHeight="1" x14ac:dyDescent="0.25">
      <c r="A3" s="510" t="s">
        <v>16</v>
      </c>
      <c r="B3" s="510"/>
      <c r="C3" s="510"/>
      <c r="D3" s="510"/>
      <c r="E3" s="510"/>
      <c r="F3" s="510"/>
      <c r="G3" s="64"/>
      <c r="H3" s="64"/>
      <c r="I3" s="64"/>
      <c r="J3" s="64"/>
      <c r="K3" s="64"/>
      <c r="L3" s="64"/>
    </row>
    <row r="4" spans="1:12" ht="16.5" x14ac:dyDescent="0.25">
      <c r="A4" s="65"/>
      <c r="B4" s="65"/>
      <c r="C4" s="65"/>
      <c r="D4" s="65"/>
      <c r="E4" s="65"/>
      <c r="F4" s="65"/>
      <c r="G4" s="65"/>
      <c r="H4" s="65"/>
      <c r="I4" s="65"/>
      <c r="J4" s="65"/>
      <c r="K4" s="65"/>
      <c r="L4" s="65"/>
    </row>
    <row r="5" spans="1:12" ht="16.5" x14ac:dyDescent="0.25">
      <c r="A5" s="66" t="s">
        <v>13</v>
      </c>
      <c r="B5" s="65"/>
      <c r="D5" s="65"/>
      <c r="E5" s="65"/>
      <c r="F5" s="65"/>
      <c r="G5" s="65"/>
      <c r="H5" s="65"/>
      <c r="I5" s="65"/>
      <c r="J5" s="65"/>
      <c r="K5" s="65"/>
      <c r="L5" s="65"/>
    </row>
    <row r="6" spans="1:12" ht="18" customHeight="1" x14ac:dyDescent="0.25">
      <c r="A6" s="66" t="s">
        <v>8</v>
      </c>
      <c r="B6" s="66"/>
      <c r="C6" s="63" t="s">
        <v>896</v>
      </c>
      <c r="D6" s="70" t="str">
        <f>VLOOKUP(C6,Table133[[Tỉnh/thành phố]:[Mã]],3,FALSE)</f>
        <v>HPO</v>
      </c>
      <c r="E6" s="70"/>
    </row>
    <row r="7" spans="1:12" ht="18" customHeight="1" x14ac:dyDescent="0.25">
      <c r="A7" s="66" t="s">
        <v>9</v>
      </c>
      <c r="B7" s="66"/>
      <c r="C7" s="63" t="str">
        <f>IFERROR(VLOOKUP(C6,Table133[[Tỉnh/thành phố]:[Column1]],4,FALSE),"")</f>
        <v>Sở Xây dựng Thành phố Hải Phòng</v>
      </c>
    </row>
    <row r="8" spans="1:12" ht="18" customHeight="1" x14ac:dyDescent="0.25">
      <c r="A8" s="66" t="s">
        <v>10</v>
      </c>
      <c r="B8" s="66"/>
      <c r="C8" s="67"/>
    </row>
    <row r="9" spans="1:12" ht="18" customHeight="1" x14ac:dyDescent="0.25">
      <c r="A9" s="66" t="s">
        <v>11</v>
      </c>
      <c r="B9" s="66"/>
    </row>
    <row r="10" spans="1:12" ht="18" customHeight="1" x14ac:dyDescent="0.25">
      <c r="A10" s="66" t="s">
        <v>1</v>
      </c>
      <c r="B10" s="66"/>
      <c r="C10" s="67">
        <f>C8</f>
        <v>0</v>
      </c>
    </row>
    <row r="11" spans="1:12" ht="20.100000000000001" customHeight="1" x14ac:dyDescent="0.25"/>
    <row r="12" spans="1:12" ht="20.100000000000001" customHeight="1" x14ac:dyDescent="0.25">
      <c r="A12" s="68" t="s">
        <v>7</v>
      </c>
    </row>
    <row r="13" spans="1:12" ht="20.100000000000001" customHeight="1" x14ac:dyDescent="0.25"/>
    <row r="14" spans="1:12" ht="20.100000000000001" customHeight="1" x14ac:dyDescent="0.25">
      <c r="B14" s="69"/>
    </row>
    <row r="15" spans="1:12" ht="20.100000000000001" customHeight="1" x14ac:dyDescent="0.25"/>
    <row r="16" spans="1:12" ht="20.100000000000001" customHeight="1" x14ac:dyDescent="0.25"/>
    <row r="17" spans="5:6" ht="20.100000000000001" customHeight="1" x14ac:dyDescent="0.25"/>
    <row r="18" spans="5:6" ht="20.100000000000001" customHeight="1" x14ac:dyDescent="0.25"/>
    <row r="19" spans="5:6" ht="20.100000000000001" customHeight="1" x14ac:dyDescent="0.25"/>
    <row r="20" spans="5:6" ht="20.100000000000001" customHeight="1" x14ac:dyDescent="0.25"/>
    <row r="21" spans="5:6" ht="20.100000000000001" customHeight="1" x14ac:dyDescent="0.25"/>
    <row r="22" spans="5:6" x14ac:dyDescent="0.25">
      <c r="E22" s="74"/>
      <c r="F22" s="75"/>
    </row>
    <row r="23" spans="5:6" x14ac:dyDescent="0.25">
      <c r="E23" s="74"/>
      <c r="F23" s="75"/>
    </row>
    <row r="24" spans="5:6" x14ac:dyDescent="0.25">
      <c r="E24" s="74"/>
      <c r="F24" s="75"/>
    </row>
    <row r="25" spans="5:6" x14ac:dyDescent="0.25">
      <c r="E25" s="74"/>
      <c r="F25" s="75"/>
    </row>
    <row r="26" spans="5:6" x14ac:dyDescent="0.25">
      <c r="E26" s="74"/>
      <c r="F26" s="75"/>
    </row>
    <row r="27" spans="5:6" x14ac:dyDescent="0.25">
      <c r="E27" s="74"/>
      <c r="F27" s="75"/>
    </row>
    <row r="28" spans="5:6" x14ac:dyDescent="0.25">
      <c r="E28" s="74"/>
      <c r="F28" s="75"/>
    </row>
    <row r="29" spans="5:6" x14ac:dyDescent="0.25">
      <c r="E29" s="74"/>
      <c r="F29" s="75"/>
    </row>
    <row r="30" spans="5:6" x14ac:dyDescent="0.25">
      <c r="E30" s="74"/>
      <c r="F30" s="75"/>
    </row>
    <row r="31" spans="5:6" x14ac:dyDescent="0.25">
      <c r="E31" s="74"/>
      <c r="F31" s="75"/>
    </row>
    <row r="32" spans="5:6" x14ac:dyDescent="0.25">
      <c r="E32" s="74"/>
      <c r="F32" s="75"/>
    </row>
    <row r="33" spans="5:6" x14ac:dyDescent="0.25">
      <c r="E33" s="74"/>
      <c r="F33" s="75"/>
    </row>
    <row r="34" spans="5:6" x14ac:dyDescent="0.25">
      <c r="E34" s="74"/>
      <c r="F34" s="75"/>
    </row>
    <row r="35" spans="5:6" x14ac:dyDescent="0.25">
      <c r="E35" s="74"/>
      <c r="F35" s="75"/>
    </row>
    <row r="36" spans="5:6" x14ac:dyDescent="0.25">
      <c r="E36" s="74"/>
      <c r="F36" s="75"/>
    </row>
    <row r="37" spans="5:6" x14ac:dyDescent="0.25">
      <c r="E37" s="74"/>
      <c r="F37" s="75"/>
    </row>
    <row r="38" spans="5:6" x14ac:dyDescent="0.25">
      <c r="E38" s="74"/>
      <c r="F38" s="75"/>
    </row>
    <row r="39" spans="5:6" x14ac:dyDescent="0.25">
      <c r="E39" s="74"/>
      <c r="F39" s="75"/>
    </row>
    <row r="40" spans="5:6" x14ac:dyDescent="0.25">
      <c r="E40" s="74"/>
      <c r="F40" s="75"/>
    </row>
    <row r="41" spans="5:6" x14ac:dyDescent="0.25">
      <c r="E41" s="74"/>
      <c r="F41" s="75"/>
    </row>
  </sheetData>
  <sheetProtection selectLockedCells="1"/>
  <mergeCells count="2">
    <mergeCell ref="A2:F2"/>
    <mergeCell ref="A3:F3"/>
  </mergeCells>
  <dataValidations count="1">
    <dataValidation type="list" allowBlank="1" showInputMessage="1" showErrorMessage="1" error="Nhập sai tên tỉnh/thành phố. Vui lòng nhập lại." sqref="C6" xr:uid="{00000000-0002-0000-0100-000000000000}">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D734"/>
  <sheetViews>
    <sheetView topLeftCell="A720" workbookViewId="0">
      <selection activeCell="C726" sqref="C726"/>
    </sheetView>
  </sheetViews>
  <sheetFormatPr defaultColWidth="8.7109375" defaultRowHeight="12.75" x14ac:dyDescent="0.2"/>
  <cols>
    <col min="1" max="1" width="19.28515625" style="1" bestFit="1" customWidth="1"/>
    <col min="2" max="2" width="10.425781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166</v>
      </c>
      <c r="B2" s="17" t="s">
        <v>158</v>
      </c>
      <c r="C2" s="17" t="s">
        <v>167</v>
      </c>
      <c r="D2" s="17" t="s">
        <v>19</v>
      </c>
    </row>
    <row r="3" spans="1:4" ht="33" x14ac:dyDescent="0.25">
      <c r="A3" s="3" t="s">
        <v>44</v>
      </c>
      <c r="B3" s="3" t="s">
        <v>45</v>
      </c>
      <c r="C3" s="2" t="s">
        <v>803</v>
      </c>
      <c r="D3" s="2"/>
    </row>
    <row r="4" spans="1:4" ht="33" x14ac:dyDescent="0.25">
      <c r="A4" s="3" t="s">
        <v>44</v>
      </c>
      <c r="B4" s="3" t="s">
        <v>45</v>
      </c>
      <c r="C4" s="2" t="s">
        <v>506</v>
      </c>
      <c r="D4" s="2"/>
    </row>
    <row r="5" spans="1:4" ht="33" x14ac:dyDescent="0.25">
      <c r="A5" s="3" t="s">
        <v>44</v>
      </c>
      <c r="B5" s="3" t="s">
        <v>45</v>
      </c>
      <c r="C5" s="2" t="s">
        <v>804</v>
      </c>
      <c r="D5" s="2"/>
    </row>
    <row r="6" spans="1:4" ht="33" x14ac:dyDescent="0.25">
      <c r="A6" s="3" t="s">
        <v>44</v>
      </c>
      <c r="B6" s="3" t="s">
        <v>45</v>
      </c>
      <c r="C6" s="2" t="s">
        <v>554</v>
      </c>
      <c r="D6" s="2"/>
    </row>
    <row r="7" spans="1:4" ht="33" x14ac:dyDescent="0.25">
      <c r="A7" s="3" t="s">
        <v>44</v>
      </c>
      <c r="B7" s="3" t="s">
        <v>45</v>
      </c>
      <c r="C7" s="2" t="s">
        <v>800</v>
      </c>
      <c r="D7" s="2"/>
    </row>
    <row r="8" spans="1:4" ht="33" x14ac:dyDescent="0.25">
      <c r="A8" s="3" t="s">
        <v>44</v>
      </c>
      <c r="B8" s="3" t="s">
        <v>45</v>
      </c>
      <c r="C8" s="2" t="s">
        <v>801</v>
      </c>
      <c r="D8" s="2"/>
    </row>
    <row r="9" spans="1:4" ht="33" x14ac:dyDescent="0.25">
      <c r="A9" s="3" t="s">
        <v>44</v>
      </c>
      <c r="B9" s="3" t="s">
        <v>45</v>
      </c>
      <c r="C9" s="2" t="s">
        <v>798</v>
      </c>
      <c r="D9" s="2" t="s">
        <v>798</v>
      </c>
    </row>
    <row r="10" spans="1:4" ht="33" x14ac:dyDescent="0.25">
      <c r="A10" s="3" t="s">
        <v>44</v>
      </c>
      <c r="B10" s="3" t="s">
        <v>45</v>
      </c>
      <c r="C10" s="2" t="s">
        <v>799</v>
      </c>
      <c r="D10" s="2"/>
    </row>
    <row r="11" spans="1:4" ht="33" x14ac:dyDescent="0.25">
      <c r="A11" s="3" t="s">
        <v>44</v>
      </c>
      <c r="B11" s="3" t="s">
        <v>45</v>
      </c>
      <c r="C11" s="2" t="s">
        <v>802</v>
      </c>
      <c r="D11" s="2"/>
    </row>
    <row r="12" spans="1:4" ht="33" x14ac:dyDescent="0.25">
      <c r="A12" s="3" t="s">
        <v>48</v>
      </c>
      <c r="B12" s="3" t="s">
        <v>49</v>
      </c>
      <c r="C12" s="2" t="s">
        <v>520</v>
      </c>
      <c r="D12" s="2"/>
    </row>
    <row r="13" spans="1:4" ht="33" x14ac:dyDescent="0.25">
      <c r="A13" s="3" t="s">
        <v>48</v>
      </c>
      <c r="B13" s="3" t="s">
        <v>49</v>
      </c>
      <c r="C13" s="2" t="s">
        <v>521</v>
      </c>
      <c r="D13" s="2"/>
    </row>
    <row r="14" spans="1:4" ht="33" x14ac:dyDescent="0.25">
      <c r="A14" s="3" t="s">
        <v>48</v>
      </c>
      <c r="B14" s="3" t="s">
        <v>49</v>
      </c>
      <c r="C14" s="2" t="s">
        <v>519</v>
      </c>
      <c r="D14" s="2"/>
    </row>
    <row r="15" spans="1:4" ht="33" x14ac:dyDescent="0.25">
      <c r="A15" s="3" t="s">
        <v>48</v>
      </c>
      <c r="B15" s="3" t="s">
        <v>49</v>
      </c>
      <c r="C15" s="2" t="s">
        <v>515</v>
      </c>
      <c r="D15" s="2"/>
    </row>
    <row r="16" spans="1:4" ht="33" x14ac:dyDescent="0.25">
      <c r="A16" s="3" t="s">
        <v>48</v>
      </c>
      <c r="B16" s="3" t="s">
        <v>49</v>
      </c>
      <c r="C16" s="2" t="s">
        <v>514</v>
      </c>
      <c r="D16" s="2" t="s">
        <v>515</v>
      </c>
    </row>
    <row r="17" spans="1:4" ht="33" x14ac:dyDescent="0.25">
      <c r="A17" s="3" t="s">
        <v>48</v>
      </c>
      <c r="B17" s="3" t="s">
        <v>49</v>
      </c>
      <c r="C17" s="2" t="s">
        <v>518</v>
      </c>
      <c r="D17" s="2"/>
    </row>
    <row r="18" spans="1:4" ht="33" x14ac:dyDescent="0.25">
      <c r="A18" s="3" t="s">
        <v>48</v>
      </c>
      <c r="B18" s="3" t="s">
        <v>49</v>
      </c>
      <c r="C18" s="2" t="s">
        <v>517</v>
      </c>
      <c r="D18" s="2"/>
    </row>
    <row r="19" spans="1:4" ht="33" x14ac:dyDescent="0.25">
      <c r="A19" s="3" t="s">
        <v>48</v>
      </c>
      <c r="B19" s="3" t="s">
        <v>49</v>
      </c>
      <c r="C19" s="2" t="s">
        <v>516</v>
      </c>
      <c r="D19" s="2"/>
    </row>
    <row r="20" spans="1:4" ht="115.5" x14ac:dyDescent="0.25">
      <c r="A20" s="3" t="s">
        <v>66</v>
      </c>
      <c r="B20" s="3" t="s">
        <v>67</v>
      </c>
      <c r="C20" s="59" t="s">
        <v>1001</v>
      </c>
      <c r="D20" s="2"/>
    </row>
    <row r="21" spans="1:4" ht="115.5" x14ac:dyDescent="0.25">
      <c r="A21" s="3" t="s">
        <v>66</v>
      </c>
      <c r="B21" s="3" t="s">
        <v>67</v>
      </c>
      <c r="C21" s="60" t="s">
        <v>1002</v>
      </c>
      <c r="D21" s="58"/>
    </row>
    <row r="22" spans="1:4" ht="115.5" x14ac:dyDescent="0.25">
      <c r="A22" s="3" t="s">
        <v>66</v>
      </c>
      <c r="B22" s="3" t="s">
        <v>67</v>
      </c>
      <c r="C22" s="59" t="s">
        <v>1000</v>
      </c>
      <c r="D22" s="58"/>
    </row>
    <row r="23" spans="1:4" ht="16.5" x14ac:dyDescent="0.25">
      <c r="A23" s="3" t="s">
        <v>66</v>
      </c>
      <c r="B23" s="3" t="s">
        <v>67</v>
      </c>
      <c r="C23" s="2" t="s">
        <v>186</v>
      </c>
      <c r="D23" s="58"/>
    </row>
    <row r="24" spans="1:4" ht="16.5" x14ac:dyDescent="0.25">
      <c r="A24" s="3" t="s">
        <v>66</v>
      </c>
      <c r="B24" s="3" t="s">
        <v>67</v>
      </c>
      <c r="C24" s="2" t="s">
        <v>192</v>
      </c>
      <c r="D24" s="2"/>
    </row>
    <row r="25" spans="1:4" ht="16.5" x14ac:dyDescent="0.25">
      <c r="A25" s="3" t="s">
        <v>66</v>
      </c>
      <c r="B25" s="3" t="s">
        <v>67</v>
      </c>
      <c r="C25" s="2" t="s">
        <v>188</v>
      </c>
      <c r="D25" s="2"/>
    </row>
    <row r="26" spans="1:4" ht="16.5" x14ac:dyDescent="0.25">
      <c r="A26" s="3" t="s">
        <v>66</v>
      </c>
      <c r="B26" s="3" t="s">
        <v>67</v>
      </c>
      <c r="C26" s="2" t="s">
        <v>178</v>
      </c>
      <c r="D26" s="2"/>
    </row>
    <row r="27" spans="1:4" ht="16.5" x14ac:dyDescent="0.25">
      <c r="A27" s="3" t="s">
        <v>66</v>
      </c>
      <c r="B27" s="3" t="s">
        <v>67</v>
      </c>
      <c r="C27" s="2" t="s">
        <v>179</v>
      </c>
      <c r="D27" s="2"/>
    </row>
    <row r="28" spans="1:4" ht="16.5" x14ac:dyDescent="0.25">
      <c r="A28" s="3" t="s">
        <v>66</v>
      </c>
      <c r="B28" s="3" t="s">
        <v>67</v>
      </c>
      <c r="C28" s="2" t="s">
        <v>189</v>
      </c>
      <c r="D28" s="2"/>
    </row>
    <row r="29" spans="1:4" ht="16.5" x14ac:dyDescent="0.25">
      <c r="A29" s="3" t="s">
        <v>66</v>
      </c>
      <c r="B29" s="3" t="s">
        <v>67</v>
      </c>
      <c r="C29" s="2" t="s">
        <v>183</v>
      </c>
      <c r="D29" s="2"/>
    </row>
    <row r="30" spans="1:4" ht="16.5" x14ac:dyDescent="0.25">
      <c r="A30" s="3" t="s">
        <v>66</v>
      </c>
      <c r="B30" s="3" t="s">
        <v>67</v>
      </c>
      <c r="C30" s="2" t="s">
        <v>197</v>
      </c>
      <c r="D30" s="2"/>
    </row>
    <row r="31" spans="1:4" ht="16.5" x14ac:dyDescent="0.25">
      <c r="A31" s="3" t="s">
        <v>66</v>
      </c>
      <c r="B31" s="3" t="s">
        <v>67</v>
      </c>
      <c r="C31" s="2" t="s">
        <v>195</v>
      </c>
      <c r="D31" s="2"/>
    </row>
    <row r="32" spans="1:4" ht="16.5" x14ac:dyDescent="0.25">
      <c r="A32" s="3" t="s">
        <v>66</v>
      </c>
      <c r="B32" s="3" t="s">
        <v>67</v>
      </c>
      <c r="C32" s="2" t="s">
        <v>187</v>
      </c>
      <c r="D32" s="2"/>
    </row>
    <row r="33" spans="1:4" ht="16.5" x14ac:dyDescent="0.25">
      <c r="A33" s="3" t="s">
        <v>66</v>
      </c>
      <c r="B33" s="3" t="s">
        <v>67</v>
      </c>
      <c r="C33" s="2" t="s">
        <v>190</v>
      </c>
      <c r="D33" s="2"/>
    </row>
    <row r="34" spans="1:4" ht="16.5" x14ac:dyDescent="0.25">
      <c r="A34" s="3" t="s">
        <v>66</v>
      </c>
      <c r="B34" s="3" t="s">
        <v>67</v>
      </c>
      <c r="C34" s="2" t="s">
        <v>177</v>
      </c>
      <c r="D34" s="2"/>
    </row>
    <row r="35" spans="1:4" ht="16.5" x14ac:dyDescent="0.25">
      <c r="A35" s="3" t="s">
        <v>66</v>
      </c>
      <c r="B35" s="3" t="s">
        <v>67</v>
      </c>
      <c r="C35" s="2" t="s">
        <v>191</v>
      </c>
      <c r="D35" s="2"/>
    </row>
    <row r="36" spans="1:4" ht="16.5" x14ac:dyDescent="0.25">
      <c r="A36" s="3" t="s">
        <v>66</v>
      </c>
      <c r="B36" s="3" t="s">
        <v>67</v>
      </c>
      <c r="C36" s="2" t="s">
        <v>193</v>
      </c>
      <c r="D36" s="2"/>
    </row>
    <row r="37" spans="1:4" ht="16.5" x14ac:dyDescent="0.25">
      <c r="A37" s="3" t="s">
        <v>66</v>
      </c>
      <c r="B37" s="3" t="s">
        <v>67</v>
      </c>
      <c r="C37" s="2" t="s">
        <v>181</v>
      </c>
      <c r="D37" s="2"/>
    </row>
    <row r="38" spans="1:4" ht="16.5" x14ac:dyDescent="0.25">
      <c r="A38" s="3" t="s">
        <v>66</v>
      </c>
      <c r="B38" s="3" t="s">
        <v>67</v>
      </c>
      <c r="C38" s="2" t="s">
        <v>194</v>
      </c>
      <c r="D38" s="2"/>
    </row>
    <row r="39" spans="1:4" ht="16.5" x14ac:dyDescent="0.25">
      <c r="A39" s="3" t="s">
        <v>66</v>
      </c>
      <c r="B39" s="3" t="s">
        <v>67</v>
      </c>
      <c r="C39" s="2" t="s">
        <v>196</v>
      </c>
      <c r="D39" s="2"/>
    </row>
    <row r="40" spans="1:4" ht="16.5" x14ac:dyDescent="0.25">
      <c r="A40" s="3" t="s">
        <v>66</v>
      </c>
      <c r="B40" s="3" t="s">
        <v>67</v>
      </c>
      <c r="C40" s="2" t="s">
        <v>168</v>
      </c>
      <c r="D40" s="2"/>
    </row>
    <row r="41" spans="1:4" ht="16.5" x14ac:dyDescent="0.25">
      <c r="A41" s="3" t="s">
        <v>66</v>
      </c>
      <c r="B41" s="3" t="s">
        <v>67</v>
      </c>
      <c r="C41" s="2" t="s">
        <v>182</v>
      </c>
      <c r="D41" s="2"/>
    </row>
    <row r="42" spans="1:4" ht="16.5" x14ac:dyDescent="0.25">
      <c r="A42" s="3" t="s">
        <v>66</v>
      </c>
      <c r="B42" s="3" t="s">
        <v>67</v>
      </c>
      <c r="C42" s="2" t="s">
        <v>172</v>
      </c>
      <c r="D42" s="2"/>
    </row>
    <row r="43" spans="1:4" ht="16.5" x14ac:dyDescent="0.25">
      <c r="A43" s="3" t="s">
        <v>66</v>
      </c>
      <c r="B43" s="3" t="s">
        <v>67</v>
      </c>
      <c r="C43" s="2" t="s">
        <v>173</v>
      </c>
      <c r="D43" s="2"/>
    </row>
    <row r="44" spans="1:4" ht="16.5" x14ac:dyDescent="0.25">
      <c r="A44" s="3" t="s">
        <v>66</v>
      </c>
      <c r="B44" s="3" t="s">
        <v>67</v>
      </c>
      <c r="C44" s="2" t="s">
        <v>184</v>
      </c>
      <c r="D44" s="2"/>
    </row>
    <row r="45" spans="1:4" ht="16.5" x14ac:dyDescent="0.25">
      <c r="A45" s="3" t="s">
        <v>66</v>
      </c>
      <c r="B45" s="3" t="s">
        <v>67</v>
      </c>
      <c r="C45" s="2" t="s">
        <v>174</v>
      </c>
      <c r="D45" s="2"/>
    </row>
    <row r="46" spans="1:4" ht="16.5" x14ac:dyDescent="0.25">
      <c r="A46" s="3" t="s">
        <v>66</v>
      </c>
      <c r="B46" s="3" t="s">
        <v>67</v>
      </c>
      <c r="C46" s="2" t="s">
        <v>169</v>
      </c>
      <c r="D46" s="2" t="s">
        <v>169</v>
      </c>
    </row>
    <row r="47" spans="1:4" ht="16.5" x14ac:dyDescent="0.25">
      <c r="A47" s="3" t="s">
        <v>66</v>
      </c>
      <c r="B47" s="3" t="s">
        <v>67</v>
      </c>
      <c r="C47" s="2" t="s">
        <v>175</v>
      </c>
      <c r="D47" s="2"/>
    </row>
    <row r="48" spans="1:4" ht="16.5" x14ac:dyDescent="0.25">
      <c r="A48" s="3" t="s">
        <v>66</v>
      </c>
      <c r="B48" s="3" t="s">
        <v>67</v>
      </c>
      <c r="C48" s="2" t="s">
        <v>171</v>
      </c>
      <c r="D48" s="2"/>
    </row>
    <row r="49" spans="1:4" ht="16.5" x14ac:dyDescent="0.25">
      <c r="A49" s="3" t="s">
        <v>66</v>
      </c>
      <c r="B49" s="3" t="s">
        <v>67</v>
      </c>
      <c r="C49" s="2" t="s">
        <v>180</v>
      </c>
      <c r="D49" s="2"/>
    </row>
    <row r="50" spans="1:4" ht="16.5" x14ac:dyDescent="0.25">
      <c r="A50" s="3" t="s">
        <v>66</v>
      </c>
      <c r="B50" s="3" t="s">
        <v>67</v>
      </c>
      <c r="C50" s="2" t="s">
        <v>170</v>
      </c>
      <c r="D50" s="2"/>
    </row>
    <row r="51" spans="1:4" ht="16.5" x14ac:dyDescent="0.25">
      <c r="A51" s="3" t="s">
        <v>66</v>
      </c>
      <c r="B51" s="3" t="s">
        <v>67</v>
      </c>
      <c r="C51" s="2" t="s">
        <v>176</v>
      </c>
      <c r="D51" s="2"/>
    </row>
    <row r="52" spans="1:4" ht="16.5" x14ac:dyDescent="0.25">
      <c r="A52" s="3" t="s">
        <v>66</v>
      </c>
      <c r="B52" s="3" t="s">
        <v>67</v>
      </c>
      <c r="C52" s="2" t="s">
        <v>185</v>
      </c>
      <c r="D52" s="2"/>
    </row>
    <row r="53" spans="1:4" ht="82.5" x14ac:dyDescent="0.25">
      <c r="A53" s="3" t="s">
        <v>72</v>
      </c>
      <c r="B53" s="3" t="s">
        <v>73</v>
      </c>
      <c r="C53" s="59" t="s">
        <v>1003</v>
      </c>
      <c r="D53" s="2"/>
    </row>
    <row r="54" spans="1:4" ht="82.5" x14ac:dyDescent="0.25">
      <c r="A54" s="3" t="s">
        <v>72</v>
      </c>
      <c r="B54" s="3" t="s">
        <v>73</v>
      </c>
      <c r="C54" s="60" t="s">
        <v>1004</v>
      </c>
      <c r="D54" s="58"/>
    </row>
    <row r="55" spans="1:4" ht="33" x14ac:dyDescent="0.25">
      <c r="A55" s="3" t="s">
        <v>72</v>
      </c>
      <c r="B55" s="3" t="s">
        <v>73</v>
      </c>
      <c r="C55" s="2" t="s">
        <v>380</v>
      </c>
      <c r="D55" s="58"/>
    </row>
    <row r="56" spans="1:4" ht="33" x14ac:dyDescent="0.25">
      <c r="A56" s="3" t="s">
        <v>72</v>
      </c>
      <c r="B56" s="3" t="s">
        <v>73</v>
      </c>
      <c r="C56" s="2" t="s">
        <v>381</v>
      </c>
      <c r="D56" s="2"/>
    </row>
    <row r="57" spans="1:4" ht="33" x14ac:dyDescent="0.25">
      <c r="A57" s="3" t="s">
        <v>72</v>
      </c>
      <c r="B57" s="3" t="s">
        <v>73</v>
      </c>
      <c r="C57" s="2" t="s">
        <v>386</v>
      </c>
      <c r="D57" s="2"/>
    </row>
    <row r="58" spans="1:4" ht="33" x14ac:dyDescent="0.25">
      <c r="A58" s="3" t="s">
        <v>72</v>
      </c>
      <c r="B58" s="3" t="s">
        <v>73</v>
      </c>
      <c r="C58" s="2" t="s">
        <v>385</v>
      </c>
      <c r="D58" s="2"/>
    </row>
    <row r="59" spans="1:4" ht="33" x14ac:dyDescent="0.25">
      <c r="A59" s="3" t="s">
        <v>72</v>
      </c>
      <c r="B59" s="3" t="s">
        <v>73</v>
      </c>
      <c r="C59" s="2" t="s">
        <v>382</v>
      </c>
      <c r="D59" s="2"/>
    </row>
    <row r="60" spans="1:4" ht="33" x14ac:dyDescent="0.25">
      <c r="A60" s="3" t="s">
        <v>72</v>
      </c>
      <c r="B60" s="3" t="s">
        <v>73</v>
      </c>
      <c r="C60" s="2" t="s">
        <v>379</v>
      </c>
      <c r="D60" s="2"/>
    </row>
    <row r="61" spans="1:4" ht="33" x14ac:dyDescent="0.25">
      <c r="A61" s="3" t="s">
        <v>72</v>
      </c>
      <c r="B61" s="3" t="s">
        <v>73</v>
      </c>
      <c r="C61" s="2" t="s">
        <v>383</v>
      </c>
      <c r="D61" s="2"/>
    </row>
    <row r="62" spans="1:4" ht="33" x14ac:dyDescent="0.25">
      <c r="A62" s="3" t="s">
        <v>72</v>
      </c>
      <c r="B62" s="3" t="s">
        <v>73</v>
      </c>
      <c r="C62" s="2" t="s">
        <v>384</v>
      </c>
      <c r="D62" s="2"/>
    </row>
    <row r="63" spans="1:4" ht="33" x14ac:dyDescent="0.25">
      <c r="A63" s="3" t="s">
        <v>72</v>
      </c>
      <c r="B63" s="3" t="s">
        <v>73</v>
      </c>
      <c r="C63" s="2" t="s">
        <v>377</v>
      </c>
      <c r="D63" s="2"/>
    </row>
    <row r="64" spans="1:4" ht="33" x14ac:dyDescent="0.25">
      <c r="A64" s="3" t="s">
        <v>72</v>
      </c>
      <c r="B64" s="3" t="s">
        <v>73</v>
      </c>
      <c r="C64" s="2" t="s">
        <v>378</v>
      </c>
      <c r="D64" s="2"/>
    </row>
    <row r="65" spans="1:4" ht="33" x14ac:dyDescent="0.25">
      <c r="A65" s="3" t="s">
        <v>72</v>
      </c>
      <c r="B65" s="3" t="s">
        <v>73</v>
      </c>
      <c r="C65" s="2" t="s">
        <v>375</v>
      </c>
      <c r="D65" s="2"/>
    </row>
    <row r="66" spans="1:4" ht="33" x14ac:dyDescent="0.25">
      <c r="A66" s="3" t="s">
        <v>72</v>
      </c>
      <c r="B66" s="3" t="s">
        <v>73</v>
      </c>
      <c r="C66" s="2" t="s">
        <v>372</v>
      </c>
      <c r="D66" s="2" t="s">
        <v>372</v>
      </c>
    </row>
    <row r="67" spans="1:4" ht="33" x14ac:dyDescent="0.25">
      <c r="A67" s="3" t="s">
        <v>72</v>
      </c>
      <c r="B67" s="3" t="s">
        <v>73</v>
      </c>
      <c r="C67" s="2" t="s">
        <v>376</v>
      </c>
      <c r="D67" s="2"/>
    </row>
    <row r="68" spans="1:4" ht="33" x14ac:dyDescent="0.25">
      <c r="A68" s="3" t="s">
        <v>72</v>
      </c>
      <c r="B68" s="3" t="s">
        <v>73</v>
      </c>
      <c r="C68" s="2" t="s">
        <v>374</v>
      </c>
      <c r="D68" s="2"/>
    </row>
    <row r="69" spans="1:4" ht="33" x14ac:dyDescent="0.25">
      <c r="A69" s="3" t="s">
        <v>72</v>
      </c>
      <c r="B69" s="3" t="s">
        <v>73</v>
      </c>
      <c r="C69" s="2" t="s">
        <v>373</v>
      </c>
      <c r="D69" s="2"/>
    </row>
    <row r="70" spans="1:4" ht="33" x14ac:dyDescent="0.25">
      <c r="A70" s="3" t="s">
        <v>76</v>
      </c>
      <c r="B70" s="3" t="s">
        <v>77</v>
      </c>
      <c r="C70" s="2" t="s">
        <v>716</v>
      </c>
      <c r="D70" s="2"/>
    </row>
    <row r="71" spans="1:4" ht="33" x14ac:dyDescent="0.25">
      <c r="A71" s="3" t="s">
        <v>76</v>
      </c>
      <c r="B71" s="3" t="s">
        <v>77</v>
      </c>
      <c r="C71" s="2" t="s">
        <v>718</v>
      </c>
      <c r="D71" s="2"/>
    </row>
    <row r="72" spans="1:4" ht="33" x14ac:dyDescent="0.25">
      <c r="A72" s="3" t="s">
        <v>76</v>
      </c>
      <c r="B72" s="3" t="s">
        <v>77</v>
      </c>
      <c r="C72" s="2" t="s">
        <v>714</v>
      </c>
      <c r="D72" s="2"/>
    </row>
    <row r="73" spans="1:4" ht="33" x14ac:dyDescent="0.25">
      <c r="A73" s="3" t="s">
        <v>76</v>
      </c>
      <c r="B73" s="3" t="s">
        <v>77</v>
      </c>
      <c r="C73" s="2" t="s">
        <v>715</v>
      </c>
      <c r="D73" s="2"/>
    </row>
    <row r="74" spans="1:4" ht="33" x14ac:dyDescent="0.25">
      <c r="A74" s="3" t="s">
        <v>76</v>
      </c>
      <c r="B74" s="3" t="s">
        <v>77</v>
      </c>
      <c r="C74" s="2" t="s">
        <v>717</v>
      </c>
      <c r="D74" s="2"/>
    </row>
    <row r="75" spans="1:4" ht="33" x14ac:dyDescent="0.25">
      <c r="A75" s="3" t="s">
        <v>76</v>
      </c>
      <c r="B75" s="3" t="s">
        <v>77</v>
      </c>
      <c r="C75" s="2" t="s">
        <v>698</v>
      </c>
      <c r="D75" s="2" t="s">
        <v>699</v>
      </c>
    </row>
    <row r="76" spans="1:4" ht="33" x14ac:dyDescent="0.25">
      <c r="A76" s="3" t="s">
        <v>76</v>
      </c>
      <c r="B76" s="3" t="s">
        <v>77</v>
      </c>
      <c r="C76" s="2" t="s">
        <v>706</v>
      </c>
      <c r="D76" s="2"/>
    </row>
    <row r="77" spans="1:4" ht="33" x14ac:dyDescent="0.25">
      <c r="A77" s="3" t="s">
        <v>76</v>
      </c>
      <c r="B77" s="3" t="s">
        <v>77</v>
      </c>
      <c r="C77" s="2" t="s">
        <v>709</v>
      </c>
      <c r="D77" s="2"/>
    </row>
    <row r="78" spans="1:4" ht="33" x14ac:dyDescent="0.25">
      <c r="A78" s="3" t="s">
        <v>76</v>
      </c>
      <c r="B78" s="3" t="s">
        <v>77</v>
      </c>
      <c r="C78" s="2" t="s">
        <v>710</v>
      </c>
      <c r="D78" s="2"/>
    </row>
    <row r="79" spans="1:4" ht="33" x14ac:dyDescent="0.25">
      <c r="A79" s="3" t="s">
        <v>76</v>
      </c>
      <c r="B79" s="3" t="s">
        <v>77</v>
      </c>
      <c r="C79" s="2" t="s">
        <v>711</v>
      </c>
      <c r="D79" s="2"/>
    </row>
    <row r="80" spans="1:4" ht="33" x14ac:dyDescent="0.25">
      <c r="A80" s="3" t="s">
        <v>76</v>
      </c>
      <c r="B80" s="3" t="s">
        <v>77</v>
      </c>
      <c r="C80" s="2" t="s">
        <v>713</v>
      </c>
      <c r="D80" s="2"/>
    </row>
    <row r="81" spans="1:4" ht="33" x14ac:dyDescent="0.25">
      <c r="A81" s="3" t="s">
        <v>76</v>
      </c>
      <c r="B81" s="3" t="s">
        <v>77</v>
      </c>
      <c r="C81" s="2" t="s">
        <v>712</v>
      </c>
      <c r="D81" s="2"/>
    </row>
    <row r="82" spans="1:4" ht="33" x14ac:dyDescent="0.25">
      <c r="A82" s="3" t="s">
        <v>76</v>
      </c>
      <c r="B82" s="3" t="s">
        <v>77</v>
      </c>
      <c r="C82" s="2" t="s">
        <v>707</v>
      </c>
      <c r="D82" s="2"/>
    </row>
    <row r="83" spans="1:4" ht="33" x14ac:dyDescent="0.25">
      <c r="A83" s="3" t="s">
        <v>76</v>
      </c>
      <c r="B83" s="3" t="s">
        <v>77</v>
      </c>
      <c r="C83" s="2" t="s">
        <v>708</v>
      </c>
      <c r="D83" s="2"/>
    </row>
    <row r="84" spans="1:4" ht="33" x14ac:dyDescent="0.25">
      <c r="A84" s="3" t="s">
        <v>76</v>
      </c>
      <c r="B84" s="3" t="s">
        <v>77</v>
      </c>
      <c r="C84" s="2" t="s">
        <v>700</v>
      </c>
      <c r="D84" s="2"/>
    </row>
    <row r="85" spans="1:4" ht="33" x14ac:dyDescent="0.25">
      <c r="A85" s="3" t="s">
        <v>76</v>
      </c>
      <c r="B85" s="3" t="s">
        <v>77</v>
      </c>
      <c r="C85" s="2" t="s">
        <v>699</v>
      </c>
      <c r="D85" s="2"/>
    </row>
    <row r="86" spans="1:4" ht="33" x14ac:dyDescent="0.25">
      <c r="A86" s="3" t="s">
        <v>76</v>
      </c>
      <c r="B86" s="3" t="s">
        <v>77</v>
      </c>
      <c r="C86" s="2" t="s">
        <v>702</v>
      </c>
      <c r="D86" s="2"/>
    </row>
    <row r="87" spans="1:4" ht="33" x14ac:dyDescent="0.25">
      <c r="A87" s="3" t="s">
        <v>76</v>
      </c>
      <c r="B87" s="3" t="s">
        <v>77</v>
      </c>
      <c r="C87" s="2" t="s">
        <v>701</v>
      </c>
      <c r="D87" s="2"/>
    </row>
    <row r="88" spans="1:4" ht="33" x14ac:dyDescent="0.25">
      <c r="A88" s="3" t="s">
        <v>76</v>
      </c>
      <c r="B88" s="3" t="s">
        <v>77</v>
      </c>
      <c r="C88" s="2" t="s">
        <v>705</v>
      </c>
      <c r="D88" s="2"/>
    </row>
    <row r="89" spans="1:4" ht="33" x14ac:dyDescent="0.25">
      <c r="A89" s="3" t="s">
        <v>76</v>
      </c>
      <c r="B89" s="3" t="s">
        <v>77</v>
      </c>
      <c r="C89" s="2" t="s">
        <v>703</v>
      </c>
      <c r="D89" s="2"/>
    </row>
    <row r="90" spans="1:4" ht="33" x14ac:dyDescent="0.25">
      <c r="A90" s="3" t="s">
        <v>76</v>
      </c>
      <c r="B90" s="3" t="s">
        <v>77</v>
      </c>
      <c r="C90" s="2" t="s">
        <v>704</v>
      </c>
      <c r="D90" s="2"/>
    </row>
    <row r="91" spans="1:4" ht="33" x14ac:dyDescent="0.25">
      <c r="A91" s="3" t="s">
        <v>76</v>
      </c>
      <c r="B91" s="3" t="s">
        <v>77</v>
      </c>
      <c r="C91" s="2" t="s">
        <v>932</v>
      </c>
      <c r="D91" s="2"/>
    </row>
    <row r="92" spans="1:4" ht="82.5" x14ac:dyDescent="0.25">
      <c r="A92" s="3" t="s">
        <v>20</v>
      </c>
      <c r="B92" s="3" t="s">
        <v>21</v>
      </c>
      <c r="C92" s="59" t="s">
        <v>1010</v>
      </c>
      <c r="D92" s="2"/>
    </row>
    <row r="93" spans="1:4" ht="16.5" x14ac:dyDescent="0.25">
      <c r="A93" s="3" t="s">
        <v>20</v>
      </c>
      <c r="B93" s="3" t="s">
        <v>21</v>
      </c>
      <c r="C93" s="2" t="s">
        <v>778</v>
      </c>
      <c r="D93" s="62"/>
    </row>
    <row r="94" spans="1:4" ht="16.5" x14ac:dyDescent="0.25">
      <c r="A94" s="3" t="s">
        <v>20</v>
      </c>
      <c r="B94" s="3" t="s">
        <v>21</v>
      </c>
      <c r="C94" s="2" t="s">
        <v>781</v>
      </c>
      <c r="D94" s="2"/>
    </row>
    <row r="95" spans="1:4" ht="16.5" x14ac:dyDescent="0.25">
      <c r="A95" s="3" t="s">
        <v>20</v>
      </c>
      <c r="B95" s="3" t="s">
        <v>21</v>
      </c>
      <c r="C95" s="2" t="s">
        <v>669</v>
      </c>
      <c r="D95" s="2"/>
    </row>
    <row r="96" spans="1:4" ht="16.5" x14ac:dyDescent="0.25">
      <c r="A96" s="3" t="s">
        <v>20</v>
      </c>
      <c r="B96" s="3" t="s">
        <v>21</v>
      </c>
      <c r="C96" s="2" t="s">
        <v>223</v>
      </c>
      <c r="D96" s="2"/>
    </row>
    <row r="97" spans="1:4" ht="16.5" x14ac:dyDescent="0.25">
      <c r="A97" s="3" t="s">
        <v>20</v>
      </c>
      <c r="B97" s="3" t="s">
        <v>21</v>
      </c>
      <c r="C97" s="2" t="s">
        <v>780</v>
      </c>
      <c r="D97" s="2"/>
    </row>
    <row r="98" spans="1:4" ht="16.5" x14ac:dyDescent="0.25">
      <c r="A98" s="3" t="s">
        <v>20</v>
      </c>
      <c r="B98" s="3" t="s">
        <v>21</v>
      </c>
      <c r="C98" s="2" t="s">
        <v>784</v>
      </c>
      <c r="D98" s="2"/>
    </row>
    <row r="99" spans="1:4" ht="16.5" x14ac:dyDescent="0.25">
      <c r="A99" s="3" t="s">
        <v>20</v>
      </c>
      <c r="B99" s="3" t="s">
        <v>21</v>
      </c>
      <c r="C99" s="2" t="s">
        <v>782</v>
      </c>
      <c r="D99" s="2"/>
    </row>
    <row r="100" spans="1:4" ht="16.5" x14ac:dyDescent="0.25">
      <c r="A100" s="3" t="s">
        <v>20</v>
      </c>
      <c r="B100" s="3" t="s">
        <v>21</v>
      </c>
      <c r="C100" s="2" t="s">
        <v>783</v>
      </c>
      <c r="D100" s="2"/>
    </row>
    <row r="101" spans="1:4" ht="16.5" x14ac:dyDescent="0.25">
      <c r="A101" s="3" t="s">
        <v>20</v>
      </c>
      <c r="B101" s="3" t="s">
        <v>21</v>
      </c>
      <c r="C101" s="2" t="s">
        <v>777</v>
      </c>
      <c r="D101" s="2" t="str">
        <f>Table136[[#This Row],[QH]]</f>
        <v>Thành phố Châu Đốc</v>
      </c>
    </row>
    <row r="102" spans="1:4" ht="16.5" x14ac:dyDescent="0.25">
      <c r="A102" s="3" t="s">
        <v>20</v>
      </c>
      <c r="B102" s="3" t="s">
        <v>21</v>
      </c>
      <c r="C102" s="2" t="s">
        <v>776</v>
      </c>
      <c r="D102" s="2" t="str">
        <f>Table136[[#This Row],[QH]]</f>
        <v>Thành phố Long Xuyên</v>
      </c>
    </row>
    <row r="103" spans="1:4" ht="16.5" x14ac:dyDescent="0.25">
      <c r="A103" s="3" t="s">
        <v>20</v>
      </c>
      <c r="B103" s="3" t="s">
        <v>21</v>
      </c>
      <c r="C103" s="2" t="s">
        <v>779</v>
      </c>
      <c r="D103" s="2"/>
    </row>
    <row r="104" spans="1:4" ht="33" x14ac:dyDescent="0.25">
      <c r="A104" s="3" t="s">
        <v>22</v>
      </c>
      <c r="B104" s="3" t="s">
        <v>23</v>
      </c>
      <c r="C104" s="2" t="s">
        <v>692</v>
      </c>
      <c r="D104" s="2"/>
    </row>
    <row r="105" spans="1:4" ht="33" x14ac:dyDescent="0.25">
      <c r="A105" s="3" t="s">
        <v>22</v>
      </c>
      <c r="B105" s="3" t="s">
        <v>23</v>
      </c>
      <c r="C105" s="2" t="s">
        <v>697</v>
      </c>
      <c r="D105" s="2"/>
    </row>
    <row r="106" spans="1:4" ht="33" x14ac:dyDescent="0.25">
      <c r="A106" s="3" t="s">
        <v>22</v>
      </c>
      <c r="B106" s="3" t="s">
        <v>23</v>
      </c>
      <c r="C106" s="2" t="s">
        <v>695</v>
      </c>
      <c r="D106" s="2"/>
    </row>
    <row r="107" spans="1:4" ht="33" x14ac:dyDescent="0.25">
      <c r="A107" s="3" t="s">
        <v>22</v>
      </c>
      <c r="B107" s="3" t="s">
        <v>23</v>
      </c>
      <c r="C107" s="2" t="s">
        <v>694</v>
      </c>
      <c r="D107" s="2"/>
    </row>
    <row r="108" spans="1:4" ht="33" x14ac:dyDescent="0.25">
      <c r="A108" s="3" t="s">
        <v>22</v>
      </c>
      <c r="B108" s="3" t="s">
        <v>23</v>
      </c>
      <c r="C108" s="2" t="s">
        <v>693</v>
      </c>
      <c r="D108" s="2"/>
    </row>
    <row r="109" spans="1:4" ht="33" x14ac:dyDescent="0.25">
      <c r="A109" s="3" t="s">
        <v>22</v>
      </c>
      <c r="B109" s="3" t="s">
        <v>23</v>
      </c>
      <c r="C109" s="2" t="s">
        <v>691</v>
      </c>
      <c r="D109" s="2" t="str">
        <f>Table136[[#This Row],[QH]]</f>
        <v>Thành phố Bà Rịa</v>
      </c>
    </row>
    <row r="110" spans="1:4" ht="33" x14ac:dyDescent="0.25">
      <c r="A110" s="3" t="s">
        <v>22</v>
      </c>
      <c r="B110" s="3" t="s">
        <v>23</v>
      </c>
      <c r="C110" s="2" t="s">
        <v>690</v>
      </c>
      <c r="D110" s="2" t="str">
        <f>Table136[[#This Row],[QH]]</f>
        <v>Thành phố Vũng Tàu</v>
      </c>
    </row>
    <row r="111" spans="1:4" ht="33" x14ac:dyDescent="0.25">
      <c r="A111" s="3" t="s">
        <v>22</v>
      </c>
      <c r="B111" s="3" t="s">
        <v>23</v>
      </c>
      <c r="C111" s="2" t="s">
        <v>696</v>
      </c>
      <c r="D111" s="2"/>
    </row>
    <row r="112" spans="1:4" ht="16.5" x14ac:dyDescent="0.25">
      <c r="A112" s="3" t="s">
        <v>24</v>
      </c>
      <c r="B112" s="3" t="s">
        <v>25</v>
      </c>
      <c r="C112" s="2" t="s">
        <v>330</v>
      </c>
      <c r="D112" s="2"/>
    </row>
    <row r="113" spans="1:4" ht="16.5" x14ac:dyDescent="0.25">
      <c r="A113" s="3" t="s">
        <v>24</v>
      </c>
      <c r="B113" s="3" t="s">
        <v>25</v>
      </c>
      <c r="C113" s="2" t="s">
        <v>324</v>
      </c>
      <c r="D113" s="2"/>
    </row>
    <row r="114" spans="1:4" ht="16.5" x14ac:dyDescent="0.25">
      <c r="A114" s="3" t="s">
        <v>24</v>
      </c>
      <c r="B114" s="3" t="s">
        <v>25</v>
      </c>
      <c r="C114" s="2" t="s">
        <v>325</v>
      </c>
      <c r="D114" s="2"/>
    </row>
    <row r="115" spans="1:4" ht="16.5" x14ac:dyDescent="0.25">
      <c r="A115" s="3" t="s">
        <v>24</v>
      </c>
      <c r="B115" s="3" t="s">
        <v>25</v>
      </c>
      <c r="C115" s="2" t="s">
        <v>326</v>
      </c>
      <c r="D115" s="2"/>
    </row>
    <row r="116" spans="1:4" ht="16.5" x14ac:dyDescent="0.25">
      <c r="A116" s="3" t="s">
        <v>24</v>
      </c>
      <c r="B116" s="3" t="s">
        <v>25</v>
      </c>
      <c r="C116" s="2" t="s">
        <v>327</v>
      </c>
      <c r="D116" s="2"/>
    </row>
    <row r="117" spans="1:4" ht="16.5" x14ac:dyDescent="0.25">
      <c r="A117" s="3" t="s">
        <v>24</v>
      </c>
      <c r="B117" s="3" t="s">
        <v>25</v>
      </c>
      <c r="C117" s="2" t="s">
        <v>323</v>
      </c>
      <c r="D117" s="2"/>
    </row>
    <row r="118" spans="1:4" ht="16.5" x14ac:dyDescent="0.25">
      <c r="A118" s="3" t="s">
        <v>24</v>
      </c>
      <c r="B118" s="3" t="s">
        <v>25</v>
      </c>
      <c r="C118" s="2" t="s">
        <v>329</v>
      </c>
      <c r="D118" s="2"/>
    </row>
    <row r="119" spans="1:4" ht="16.5" x14ac:dyDescent="0.25">
      <c r="A119" s="3" t="s">
        <v>24</v>
      </c>
      <c r="B119" s="3" t="s">
        <v>25</v>
      </c>
      <c r="C119" s="2" t="s">
        <v>328</v>
      </c>
      <c r="D119" s="2"/>
    </row>
    <row r="120" spans="1:4" ht="16.5" x14ac:dyDescent="0.25">
      <c r="A120" s="3" t="s">
        <v>24</v>
      </c>
      <c r="B120" s="3" t="s">
        <v>25</v>
      </c>
      <c r="C120" s="2" t="s">
        <v>322</v>
      </c>
      <c r="D120" s="2"/>
    </row>
    <row r="121" spans="1:4" ht="16.5" x14ac:dyDescent="0.25">
      <c r="A121" s="3" t="s">
        <v>24</v>
      </c>
      <c r="B121" s="3" t="s">
        <v>25</v>
      </c>
      <c r="C121" s="2" t="s">
        <v>321</v>
      </c>
      <c r="D121" s="2" t="str">
        <f>Table136[[#This Row],[QH]]</f>
        <v>Thành phố Bắc Giang</v>
      </c>
    </row>
    <row r="122" spans="1:4" ht="16.5" x14ac:dyDescent="0.25">
      <c r="A122" s="3" t="s">
        <v>26</v>
      </c>
      <c r="B122" s="3" t="s">
        <v>27</v>
      </c>
      <c r="C122" s="2" t="s">
        <v>219</v>
      </c>
      <c r="D122" s="2"/>
    </row>
    <row r="123" spans="1:4" ht="16.5" x14ac:dyDescent="0.25">
      <c r="A123" s="3" t="s">
        <v>26</v>
      </c>
      <c r="B123" s="3" t="s">
        <v>27</v>
      </c>
      <c r="C123" s="2" t="s">
        <v>221</v>
      </c>
      <c r="D123" s="2"/>
    </row>
    <row r="124" spans="1:4" ht="16.5" x14ac:dyDescent="0.25">
      <c r="A124" s="3" t="s">
        <v>26</v>
      </c>
      <c r="B124" s="3" t="s">
        <v>27</v>
      </c>
      <c r="C124" s="2" t="s">
        <v>222</v>
      </c>
      <c r="D124" s="2"/>
    </row>
    <row r="125" spans="1:4" ht="16.5" x14ac:dyDescent="0.25">
      <c r="A125" s="3" t="s">
        <v>26</v>
      </c>
      <c r="B125" s="3" t="s">
        <v>27</v>
      </c>
      <c r="C125" s="2" t="s">
        <v>223</v>
      </c>
      <c r="D125" s="2"/>
    </row>
    <row r="126" spans="1:4" ht="16.5" x14ac:dyDescent="0.25">
      <c r="A126" s="3" t="s">
        <v>26</v>
      </c>
      <c r="B126" s="3" t="s">
        <v>27</v>
      </c>
      <c r="C126" s="2" t="s">
        <v>224</v>
      </c>
      <c r="D126" s="2"/>
    </row>
    <row r="127" spans="1:4" ht="16.5" x14ac:dyDescent="0.25">
      <c r="A127" s="3" t="s">
        <v>26</v>
      </c>
      <c r="B127" s="3" t="s">
        <v>27</v>
      </c>
      <c r="C127" s="2" t="s">
        <v>220</v>
      </c>
      <c r="D127" s="2"/>
    </row>
    <row r="128" spans="1:4" ht="16.5" x14ac:dyDescent="0.25">
      <c r="A128" s="3" t="s">
        <v>26</v>
      </c>
      <c r="B128" s="3" t="s">
        <v>27</v>
      </c>
      <c r="C128" s="2" t="s">
        <v>218</v>
      </c>
      <c r="D128" s="2"/>
    </row>
    <row r="129" spans="1:4" ht="16.5" x14ac:dyDescent="0.25">
      <c r="A129" s="3" t="s">
        <v>26</v>
      </c>
      <c r="B129" s="3" t="s">
        <v>27</v>
      </c>
      <c r="C129" s="2" t="s">
        <v>217</v>
      </c>
      <c r="D129" s="2" t="s">
        <v>217</v>
      </c>
    </row>
    <row r="130" spans="1:4" ht="16.5" x14ac:dyDescent="0.25">
      <c r="A130" s="3" t="s">
        <v>28</v>
      </c>
      <c r="B130" s="3" t="s">
        <v>29</v>
      </c>
      <c r="C130" s="2" t="s">
        <v>826</v>
      </c>
      <c r="D130" s="2"/>
    </row>
    <row r="131" spans="1:4" ht="16.5" x14ac:dyDescent="0.25">
      <c r="A131" s="3" t="s">
        <v>28</v>
      </c>
      <c r="B131" s="3" t="s">
        <v>29</v>
      </c>
      <c r="C131" s="2" t="s">
        <v>827</v>
      </c>
      <c r="D131" s="2"/>
    </row>
    <row r="132" spans="1:4" ht="16.5" x14ac:dyDescent="0.25">
      <c r="A132" s="3" t="s">
        <v>28</v>
      </c>
      <c r="B132" s="3" t="s">
        <v>29</v>
      </c>
      <c r="C132" s="2" t="s">
        <v>822</v>
      </c>
      <c r="D132" s="2"/>
    </row>
    <row r="133" spans="1:4" ht="16.5" x14ac:dyDescent="0.25">
      <c r="A133" s="3" t="s">
        <v>28</v>
      </c>
      <c r="B133" s="3" t="s">
        <v>29</v>
      </c>
      <c r="C133" s="2" t="s">
        <v>823</v>
      </c>
      <c r="D133" s="2"/>
    </row>
    <row r="134" spans="1:4" ht="16.5" x14ac:dyDescent="0.25">
      <c r="A134" s="3" t="s">
        <v>28</v>
      </c>
      <c r="B134" s="3" t="s">
        <v>29</v>
      </c>
      <c r="C134" s="2" t="s">
        <v>824</v>
      </c>
      <c r="D134" s="2"/>
    </row>
    <row r="135" spans="1:4" ht="16.5" x14ac:dyDescent="0.25">
      <c r="A135" s="3" t="s">
        <v>28</v>
      </c>
      <c r="B135" s="3" t="s">
        <v>29</v>
      </c>
      <c r="C135" s="2" t="s">
        <v>821</v>
      </c>
      <c r="D135" s="2" t="str">
        <f>Table136[[#This Row],[QH]]</f>
        <v>Thành phố Bạc Liêu</v>
      </c>
    </row>
    <row r="136" spans="1:4" ht="16.5" x14ac:dyDescent="0.25">
      <c r="A136" s="3" t="s">
        <v>28</v>
      </c>
      <c r="B136" s="3" t="s">
        <v>29</v>
      </c>
      <c r="C136" s="2" t="s">
        <v>825</v>
      </c>
      <c r="D136" s="2"/>
    </row>
    <row r="137" spans="1:4" ht="16.5" x14ac:dyDescent="0.25">
      <c r="A137" s="3" t="s">
        <v>30</v>
      </c>
      <c r="B137" s="3" t="s">
        <v>31</v>
      </c>
      <c r="C137" s="2" t="s">
        <v>358</v>
      </c>
      <c r="D137" s="2"/>
    </row>
    <row r="138" spans="1:4" ht="16.5" x14ac:dyDescent="0.25">
      <c r="A138" s="3" t="s">
        <v>30</v>
      </c>
      <c r="B138" s="3" t="s">
        <v>31</v>
      </c>
      <c r="C138" s="2" t="s">
        <v>359</v>
      </c>
      <c r="D138" s="2"/>
    </row>
    <row r="139" spans="1:4" ht="16.5" x14ac:dyDescent="0.25">
      <c r="A139" s="3" t="s">
        <v>30</v>
      </c>
      <c r="B139" s="3" t="s">
        <v>31</v>
      </c>
      <c r="C139" s="2" t="s">
        <v>355</v>
      </c>
      <c r="D139" s="2"/>
    </row>
    <row r="140" spans="1:4" ht="16.5" x14ac:dyDescent="0.25">
      <c r="A140" s="3" t="s">
        <v>30</v>
      </c>
      <c r="B140" s="3" t="s">
        <v>31</v>
      </c>
      <c r="C140" s="2" t="s">
        <v>357</v>
      </c>
      <c r="D140" s="2"/>
    </row>
    <row r="141" spans="1:4" ht="16.5" x14ac:dyDescent="0.25">
      <c r="A141" s="3" t="s">
        <v>30</v>
      </c>
      <c r="B141" s="3" t="s">
        <v>31</v>
      </c>
      <c r="C141" s="2" t="s">
        <v>356</v>
      </c>
      <c r="D141" s="2"/>
    </row>
    <row r="142" spans="1:4" ht="16.5" x14ac:dyDescent="0.25">
      <c r="A142" s="3" t="s">
        <v>30</v>
      </c>
      <c r="B142" s="3" t="s">
        <v>31</v>
      </c>
      <c r="C142" s="2" t="s">
        <v>354</v>
      </c>
      <c r="D142" s="2"/>
    </row>
    <row r="143" spans="1:4" ht="16.5" x14ac:dyDescent="0.25">
      <c r="A143" s="3" t="s">
        <v>30</v>
      </c>
      <c r="B143" s="3" t="s">
        <v>31</v>
      </c>
      <c r="C143" s="2" t="s">
        <v>353</v>
      </c>
      <c r="D143" s="2" t="str">
        <f>Table136[[#This Row],[QH]]</f>
        <v>Thành phố Bắc Ninh</v>
      </c>
    </row>
    <row r="144" spans="1:4" ht="16.5" x14ac:dyDescent="0.25">
      <c r="A144" s="3" t="s">
        <v>30</v>
      </c>
      <c r="B144" s="3" t="s">
        <v>31</v>
      </c>
      <c r="C144" s="2" t="s">
        <v>933</v>
      </c>
      <c r="D144" s="2"/>
    </row>
    <row r="145" spans="1:4" ht="16.5" x14ac:dyDescent="0.25">
      <c r="A145" s="3" t="s">
        <v>32</v>
      </c>
      <c r="B145" s="3" t="s">
        <v>33</v>
      </c>
      <c r="C145" s="2" t="s">
        <v>748</v>
      </c>
      <c r="D145" s="2"/>
    </row>
    <row r="146" spans="1:4" ht="16.5" x14ac:dyDescent="0.25">
      <c r="A146" s="3" t="s">
        <v>32</v>
      </c>
      <c r="B146" s="3" t="s">
        <v>33</v>
      </c>
      <c r="C146" s="2" t="s">
        <v>747</v>
      </c>
      <c r="D146" s="2"/>
    </row>
    <row r="147" spans="1:4" ht="16.5" x14ac:dyDescent="0.25">
      <c r="A147" s="3" t="s">
        <v>32</v>
      </c>
      <c r="B147" s="3" t="s">
        <v>33</v>
      </c>
      <c r="C147" s="2" t="s">
        <v>669</v>
      </c>
      <c r="D147" s="2"/>
    </row>
    <row r="148" spans="1:4" ht="16.5" x14ac:dyDescent="0.25">
      <c r="A148" s="3" t="s">
        <v>32</v>
      </c>
      <c r="B148" s="3" t="s">
        <v>33</v>
      </c>
      <c r="C148" s="2" t="s">
        <v>744</v>
      </c>
      <c r="D148" s="2"/>
    </row>
    <row r="149" spans="1:4" ht="16.5" x14ac:dyDescent="0.25">
      <c r="A149" s="3" t="s">
        <v>32</v>
      </c>
      <c r="B149" s="3" t="s">
        <v>33</v>
      </c>
      <c r="C149" s="2" t="s">
        <v>746</v>
      </c>
      <c r="D149" s="2"/>
    </row>
    <row r="150" spans="1:4" ht="16.5" x14ac:dyDescent="0.25">
      <c r="A150" s="3" t="s">
        <v>32</v>
      </c>
      <c r="B150" s="3" t="s">
        <v>33</v>
      </c>
      <c r="C150" s="2" t="s">
        <v>750</v>
      </c>
      <c r="D150" s="2"/>
    </row>
    <row r="151" spans="1:4" ht="16.5" x14ac:dyDescent="0.25">
      <c r="A151" s="3" t="s">
        <v>32</v>
      </c>
      <c r="B151" s="3" t="s">
        <v>33</v>
      </c>
      <c r="C151" s="2" t="s">
        <v>745</v>
      </c>
      <c r="D151" s="2"/>
    </row>
    <row r="152" spans="1:4" ht="16.5" x14ac:dyDescent="0.25">
      <c r="A152" s="3" t="s">
        <v>32</v>
      </c>
      <c r="B152" s="3" t="s">
        <v>33</v>
      </c>
      <c r="C152" s="2" t="s">
        <v>749</v>
      </c>
      <c r="D152" s="2"/>
    </row>
    <row r="153" spans="1:4" ht="16.5" x14ac:dyDescent="0.25">
      <c r="A153" s="3" t="s">
        <v>32</v>
      </c>
      <c r="B153" s="3" t="s">
        <v>33</v>
      </c>
      <c r="C153" s="2" t="s">
        <v>743</v>
      </c>
      <c r="D153" s="2" t="str">
        <f>Table136[[#This Row],[QH]]</f>
        <v>Thành phố Bến Tre</v>
      </c>
    </row>
    <row r="154" spans="1:4" ht="16.5" x14ac:dyDescent="0.25">
      <c r="A154" s="3" t="s">
        <v>34</v>
      </c>
      <c r="B154" s="3" t="s">
        <v>35</v>
      </c>
      <c r="C154" s="2" t="s">
        <v>381</v>
      </c>
      <c r="D154" s="2"/>
    </row>
    <row r="155" spans="1:4" ht="16.5" x14ac:dyDescent="0.25">
      <c r="A155" s="3" t="s">
        <v>34</v>
      </c>
      <c r="B155" s="3" t="s">
        <v>35</v>
      </c>
      <c r="C155" s="2" t="s">
        <v>552</v>
      </c>
      <c r="D155" s="2"/>
    </row>
    <row r="156" spans="1:4" ht="16.5" x14ac:dyDescent="0.25">
      <c r="A156" s="3" t="s">
        <v>34</v>
      </c>
      <c r="B156" s="3" t="s">
        <v>35</v>
      </c>
      <c r="C156" s="2" t="s">
        <v>556</v>
      </c>
      <c r="D156" s="2"/>
    </row>
    <row r="157" spans="1:4" ht="16.5" x14ac:dyDescent="0.25">
      <c r="A157" s="3" t="s">
        <v>34</v>
      </c>
      <c r="B157" s="3" t="s">
        <v>35</v>
      </c>
      <c r="C157" s="2" t="s">
        <v>553</v>
      </c>
      <c r="D157" s="2"/>
    </row>
    <row r="158" spans="1:4" ht="16.5" x14ac:dyDescent="0.25">
      <c r="A158" s="3" t="s">
        <v>34</v>
      </c>
      <c r="B158" s="3" t="s">
        <v>35</v>
      </c>
      <c r="C158" s="2" t="s">
        <v>555</v>
      </c>
      <c r="D158" s="2"/>
    </row>
    <row r="159" spans="1:4" ht="16.5" x14ac:dyDescent="0.25">
      <c r="A159" s="3" t="s">
        <v>34</v>
      </c>
      <c r="B159" s="3" t="s">
        <v>35</v>
      </c>
      <c r="C159" s="2" t="s">
        <v>558</v>
      </c>
      <c r="D159" s="2"/>
    </row>
    <row r="160" spans="1:4" ht="16.5" x14ac:dyDescent="0.25">
      <c r="A160" s="3" t="s">
        <v>34</v>
      </c>
      <c r="B160" s="3" t="s">
        <v>35</v>
      </c>
      <c r="C160" s="2" t="s">
        <v>559</v>
      </c>
      <c r="D160" s="2"/>
    </row>
    <row r="161" spans="1:4" ht="16.5" x14ac:dyDescent="0.25">
      <c r="A161" s="3" t="s">
        <v>34</v>
      </c>
      <c r="B161" s="3" t="s">
        <v>35</v>
      </c>
      <c r="C161" s="2" t="s">
        <v>554</v>
      </c>
      <c r="D161" s="2"/>
    </row>
    <row r="162" spans="1:4" ht="16.5" x14ac:dyDescent="0.25">
      <c r="A162" s="3" t="s">
        <v>34</v>
      </c>
      <c r="B162" s="3" t="s">
        <v>35</v>
      </c>
      <c r="C162" s="2" t="s">
        <v>934</v>
      </c>
      <c r="D162" s="2"/>
    </row>
    <row r="163" spans="1:4" ht="16.5" x14ac:dyDescent="0.25">
      <c r="A163" s="3" t="s">
        <v>34</v>
      </c>
      <c r="B163" s="3" t="s">
        <v>35</v>
      </c>
      <c r="C163" s="2" t="s">
        <v>557</v>
      </c>
      <c r="D163" s="2"/>
    </row>
    <row r="164" spans="1:4" ht="16.5" x14ac:dyDescent="0.25">
      <c r="A164" s="3" t="s">
        <v>34</v>
      </c>
      <c r="B164" s="3" t="s">
        <v>35</v>
      </c>
      <c r="C164" s="2" t="s">
        <v>935</v>
      </c>
      <c r="D164" s="2"/>
    </row>
    <row r="165" spans="1:4" ht="16.5" x14ac:dyDescent="0.25">
      <c r="A165" s="3" t="s">
        <v>36</v>
      </c>
      <c r="B165" s="3" t="s">
        <v>37</v>
      </c>
      <c r="C165" s="2" t="s">
        <v>678</v>
      </c>
      <c r="D165" s="2"/>
    </row>
    <row r="166" spans="1:4" ht="16.5" x14ac:dyDescent="0.25">
      <c r="A166" s="3" t="s">
        <v>36</v>
      </c>
      <c r="B166" s="3" t="s">
        <v>37</v>
      </c>
      <c r="C166" s="2" t="s">
        <v>673</v>
      </c>
      <c r="D166" s="2"/>
    </row>
    <row r="167" spans="1:4" ht="16.5" x14ac:dyDescent="0.25">
      <c r="A167" s="3" t="s">
        <v>36</v>
      </c>
      <c r="B167" s="3" t="s">
        <v>37</v>
      </c>
      <c r="C167" s="2" t="s">
        <v>674</v>
      </c>
      <c r="D167" s="2"/>
    </row>
    <row r="168" spans="1:4" ht="16.5" x14ac:dyDescent="0.25">
      <c r="A168" s="3" t="s">
        <v>36</v>
      </c>
      <c r="B168" s="3" t="s">
        <v>37</v>
      </c>
      <c r="C168" s="2" t="s">
        <v>676</v>
      </c>
      <c r="D168" s="2"/>
    </row>
    <row r="169" spans="1:4" ht="16.5" x14ac:dyDescent="0.25">
      <c r="A169" s="3" t="s">
        <v>36</v>
      </c>
      <c r="B169" s="3" t="s">
        <v>37</v>
      </c>
      <c r="C169" s="2" t="s">
        <v>936</v>
      </c>
      <c r="D169" s="2"/>
    </row>
    <row r="170" spans="1:4" ht="16.5" x14ac:dyDescent="0.25">
      <c r="A170" s="3" t="s">
        <v>36</v>
      </c>
      <c r="B170" s="3" t="s">
        <v>37</v>
      </c>
      <c r="C170" s="2" t="s">
        <v>672</v>
      </c>
      <c r="D170" s="2" t="str">
        <f>Table136[[#This Row],[QH]]</f>
        <v>Thành phố Thủ Dầu Một</v>
      </c>
    </row>
    <row r="171" spans="1:4" ht="16.5" x14ac:dyDescent="0.25">
      <c r="A171" s="3" t="s">
        <v>36</v>
      </c>
      <c r="B171" s="3" t="s">
        <v>37</v>
      </c>
      <c r="C171" s="2" t="s">
        <v>937</v>
      </c>
      <c r="D171" s="2"/>
    </row>
    <row r="172" spans="1:4" ht="16.5" x14ac:dyDescent="0.25">
      <c r="A172" s="3" t="s">
        <v>36</v>
      </c>
      <c r="B172" s="3" t="s">
        <v>37</v>
      </c>
      <c r="C172" s="2" t="s">
        <v>675</v>
      </c>
      <c r="D172" s="2"/>
    </row>
    <row r="173" spans="1:4" ht="16.5" x14ac:dyDescent="0.25">
      <c r="A173" s="3" t="s">
        <v>36</v>
      </c>
      <c r="B173" s="3" t="s">
        <v>37</v>
      </c>
      <c r="C173" s="2" t="s">
        <v>677</v>
      </c>
      <c r="D173" s="2"/>
    </row>
    <row r="174" spans="1:4" ht="16.5" x14ac:dyDescent="0.25">
      <c r="A174" s="3" t="s">
        <v>38</v>
      </c>
      <c r="B174" s="3" t="s">
        <v>39</v>
      </c>
      <c r="C174" s="2" t="s">
        <v>662</v>
      </c>
      <c r="D174" s="2"/>
    </row>
    <row r="175" spans="1:4" ht="16.5" x14ac:dyDescent="0.25">
      <c r="A175" s="3" t="s">
        <v>38</v>
      </c>
      <c r="B175" s="3" t="s">
        <v>39</v>
      </c>
      <c r="C175" s="2" t="s">
        <v>659</v>
      </c>
      <c r="D175" s="2"/>
    </row>
    <row r="176" spans="1:4" ht="16.5" x14ac:dyDescent="0.25">
      <c r="A176" s="3" t="s">
        <v>38</v>
      </c>
      <c r="B176" s="3" t="s">
        <v>39</v>
      </c>
      <c r="C176" s="2" t="s">
        <v>657</v>
      </c>
      <c r="D176" s="2"/>
    </row>
    <row r="177" spans="1:4" ht="16.5" x14ac:dyDescent="0.25">
      <c r="A177" s="3" t="s">
        <v>38</v>
      </c>
      <c r="B177" s="3" t="s">
        <v>39</v>
      </c>
      <c r="C177" s="2" t="s">
        <v>663</v>
      </c>
      <c r="D177" s="2"/>
    </row>
    <row r="178" spans="1:4" ht="16.5" x14ac:dyDescent="0.25">
      <c r="A178" s="3" t="s">
        <v>38</v>
      </c>
      <c r="B178" s="3" t="s">
        <v>39</v>
      </c>
      <c r="C178" s="2" t="s">
        <v>661</v>
      </c>
      <c r="D178" s="2"/>
    </row>
    <row r="179" spans="1:4" ht="16.5" x14ac:dyDescent="0.25">
      <c r="A179" s="3" t="s">
        <v>38</v>
      </c>
      <c r="B179" s="3" t="s">
        <v>39</v>
      </c>
      <c r="C179" s="2" t="s">
        <v>660</v>
      </c>
      <c r="D179" s="2"/>
    </row>
    <row r="180" spans="1:4" ht="16.5" x14ac:dyDescent="0.25">
      <c r="A180" s="3" t="s">
        <v>38</v>
      </c>
      <c r="B180" s="3" t="s">
        <v>39</v>
      </c>
      <c r="C180" s="2" t="s">
        <v>658</v>
      </c>
      <c r="D180" s="2"/>
    </row>
    <row r="181" spans="1:4" ht="16.5" x14ac:dyDescent="0.25">
      <c r="A181" s="3" t="s">
        <v>38</v>
      </c>
      <c r="B181" s="3" t="s">
        <v>39</v>
      </c>
      <c r="C181" s="2" t="s">
        <v>664</v>
      </c>
      <c r="D181" s="2"/>
    </row>
    <row r="182" spans="1:4" ht="16.5" x14ac:dyDescent="0.25">
      <c r="A182" s="3" t="s">
        <v>38</v>
      </c>
      <c r="B182" s="3" t="s">
        <v>39</v>
      </c>
      <c r="C182" s="2" t="s">
        <v>655</v>
      </c>
      <c r="D182" s="2"/>
    </row>
    <row r="183" spans="1:4" ht="16.5" x14ac:dyDescent="0.25">
      <c r="A183" s="3" t="s">
        <v>38</v>
      </c>
      <c r="B183" s="3" t="s">
        <v>39</v>
      </c>
      <c r="C183" s="2" t="s">
        <v>656</v>
      </c>
      <c r="D183" s="2"/>
    </row>
    <row r="184" spans="1:4" ht="16.5" x14ac:dyDescent="0.25">
      <c r="A184" s="3" t="s">
        <v>38</v>
      </c>
      <c r="B184" s="3" t="s">
        <v>39</v>
      </c>
      <c r="C184" s="2" t="s">
        <v>654</v>
      </c>
      <c r="D184" s="2" t="s">
        <v>655</v>
      </c>
    </row>
    <row r="185" spans="1:4" ht="16.5" x14ac:dyDescent="0.25">
      <c r="A185" s="3" t="s">
        <v>40</v>
      </c>
      <c r="B185" s="3" t="s">
        <v>41</v>
      </c>
      <c r="C185" s="2" t="s">
        <v>587</v>
      </c>
      <c r="D185" s="2"/>
    </row>
    <row r="186" spans="1:4" ht="16.5" x14ac:dyDescent="0.25">
      <c r="A186" s="3" t="s">
        <v>40</v>
      </c>
      <c r="B186" s="3" t="s">
        <v>41</v>
      </c>
      <c r="C186" s="2" t="s">
        <v>591</v>
      </c>
      <c r="D186" s="2"/>
    </row>
    <row r="187" spans="1:4" ht="16.5" x14ac:dyDescent="0.25">
      <c r="A187" s="3" t="s">
        <v>40</v>
      </c>
      <c r="B187" s="3" t="s">
        <v>41</v>
      </c>
      <c r="C187" s="2" t="s">
        <v>592</v>
      </c>
      <c r="D187" s="2"/>
    </row>
    <row r="188" spans="1:4" ht="16.5" x14ac:dyDescent="0.25">
      <c r="A188" s="3" t="s">
        <v>40</v>
      </c>
      <c r="B188" s="3" t="s">
        <v>41</v>
      </c>
      <c r="C188" s="2" t="s">
        <v>588</v>
      </c>
      <c r="D188" s="2"/>
    </row>
    <row r="189" spans="1:4" ht="16.5" x14ac:dyDescent="0.25">
      <c r="A189" s="3" t="s">
        <v>40</v>
      </c>
      <c r="B189" s="3" t="s">
        <v>41</v>
      </c>
      <c r="C189" s="2" t="s">
        <v>589</v>
      </c>
      <c r="D189" s="2"/>
    </row>
    <row r="190" spans="1:4" ht="16.5" x14ac:dyDescent="0.25">
      <c r="A190" s="3" t="s">
        <v>40</v>
      </c>
      <c r="B190" s="3" t="s">
        <v>41</v>
      </c>
      <c r="C190" s="2" t="s">
        <v>593</v>
      </c>
      <c r="D190" s="2"/>
    </row>
    <row r="191" spans="1:4" ht="16.5" x14ac:dyDescent="0.25">
      <c r="A191" s="3" t="s">
        <v>40</v>
      </c>
      <c r="B191" s="3" t="s">
        <v>41</v>
      </c>
      <c r="C191" s="2" t="s">
        <v>590</v>
      </c>
      <c r="D191" s="2"/>
    </row>
    <row r="192" spans="1:4" ht="16.5" x14ac:dyDescent="0.25">
      <c r="A192" s="3" t="s">
        <v>40</v>
      </c>
      <c r="B192" s="3" t="s">
        <v>41</v>
      </c>
      <c r="C192" s="2" t="s">
        <v>586</v>
      </c>
      <c r="D192" s="2"/>
    </row>
    <row r="193" spans="1:4" ht="16.5" x14ac:dyDescent="0.25">
      <c r="A193" s="3" t="s">
        <v>40</v>
      </c>
      <c r="B193" s="3" t="s">
        <v>41</v>
      </c>
      <c r="C193" s="2" t="s">
        <v>584</v>
      </c>
      <c r="D193" s="2" t="str">
        <f>Table136[[#This Row],[QH]]</f>
        <v>Thành phố Phan Thiết</v>
      </c>
    </row>
    <row r="194" spans="1:4" ht="16.5" x14ac:dyDescent="0.25">
      <c r="A194" s="3" t="s">
        <v>40</v>
      </c>
      <c r="B194" s="3" t="s">
        <v>41</v>
      </c>
      <c r="C194" s="2" t="s">
        <v>585</v>
      </c>
      <c r="D194" s="2"/>
    </row>
    <row r="195" spans="1:4" ht="16.5" x14ac:dyDescent="0.25">
      <c r="A195" s="3" t="s">
        <v>42</v>
      </c>
      <c r="B195" s="3" t="s">
        <v>43</v>
      </c>
      <c r="C195" s="2" t="s">
        <v>832</v>
      </c>
      <c r="D195" s="2"/>
    </row>
    <row r="196" spans="1:4" ht="16.5" x14ac:dyDescent="0.25">
      <c r="A196" s="3" t="s">
        <v>42</v>
      </c>
      <c r="B196" s="3" t="s">
        <v>43</v>
      </c>
      <c r="C196" s="2" t="s">
        <v>833</v>
      </c>
      <c r="D196" s="2"/>
    </row>
    <row r="197" spans="1:4" ht="16.5" x14ac:dyDescent="0.25">
      <c r="A197" s="3" t="s">
        <v>42</v>
      </c>
      <c r="B197" s="3" t="s">
        <v>43</v>
      </c>
      <c r="C197" s="2" t="s">
        <v>834</v>
      </c>
      <c r="D197" s="2"/>
    </row>
    <row r="198" spans="1:4" ht="16.5" x14ac:dyDescent="0.25">
      <c r="A198" s="3" t="s">
        <v>42</v>
      </c>
      <c r="B198" s="3" t="s">
        <v>43</v>
      </c>
      <c r="C198" s="2" t="s">
        <v>835</v>
      </c>
      <c r="D198" s="2"/>
    </row>
    <row r="199" spans="1:4" ht="16.5" x14ac:dyDescent="0.25">
      <c r="A199" s="3" t="s">
        <v>42</v>
      </c>
      <c r="B199" s="3" t="s">
        <v>43</v>
      </c>
      <c r="C199" s="2" t="s">
        <v>780</v>
      </c>
      <c r="D199" s="2"/>
    </row>
    <row r="200" spans="1:4" ht="16.5" x14ac:dyDescent="0.25">
      <c r="A200" s="3" t="s">
        <v>42</v>
      </c>
      <c r="B200" s="3" t="s">
        <v>43</v>
      </c>
      <c r="C200" s="2" t="s">
        <v>830</v>
      </c>
      <c r="D200" s="2"/>
    </row>
    <row r="201" spans="1:4" ht="16.5" x14ac:dyDescent="0.25">
      <c r="A201" s="3" t="s">
        <v>42</v>
      </c>
      <c r="B201" s="3" t="s">
        <v>43</v>
      </c>
      <c r="C201" s="2" t="s">
        <v>831</v>
      </c>
      <c r="D201" s="2"/>
    </row>
    <row r="202" spans="1:4" ht="16.5" x14ac:dyDescent="0.25">
      <c r="A202" s="3" t="s">
        <v>42</v>
      </c>
      <c r="B202" s="3" t="s">
        <v>43</v>
      </c>
      <c r="C202" s="2" t="s">
        <v>829</v>
      </c>
      <c r="D202" s="2"/>
    </row>
    <row r="203" spans="1:4" ht="16.5" x14ac:dyDescent="0.25">
      <c r="A203" s="3" t="s">
        <v>42</v>
      </c>
      <c r="B203" s="3" t="s">
        <v>43</v>
      </c>
      <c r="C203" s="2" t="s">
        <v>828</v>
      </c>
      <c r="D203" s="2" t="str">
        <f>Table136[[#This Row],[QH]]</f>
        <v>Thành phố Cà Mau</v>
      </c>
    </row>
    <row r="204" spans="1:4" ht="16.5" x14ac:dyDescent="0.25">
      <c r="A204" s="3" t="s">
        <v>46</v>
      </c>
      <c r="B204" s="3" t="s">
        <v>47</v>
      </c>
      <c r="C204" s="2" t="s">
        <v>211</v>
      </c>
      <c r="D204" s="2"/>
    </row>
    <row r="205" spans="1:4" ht="16.5" x14ac:dyDescent="0.25">
      <c r="A205" s="3" t="s">
        <v>46</v>
      </c>
      <c r="B205" s="3" t="s">
        <v>47</v>
      </c>
      <c r="C205" s="2" t="s">
        <v>210</v>
      </c>
      <c r="D205" s="2"/>
    </row>
    <row r="206" spans="1:4" ht="16.5" x14ac:dyDescent="0.25">
      <c r="A206" s="3" t="s">
        <v>46</v>
      </c>
      <c r="B206" s="3" t="s">
        <v>47</v>
      </c>
      <c r="C206" s="2" t="s">
        <v>214</v>
      </c>
      <c r="D206" s="2"/>
    </row>
    <row r="207" spans="1:4" ht="16.5" x14ac:dyDescent="0.25">
      <c r="A207" s="3" t="s">
        <v>46</v>
      </c>
      <c r="B207" s="3" t="s">
        <v>47</v>
      </c>
      <c r="C207" s="2" t="s">
        <v>212</v>
      </c>
      <c r="D207" s="2"/>
    </row>
    <row r="208" spans="1:4" ht="16.5" x14ac:dyDescent="0.25">
      <c r="A208" s="3" t="s">
        <v>46</v>
      </c>
      <c r="B208" s="3" t="s">
        <v>47</v>
      </c>
      <c r="C208" s="2" t="s">
        <v>1012</v>
      </c>
      <c r="D208" s="2"/>
    </row>
    <row r="209" spans="1:4" ht="16.5" x14ac:dyDescent="0.25">
      <c r="A209" s="3" t="s">
        <v>46</v>
      </c>
      <c r="B209" s="3" t="s">
        <v>47</v>
      </c>
      <c r="C209" s="2" t="s">
        <v>215</v>
      </c>
      <c r="D209" s="2"/>
    </row>
    <row r="210" spans="1:4" ht="16.5" x14ac:dyDescent="0.25">
      <c r="A210" s="3" t="s">
        <v>46</v>
      </c>
      <c r="B210" s="3" t="s">
        <v>47</v>
      </c>
      <c r="C210" s="2" t="s">
        <v>938</v>
      </c>
      <c r="D210" s="2"/>
    </row>
    <row r="211" spans="1:4" ht="16.5" x14ac:dyDescent="0.25">
      <c r="A211" s="3" t="s">
        <v>46</v>
      </c>
      <c r="B211" s="3" t="s">
        <v>47</v>
      </c>
      <c r="C211" s="2" t="s">
        <v>216</v>
      </c>
      <c r="D211" s="2"/>
    </row>
    <row r="212" spans="1:4" ht="16.5" x14ac:dyDescent="0.25">
      <c r="A212" s="3" t="s">
        <v>46</v>
      </c>
      <c r="B212" s="3" t="s">
        <v>47</v>
      </c>
      <c r="C212" s="2" t="s">
        <v>213</v>
      </c>
      <c r="D212" s="2"/>
    </row>
    <row r="213" spans="1:4" ht="16.5" x14ac:dyDescent="0.25">
      <c r="A213" s="3" t="s">
        <v>46</v>
      </c>
      <c r="B213" s="3" t="s">
        <v>47</v>
      </c>
      <c r="C213" s="2" t="s">
        <v>209</v>
      </c>
      <c r="D213" s="2" t="s">
        <v>209</v>
      </c>
    </row>
    <row r="214" spans="1:4" ht="16.5" x14ac:dyDescent="0.25">
      <c r="A214" s="3" t="s">
        <v>50</v>
      </c>
      <c r="B214" s="3" t="s">
        <v>51</v>
      </c>
      <c r="C214" s="2" t="s">
        <v>625</v>
      </c>
      <c r="D214" s="2"/>
    </row>
    <row r="215" spans="1:4" ht="16.5" x14ac:dyDescent="0.25">
      <c r="A215" s="3" t="s">
        <v>50</v>
      </c>
      <c r="B215" s="3" t="s">
        <v>51</v>
      </c>
      <c r="C215" s="2" t="s">
        <v>635</v>
      </c>
      <c r="D215" s="2"/>
    </row>
    <row r="216" spans="1:4" ht="16.5" x14ac:dyDescent="0.25">
      <c r="A216" s="3" t="s">
        <v>50</v>
      </c>
      <c r="B216" s="3" t="s">
        <v>51</v>
      </c>
      <c r="C216" s="2" t="s">
        <v>626</v>
      </c>
      <c r="D216" s="2"/>
    </row>
    <row r="217" spans="1:4" ht="16.5" x14ac:dyDescent="0.25">
      <c r="A217" s="3" t="s">
        <v>50</v>
      </c>
      <c r="B217" s="3" t="s">
        <v>51</v>
      </c>
      <c r="C217" s="2" t="s">
        <v>623</v>
      </c>
      <c r="D217" s="2"/>
    </row>
    <row r="218" spans="1:4" ht="16.5" x14ac:dyDescent="0.25">
      <c r="A218" s="3" t="s">
        <v>50</v>
      </c>
      <c r="B218" s="3" t="s">
        <v>51</v>
      </c>
      <c r="C218" s="2" t="s">
        <v>629</v>
      </c>
      <c r="D218" s="2"/>
    </row>
    <row r="219" spans="1:4" ht="16.5" x14ac:dyDescent="0.25">
      <c r="A219" s="3" t="s">
        <v>50</v>
      </c>
      <c r="B219" s="3" t="s">
        <v>51</v>
      </c>
      <c r="C219" s="2" t="s">
        <v>624</v>
      </c>
      <c r="D219" s="2"/>
    </row>
    <row r="220" spans="1:4" ht="16.5" x14ac:dyDescent="0.25">
      <c r="A220" s="3" t="s">
        <v>50</v>
      </c>
      <c r="B220" s="3" t="s">
        <v>51</v>
      </c>
      <c r="C220" s="2" t="s">
        <v>633</v>
      </c>
      <c r="D220" s="2"/>
    </row>
    <row r="221" spans="1:4" ht="16.5" x14ac:dyDescent="0.25">
      <c r="A221" s="3" t="s">
        <v>50</v>
      </c>
      <c r="B221" s="3" t="s">
        <v>51</v>
      </c>
      <c r="C221" s="2" t="s">
        <v>631</v>
      </c>
      <c r="D221" s="2"/>
    </row>
    <row r="222" spans="1:4" ht="16.5" x14ac:dyDescent="0.25">
      <c r="A222" s="3" t="s">
        <v>50</v>
      </c>
      <c r="B222" s="3" t="s">
        <v>51</v>
      </c>
      <c r="C222" s="2" t="s">
        <v>627</v>
      </c>
      <c r="D222" s="2"/>
    </row>
    <row r="223" spans="1:4" ht="16.5" x14ac:dyDescent="0.25">
      <c r="A223" s="3" t="s">
        <v>50</v>
      </c>
      <c r="B223" s="3" t="s">
        <v>51</v>
      </c>
      <c r="C223" s="2" t="s">
        <v>628</v>
      </c>
      <c r="D223" s="2"/>
    </row>
    <row r="224" spans="1:4" ht="16.5" x14ac:dyDescent="0.25">
      <c r="A224" s="3" t="s">
        <v>50</v>
      </c>
      <c r="B224" s="3" t="s">
        <v>51</v>
      </c>
      <c r="C224" s="2" t="s">
        <v>632</v>
      </c>
      <c r="D224" s="2"/>
    </row>
    <row r="225" spans="1:4" ht="16.5" x14ac:dyDescent="0.25">
      <c r="A225" s="3" t="s">
        <v>50</v>
      </c>
      <c r="B225" s="3" t="s">
        <v>51</v>
      </c>
      <c r="C225" s="2" t="s">
        <v>634</v>
      </c>
      <c r="D225" s="2"/>
    </row>
    <row r="226" spans="1:4" ht="16.5" x14ac:dyDescent="0.25">
      <c r="A226" s="3" t="s">
        <v>50</v>
      </c>
      <c r="B226" s="3" t="s">
        <v>51</v>
      </c>
      <c r="C226" s="2" t="s">
        <v>630</v>
      </c>
      <c r="D226" s="2"/>
    </row>
    <row r="227" spans="1:4" ht="16.5" x14ac:dyDescent="0.25">
      <c r="A227" s="3" t="s">
        <v>50</v>
      </c>
      <c r="B227" s="3" t="s">
        <v>51</v>
      </c>
      <c r="C227" s="2" t="s">
        <v>621</v>
      </c>
      <c r="D227" s="2" t="str">
        <f>Table136[[#This Row],[QH]]</f>
        <v>Thành phố Buôn Ma Thuột</v>
      </c>
    </row>
    <row r="228" spans="1:4" ht="16.5" x14ac:dyDescent="0.25">
      <c r="A228" s="3" t="s">
        <v>50</v>
      </c>
      <c r="B228" s="3" t="s">
        <v>51</v>
      </c>
      <c r="C228" s="2" t="s">
        <v>622</v>
      </c>
      <c r="D228" s="2"/>
    </row>
    <row r="229" spans="1:4" ht="16.5" x14ac:dyDescent="0.25">
      <c r="A229" s="3" t="s">
        <v>52</v>
      </c>
      <c r="B229" s="3" t="s">
        <v>53</v>
      </c>
      <c r="C229" s="2" t="s">
        <v>939</v>
      </c>
      <c r="D229" s="2"/>
    </row>
    <row r="230" spans="1:4" ht="16.5" x14ac:dyDescent="0.25">
      <c r="A230" s="3" t="s">
        <v>52</v>
      </c>
      <c r="B230" s="3" t="s">
        <v>53</v>
      </c>
      <c r="C230" s="2" t="s">
        <v>637</v>
      </c>
      <c r="D230" s="2"/>
    </row>
    <row r="231" spans="1:4" ht="16.5" x14ac:dyDescent="0.25">
      <c r="A231" s="3" t="s">
        <v>52</v>
      </c>
      <c r="B231" s="3" t="s">
        <v>53</v>
      </c>
      <c r="C231" s="2" t="s">
        <v>636</v>
      </c>
      <c r="D231" s="2"/>
    </row>
    <row r="232" spans="1:4" ht="16.5" x14ac:dyDescent="0.25">
      <c r="A232" s="3" t="s">
        <v>52</v>
      </c>
      <c r="B232" s="3" t="s">
        <v>53</v>
      </c>
      <c r="C232" s="2" t="s">
        <v>638</v>
      </c>
      <c r="D232" s="2"/>
    </row>
    <row r="233" spans="1:4" ht="16.5" x14ac:dyDescent="0.25">
      <c r="A233" s="3" t="s">
        <v>52</v>
      </c>
      <c r="B233" s="3" t="s">
        <v>53</v>
      </c>
      <c r="C233" s="2" t="s">
        <v>641</v>
      </c>
      <c r="D233" s="2"/>
    </row>
    <row r="234" spans="1:4" ht="16.5" x14ac:dyDescent="0.25">
      <c r="A234" s="3" t="s">
        <v>52</v>
      </c>
      <c r="B234" s="3" t="s">
        <v>53</v>
      </c>
      <c r="C234" s="2" t="s">
        <v>640</v>
      </c>
      <c r="D234" s="2"/>
    </row>
    <row r="235" spans="1:4" ht="16.5" x14ac:dyDescent="0.25">
      <c r="A235" s="3" t="s">
        <v>52</v>
      </c>
      <c r="B235" s="3" t="s">
        <v>53</v>
      </c>
      <c r="C235" s="2" t="s">
        <v>639</v>
      </c>
      <c r="D235" s="2"/>
    </row>
    <row r="236" spans="1:4" ht="16.5" x14ac:dyDescent="0.25">
      <c r="A236" s="3" t="s">
        <v>52</v>
      </c>
      <c r="B236" s="3" t="s">
        <v>53</v>
      </c>
      <c r="C236" s="2" t="s">
        <v>642</v>
      </c>
      <c r="D236" s="2"/>
    </row>
    <row r="237" spans="1:4" ht="16.5" x14ac:dyDescent="0.25">
      <c r="A237" s="3" t="s">
        <v>54</v>
      </c>
      <c r="B237" s="3" t="s">
        <v>55</v>
      </c>
      <c r="C237" s="2" t="s">
        <v>246</v>
      </c>
      <c r="D237" s="2"/>
    </row>
    <row r="238" spans="1:4" ht="16.5" x14ac:dyDescent="0.25">
      <c r="A238" s="3" t="s">
        <v>54</v>
      </c>
      <c r="B238" s="3" t="s">
        <v>55</v>
      </c>
      <c r="C238" s="2" t="s">
        <v>247</v>
      </c>
      <c r="D238" s="2"/>
    </row>
    <row r="239" spans="1:4" ht="16.5" x14ac:dyDescent="0.25">
      <c r="A239" s="3" t="s">
        <v>54</v>
      </c>
      <c r="B239" s="3" t="s">
        <v>55</v>
      </c>
      <c r="C239" s="2" t="s">
        <v>248</v>
      </c>
      <c r="D239" s="2"/>
    </row>
    <row r="240" spans="1:4" ht="16.5" x14ac:dyDescent="0.25">
      <c r="A240" s="3" t="s">
        <v>54</v>
      </c>
      <c r="B240" s="3" t="s">
        <v>55</v>
      </c>
      <c r="C240" s="2" t="s">
        <v>243</v>
      </c>
      <c r="D240" s="2"/>
    </row>
    <row r="241" spans="1:4" ht="16.5" x14ac:dyDescent="0.25">
      <c r="A241" s="3" t="s">
        <v>54</v>
      </c>
      <c r="B241" s="3" t="s">
        <v>55</v>
      </c>
      <c r="C241" s="2" t="s">
        <v>242</v>
      </c>
      <c r="D241" s="2"/>
    </row>
    <row r="242" spans="1:4" ht="16.5" x14ac:dyDescent="0.25">
      <c r="A242" s="3" t="s">
        <v>54</v>
      </c>
      <c r="B242" s="3" t="s">
        <v>55</v>
      </c>
      <c r="C242" s="2" t="s">
        <v>249</v>
      </c>
      <c r="D242" s="2"/>
    </row>
    <row r="243" spans="1:4" ht="16.5" x14ac:dyDescent="0.25">
      <c r="A243" s="3" t="s">
        <v>54</v>
      </c>
      <c r="B243" s="3" t="s">
        <v>55</v>
      </c>
      <c r="C243" s="2" t="s">
        <v>244</v>
      </c>
      <c r="D243" s="2"/>
    </row>
    <row r="244" spans="1:4" ht="16.5" x14ac:dyDescent="0.25">
      <c r="A244" s="3" t="s">
        <v>54</v>
      </c>
      <c r="B244" s="3" t="s">
        <v>55</v>
      </c>
      <c r="C244" s="2" t="s">
        <v>245</v>
      </c>
      <c r="D244" s="2"/>
    </row>
    <row r="245" spans="1:4" ht="16.5" x14ac:dyDescent="0.25">
      <c r="A245" s="3" t="s">
        <v>54</v>
      </c>
      <c r="B245" s="3" t="s">
        <v>55</v>
      </c>
      <c r="C245" s="2" t="s">
        <v>240</v>
      </c>
      <c r="D245" s="2" t="s">
        <v>240</v>
      </c>
    </row>
    <row r="246" spans="1:4" ht="16.5" x14ac:dyDescent="0.25">
      <c r="A246" s="3" t="s">
        <v>54</v>
      </c>
      <c r="B246" s="3" t="s">
        <v>55</v>
      </c>
      <c r="C246" s="2" t="s">
        <v>241</v>
      </c>
      <c r="D246" s="2"/>
    </row>
    <row r="247" spans="1:4" ht="16.5" x14ac:dyDescent="0.25">
      <c r="A247" s="3" t="s">
        <v>56</v>
      </c>
      <c r="B247" s="3" t="s">
        <v>57</v>
      </c>
      <c r="C247" s="2" t="s">
        <v>686</v>
      </c>
      <c r="D247" s="2"/>
    </row>
    <row r="248" spans="1:4" ht="16.5" x14ac:dyDescent="0.25">
      <c r="A248" s="3" t="s">
        <v>56</v>
      </c>
      <c r="B248" s="3" t="s">
        <v>57</v>
      </c>
      <c r="C248" s="2" t="s">
        <v>683</v>
      </c>
      <c r="D248" s="2"/>
    </row>
    <row r="249" spans="1:4" ht="16.5" x14ac:dyDescent="0.25">
      <c r="A249" s="3" t="s">
        <v>56</v>
      </c>
      <c r="B249" s="3" t="s">
        <v>57</v>
      </c>
      <c r="C249" s="2" t="s">
        <v>687</v>
      </c>
      <c r="D249" s="2"/>
    </row>
    <row r="250" spans="1:4" ht="16.5" x14ac:dyDescent="0.25">
      <c r="A250" s="3" t="s">
        <v>56</v>
      </c>
      <c r="B250" s="3" t="s">
        <v>57</v>
      </c>
      <c r="C250" s="2" t="s">
        <v>689</v>
      </c>
      <c r="D250" s="2"/>
    </row>
    <row r="251" spans="1:4" ht="16.5" x14ac:dyDescent="0.25">
      <c r="A251" s="3" t="s">
        <v>56</v>
      </c>
      <c r="B251" s="3" t="s">
        <v>57</v>
      </c>
      <c r="C251" s="2" t="s">
        <v>681</v>
      </c>
      <c r="D251" s="2"/>
    </row>
    <row r="252" spans="1:4" ht="16.5" x14ac:dyDescent="0.25">
      <c r="A252" s="3" t="s">
        <v>56</v>
      </c>
      <c r="B252" s="3" t="s">
        <v>57</v>
      </c>
      <c r="C252" s="2" t="s">
        <v>685</v>
      </c>
      <c r="D252" s="2"/>
    </row>
    <row r="253" spans="1:4" ht="16.5" x14ac:dyDescent="0.25">
      <c r="A253" s="3" t="s">
        <v>56</v>
      </c>
      <c r="B253" s="3" t="s">
        <v>57</v>
      </c>
      <c r="C253" s="2" t="s">
        <v>684</v>
      </c>
      <c r="D253" s="2"/>
    </row>
    <row r="254" spans="1:4" ht="16.5" x14ac:dyDescent="0.25">
      <c r="A254" s="3" t="s">
        <v>56</v>
      </c>
      <c r="B254" s="3" t="s">
        <v>57</v>
      </c>
      <c r="C254" s="2" t="s">
        <v>682</v>
      </c>
      <c r="D254" s="2"/>
    </row>
    <row r="255" spans="1:4" ht="16.5" x14ac:dyDescent="0.25">
      <c r="A255" s="3" t="s">
        <v>56</v>
      </c>
      <c r="B255" s="3" t="s">
        <v>57</v>
      </c>
      <c r="C255" s="2" t="s">
        <v>688</v>
      </c>
      <c r="D255" s="2"/>
    </row>
    <row r="256" spans="1:4" ht="16.5" x14ac:dyDescent="0.25">
      <c r="A256" s="3" t="s">
        <v>56</v>
      </c>
      <c r="B256" s="3" t="s">
        <v>57</v>
      </c>
      <c r="C256" s="2" t="s">
        <v>679</v>
      </c>
      <c r="D256" s="2" t="str">
        <f>Table136[[#This Row],[QH]]</f>
        <v>Thành phố Biên Hòa</v>
      </c>
    </row>
    <row r="257" spans="1:4" ht="16.5" x14ac:dyDescent="0.25">
      <c r="A257" s="3" t="s">
        <v>56</v>
      </c>
      <c r="B257" s="3" t="s">
        <v>57</v>
      </c>
      <c r="C257" s="2" t="s">
        <v>680</v>
      </c>
      <c r="D257" s="2" t="str">
        <f>Table136[[#This Row],[QH]]</f>
        <v>Thành phố Long Khánh</v>
      </c>
    </row>
    <row r="258" spans="1:4" ht="16.5" x14ac:dyDescent="0.25">
      <c r="A258" s="3" t="s">
        <v>58</v>
      </c>
      <c r="B258" s="3" t="s">
        <v>59</v>
      </c>
      <c r="C258" s="2" t="s">
        <v>772</v>
      </c>
      <c r="D258" s="2"/>
    </row>
    <row r="259" spans="1:4" ht="16.5" x14ac:dyDescent="0.25">
      <c r="A259" s="3" t="s">
        <v>58</v>
      </c>
      <c r="B259" s="3" t="s">
        <v>59</v>
      </c>
      <c r="C259" s="2" t="s">
        <v>669</v>
      </c>
      <c r="D259" s="2"/>
    </row>
    <row r="260" spans="1:4" ht="16.5" x14ac:dyDescent="0.25">
      <c r="A260" s="3" t="s">
        <v>58</v>
      </c>
      <c r="B260" s="3" t="s">
        <v>59</v>
      </c>
      <c r="C260" s="2" t="s">
        <v>770</v>
      </c>
      <c r="D260" s="2"/>
    </row>
    <row r="261" spans="1:4" ht="16.5" x14ac:dyDescent="0.25">
      <c r="A261" s="3" t="s">
        <v>58</v>
      </c>
      <c r="B261" s="3" t="s">
        <v>59</v>
      </c>
      <c r="C261" s="2" t="s">
        <v>775</v>
      </c>
      <c r="D261" s="2"/>
    </row>
    <row r="262" spans="1:4" ht="16.5" x14ac:dyDescent="0.25">
      <c r="A262" s="3" t="s">
        <v>58</v>
      </c>
      <c r="B262" s="3" t="s">
        <v>59</v>
      </c>
      <c r="C262" s="2" t="s">
        <v>774</v>
      </c>
      <c r="D262" s="2"/>
    </row>
    <row r="263" spans="1:4" ht="16.5" x14ac:dyDescent="0.25">
      <c r="A263" s="3" t="s">
        <v>58</v>
      </c>
      <c r="B263" s="3" t="s">
        <v>59</v>
      </c>
      <c r="C263" s="2" t="s">
        <v>339</v>
      </c>
      <c r="D263" s="2"/>
    </row>
    <row r="264" spans="1:4" ht="16.5" x14ac:dyDescent="0.25">
      <c r="A264" s="3" t="s">
        <v>58</v>
      </c>
      <c r="B264" s="3" t="s">
        <v>59</v>
      </c>
      <c r="C264" s="2" t="s">
        <v>769</v>
      </c>
      <c r="D264" s="2"/>
    </row>
    <row r="265" spans="1:4" ht="16.5" x14ac:dyDescent="0.25">
      <c r="A265" s="3" t="s">
        <v>58</v>
      </c>
      <c r="B265" s="3" t="s">
        <v>59</v>
      </c>
      <c r="C265" s="2" t="s">
        <v>773</v>
      </c>
      <c r="D265" s="2"/>
    </row>
    <row r="266" spans="1:4" ht="16.5" x14ac:dyDescent="0.25">
      <c r="A266" s="3" t="s">
        <v>58</v>
      </c>
      <c r="B266" s="3" t="s">
        <v>59</v>
      </c>
      <c r="C266" s="2" t="s">
        <v>771</v>
      </c>
      <c r="D266" s="2"/>
    </row>
    <row r="267" spans="1:4" ht="16.5" x14ac:dyDescent="0.25">
      <c r="A267" s="3" t="s">
        <v>58</v>
      </c>
      <c r="B267" s="3" t="s">
        <v>59</v>
      </c>
      <c r="C267" s="2" t="s">
        <v>767</v>
      </c>
      <c r="D267" s="2" t="str">
        <f>Table136[[#This Row],[QH]]</f>
        <v>Thành phố Cao Lãnh</v>
      </c>
    </row>
    <row r="268" spans="1:4" ht="16.5" x14ac:dyDescent="0.25">
      <c r="A268" s="3" t="s">
        <v>58</v>
      </c>
      <c r="B268" s="3" t="s">
        <v>59</v>
      </c>
      <c r="C268" s="2" t="s">
        <v>940</v>
      </c>
      <c r="D268" s="2"/>
    </row>
    <row r="269" spans="1:4" ht="16.5" x14ac:dyDescent="0.25">
      <c r="A269" s="3" t="s">
        <v>58</v>
      </c>
      <c r="B269" s="3" t="s">
        <v>59</v>
      </c>
      <c r="C269" s="2" t="s">
        <v>768</v>
      </c>
      <c r="D269" s="2" t="str">
        <f>Table136[[#This Row],[QH]]</f>
        <v>Thành phố Sa Đéc</v>
      </c>
    </row>
    <row r="270" spans="1:4" ht="16.5" x14ac:dyDescent="0.25">
      <c r="A270" s="3" t="s">
        <v>60</v>
      </c>
      <c r="B270" s="3" t="s">
        <v>61</v>
      </c>
      <c r="C270" s="2" t="s">
        <v>609</v>
      </c>
      <c r="D270" s="2"/>
    </row>
    <row r="271" spans="1:4" ht="16.5" x14ac:dyDescent="0.25">
      <c r="A271" s="3" t="s">
        <v>60</v>
      </c>
      <c r="B271" s="3" t="s">
        <v>61</v>
      </c>
      <c r="C271" s="2" t="s">
        <v>614</v>
      </c>
      <c r="D271" s="2"/>
    </row>
    <row r="272" spans="1:4" ht="16.5" x14ac:dyDescent="0.25">
      <c r="A272" s="3" t="s">
        <v>60</v>
      </c>
      <c r="B272" s="3" t="s">
        <v>61</v>
      </c>
      <c r="C272" s="2" t="s">
        <v>620</v>
      </c>
      <c r="D272" s="2"/>
    </row>
    <row r="273" spans="1:4" ht="16.5" x14ac:dyDescent="0.25">
      <c r="A273" s="3" t="s">
        <v>60</v>
      </c>
      <c r="B273" s="3" t="s">
        <v>61</v>
      </c>
      <c r="C273" s="2" t="s">
        <v>615</v>
      </c>
      <c r="D273" s="2"/>
    </row>
    <row r="274" spans="1:4" ht="16.5" x14ac:dyDescent="0.25">
      <c r="A274" s="3" t="s">
        <v>60</v>
      </c>
      <c r="B274" s="3" t="s">
        <v>61</v>
      </c>
      <c r="C274" s="2" t="s">
        <v>608</v>
      </c>
      <c r="D274" s="2"/>
    </row>
    <row r="275" spans="1:4" ht="16.5" x14ac:dyDescent="0.25">
      <c r="A275" s="3" t="s">
        <v>60</v>
      </c>
      <c r="B275" s="3" t="s">
        <v>61</v>
      </c>
      <c r="C275" s="2" t="s">
        <v>616</v>
      </c>
      <c r="D275" s="2"/>
    </row>
    <row r="276" spans="1:4" ht="16.5" x14ac:dyDescent="0.25">
      <c r="A276" s="3" t="s">
        <v>60</v>
      </c>
      <c r="B276" s="3" t="s">
        <v>61</v>
      </c>
      <c r="C276" s="2" t="s">
        <v>613</v>
      </c>
      <c r="D276" s="2"/>
    </row>
    <row r="277" spans="1:4" ht="16.5" x14ac:dyDescent="0.25">
      <c r="A277" s="3" t="s">
        <v>60</v>
      </c>
      <c r="B277" s="3" t="s">
        <v>61</v>
      </c>
      <c r="C277" s="2" t="s">
        <v>610</v>
      </c>
      <c r="D277" s="2"/>
    </row>
    <row r="278" spans="1:4" ht="16.5" x14ac:dyDescent="0.25">
      <c r="A278" s="3" t="s">
        <v>60</v>
      </c>
      <c r="B278" s="3" t="s">
        <v>61</v>
      </c>
      <c r="C278" s="2" t="s">
        <v>617</v>
      </c>
      <c r="D278" s="2"/>
    </row>
    <row r="279" spans="1:4" ht="16.5" x14ac:dyDescent="0.25">
      <c r="A279" s="3" t="s">
        <v>60</v>
      </c>
      <c r="B279" s="3" t="s">
        <v>61</v>
      </c>
      <c r="C279" s="2" t="s">
        <v>607</v>
      </c>
      <c r="D279" s="2"/>
    </row>
    <row r="280" spans="1:4" ht="16.5" x14ac:dyDescent="0.25">
      <c r="A280" s="3" t="s">
        <v>60</v>
      </c>
      <c r="B280" s="3" t="s">
        <v>61</v>
      </c>
      <c r="C280" s="2" t="s">
        <v>612</v>
      </c>
      <c r="D280" s="2"/>
    </row>
    <row r="281" spans="1:4" ht="16.5" x14ac:dyDescent="0.25">
      <c r="A281" s="3" t="s">
        <v>60</v>
      </c>
      <c r="B281" s="3" t="s">
        <v>61</v>
      </c>
      <c r="C281" s="2" t="s">
        <v>618</v>
      </c>
      <c r="D281" s="2"/>
    </row>
    <row r="282" spans="1:4" ht="16.5" x14ac:dyDescent="0.25">
      <c r="A282" s="3" t="s">
        <v>60</v>
      </c>
      <c r="B282" s="3" t="s">
        <v>61</v>
      </c>
      <c r="C282" s="2" t="s">
        <v>611</v>
      </c>
      <c r="D282" s="2"/>
    </row>
    <row r="283" spans="1:4" ht="16.5" x14ac:dyDescent="0.25">
      <c r="A283" s="3" t="s">
        <v>60</v>
      </c>
      <c r="B283" s="3" t="s">
        <v>61</v>
      </c>
      <c r="C283" s="2" t="s">
        <v>619</v>
      </c>
      <c r="D283" s="2"/>
    </row>
    <row r="284" spans="1:4" ht="16.5" x14ac:dyDescent="0.25">
      <c r="A284" s="3" t="s">
        <v>60</v>
      </c>
      <c r="B284" s="3" t="s">
        <v>61</v>
      </c>
      <c r="C284" s="2" t="s">
        <v>604</v>
      </c>
      <c r="D284" s="2" t="str">
        <f>Table136[[#This Row],[QH]]</f>
        <v>Thành phố Pleiku</v>
      </c>
    </row>
    <row r="285" spans="1:4" ht="16.5" x14ac:dyDescent="0.25">
      <c r="A285" s="3" t="s">
        <v>60</v>
      </c>
      <c r="B285" s="3" t="s">
        <v>61</v>
      </c>
      <c r="C285" s="2" t="s">
        <v>605</v>
      </c>
      <c r="D285" s="2"/>
    </row>
    <row r="286" spans="1:4" ht="16.5" x14ac:dyDescent="0.25">
      <c r="A286" s="3" t="s">
        <v>60</v>
      </c>
      <c r="B286" s="3" t="s">
        <v>61</v>
      </c>
      <c r="C286" s="2" t="s">
        <v>606</v>
      </c>
      <c r="D286" s="2"/>
    </row>
    <row r="287" spans="1:4" ht="16.5" x14ac:dyDescent="0.25">
      <c r="A287" s="3" t="s">
        <v>62</v>
      </c>
      <c r="B287" s="3" t="s">
        <v>63</v>
      </c>
      <c r="C287" s="2" t="s">
        <v>204</v>
      </c>
      <c r="D287" s="2"/>
    </row>
    <row r="288" spans="1:4" ht="16.5" x14ac:dyDescent="0.25">
      <c r="A288" s="3" t="s">
        <v>62</v>
      </c>
      <c r="B288" s="3" t="s">
        <v>63</v>
      </c>
      <c r="C288" s="2" t="s">
        <v>207</v>
      </c>
      <c r="D288" s="2"/>
    </row>
    <row r="289" spans="1:4" ht="16.5" x14ac:dyDescent="0.25">
      <c r="A289" s="3" t="s">
        <v>62</v>
      </c>
      <c r="B289" s="3" t="s">
        <v>63</v>
      </c>
      <c r="C289" s="2" t="s">
        <v>199</v>
      </c>
      <c r="D289" s="2"/>
    </row>
    <row r="290" spans="1:4" ht="16.5" x14ac:dyDescent="0.25">
      <c r="A290" s="3" t="s">
        <v>62</v>
      </c>
      <c r="B290" s="3" t="s">
        <v>63</v>
      </c>
      <c r="C290" s="2" t="s">
        <v>205</v>
      </c>
      <c r="D290" s="2"/>
    </row>
    <row r="291" spans="1:4" ht="16.5" x14ac:dyDescent="0.25">
      <c r="A291" s="3" t="s">
        <v>62</v>
      </c>
      <c r="B291" s="3" t="s">
        <v>63</v>
      </c>
      <c r="C291" s="2" t="s">
        <v>200</v>
      </c>
      <c r="D291" s="2"/>
    </row>
    <row r="292" spans="1:4" ht="16.5" x14ac:dyDescent="0.25">
      <c r="A292" s="3" t="s">
        <v>62</v>
      </c>
      <c r="B292" s="3" t="s">
        <v>63</v>
      </c>
      <c r="C292" s="2" t="s">
        <v>202</v>
      </c>
      <c r="D292" s="2"/>
    </row>
    <row r="293" spans="1:4" ht="16.5" x14ac:dyDescent="0.25">
      <c r="A293" s="3" t="s">
        <v>62</v>
      </c>
      <c r="B293" s="3" t="s">
        <v>63</v>
      </c>
      <c r="C293" s="2" t="s">
        <v>208</v>
      </c>
      <c r="D293" s="2"/>
    </row>
    <row r="294" spans="1:4" ht="16.5" x14ac:dyDescent="0.25">
      <c r="A294" s="3" t="s">
        <v>62</v>
      </c>
      <c r="B294" s="3" t="s">
        <v>63</v>
      </c>
      <c r="C294" s="2" t="s">
        <v>203</v>
      </c>
      <c r="D294" s="2"/>
    </row>
    <row r="295" spans="1:4" ht="16.5" x14ac:dyDescent="0.25">
      <c r="A295" s="3" t="s">
        <v>62</v>
      </c>
      <c r="B295" s="3" t="s">
        <v>63</v>
      </c>
      <c r="C295" s="2" t="s">
        <v>206</v>
      </c>
      <c r="D295" s="2"/>
    </row>
    <row r="296" spans="1:4" ht="16.5" x14ac:dyDescent="0.25">
      <c r="A296" s="3" t="s">
        <v>62</v>
      </c>
      <c r="B296" s="3" t="s">
        <v>63</v>
      </c>
      <c r="C296" s="2" t="s">
        <v>201</v>
      </c>
      <c r="D296" s="2"/>
    </row>
    <row r="297" spans="1:4" ht="16.5" x14ac:dyDescent="0.25">
      <c r="A297" s="3" t="s">
        <v>62</v>
      </c>
      <c r="B297" s="3" t="s">
        <v>63</v>
      </c>
      <c r="C297" s="2" t="s">
        <v>198</v>
      </c>
      <c r="D297" s="2" t="s">
        <v>198</v>
      </c>
    </row>
    <row r="298" spans="1:4" ht="49.5" x14ac:dyDescent="0.25">
      <c r="A298" s="3" t="s">
        <v>64</v>
      </c>
      <c r="B298" s="3" t="s">
        <v>65</v>
      </c>
      <c r="C298" s="59" t="s">
        <v>969</v>
      </c>
      <c r="D298" s="2"/>
    </row>
    <row r="299" spans="1:4" ht="82.5" x14ac:dyDescent="0.25">
      <c r="A299" s="3" t="s">
        <v>64</v>
      </c>
      <c r="B299" s="3" t="s">
        <v>65</v>
      </c>
      <c r="C299" s="3" t="s">
        <v>976</v>
      </c>
      <c r="D299" s="60"/>
    </row>
    <row r="300" spans="1:4" ht="66" x14ac:dyDescent="0.25">
      <c r="A300" s="3" t="s">
        <v>64</v>
      </c>
      <c r="B300" s="3" t="s">
        <v>65</v>
      </c>
      <c r="C300" s="61" t="s">
        <v>975</v>
      </c>
      <c r="D300" s="59"/>
    </row>
    <row r="301" spans="1:4" ht="115.5" x14ac:dyDescent="0.25">
      <c r="A301" s="3" t="s">
        <v>64</v>
      </c>
      <c r="B301" s="3" t="s">
        <v>65</v>
      </c>
      <c r="C301" s="59" t="s">
        <v>974</v>
      </c>
      <c r="D301" s="59"/>
    </row>
    <row r="302" spans="1:4" ht="115.5" x14ac:dyDescent="0.25">
      <c r="A302" s="3" t="s">
        <v>64</v>
      </c>
      <c r="B302" s="3" t="s">
        <v>65</v>
      </c>
      <c r="C302" s="59" t="s">
        <v>973</v>
      </c>
      <c r="D302" s="58"/>
    </row>
    <row r="303" spans="1:4" ht="99" x14ac:dyDescent="0.25">
      <c r="A303" s="3" t="s">
        <v>64</v>
      </c>
      <c r="B303" s="3" t="s">
        <v>65</v>
      </c>
      <c r="C303" s="59" t="s">
        <v>970</v>
      </c>
      <c r="D303" s="58"/>
    </row>
    <row r="304" spans="1:4" ht="49.5" x14ac:dyDescent="0.25">
      <c r="A304" s="3" t="s">
        <v>64</v>
      </c>
      <c r="B304" s="3" t="s">
        <v>65</v>
      </c>
      <c r="C304" s="61" t="s">
        <v>972</v>
      </c>
      <c r="D304" s="58"/>
    </row>
    <row r="305" spans="1:4" ht="99" x14ac:dyDescent="0.25">
      <c r="A305" s="3" t="s">
        <v>64</v>
      </c>
      <c r="B305" s="3" t="s">
        <v>65</v>
      </c>
      <c r="C305" s="59" t="s">
        <v>971</v>
      </c>
      <c r="D305" s="58"/>
    </row>
    <row r="306" spans="1:4" ht="66" x14ac:dyDescent="0.25">
      <c r="A306" s="3" t="s">
        <v>64</v>
      </c>
      <c r="B306" s="3" t="s">
        <v>65</v>
      </c>
      <c r="C306" s="61" t="s">
        <v>977</v>
      </c>
      <c r="D306" s="58"/>
    </row>
    <row r="307" spans="1:4" ht="99" x14ac:dyDescent="0.25">
      <c r="A307" s="3" t="s">
        <v>64</v>
      </c>
      <c r="B307" s="3" t="s">
        <v>65</v>
      </c>
      <c r="C307" s="59" t="s">
        <v>978</v>
      </c>
      <c r="D307" s="58"/>
    </row>
    <row r="308" spans="1:4" ht="66" x14ac:dyDescent="0.25">
      <c r="A308" s="3" t="s">
        <v>64</v>
      </c>
      <c r="B308" s="3" t="s">
        <v>65</v>
      </c>
      <c r="C308" s="61" t="s">
        <v>979</v>
      </c>
      <c r="D308" s="58"/>
    </row>
    <row r="309" spans="1:4" ht="16.5" x14ac:dyDescent="0.25">
      <c r="A309" s="3" t="s">
        <v>64</v>
      </c>
      <c r="B309" s="3" t="s">
        <v>65</v>
      </c>
      <c r="C309" s="2" t="s">
        <v>408</v>
      </c>
      <c r="D309" s="58"/>
    </row>
    <row r="310" spans="1:4" ht="16.5" x14ac:dyDescent="0.25">
      <c r="A310" s="3" t="s">
        <v>64</v>
      </c>
      <c r="B310" s="3" t="s">
        <v>65</v>
      </c>
      <c r="C310" s="2" t="s">
        <v>406</v>
      </c>
      <c r="D310" s="2"/>
    </row>
    <row r="311" spans="1:4" ht="16.5" x14ac:dyDescent="0.25">
      <c r="A311" s="3" t="s">
        <v>64</v>
      </c>
      <c r="B311" s="3" t="s">
        <v>65</v>
      </c>
      <c r="C311" s="2" t="s">
        <v>409</v>
      </c>
      <c r="D311" s="2"/>
    </row>
    <row r="312" spans="1:4" ht="16.5" x14ac:dyDescent="0.25">
      <c r="A312" s="3" t="s">
        <v>64</v>
      </c>
      <c r="B312" s="3" t="s">
        <v>65</v>
      </c>
      <c r="C312" s="2" t="s">
        <v>407</v>
      </c>
      <c r="D312" s="2"/>
    </row>
    <row r="313" spans="1:4" ht="16.5" x14ac:dyDescent="0.25">
      <c r="A313" s="3" t="s">
        <v>64</v>
      </c>
      <c r="B313" s="3" t="s">
        <v>65</v>
      </c>
      <c r="C313" s="2" t="s">
        <v>405</v>
      </c>
      <c r="D313" s="2" t="str">
        <f>Table136[[#This Row],[QH]]</f>
        <v>Thành phố Phủ Lý</v>
      </c>
    </row>
    <row r="314" spans="1:4" ht="16.5" x14ac:dyDescent="0.25">
      <c r="A314" s="3" t="s">
        <v>64</v>
      </c>
      <c r="B314" s="3" t="s">
        <v>65</v>
      </c>
      <c r="C314" s="2" t="s">
        <v>941</v>
      </c>
      <c r="D314" s="2"/>
    </row>
    <row r="315" spans="1:4" ht="16.5" x14ac:dyDescent="0.25">
      <c r="A315" s="3" t="s">
        <v>68</v>
      </c>
      <c r="B315" s="3" t="s">
        <v>69</v>
      </c>
      <c r="C315" s="2" t="s">
        <v>483</v>
      </c>
      <c r="D315" s="2"/>
    </row>
    <row r="316" spans="1:4" ht="16.5" x14ac:dyDescent="0.25">
      <c r="A316" s="3" t="s">
        <v>68</v>
      </c>
      <c r="B316" s="3" t="s">
        <v>69</v>
      </c>
      <c r="C316" s="2" t="s">
        <v>480</v>
      </c>
      <c r="D316" s="2"/>
    </row>
    <row r="317" spans="1:4" ht="16.5" x14ac:dyDescent="0.25">
      <c r="A317" s="3" t="s">
        <v>68</v>
      </c>
      <c r="B317" s="3" t="s">
        <v>69</v>
      </c>
      <c r="C317" s="2" t="s">
        <v>477</v>
      </c>
      <c r="D317" s="2"/>
    </row>
    <row r="318" spans="1:4" ht="16.5" x14ac:dyDescent="0.25">
      <c r="A318" s="3" t="s">
        <v>68</v>
      </c>
      <c r="B318" s="3" t="s">
        <v>69</v>
      </c>
      <c r="C318" s="2" t="s">
        <v>481</v>
      </c>
      <c r="D318" s="2"/>
    </row>
    <row r="319" spans="1:4" ht="16.5" x14ac:dyDescent="0.25">
      <c r="A319" s="3" t="s">
        <v>68</v>
      </c>
      <c r="B319" s="3" t="s">
        <v>69</v>
      </c>
      <c r="C319" s="2" t="s">
        <v>476</v>
      </c>
      <c r="D319" s="2"/>
    </row>
    <row r="320" spans="1:4" ht="16.5" x14ac:dyDescent="0.25">
      <c r="A320" s="3" t="s">
        <v>68</v>
      </c>
      <c r="B320" s="3" t="s">
        <v>69</v>
      </c>
      <c r="C320" s="2" t="s">
        <v>484</v>
      </c>
      <c r="D320" s="2"/>
    </row>
    <row r="321" spans="1:4" ht="16.5" x14ac:dyDescent="0.25">
      <c r="A321" s="3" t="s">
        <v>68</v>
      </c>
      <c r="B321" s="3" t="s">
        <v>69</v>
      </c>
      <c r="C321" s="2" t="s">
        <v>485</v>
      </c>
      <c r="D321" s="2"/>
    </row>
    <row r="322" spans="1:4" ht="16.5" x14ac:dyDescent="0.25">
      <c r="A322" s="3" t="s">
        <v>68</v>
      </c>
      <c r="B322" s="3" t="s">
        <v>69</v>
      </c>
      <c r="C322" s="2" t="s">
        <v>479</v>
      </c>
      <c r="D322" s="2"/>
    </row>
    <row r="323" spans="1:4" ht="16.5" x14ac:dyDescent="0.25">
      <c r="A323" s="3" t="s">
        <v>68</v>
      </c>
      <c r="B323" s="3" t="s">
        <v>69</v>
      </c>
      <c r="C323" s="2" t="s">
        <v>482</v>
      </c>
      <c r="D323" s="2"/>
    </row>
    <row r="324" spans="1:4" ht="16.5" x14ac:dyDescent="0.25">
      <c r="A324" s="3" t="s">
        <v>68</v>
      </c>
      <c r="B324" s="3" t="s">
        <v>69</v>
      </c>
      <c r="C324" s="2" t="s">
        <v>478</v>
      </c>
      <c r="D324" s="2"/>
    </row>
    <row r="325" spans="1:4" ht="16.5" x14ac:dyDescent="0.25">
      <c r="A325" s="3" t="s">
        <v>68</v>
      </c>
      <c r="B325" s="3" t="s">
        <v>69</v>
      </c>
      <c r="C325" s="2" t="s">
        <v>474</v>
      </c>
      <c r="D325" s="2" t="str">
        <f>Table136[[#This Row],[QH]]</f>
        <v>Thành phố Hà Tĩnh</v>
      </c>
    </row>
    <row r="326" spans="1:4" ht="16.5" x14ac:dyDescent="0.25">
      <c r="A326" s="3" t="s">
        <v>68</v>
      </c>
      <c r="B326" s="3" t="s">
        <v>69</v>
      </c>
      <c r="C326" s="2" t="s">
        <v>475</v>
      </c>
      <c r="D326" s="2"/>
    </row>
    <row r="327" spans="1:4" ht="16.5" x14ac:dyDescent="0.25">
      <c r="A327" s="3" t="s">
        <v>68</v>
      </c>
      <c r="B327" s="3" t="s">
        <v>69</v>
      </c>
      <c r="C327" s="2" t="s">
        <v>486</v>
      </c>
      <c r="D327" s="2"/>
    </row>
    <row r="328" spans="1:4" ht="16.5" x14ac:dyDescent="0.25">
      <c r="A328" s="3" t="s">
        <v>70</v>
      </c>
      <c r="B328" s="3" t="s">
        <v>71</v>
      </c>
      <c r="C328" s="2" t="s">
        <v>367</v>
      </c>
      <c r="D328" s="2"/>
    </row>
    <row r="329" spans="1:4" ht="16.5" x14ac:dyDescent="0.25">
      <c r="A329" s="3" t="s">
        <v>70</v>
      </c>
      <c r="B329" s="3" t="s">
        <v>71</v>
      </c>
      <c r="C329" s="2" t="s">
        <v>366</v>
      </c>
      <c r="D329" s="2"/>
    </row>
    <row r="330" spans="1:4" ht="16.5" x14ac:dyDescent="0.25">
      <c r="A330" s="3" t="s">
        <v>70</v>
      </c>
      <c r="B330" s="3" t="s">
        <v>71</v>
      </c>
      <c r="C330" s="2" t="s">
        <v>368</v>
      </c>
      <c r="D330" s="2"/>
    </row>
    <row r="331" spans="1:4" ht="16.5" x14ac:dyDescent="0.25">
      <c r="A331" s="3" t="s">
        <v>70</v>
      </c>
      <c r="B331" s="3" t="s">
        <v>71</v>
      </c>
      <c r="C331" s="2" t="s">
        <v>364</v>
      </c>
      <c r="D331" s="2"/>
    </row>
    <row r="332" spans="1:4" ht="16.5" x14ac:dyDescent="0.25">
      <c r="A332" s="3" t="s">
        <v>70</v>
      </c>
      <c r="B332" s="3" t="s">
        <v>71</v>
      </c>
      <c r="C332" s="2" t="s">
        <v>362</v>
      </c>
      <c r="D332" s="2"/>
    </row>
    <row r="333" spans="1:4" ht="16.5" x14ac:dyDescent="0.25">
      <c r="A333" s="3" t="s">
        <v>70</v>
      </c>
      <c r="B333" s="3" t="s">
        <v>71</v>
      </c>
      <c r="C333" s="2" t="s">
        <v>370</v>
      </c>
      <c r="D333" s="2"/>
    </row>
    <row r="334" spans="1:4" ht="16.5" x14ac:dyDescent="0.25">
      <c r="A334" s="3" t="s">
        <v>70</v>
      </c>
      <c r="B334" s="3" t="s">
        <v>71</v>
      </c>
      <c r="C334" s="2" t="s">
        <v>365</v>
      </c>
      <c r="D334" s="2"/>
    </row>
    <row r="335" spans="1:4" ht="16.5" x14ac:dyDescent="0.25">
      <c r="A335" s="3" t="s">
        <v>70</v>
      </c>
      <c r="B335" s="3" t="s">
        <v>71</v>
      </c>
      <c r="C335" s="2" t="s">
        <v>371</v>
      </c>
      <c r="D335" s="2"/>
    </row>
    <row r="336" spans="1:4" ht="16.5" x14ac:dyDescent="0.25">
      <c r="A336" s="3" t="s">
        <v>70</v>
      </c>
      <c r="B336" s="3" t="s">
        <v>71</v>
      </c>
      <c r="C336" s="2" t="s">
        <v>369</v>
      </c>
      <c r="D336" s="2"/>
    </row>
    <row r="337" spans="1:4" ht="16.5" x14ac:dyDescent="0.25">
      <c r="A337" s="3" t="s">
        <v>70</v>
      </c>
      <c r="B337" s="3" t="s">
        <v>71</v>
      </c>
      <c r="C337" s="2" t="s">
        <v>361</v>
      </c>
      <c r="D337" s="2" t="str">
        <f>Table136[[#This Row],[QH]]</f>
        <v>Thành phố Chí Linh</v>
      </c>
    </row>
    <row r="338" spans="1:4" ht="16.5" x14ac:dyDescent="0.25">
      <c r="A338" s="3" t="s">
        <v>70</v>
      </c>
      <c r="B338" s="3" t="s">
        <v>71</v>
      </c>
      <c r="C338" s="2" t="s">
        <v>360</v>
      </c>
      <c r="D338" s="2" t="str">
        <f>Table136[[#This Row],[QH]]</f>
        <v>Thành phố Hải Dương</v>
      </c>
    </row>
    <row r="339" spans="1:4" ht="16.5" x14ac:dyDescent="0.25">
      <c r="A339" s="3" t="s">
        <v>70</v>
      </c>
      <c r="B339" s="3" t="s">
        <v>71</v>
      </c>
      <c r="C339" s="2" t="s">
        <v>363</v>
      </c>
      <c r="D339" s="2"/>
    </row>
    <row r="340" spans="1:4" ht="16.5" x14ac:dyDescent="0.25">
      <c r="A340" s="3" t="s">
        <v>74</v>
      </c>
      <c r="B340" s="3" t="s">
        <v>75</v>
      </c>
      <c r="C340" s="2" t="s">
        <v>669</v>
      </c>
      <c r="D340" s="2"/>
    </row>
    <row r="341" spans="1:4" ht="16.5" x14ac:dyDescent="0.25">
      <c r="A341" s="3" t="s">
        <v>74</v>
      </c>
      <c r="B341" s="3" t="s">
        <v>75</v>
      </c>
      <c r="C341" s="2" t="s">
        <v>806</v>
      </c>
      <c r="D341" s="2"/>
    </row>
    <row r="342" spans="1:4" ht="16.5" x14ac:dyDescent="0.25">
      <c r="A342" s="3" t="s">
        <v>74</v>
      </c>
      <c r="B342" s="3" t="s">
        <v>75</v>
      </c>
      <c r="C342" s="2" t="s">
        <v>809</v>
      </c>
      <c r="D342" s="2"/>
    </row>
    <row r="343" spans="1:4" ht="16.5" x14ac:dyDescent="0.25">
      <c r="A343" s="3" t="s">
        <v>74</v>
      </c>
      <c r="B343" s="3" t="s">
        <v>75</v>
      </c>
      <c r="C343" s="2" t="s">
        <v>807</v>
      </c>
      <c r="D343" s="2"/>
    </row>
    <row r="344" spans="1:4" ht="16.5" x14ac:dyDescent="0.25">
      <c r="A344" s="3" t="s">
        <v>74</v>
      </c>
      <c r="B344" s="3" t="s">
        <v>75</v>
      </c>
      <c r="C344" s="2" t="s">
        <v>808</v>
      </c>
      <c r="D344" s="2"/>
    </row>
    <row r="345" spans="1:4" ht="16.5" x14ac:dyDescent="0.25">
      <c r="A345" s="3" t="s">
        <v>74</v>
      </c>
      <c r="B345" s="3" t="s">
        <v>75</v>
      </c>
      <c r="C345" s="2" t="s">
        <v>942</v>
      </c>
      <c r="D345" s="2"/>
    </row>
    <row r="346" spans="1:4" ht="16.5" x14ac:dyDescent="0.25">
      <c r="A346" s="3" t="s">
        <v>74</v>
      </c>
      <c r="B346" s="3" t="s">
        <v>75</v>
      </c>
      <c r="C346" s="2" t="s">
        <v>805</v>
      </c>
      <c r="D346" s="2" t="str">
        <f>Table136[[#This Row],[QH]]</f>
        <v>Thành phố Vị Thanh</v>
      </c>
    </row>
    <row r="347" spans="1:4" ht="16.5" x14ac:dyDescent="0.25">
      <c r="A347" s="3" t="s">
        <v>74</v>
      </c>
      <c r="B347" s="3" t="s">
        <v>75</v>
      </c>
      <c r="C347" s="2" t="s">
        <v>810</v>
      </c>
      <c r="D347" s="2"/>
    </row>
    <row r="348" spans="1:4" ht="16.5" x14ac:dyDescent="0.25">
      <c r="A348" s="3" t="s">
        <v>78</v>
      </c>
      <c r="B348" s="3" t="s">
        <v>79</v>
      </c>
      <c r="C348" s="2" t="s">
        <v>283</v>
      </c>
      <c r="D348" s="2"/>
    </row>
    <row r="349" spans="1:4" ht="16.5" x14ac:dyDescent="0.25">
      <c r="A349" s="3" t="s">
        <v>78</v>
      </c>
      <c r="B349" s="3" t="s">
        <v>79</v>
      </c>
      <c r="C349" s="2" t="s">
        <v>279</v>
      </c>
      <c r="D349" s="2"/>
    </row>
    <row r="350" spans="1:4" ht="16.5" x14ac:dyDescent="0.25">
      <c r="A350" s="3" t="s">
        <v>78</v>
      </c>
      <c r="B350" s="3" t="s">
        <v>79</v>
      </c>
      <c r="C350" s="2" t="s">
        <v>282</v>
      </c>
      <c r="D350" s="2"/>
    </row>
    <row r="351" spans="1:4" ht="16.5" x14ac:dyDescent="0.25">
      <c r="A351" s="3" t="s">
        <v>78</v>
      </c>
      <c r="B351" s="3" t="s">
        <v>79</v>
      </c>
      <c r="C351" s="2" t="s">
        <v>280</v>
      </c>
      <c r="D351" s="2"/>
    </row>
    <row r="352" spans="1:4" ht="16.5" x14ac:dyDescent="0.25">
      <c r="A352" s="3" t="s">
        <v>78</v>
      </c>
      <c r="B352" s="3" t="s">
        <v>79</v>
      </c>
      <c r="C352" s="2" t="s">
        <v>286</v>
      </c>
      <c r="D352" s="2"/>
    </row>
    <row r="353" spans="1:4" ht="16.5" x14ac:dyDescent="0.25">
      <c r="A353" s="3" t="s">
        <v>78</v>
      </c>
      <c r="B353" s="3" t="s">
        <v>79</v>
      </c>
      <c r="C353" s="2" t="s">
        <v>288</v>
      </c>
      <c r="D353" s="2"/>
    </row>
    <row r="354" spans="1:4" ht="16.5" x14ac:dyDescent="0.25">
      <c r="A354" s="3" t="s">
        <v>78</v>
      </c>
      <c r="B354" s="3" t="s">
        <v>79</v>
      </c>
      <c r="C354" s="2" t="s">
        <v>281</v>
      </c>
      <c r="D354" s="2"/>
    </row>
    <row r="355" spans="1:4" ht="16.5" x14ac:dyDescent="0.25">
      <c r="A355" s="3" t="s">
        <v>78</v>
      </c>
      <c r="B355" s="3" t="s">
        <v>79</v>
      </c>
      <c r="C355" s="2" t="s">
        <v>285</v>
      </c>
      <c r="D355" s="2"/>
    </row>
    <row r="356" spans="1:4" ht="16.5" x14ac:dyDescent="0.25">
      <c r="A356" s="3" t="s">
        <v>78</v>
      </c>
      <c r="B356" s="3" t="s">
        <v>79</v>
      </c>
      <c r="C356" s="2" t="s">
        <v>284</v>
      </c>
      <c r="D356" s="2"/>
    </row>
    <row r="357" spans="1:4" ht="16.5" x14ac:dyDescent="0.25">
      <c r="A357" s="3" t="s">
        <v>78</v>
      </c>
      <c r="B357" s="3" t="s">
        <v>79</v>
      </c>
      <c r="C357" s="2" t="s">
        <v>287</v>
      </c>
      <c r="D357" s="2"/>
    </row>
    <row r="358" spans="1:4" ht="16.5" x14ac:dyDescent="0.25">
      <c r="A358" s="3" t="s">
        <v>78</v>
      </c>
      <c r="B358" s="3" t="s">
        <v>79</v>
      </c>
      <c r="C358" s="2" t="s">
        <v>278</v>
      </c>
      <c r="D358" s="2" t="str">
        <f>Table136[[#This Row],[QH]]</f>
        <v>Thành phố Hòa Bình</v>
      </c>
    </row>
    <row r="359" spans="1:4" ht="16.5" x14ac:dyDescent="0.25">
      <c r="A359" s="3" t="s">
        <v>80</v>
      </c>
      <c r="B359" s="3" t="s">
        <v>81</v>
      </c>
      <c r="C359" s="2" t="s">
        <v>392</v>
      </c>
      <c r="D359" s="2"/>
    </row>
    <row r="360" spans="1:4" ht="16.5" x14ac:dyDescent="0.25">
      <c r="A360" s="3" t="s">
        <v>80</v>
      </c>
      <c r="B360" s="3" t="s">
        <v>81</v>
      </c>
      <c r="C360" s="2" t="s">
        <v>393</v>
      </c>
      <c r="D360" s="2"/>
    </row>
    <row r="361" spans="1:4" ht="16.5" x14ac:dyDescent="0.25">
      <c r="A361" s="3" t="s">
        <v>80</v>
      </c>
      <c r="B361" s="3" t="s">
        <v>81</v>
      </c>
      <c r="C361" s="2" t="s">
        <v>394</v>
      </c>
      <c r="D361" s="2"/>
    </row>
    <row r="362" spans="1:4" ht="16.5" x14ac:dyDescent="0.25">
      <c r="A362" s="3" t="s">
        <v>80</v>
      </c>
      <c r="B362" s="3" t="s">
        <v>81</v>
      </c>
      <c r="C362" s="2" t="s">
        <v>396</v>
      </c>
      <c r="D362" s="2"/>
    </row>
    <row r="363" spans="1:4" ht="16.5" x14ac:dyDescent="0.25">
      <c r="A363" s="3" t="s">
        <v>80</v>
      </c>
      <c r="B363" s="3" t="s">
        <v>81</v>
      </c>
      <c r="C363" s="2" t="s">
        <v>395</v>
      </c>
      <c r="D363" s="2"/>
    </row>
    <row r="364" spans="1:4" ht="16.5" x14ac:dyDescent="0.25">
      <c r="A364" s="3" t="s">
        <v>80</v>
      </c>
      <c r="B364" s="3" t="s">
        <v>81</v>
      </c>
      <c r="C364" s="2" t="s">
        <v>389</v>
      </c>
      <c r="D364" s="2"/>
    </row>
    <row r="365" spans="1:4" ht="16.5" x14ac:dyDescent="0.25">
      <c r="A365" s="3" t="s">
        <v>80</v>
      </c>
      <c r="B365" s="3" t="s">
        <v>81</v>
      </c>
      <c r="C365" s="2" t="s">
        <v>388</v>
      </c>
      <c r="D365" s="2"/>
    </row>
    <row r="366" spans="1:4" ht="16.5" x14ac:dyDescent="0.25">
      <c r="A366" s="3" t="s">
        <v>80</v>
      </c>
      <c r="B366" s="3" t="s">
        <v>81</v>
      </c>
      <c r="C366" s="2" t="s">
        <v>390</v>
      </c>
      <c r="D366" s="2"/>
    </row>
    <row r="367" spans="1:4" ht="16.5" x14ac:dyDescent="0.25">
      <c r="A367" s="3" t="s">
        <v>80</v>
      </c>
      <c r="B367" s="3" t="s">
        <v>81</v>
      </c>
      <c r="C367" s="2" t="s">
        <v>387</v>
      </c>
      <c r="D367" s="2" t="str">
        <f>Table136[[#This Row],[QH]]</f>
        <v>Thành phố Hưng Yên</v>
      </c>
    </row>
    <row r="368" spans="1:4" ht="16.5" x14ac:dyDescent="0.25">
      <c r="A368" s="3" t="s">
        <v>80</v>
      </c>
      <c r="B368" s="3" t="s">
        <v>81</v>
      </c>
      <c r="C368" s="2" t="s">
        <v>391</v>
      </c>
      <c r="D368" s="2"/>
    </row>
    <row r="369" spans="1:4" ht="16.5" x14ac:dyDescent="0.25">
      <c r="A369" s="3" t="s">
        <v>82</v>
      </c>
      <c r="B369" s="3" t="s">
        <v>83</v>
      </c>
      <c r="C369" s="2" t="s">
        <v>570</v>
      </c>
      <c r="D369" s="2"/>
    </row>
    <row r="370" spans="1:4" ht="16.5" x14ac:dyDescent="0.25">
      <c r="A370" s="3" t="s">
        <v>82</v>
      </c>
      <c r="B370" s="3" t="s">
        <v>83</v>
      </c>
      <c r="C370" s="2" t="s">
        <v>574</v>
      </c>
      <c r="D370" s="2"/>
    </row>
    <row r="371" spans="1:4" ht="16.5" x14ac:dyDescent="0.25">
      <c r="A371" s="3" t="s">
        <v>82</v>
      </c>
      <c r="B371" s="3" t="s">
        <v>83</v>
      </c>
      <c r="C371" s="2" t="s">
        <v>575</v>
      </c>
      <c r="D371" s="2"/>
    </row>
    <row r="372" spans="1:4" ht="16.5" x14ac:dyDescent="0.25">
      <c r="A372" s="3" t="s">
        <v>82</v>
      </c>
      <c r="B372" s="3" t="s">
        <v>83</v>
      </c>
      <c r="C372" s="2" t="s">
        <v>573</v>
      </c>
      <c r="D372" s="2"/>
    </row>
    <row r="373" spans="1:4" ht="16.5" x14ac:dyDescent="0.25">
      <c r="A373" s="3" t="s">
        <v>82</v>
      </c>
      <c r="B373" s="3" t="s">
        <v>83</v>
      </c>
      <c r="C373" s="2" t="s">
        <v>576</v>
      </c>
      <c r="D373" s="2"/>
    </row>
    <row r="374" spans="1:4" ht="16.5" x14ac:dyDescent="0.25">
      <c r="A374" s="3" t="s">
        <v>82</v>
      </c>
      <c r="B374" s="3" t="s">
        <v>83</v>
      </c>
      <c r="C374" s="2" t="s">
        <v>571</v>
      </c>
      <c r="D374" s="2"/>
    </row>
    <row r="375" spans="1:4" ht="16.5" x14ac:dyDescent="0.25">
      <c r="A375" s="3" t="s">
        <v>82</v>
      </c>
      <c r="B375" s="3" t="s">
        <v>83</v>
      </c>
      <c r="C375" s="2" t="s">
        <v>569</v>
      </c>
      <c r="D375" s="2" t="str">
        <f>Table136[[#This Row],[QH]]</f>
        <v>Thành phố Cam Ranh</v>
      </c>
    </row>
    <row r="376" spans="1:4" ht="16.5" x14ac:dyDescent="0.25">
      <c r="A376" s="3" t="s">
        <v>82</v>
      </c>
      <c r="B376" s="3" t="s">
        <v>83</v>
      </c>
      <c r="C376" s="2" t="s">
        <v>568</v>
      </c>
      <c r="D376" s="2" t="str">
        <f>Table136[[#This Row],[QH]]</f>
        <v>Thành phố Nha Trang</v>
      </c>
    </row>
    <row r="377" spans="1:4" ht="16.5" x14ac:dyDescent="0.25">
      <c r="A377" s="3" t="s">
        <v>82</v>
      </c>
      <c r="B377" s="3" t="s">
        <v>83</v>
      </c>
      <c r="C377" s="2" t="s">
        <v>572</v>
      </c>
      <c r="D377" s="2"/>
    </row>
    <row r="378" spans="1:4" ht="16.5" x14ac:dyDescent="0.25">
      <c r="A378" s="3" t="s">
        <v>84</v>
      </c>
      <c r="B378" s="3" t="s">
        <v>85</v>
      </c>
      <c r="C378" s="2" t="s">
        <v>792</v>
      </c>
      <c r="D378" s="2"/>
    </row>
    <row r="379" spans="1:4" ht="16.5" x14ac:dyDescent="0.25">
      <c r="A379" s="3" t="s">
        <v>84</v>
      </c>
      <c r="B379" s="3" t="s">
        <v>85</v>
      </c>
      <c r="C379" s="2" t="s">
        <v>793</v>
      </c>
      <c r="D379" s="2"/>
    </row>
    <row r="380" spans="1:4" ht="16.5" x14ac:dyDescent="0.25">
      <c r="A380" s="3" t="s">
        <v>84</v>
      </c>
      <c r="B380" s="3" t="s">
        <v>85</v>
      </c>
      <c r="C380" s="2" t="s">
        <v>669</v>
      </c>
      <c r="D380" s="2"/>
    </row>
    <row r="381" spans="1:4" ht="16.5" x14ac:dyDescent="0.25">
      <c r="A381" s="3" t="s">
        <v>84</v>
      </c>
      <c r="B381" s="3" t="s">
        <v>85</v>
      </c>
      <c r="C381" s="2" t="s">
        <v>797</v>
      </c>
      <c r="D381" s="2"/>
    </row>
    <row r="382" spans="1:4" ht="16.5" x14ac:dyDescent="0.25">
      <c r="A382" s="3" t="s">
        <v>84</v>
      </c>
      <c r="B382" s="3" t="s">
        <v>85</v>
      </c>
      <c r="C382" s="2" t="s">
        <v>790</v>
      </c>
      <c r="D382" s="2"/>
    </row>
    <row r="383" spans="1:4" ht="16.5" x14ac:dyDescent="0.25">
      <c r="A383" s="3" t="s">
        <v>84</v>
      </c>
      <c r="B383" s="3" t="s">
        <v>85</v>
      </c>
      <c r="C383" s="2" t="s">
        <v>791</v>
      </c>
      <c r="D383" s="2"/>
    </row>
    <row r="384" spans="1:4" ht="16.5" x14ac:dyDescent="0.25">
      <c r="A384" s="3" t="s">
        <v>84</v>
      </c>
      <c r="B384" s="3" t="s">
        <v>85</v>
      </c>
      <c r="C384" s="2" t="s">
        <v>788</v>
      </c>
      <c r="D384" s="2"/>
    </row>
    <row r="385" spans="1:4" ht="16.5" x14ac:dyDescent="0.25">
      <c r="A385" s="3" t="s">
        <v>84</v>
      </c>
      <c r="B385" s="3" t="s">
        <v>85</v>
      </c>
      <c r="C385" s="2" t="s">
        <v>795</v>
      </c>
      <c r="D385" s="2"/>
    </row>
    <row r="386" spans="1:4" ht="16.5" x14ac:dyDescent="0.25">
      <c r="A386" s="3" t="s">
        <v>84</v>
      </c>
      <c r="B386" s="3" t="s">
        <v>85</v>
      </c>
      <c r="C386" s="2" t="s">
        <v>787</v>
      </c>
      <c r="D386" s="2"/>
    </row>
    <row r="387" spans="1:4" ht="16.5" x14ac:dyDescent="0.25">
      <c r="A387" s="3" t="s">
        <v>84</v>
      </c>
      <c r="B387" s="3" t="s">
        <v>85</v>
      </c>
      <c r="C387" s="2" t="s">
        <v>789</v>
      </c>
      <c r="D387" s="2"/>
    </row>
    <row r="388" spans="1:4" ht="16.5" x14ac:dyDescent="0.25">
      <c r="A388" s="3" t="s">
        <v>84</v>
      </c>
      <c r="B388" s="3" t="s">
        <v>85</v>
      </c>
      <c r="C388" s="2" t="s">
        <v>796</v>
      </c>
      <c r="D388" s="2"/>
    </row>
    <row r="389" spans="1:4" ht="16.5" x14ac:dyDescent="0.25">
      <c r="A389" s="3" t="s">
        <v>84</v>
      </c>
      <c r="B389" s="3" t="s">
        <v>85</v>
      </c>
      <c r="C389" s="2" t="s">
        <v>794</v>
      </c>
      <c r="D389" s="2"/>
    </row>
    <row r="390" spans="1:4" ht="16.5" x14ac:dyDescent="0.25">
      <c r="A390" s="3" t="s">
        <v>84</v>
      </c>
      <c r="B390" s="3" t="s">
        <v>85</v>
      </c>
      <c r="C390" s="2" t="s">
        <v>786</v>
      </c>
      <c r="D390" s="2"/>
    </row>
    <row r="391" spans="1:4" ht="16.5" x14ac:dyDescent="0.25">
      <c r="A391" s="3" t="s">
        <v>84</v>
      </c>
      <c r="B391" s="3" t="s">
        <v>85</v>
      </c>
      <c r="C391" s="2" t="s">
        <v>943</v>
      </c>
      <c r="D391" s="2"/>
    </row>
    <row r="392" spans="1:4" ht="16.5" x14ac:dyDescent="0.25">
      <c r="A392" s="3" t="s">
        <v>84</v>
      </c>
      <c r="B392" s="3" t="s">
        <v>85</v>
      </c>
      <c r="C392" s="2" t="s">
        <v>785</v>
      </c>
      <c r="D392" s="2" t="str">
        <f>Table136[[#This Row],[QH]]</f>
        <v>Thành phố Rạch Giá</v>
      </c>
    </row>
    <row r="393" spans="1:4" ht="16.5" x14ac:dyDescent="0.25">
      <c r="A393" s="3" t="s">
        <v>86</v>
      </c>
      <c r="B393" s="3" t="s">
        <v>87</v>
      </c>
      <c r="C393" s="2" t="s">
        <v>595</v>
      </c>
      <c r="D393" s="2"/>
    </row>
    <row r="394" spans="1:4" ht="16.5" x14ac:dyDescent="0.25">
      <c r="A394" s="3" t="s">
        <v>86</v>
      </c>
      <c r="B394" s="3" t="s">
        <v>87</v>
      </c>
      <c r="C394" s="2" t="s">
        <v>600</v>
      </c>
      <c r="D394" s="2"/>
    </row>
    <row r="395" spans="1:4" ht="16.5" x14ac:dyDescent="0.25">
      <c r="A395" s="3" t="s">
        <v>86</v>
      </c>
      <c r="B395" s="3" t="s">
        <v>87</v>
      </c>
      <c r="C395" s="2" t="s">
        <v>597</v>
      </c>
      <c r="D395" s="2"/>
    </row>
    <row r="396" spans="1:4" ht="16.5" x14ac:dyDescent="0.25">
      <c r="A396" s="3" t="s">
        <v>86</v>
      </c>
      <c r="B396" s="3" t="s">
        <v>87</v>
      </c>
      <c r="C396" s="2" t="s">
        <v>603</v>
      </c>
      <c r="D396" s="2"/>
    </row>
    <row r="397" spans="1:4" ht="16.5" x14ac:dyDescent="0.25">
      <c r="A397" s="3" t="s">
        <v>86</v>
      </c>
      <c r="B397" s="3" t="s">
        <v>87</v>
      </c>
      <c r="C397" s="2" t="s">
        <v>598</v>
      </c>
      <c r="D397" s="2"/>
    </row>
    <row r="398" spans="1:4" ht="16.5" x14ac:dyDescent="0.25">
      <c r="A398" s="3" t="s">
        <v>86</v>
      </c>
      <c r="B398" s="3" t="s">
        <v>87</v>
      </c>
      <c r="C398" s="2" t="s">
        <v>599</v>
      </c>
      <c r="D398" s="2"/>
    </row>
    <row r="399" spans="1:4" ht="16.5" x14ac:dyDescent="0.25">
      <c r="A399" s="3" t="s">
        <v>86</v>
      </c>
      <c r="B399" s="3" t="s">
        <v>87</v>
      </c>
      <c r="C399" s="2" t="s">
        <v>596</v>
      </c>
      <c r="D399" s="2"/>
    </row>
    <row r="400" spans="1:4" ht="16.5" x14ac:dyDescent="0.25">
      <c r="A400" s="3" t="s">
        <v>86</v>
      </c>
      <c r="B400" s="3" t="s">
        <v>87</v>
      </c>
      <c r="C400" s="2" t="s">
        <v>601</v>
      </c>
      <c r="D400" s="2"/>
    </row>
    <row r="401" spans="1:4" ht="16.5" x14ac:dyDescent="0.25">
      <c r="A401" s="3" t="s">
        <v>86</v>
      </c>
      <c r="B401" s="3" t="s">
        <v>87</v>
      </c>
      <c r="C401" s="2" t="s">
        <v>602</v>
      </c>
      <c r="D401" s="2"/>
    </row>
    <row r="402" spans="1:4" ht="16.5" x14ac:dyDescent="0.25">
      <c r="A402" s="3" t="s">
        <v>86</v>
      </c>
      <c r="B402" s="3" t="s">
        <v>87</v>
      </c>
      <c r="C402" s="2" t="s">
        <v>594</v>
      </c>
      <c r="D402" s="2" t="str">
        <f>Table136[[#This Row],[QH]]</f>
        <v>Thành phố Kon Tum</v>
      </c>
    </row>
    <row r="403" spans="1:4" ht="16.5" x14ac:dyDescent="0.25">
      <c r="A403" s="3" t="s">
        <v>88</v>
      </c>
      <c r="B403" s="3" t="s">
        <v>89</v>
      </c>
      <c r="C403" s="2" t="s">
        <v>252</v>
      </c>
      <c r="D403" s="2"/>
    </row>
    <row r="404" spans="1:4" ht="16.5" x14ac:dyDescent="0.25">
      <c r="A404" s="3" t="s">
        <v>88</v>
      </c>
      <c r="B404" s="3" t="s">
        <v>89</v>
      </c>
      <c r="C404" s="2" t="s">
        <v>257</v>
      </c>
      <c r="D404" s="2"/>
    </row>
    <row r="405" spans="1:4" ht="16.5" x14ac:dyDescent="0.25">
      <c r="A405" s="3" t="s">
        <v>88</v>
      </c>
      <c r="B405" s="3" t="s">
        <v>89</v>
      </c>
      <c r="C405" s="2" t="s">
        <v>254</v>
      </c>
      <c r="D405" s="2"/>
    </row>
    <row r="406" spans="1:4" ht="16.5" x14ac:dyDescent="0.25">
      <c r="A406" s="3" t="s">
        <v>88</v>
      </c>
      <c r="B406" s="3" t="s">
        <v>89</v>
      </c>
      <c r="C406" s="2" t="s">
        <v>253</v>
      </c>
      <c r="D406" s="2"/>
    </row>
    <row r="407" spans="1:4" ht="16.5" x14ac:dyDescent="0.25">
      <c r="A407" s="3" t="s">
        <v>88</v>
      </c>
      <c r="B407" s="3" t="s">
        <v>89</v>
      </c>
      <c r="C407" s="2" t="s">
        <v>251</v>
      </c>
      <c r="D407" s="2"/>
    </row>
    <row r="408" spans="1:4" ht="16.5" x14ac:dyDescent="0.25">
      <c r="A408" s="3" t="s">
        <v>88</v>
      </c>
      <c r="B408" s="3" t="s">
        <v>89</v>
      </c>
      <c r="C408" s="2" t="s">
        <v>256</v>
      </c>
      <c r="D408" s="2"/>
    </row>
    <row r="409" spans="1:4" ht="16.5" x14ac:dyDescent="0.25">
      <c r="A409" s="3" t="s">
        <v>88</v>
      </c>
      <c r="B409" s="3" t="s">
        <v>89</v>
      </c>
      <c r="C409" s="2" t="s">
        <v>255</v>
      </c>
      <c r="D409" s="2"/>
    </row>
    <row r="410" spans="1:4" ht="16.5" x14ac:dyDescent="0.25">
      <c r="A410" s="3" t="s">
        <v>88</v>
      </c>
      <c r="B410" s="3" t="s">
        <v>89</v>
      </c>
      <c r="C410" s="2" t="s">
        <v>250</v>
      </c>
      <c r="D410" s="2" t="s">
        <v>250</v>
      </c>
    </row>
    <row r="411" spans="1:4" ht="16.5" x14ac:dyDescent="0.25">
      <c r="A411" s="3" t="s">
        <v>90</v>
      </c>
      <c r="B411" s="3" t="s">
        <v>91</v>
      </c>
      <c r="C411" s="2" t="s">
        <v>210</v>
      </c>
      <c r="D411" s="2"/>
    </row>
    <row r="412" spans="1:4" ht="16.5" x14ac:dyDescent="0.25">
      <c r="A412" s="3" t="s">
        <v>90</v>
      </c>
      <c r="B412" s="3" t="s">
        <v>91</v>
      </c>
      <c r="C412" s="2" t="s">
        <v>653</v>
      </c>
      <c r="D412" s="2"/>
    </row>
    <row r="413" spans="1:4" ht="16.5" x14ac:dyDescent="0.25">
      <c r="A413" s="3" t="s">
        <v>90</v>
      </c>
      <c r="B413" s="3" t="s">
        <v>91</v>
      </c>
      <c r="C413" s="2" t="s">
        <v>651</v>
      </c>
      <c r="D413" s="2"/>
    </row>
    <row r="414" spans="1:4" ht="16.5" x14ac:dyDescent="0.25">
      <c r="A414" s="3" t="s">
        <v>90</v>
      </c>
      <c r="B414" s="3" t="s">
        <v>91</v>
      </c>
      <c r="C414" s="2" t="s">
        <v>652</v>
      </c>
      <c r="D414" s="2"/>
    </row>
    <row r="415" spans="1:4" ht="16.5" x14ac:dyDescent="0.25">
      <c r="A415" s="3" t="s">
        <v>90</v>
      </c>
      <c r="B415" s="3" t="s">
        <v>91</v>
      </c>
      <c r="C415" s="2" t="s">
        <v>645</v>
      </c>
      <c r="D415" s="2"/>
    </row>
    <row r="416" spans="1:4" ht="16.5" x14ac:dyDescent="0.25">
      <c r="A416" s="3" t="s">
        <v>90</v>
      </c>
      <c r="B416" s="3" t="s">
        <v>91</v>
      </c>
      <c r="C416" s="2" t="s">
        <v>650</v>
      </c>
      <c r="D416" s="2"/>
    </row>
    <row r="417" spans="1:4" ht="16.5" x14ac:dyDescent="0.25">
      <c r="A417" s="3" t="s">
        <v>90</v>
      </c>
      <c r="B417" s="3" t="s">
        <v>91</v>
      </c>
      <c r="C417" s="2" t="s">
        <v>648</v>
      </c>
      <c r="D417" s="2"/>
    </row>
    <row r="418" spans="1:4" ht="16.5" x14ac:dyDescent="0.25">
      <c r="A418" s="3" t="s">
        <v>90</v>
      </c>
      <c r="B418" s="3" t="s">
        <v>91</v>
      </c>
      <c r="C418" s="2" t="s">
        <v>649</v>
      </c>
      <c r="D418" s="2"/>
    </row>
    <row r="419" spans="1:4" ht="16.5" x14ac:dyDescent="0.25">
      <c r="A419" s="3" t="s">
        <v>90</v>
      </c>
      <c r="B419" s="3" t="s">
        <v>91</v>
      </c>
      <c r="C419" s="2" t="s">
        <v>646</v>
      </c>
      <c r="D419" s="2"/>
    </row>
    <row r="420" spans="1:4" ht="16.5" x14ac:dyDescent="0.25">
      <c r="A420" s="3" t="s">
        <v>90</v>
      </c>
      <c r="B420" s="3" t="s">
        <v>91</v>
      </c>
      <c r="C420" s="2" t="s">
        <v>647</v>
      </c>
      <c r="D420" s="2"/>
    </row>
    <row r="421" spans="1:4" ht="16.5" x14ac:dyDescent="0.25">
      <c r="A421" s="3" t="s">
        <v>90</v>
      </c>
      <c r="B421" s="3" t="s">
        <v>91</v>
      </c>
      <c r="C421" s="2" t="s">
        <v>644</v>
      </c>
      <c r="D421" s="2" t="str">
        <f>Table136[[#This Row],[QH]]</f>
        <v>Thành phố Bảo Lộc</v>
      </c>
    </row>
    <row r="422" spans="1:4" ht="16.5" x14ac:dyDescent="0.25">
      <c r="A422" s="3" t="s">
        <v>90</v>
      </c>
      <c r="B422" s="3" t="s">
        <v>91</v>
      </c>
      <c r="C422" s="2" t="s">
        <v>643</v>
      </c>
      <c r="D422" s="2" t="str">
        <f>Table136[[#This Row],[QH]]</f>
        <v>Thành phố Đà Lạt</v>
      </c>
    </row>
    <row r="423" spans="1:4" ht="16.5" x14ac:dyDescent="0.25">
      <c r="A423" s="3" t="s">
        <v>92</v>
      </c>
      <c r="B423" s="3" t="s">
        <v>93</v>
      </c>
      <c r="C423" s="2" t="s">
        <v>303</v>
      </c>
      <c r="D423" s="2"/>
    </row>
    <row r="424" spans="1:4" ht="16.5" x14ac:dyDescent="0.25">
      <c r="A424" s="3" t="s">
        <v>92</v>
      </c>
      <c r="B424" s="3" t="s">
        <v>93</v>
      </c>
      <c r="C424" s="2" t="s">
        <v>299</v>
      </c>
      <c r="D424" s="2"/>
    </row>
    <row r="425" spans="1:4" ht="16.5" x14ac:dyDescent="0.25">
      <c r="A425" s="3" t="s">
        <v>92</v>
      </c>
      <c r="B425" s="3" t="s">
        <v>93</v>
      </c>
      <c r="C425" s="2" t="s">
        <v>301</v>
      </c>
      <c r="D425" s="2"/>
    </row>
    <row r="426" spans="1:4" ht="16.5" x14ac:dyDescent="0.25">
      <c r="A426" s="3" t="s">
        <v>92</v>
      </c>
      <c r="B426" s="3" t="s">
        <v>93</v>
      </c>
      <c r="C426" s="2" t="s">
        <v>305</v>
      </c>
      <c r="D426" s="2"/>
    </row>
    <row r="427" spans="1:4" ht="16.5" x14ac:dyDescent="0.25">
      <c r="A427" s="3" t="s">
        <v>92</v>
      </c>
      <c r="B427" s="3" t="s">
        <v>93</v>
      </c>
      <c r="C427" s="2" t="s">
        <v>307</v>
      </c>
      <c r="D427" s="2"/>
    </row>
    <row r="428" spans="1:4" ht="16.5" x14ac:dyDescent="0.25">
      <c r="A428" s="3" t="s">
        <v>92</v>
      </c>
      <c r="B428" s="3" t="s">
        <v>93</v>
      </c>
      <c r="C428" s="2" t="s">
        <v>304</v>
      </c>
      <c r="D428" s="2"/>
    </row>
    <row r="429" spans="1:4" ht="16.5" x14ac:dyDescent="0.25">
      <c r="A429" s="3" t="s">
        <v>92</v>
      </c>
      <c r="B429" s="3" t="s">
        <v>93</v>
      </c>
      <c r="C429" s="2" t="s">
        <v>306</v>
      </c>
      <c r="D429" s="2"/>
    </row>
    <row r="430" spans="1:4" ht="16.5" x14ac:dyDescent="0.25">
      <c r="A430" s="3" t="s">
        <v>92</v>
      </c>
      <c r="B430" s="3" t="s">
        <v>93</v>
      </c>
      <c r="C430" s="2" t="s">
        <v>298</v>
      </c>
      <c r="D430" s="2"/>
    </row>
    <row r="431" spans="1:4" ht="16.5" x14ac:dyDescent="0.25">
      <c r="A431" s="3" t="s">
        <v>92</v>
      </c>
      <c r="B431" s="3" t="s">
        <v>93</v>
      </c>
      <c r="C431" s="2" t="s">
        <v>300</v>
      </c>
      <c r="D431" s="2"/>
    </row>
    <row r="432" spans="1:4" ht="16.5" x14ac:dyDescent="0.25">
      <c r="A432" s="3" t="s">
        <v>92</v>
      </c>
      <c r="B432" s="3" t="s">
        <v>93</v>
      </c>
      <c r="C432" s="2" t="s">
        <v>302</v>
      </c>
      <c r="D432" s="2"/>
    </row>
    <row r="433" spans="1:4" ht="16.5" x14ac:dyDescent="0.25">
      <c r="A433" s="3" t="s">
        <v>92</v>
      </c>
      <c r="B433" s="3" t="s">
        <v>93</v>
      </c>
      <c r="C433" s="2" t="s">
        <v>297</v>
      </c>
      <c r="D433" s="2" t="str">
        <f>Table136[[#This Row],[QH]]</f>
        <v>Thành phố Lạng Sơn</v>
      </c>
    </row>
    <row r="434" spans="1:4" ht="16.5" x14ac:dyDescent="0.25">
      <c r="A434" s="3" t="s">
        <v>94</v>
      </c>
      <c r="B434" s="3" t="s">
        <v>95</v>
      </c>
      <c r="C434" s="2" t="s">
        <v>236</v>
      </c>
      <c r="D434" s="2"/>
    </row>
    <row r="435" spans="1:4" ht="16.5" x14ac:dyDescent="0.25">
      <c r="A435" s="3" t="s">
        <v>94</v>
      </c>
      <c r="B435" s="3" t="s">
        <v>95</v>
      </c>
      <c r="C435" s="2" t="s">
        <v>237</v>
      </c>
      <c r="D435" s="2"/>
    </row>
    <row r="436" spans="1:4" ht="16.5" x14ac:dyDescent="0.25">
      <c r="A436" s="3" t="s">
        <v>94</v>
      </c>
      <c r="B436" s="3" t="s">
        <v>95</v>
      </c>
      <c r="C436" s="2" t="s">
        <v>238</v>
      </c>
      <c r="D436" s="2"/>
    </row>
    <row r="437" spans="1:4" ht="16.5" x14ac:dyDescent="0.25">
      <c r="A437" s="3" t="s">
        <v>94</v>
      </c>
      <c r="B437" s="3" t="s">
        <v>95</v>
      </c>
      <c r="C437" s="2" t="s">
        <v>233</v>
      </c>
      <c r="D437" s="2"/>
    </row>
    <row r="438" spans="1:4" ht="16.5" x14ac:dyDescent="0.25">
      <c r="A438" s="3" t="s">
        <v>94</v>
      </c>
      <c r="B438" s="3" t="s">
        <v>95</v>
      </c>
      <c r="C438" s="2" t="s">
        <v>234</v>
      </c>
      <c r="D438" s="2"/>
    </row>
    <row r="439" spans="1:4" ht="16.5" x14ac:dyDescent="0.25">
      <c r="A439" s="3" t="s">
        <v>94</v>
      </c>
      <c r="B439" s="3" t="s">
        <v>95</v>
      </c>
      <c r="C439" s="2" t="s">
        <v>235</v>
      </c>
      <c r="D439" s="2"/>
    </row>
    <row r="440" spans="1:4" ht="16.5" x14ac:dyDescent="0.25">
      <c r="A440" s="3" t="s">
        <v>94</v>
      </c>
      <c r="B440" s="3" t="s">
        <v>95</v>
      </c>
      <c r="C440" s="2" t="s">
        <v>239</v>
      </c>
      <c r="D440" s="2"/>
    </row>
    <row r="441" spans="1:4" ht="16.5" x14ac:dyDescent="0.25">
      <c r="A441" s="3" t="s">
        <v>94</v>
      </c>
      <c r="B441" s="3" t="s">
        <v>95</v>
      </c>
      <c r="C441" s="2" t="s">
        <v>944</v>
      </c>
      <c r="D441" s="2"/>
    </row>
    <row r="442" spans="1:4" ht="16.5" x14ac:dyDescent="0.25">
      <c r="A442" s="3" t="s">
        <v>94</v>
      </c>
      <c r="B442" s="3" t="s">
        <v>95</v>
      </c>
      <c r="C442" s="2" t="s">
        <v>232</v>
      </c>
      <c r="D442" s="2" t="s">
        <v>232</v>
      </c>
    </row>
    <row r="443" spans="1:4" ht="16.5" x14ac:dyDescent="0.25">
      <c r="A443" s="3" t="s">
        <v>96</v>
      </c>
      <c r="B443" s="3" t="s">
        <v>97</v>
      </c>
      <c r="C443" s="2" t="s">
        <v>728</v>
      </c>
      <c r="D443" s="2"/>
    </row>
    <row r="444" spans="1:4" ht="16.5" x14ac:dyDescent="0.25">
      <c r="A444" s="3" t="s">
        <v>96</v>
      </c>
      <c r="B444" s="3" t="s">
        <v>97</v>
      </c>
      <c r="C444" s="2" t="s">
        <v>731</v>
      </c>
      <c r="D444" s="2"/>
    </row>
    <row r="445" spans="1:4" ht="16.5" x14ac:dyDescent="0.25">
      <c r="A445" s="3" t="s">
        <v>96</v>
      </c>
      <c r="B445" s="3" t="s">
        <v>97</v>
      </c>
      <c r="C445" s="2" t="s">
        <v>732</v>
      </c>
      <c r="D445" s="2"/>
    </row>
    <row r="446" spans="1:4" ht="16.5" x14ac:dyDescent="0.25">
      <c r="A446" s="3" t="s">
        <v>96</v>
      </c>
      <c r="B446" s="3" t="s">
        <v>97</v>
      </c>
      <c r="C446" s="2" t="s">
        <v>669</v>
      </c>
      <c r="D446" s="2"/>
    </row>
    <row r="447" spans="1:4" ht="16.5" x14ac:dyDescent="0.25">
      <c r="A447" s="3" t="s">
        <v>96</v>
      </c>
      <c r="B447" s="3" t="s">
        <v>97</v>
      </c>
      <c r="C447" s="2" t="s">
        <v>727</v>
      </c>
      <c r="D447" s="2"/>
    </row>
    <row r="448" spans="1:4" ht="16.5" x14ac:dyDescent="0.25">
      <c r="A448" s="3" t="s">
        <v>96</v>
      </c>
      <c r="B448" s="3" t="s">
        <v>97</v>
      </c>
      <c r="C448" s="2" t="s">
        <v>726</v>
      </c>
      <c r="D448" s="2"/>
    </row>
    <row r="449" spans="1:4" ht="16.5" x14ac:dyDescent="0.25">
      <c r="A449" s="3" t="s">
        <v>96</v>
      </c>
      <c r="B449" s="3" t="s">
        <v>97</v>
      </c>
      <c r="C449" s="2" t="s">
        <v>723</v>
      </c>
      <c r="D449" s="2"/>
    </row>
    <row r="450" spans="1:4" ht="16.5" x14ac:dyDescent="0.25">
      <c r="A450" s="3" t="s">
        <v>96</v>
      </c>
      <c r="B450" s="3" t="s">
        <v>97</v>
      </c>
      <c r="C450" s="2" t="s">
        <v>721</v>
      </c>
      <c r="D450" s="2"/>
    </row>
    <row r="451" spans="1:4" ht="16.5" x14ac:dyDescent="0.25">
      <c r="A451" s="3" t="s">
        <v>96</v>
      </c>
      <c r="B451" s="3" t="s">
        <v>97</v>
      </c>
      <c r="C451" s="2" t="s">
        <v>724</v>
      </c>
      <c r="D451" s="2"/>
    </row>
    <row r="452" spans="1:4" ht="16.5" x14ac:dyDescent="0.25">
      <c r="A452" s="3" t="s">
        <v>96</v>
      </c>
      <c r="B452" s="3" t="s">
        <v>97</v>
      </c>
      <c r="C452" s="2" t="s">
        <v>730</v>
      </c>
      <c r="D452" s="2"/>
    </row>
    <row r="453" spans="1:4" ht="16.5" x14ac:dyDescent="0.25">
      <c r="A453" s="3" t="s">
        <v>96</v>
      </c>
      <c r="B453" s="3" t="s">
        <v>97</v>
      </c>
      <c r="C453" s="2" t="s">
        <v>725</v>
      </c>
      <c r="D453" s="2"/>
    </row>
    <row r="454" spans="1:4" ht="16.5" x14ac:dyDescent="0.25">
      <c r="A454" s="3" t="s">
        <v>96</v>
      </c>
      <c r="B454" s="3" t="s">
        <v>97</v>
      </c>
      <c r="C454" s="2" t="s">
        <v>729</v>
      </c>
      <c r="D454" s="2"/>
    </row>
    <row r="455" spans="1:4" ht="16.5" x14ac:dyDescent="0.25">
      <c r="A455" s="3" t="s">
        <v>96</v>
      </c>
      <c r="B455" s="3" t="s">
        <v>97</v>
      </c>
      <c r="C455" s="2" t="s">
        <v>722</v>
      </c>
      <c r="D455" s="2"/>
    </row>
    <row r="456" spans="1:4" ht="16.5" x14ac:dyDescent="0.25">
      <c r="A456" s="3" t="s">
        <v>96</v>
      </c>
      <c r="B456" s="3" t="s">
        <v>97</v>
      </c>
      <c r="C456" s="2" t="s">
        <v>719</v>
      </c>
      <c r="D456" s="2" t="str">
        <f>Table136[[#This Row],[QH]]</f>
        <v>Thành phố Tân An</v>
      </c>
    </row>
    <row r="457" spans="1:4" ht="16.5" x14ac:dyDescent="0.25">
      <c r="A457" s="3" t="s">
        <v>96</v>
      </c>
      <c r="B457" s="3" t="s">
        <v>97</v>
      </c>
      <c r="C457" s="2" t="s">
        <v>720</v>
      </c>
      <c r="D457" s="2"/>
    </row>
    <row r="458" spans="1:4" ht="49.5" x14ac:dyDescent="0.25">
      <c r="A458" s="3" t="s">
        <v>98</v>
      </c>
      <c r="B458" s="3" t="s">
        <v>99</v>
      </c>
      <c r="C458" s="59" t="s">
        <v>966</v>
      </c>
      <c r="D458" s="2"/>
    </row>
    <row r="459" spans="1:4" ht="66" x14ac:dyDescent="0.25">
      <c r="A459" s="3" t="s">
        <v>98</v>
      </c>
      <c r="B459" s="3" t="s">
        <v>99</v>
      </c>
      <c r="C459" s="60" t="s">
        <v>967</v>
      </c>
      <c r="D459" s="58"/>
    </row>
    <row r="460" spans="1:4" ht="49.5" x14ac:dyDescent="0.25">
      <c r="A460" s="3" t="s">
        <v>98</v>
      </c>
      <c r="B460" s="3" t="s">
        <v>99</v>
      </c>
      <c r="C460" s="60" t="s">
        <v>968</v>
      </c>
      <c r="D460" s="58"/>
    </row>
    <row r="461" spans="1:4" ht="16.5" x14ac:dyDescent="0.25">
      <c r="A461" s="3" t="s">
        <v>98</v>
      </c>
      <c r="B461" s="3" t="s">
        <v>99</v>
      </c>
      <c r="C461" s="2" t="s">
        <v>418</v>
      </c>
      <c r="D461" s="58"/>
    </row>
    <row r="462" spans="1:4" ht="16.5" x14ac:dyDescent="0.25">
      <c r="A462" s="3" t="s">
        <v>98</v>
      </c>
      <c r="B462" s="3" t="s">
        <v>99</v>
      </c>
      <c r="C462" s="2" t="s">
        <v>419</v>
      </c>
      <c r="D462" s="2"/>
    </row>
    <row r="463" spans="1:4" ht="16.5" x14ac:dyDescent="0.25">
      <c r="A463" s="3" t="s">
        <v>98</v>
      </c>
      <c r="B463" s="3" t="s">
        <v>99</v>
      </c>
      <c r="C463" s="2" t="s">
        <v>411</v>
      </c>
      <c r="D463" s="2"/>
    </row>
    <row r="464" spans="1:4" ht="16.5" x14ac:dyDescent="0.25">
      <c r="A464" s="3" t="s">
        <v>98</v>
      </c>
      <c r="B464" s="3" t="s">
        <v>99</v>
      </c>
      <c r="C464" s="2" t="s">
        <v>415</v>
      </c>
      <c r="D464" s="2"/>
    </row>
    <row r="465" spans="1:4" ht="16.5" x14ac:dyDescent="0.25">
      <c r="A465" s="3" t="s">
        <v>98</v>
      </c>
      <c r="B465" s="3" t="s">
        <v>99</v>
      </c>
      <c r="C465" s="2" t="s">
        <v>414</v>
      </c>
      <c r="D465" s="2"/>
    </row>
    <row r="466" spans="1:4" ht="16.5" x14ac:dyDescent="0.25">
      <c r="A466" s="3" t="s">
        <v>98</v>
      </c>
      <c r="B466" s="3" t="s">
        <v>99</v>
      </c>
      <c r="C466" s="2" t="s">
        <v>416</v>
      </c>
      <c r="D466" s="2"/>
    </row>
    <row r="467" spans="1:4" ht="16.5" x14ac:dyDescent="0.25">
      <c r="A467" s="3" t="s">
        <v>98</v>
      </c>
      <c r="B467" s="3" t="s">
        <v>99</v>
      </c>
      <c r="C467" s="2" t="s">
        <v>412</v>
      </c>
      <c r="D467" s="2"/>
    </row>
    <row r="468" spans="1:4" ht="16.5" x14ac:dyDescent="0.25">
      <c r="A468" s="3" t="s">
        <v>98</v>
      </c>
      <c r="B468" s="3" t="s">
        <v>99</v>
      </c>
      <c r="C468" s="2" t="s">
        <v>417</v>
      </c>
      <c r="D468" s="2"/>
    </row>
    <row r="469" spans="1:4" ht="16.5" x14ac:dyDescent="0.25">
      <c r="A469" s="3" t="s">
        <v>98</v>
      </c>
      <c r="B469" s="3" t="s">
        <v>99</v>
      </c>
      <c r="C469" s="2" t="s">
        <v>413</v>
      </c>
      <c r="D469" s="2"/>
    </row>
    <row r="470" spans="1:4" ht="16.5" x14ac:dyDescent="0.25">
      <c r="A470" s="3" t="s">
        <v>98</v>
      </c>
      <c r="B470" s="3" t="s">
        <v>99</v>
      </c>
      <c r="C470" s="2" t="s">
        <v>410</v>
      </c>
      <c r="D470" s="2" t="str">
        <f>Table136[[#This Row],[QH]]</f>
        <v>Thành phố Nam Định</v>
      </c>
    </row>
    <row r="471" spans="1:4" ht="16.5" x14ac:dyDescent="0.25">
      <c r="A471" s="3" t="s">
        <v>100</v>
      </c>
      <c r="B471" s="3" t="s">
        <v>101</v>
      </c>
      <c r="C471" s="2" t="s">
        <v>465</v>
      </c>
      <c r="D471" s="2"/>
    </row>
    <row r="472" spans="1:4" ht="16.5" x14ac:dyDescent="0.25">
      <c r="A472" s="3" t="s">
        <v>100</v>
      </c>
      <c r="B472" s="3" t="s">
        <v>101</v>
      </c>
      <c r="C472" s="2" t="s">
        <v>463</v>
      </c>
      <c r="D472" s="2"/>
    </row>
    <row r="473" spans="1:4" ht="16.5" x14ac:dyDescent="0.25">
      <c r="A473" s="3" t="s">
        <v>100</v>
      </c>
      <c r="B473" s="3" t="s">
        <v>101</v>
      </c>
      <c r="C473" s="2" t="s">
        <v>466</v>
      </c>
      <c r="D473" s="2"/>
    </row>
    <row r="474" spans="1:4" ht="16.5" x14ac:dyDescent="0.25">
      <c r="A474" s="3" t="s">
        <v>100</v>
      </c>
      <c r="B474" s="3" t="s">
        <v>101</v>
      </c>
      <c r="C474" s="2" t="s">
        <v>468</v>
      </c>
      <c r="D474" s="2"/>
    </row>
    <row r="475" spans="1:4" ht="16.5" x14ac:dyDescent="0.25">
      <c r="A475" s="3" t="s">
        <v>100</v>
      </c>
      <c r="B475" s="3" t="s">
        <v>101</v>
      </c>
      <c r="C475" s="2" t="s">
        <v>472</v>
      </c>
      <c r="D475" s="2"/>
    </row>
    <row r="476" spans="1:4" ht="16.5" x14ac:dyDescent="0.25">
      <c r="A476" s="3" t="s">
        <v>100</v>
      </c>
      <c r="B476" s="3" t="s">
        <v>101</v>
      </c>
      <c r="C476" s="2" t="s">
        <v>280</v>
      </c>
      <c r="D476" s="2"/>
    </row>
    <row r="477" spans="1:4" ht="16.5" x14ac:dyDescent="0.25">
      <c r="A477" s="3" t="s">
        <v>100</v>
      </c>
      <c r="B477" s="3" t="s">
        <v>101</v>
      </c>
      <c r="C477" s="2" t="s">
        <v>471</v>
      </c>
      <c r="D477" s="2"/>
    </row>
    <row r="478" spans="1:4" ht="16.5" x14ac:dyDescent="0.25">
      <c r="A478" s="3" t="s">
        <v>100</v>
      </c>
      <c r="B478" s="3" t="s">
        <v>101</v>
      </c>
      <c r="C478" s="2" t="s">
        <v>470</v>
      </c>
      <c r="D478" s="2"/>
    </row>
    <row r="479" spans="1:4" ht="16.5" x14ac:dyDescent="0.25">
      <c r="A479" s="3" t="s">
        <v>100</v>
      </c>
      <c r="B479" s="3" t="s">
        <v>101</v>
      </c>
      <c r="C479" s="2" t="s">
        <v>460</v>
      </c>
      <c r="D479" s="2"/>
    </row>
    <row r="480" spans="1:4" ht="16.5" x14ac:dyDescent="0.25">
      <c r="A480" s="3" t="s">
        <v>100</v>
      </c>
      <c r="B480" s="3" t="s">
        <v>101</v>
      </c>
      <c r="C480" s="2" t="s">
        <v>457</v>
      </c>
      <c r="D480" s="2"/>
    </row>
    <row r="481" spans="1:4" ht="16.5" x14ac:dyDescent="0.25">
      <c r="A481" s="3" t="s">
        <v>100</v>
      </c>
      <c r="B481" s="3" t="s">
        <v>101</v>
      </c>
      <c r="C481" s="2" t="s">
        <v>458</v>
      </c>
      <c r="D481" s="2"/>
    </row>
    <row r="482" spans="1:4" ht="16.5" x14ac:dyDescent="0.25">
      <c r="A482" s="3" t="s">
        <v>100</v>
      </c>
      <c r="B482" s="3" t="s">
        <v>101</v>
      </c>
      <c r="C482" s="2" t="s">
        <v>461</v>
      </c>
      <c r="D482" s="2"/>
    </row>
    <row r="483" spans="1:4" ht="16.5" x14ac:dyDescent="0.25">
      <c r="A483" s="3" t="s">
        <v>100</v>
      </c>
      <c r="B483" s="3" t="s">
        <v>101</v>
      </c>
      <c r="C483" s="2" t="s">
        <v>462</v>
      </c>
      <c r="D483" s="2"/>
    </row>
    <row r="484" spans="1:4" ht="16.5" x14ac:dyDescent="0.25">
      <c r="A484" s="3" t="s">
        <v>100</v>
      </c>
      <c r="B484" s="3" t="s">
        <v>101</v>
      </c>
      <c r="C484" s="2" t="s">
        <v>464</v>
      </c>
      <c r="D484" s="2"/>
    </row>
    <row r="485" spans="1:4" ht="16.5" x14ac:dyDescent="0.25">
      <c r="A485" s="3" t="s">
        <v>100</v>
      </c>
      <c r="B485" s="3" t="s">
        <v>101</v>
      </c>
      <c r="C485" s="2" t="s">
        <v>469</v>
      </c>
      <c r="D485" s="2"/>
    </row>
    <row r="486" spans="1:4" ht="16.5" x14ac:dyDescent="0.25">
      <c r="A486" s="3" t="s">
        <v>100</v>
      </c>
      <c r="B486" s="3" t="s">
        <v>101</v>
      </c>
      <c r="C486" s="2" t="s">
        <v>459</v>
      </c>
      <c r="D486" s="2"/>
    </row>
    <row r="487" spans="1:4" ht="16.5" x14ac:dyDescent="0.25">
      <c r="A487" s="3" t="s">
        <v>100</v>
      </c>
      <c r="B487" s="3" t="s">
        <v>101</v>
      </c>
      <c r="C487" s="2" t="s">
        <v>467</v>
      </c>
      <c r="D487" s="2"/>
    </row>
    <row r="488" spans="1:4" ht="16.5" x14ac:dyDescent="0.25">
      <c r="A488" s="3" t="s">
        <v>100</v>
      </c>
      <c r="B488" s="3" t="s">
        <v>101</v>
      </c>
      <c r="C488" s="2" t="s">
        <v>454</v>
      </c>
      <c r="D488" s="2" t="str">
        <f>Table136[[#This Row],[QH]]</f>
        <v>Thành phố Vinh</v>
      </c>
    </row>
    <row r="489" spans="1:4" ht="16.5" x14ac:dyDescent="0.25">
      <c r="A489" s="3" t="s">
        <v>100</v>
      </c>
      <c r="B489" s="3" t="s">
        <v>101</v>
      </c>
      <c r="C489" s="2" t="s">
        <v>455</v>
      </c>
      <c r="D489" s="2"/>
    </row>
    <row r="490" spans="1:4" ht="16.5" x14ac:dyDescent="0.25">
      <c r="A490" s="3" t="s">
        <v>100</v>
      </c>
      <c r="B490" s="3" t="s">
        <v>101</v>
      </c>
      <c r="C490" s="2" t="s">
        <v>473</v>
      </c>
      <c r="D490" s="2"/>
    </row>
    <row r="491" spans="1:4" ht="16.5" x14ac:dyDescent="0.25">
      <c r="A491" s="3" t="s">
        <v>100</v>
      </c>
      <c r="B491" s="3" t="s">
        <v>101</v>
      </c>
      <c r="C491" s="2" t="s">
        <v>456</v>
      </c>
      <c r="D491" s="2"/>
    </row>
    <row r="492" spans="1:4" ht="16.5" x14ac:dyDescent="0.25">
      <c r="A492" s="3" t="s">
        <v>102</v>
      </c>
      <c r="B492" s="3" t="s">
        <v>103</v>
      </c>
      <c r="C492" s="2" t="s">
        <v>423</v>
      </c>
      <c r="D492" s="2"/>
    </row>
    <row r="493" spans="1:4" ht="16.5" x14ac:dyDescent="0.25">
      <c r="A493" s="3" t="s">
        <v>102</v>
      </c>
      <c r="B493" s="3" t="s">
        <v>103</v>
      </c>
      <c r="C493" s="2" t="s">
        <v>424</v>
      </c>
      <c r="D493" s="2"/>
    </row>
    <row r="494" spans="1:4" ht="16.5" x14ac:dyDescent="0.25">
      <c r="A494" s="3" t="s">
        <v>102</v>
      </c>
      <c r="B494" s="3" t="s">
        <v>103</v>
      </c>
      <c r="C494" s="2" t="s">
        <v>426</v>
      </c>
      <c r="D494" s="2"/>
    </row>
    <row r="495" spans="1:4" ht="16.5" x14ac:dyDescent="0.25">
      <c r="A495" s="3" t="s">
        <v>102</v>
      </c>
      <c r="B495" s="3" t="s">
        <v>103</v>
      </c>
      <c r="C495" s="2" t="s">
        <v>422</v>
      </c>
      <c r="D495" s="2"/>
    </row>
    <row r="496" spans="1:4" ht="16.5" x14ac:dyDescent="0.25">
      <c r="A496" s="3" t="s">
        <v>102</v>
      </c>
      <c r="B496" s="3" t="s">
        <v>103</v>
      </c>
      <c r="C496" s="2" t="s">
        <v>425</v>
      </c>
      <c r="D496" s="2"/>
    </row>
    <row r="497" spans="1:4" ht="16.5" x14ac:dyDescent="0.25">
      <c r="A497" s="3" t="s">
        <v>102</v>
      </c>
      <c r="B497" s="3" t="s">
        <v>103</v>
      </c>
      <c r="C497" s="2" t="s">
        <v>427</v>
      </c>
      <c r="D497" s="2"/>
    </row>
    <row r="498" spans="1:4" ht="16.5" x14ac:dyDescent="0.25">
      <c r="A498" s="3" t="s">
        <v>102</v>
      </c>
      <c r="B498" s="3" t="s">
        <v>103</v>
      </c>
      <c r="C498" s="2" t="s">
        <v>420</v>
      </c>
      <c r="D498" s="2" t="str">
        <f>Table136[[#This Row],[QH]]</f>
        <v>Thành phố Ninh Bình</v>
      </c>
    </row>
    <row r="499" spans="1:4" ht="16.5" x14ac:dyDescent="0.25">
      <c r="A499" s="3" t="s">
        <v>102</v>
      </c>
      <c r="B499" s="3" t="s">
        <v>103</v>
      </c>
      <c r="C499" s="2" t="s">
        <v>421</v>
      </c>
      <c r="D499" s="2" t="str">
        <f>Table136[[#This Row],[QH]]</f>
        <v>Thành phố Tam Điệp</v>
      </c>
    </row>
    <row r="500" spans="1:4" ht="16.5" x14ac:dyDescent="0.25">
      <c r="A500" s="3" t="s">
        <v>104</v>
      </c>
      <c r="B500" s="3" t="s">
        <v>105</v>
      </c>
      <c r="C500" s="2" t="s">
        <v>578</v>
      </c>
      <c r="D500" s="2"/>
    </row>
    <row r="501" spans="1:4" ht="16.5" x14ac:dyDescent="0.25">
      <c r="A501" s="3" t="s">
        <v>104</v>
      </c>
      <c r="B501" s="3" t="s">
        <v>105</v>
      </c>
      <c r="C501" s="2" t="s">
        <v>580</v>
      </c>
      <c r="D501" s="2"/>
    </row>
    <row r="502" spans="1:4" ht="16.5" x14ac:dyDescent="0.25">
      <c r="A502" s="3" t="s">
        <v>104</v>
      </c>
      <c r="B502" s="3" t="s">
        <v>105</v>
      </c>
      <c r="C502" s="2" t="s">
        <v>581</v>
      </c>
      <c r="D502" s="2"/>
    </row>
    <row r="503" spans="1:4" ht="16.5" x14ac:dyDescent="0.25">
      <c r="A503" s="3" t="s">
        <v>104</v>
      </c>
      <c r="B503" s="3" t="s">
        <v>105</v>
      </c>
      <c r="C503" s="2" t="s">
        <v>579</v>
      </c>
      <c r="D503" s="2"/>
    </row>
    <row r="504" spans="1:4" ht="16.5" x14ac:dyDescent="0.25">
      <c r="A504" s="3" t="s">
        <v>104</v>
      </c>
      <c r="B504" s="3" t="s">
        <v>105</v>
      </c>
      <c r="C504" s="2" t="s">
        <v>582</v>
      </c>
      <c r="D504" s="2"/>
    </row>
    <row r="505" spans="1:4" ht="16.5" x14ac:dyDescent="0.25">
      <c r="A505" s="3" t="s">
        <v>104</v>
      </c>
      <c r="B505" s="3" t="s">
        <v>105</v>
      </c>
      <c r="C505" s="2" t="s">
        <v>583</v>
      </c>
      <c r="D505" s="2"/>
    </row>
    <row r="506" spans="1:4" ht="16.5" x14ac:dyDescent="0.25">
      <c r="A506" s="3" t="s">
        <v>104</v>
      </c>
      <c r="B506" s="3" t="s">
        <v>105</v>
      </c>
      <c r="C506" s="2" t="s">
        <v>577</v>
      </c>
      <c r="D506" s="2" t="str">
        <f>Table136[[#This Row],[QH]]</f>
        <v>Thành phố Phan Rang-Tháp Chàm</v>
      </c>
    </row>
    <row r="507" spans="1:4" ht="16.5" x14ac:dyDescent="0.25">
      <c r="A507" s="3" t="s">
        <v>106</v>
      </c>
      <c r="B507" s="3" t="s">
        <v>107</v>
      </c>
      <c r="C507" s="2" t="s">
        <v>338</v>
      </c>
      <c r="D507" s="2"/>
    </row>
    <row r="508" spans="1:4" ht="16.5" x14ac:dyDescent="0.25">
      <c r="A508" s="3" t="s">
        <v>106</v>
      </c>
      <c r="B508" s="3" t="s">
        <v>107</v>
      </c>
      <c r="C508" s="2" t="s">
        <v>333</v>
      </c>
      <c r="D508" s="2"/>
    </row>
    <row r="509" spans="1:4" ht="16.5" x14ac:dyDescent="0.25">
      <c r="A509" s="3" t="s">
        <v>106</v>
      </c>
      <c r="B509" s="3" t="s">
        <v>107</v>
      </c>
      <c r="C509" s="2" t="s">
        <v>334</v>
      </c>
      <c r="D509" s="2"/>
    </row>
    <row r="510" spans="1:4" ht="16.5" x14ac:dyDescent="0.25">
      <c r="A510" s="3" t="s">
        <v>106</v>
      </c>
      <c r="B510" s="3" t="s">
        <v>107</v>
      </c>
      <c r="C510" s="2" t="s">
        <v>340</v>
      </c>
      <c r="D510" s="2"/>
    </row>
    <row r="511" spans="1:4" ht="16.5" x14ac:dyDescent="0.25">
      <c r="A511" s="3" t="s">
        <v>106</v>
      </c>
      <c r="B511" s="3" t="s">
        <v>107</v>
      </c>
      <c r="C511" s="2" t="s">
        <v>336</v>
      </c>
      <c r="D511" s="2"/>
    </row>
    <row r="512" spans="1:4" ht="16.5" x14ac:dyDescent="0.25">
      <c r="A512" s="3" t="s">
        <v>106</v>
      </c>
      <c r="B512" s="3" t="s">
        <v>107</v>
      </c>
      <c r="C512" s="2" t="s">
        <v>339</v>
      </c>
      <c r="D512" s="2"/>
    </row>
    <row r="513" spans="1:4" ht="16.5" x14ac:dyDescent="0.25">
      <c r="A513" s="3" t="s">
        <v>106</v>
      </c>
      <c r="B513" s="3" t="s">
        <v>107</v>
      </c>
      <c r="C513" s="2" t="s">
        <v>343</v>
      </c>
      <c r="D513" s="2"/>
    </row>
    <row r="514" spans="1:4" ht="16.5" x14ac:dyDescent="0.25">
      <c r="A514" s="3" t="s">
        <v>106</v>
      </c>
      <c r="B514" s="3" t="s">
        <v>107</v>
      </c>
      <c r="C514" s="2" t="s">
        <v>335</v>
      </c>
      <c r="D514" s="2"/>
    </row>
    <row r="515" spans="1:4" ht="16.5" x14ac:dyDescent="0.25">
      <c r="A515" s="3" t="s">
        <v>106</v>
      </c>
      <c r="B515" s="3" t="s">
        <v>107</v>
      </c>
      <c r="C515" s="2" t="s">
        <v>341</v>
      </c>
      <c r="D515" s="2"/>
    </row>
    <row r="516" spans="1:4" ht="16.5" x14ac:dyDescent="0.25">
      <c r="A516" s="3" t="s">
        <v>106</v>
      </c>
      <c r="B516" s="3" t="s">
        <v>107</v>
      </c>
      <c r="C516" s="2" t="s">
        <v>342</v>
      </c>
      <c r="D516" s="2"/>
    </row>
    <row r="517" spans="1:4" ht="16.5" x14ac:dyDescent="0.25">
      <c r="A517" s="3" t="s">
        <v>106</v>
      </c>
      <c r="B517" s="3" t="s">
        <v>107</v>
      </c>
      <c r="C517" s="2" t="s">
        <v>337</v>
      </c>
      <c r="D517" s="2"/>
    </row>
    <row r="518" spans="1:4" ht="16.5" x14ac:dyDescent="0.25">
      <c r="A518" s="3" t="s">
        <v>106</v>
      </c>
      <c r="B518" s="3" t="s">
        <v>107</v>
      </c>
      <c r="C518" s="2" t="s">
        <v>331</v>
      </c>
      <c r="D518" s="2" t="str">
        <f>Table136[[#This Row],[QH]]</f>
        <v>Thành phố Việt Trì</v>
      </c>
    </row>
    <row r="519" spans="1:4" ht="16.5" x14ac:dyDescent="0.25">
      <c r="A519" s="3" t="s">
        <v>106</v>
      </c>
      <c r="B519" s="3" t="s">
        <v>107</v>
      </c>
      <c r="C519" s="2" t="s">
        <v>332</v>
      </c>
      <c r="D519" s="2"/>
    </row>
    <row r="520" spans="1:4" ht="66" x14ac:dyDescent="0.25">
      <c r="A520" s="3" t="s">
        <v>108</v>
      </c>
      <c r="B520" s="3" t="s">
        <v>109</v>
      </c>
      <c r="C520" s="59" t="s">
        <v>1005</v>
      </c>
      <c r="D520" s="2"/>
    </row>
    <row r="521" spans="1:4" ht="33" x14ac:dyDescent="0.25">
      <c r="A521" s="3" t="s">
        <v>108</v>
      </c>
      <c r="B521" s="3" t="s">
        <v>109</v>
      </c>
      <c r="C521" s="60" t="s">
        <v>965</v>
      </c>
      <c r="D521" s="58"/>
    </row>
    <row r="522" spans="1:4" ht="16.5" x14ac:dyDescent="0.25">
      <c r="A522" s="3" t="s">
        <v>108</v>
      </c>
      <c r="B522" s="3" t="s">
        <v>109</v>
      </c>
      <c r="C522" s="2" t="s">
        <v>562</v>
      </c>
      <c r="D522" s="58"/>
    </row>
    <row r="523" spans="1:4" ht="16.5" x14ac:dyDescent="0.25">
      <c r="A523" s="3" t="s">
        <v>108</v>
      </c>
      <c r="B523" s="3" t="s">
        <v>109</v>
      </c>
      <c r="C523" s="2" t="s">
        <v>567</v>
      </c>
      <c r="D523" s="2"/>
    </row>
    <row r="524" spans="1:4" ht="16.5" x14ac:dyDescent="0.25">
      <c r="A524" s="3" t="s">
        <v>108</v>
      </c>
      <c r="B524" s="3" t="s">
        <v>109</v>
      </c>
      <c r="C524" s="2" t="s">
        <v>564</v>
      </c>
      <c r="D524" s="2"/>
    </row>
    <row r="525" spans="1:4" ht="16.5" x14ac:dyDescent="0.25">
      <c r="A525" s="3" t="s">
        <v>108</v>
      </c>
      <c r="B525" s="3" t="s">
        <v>109</v>
      </c>
      <c r="C525" s="2" t="s">
        <v>565</v>
      </c>
      <c r="D525" s="2"/>
    </row>
    <row r="526" spans="1:4" ht="16.5" x14ac:dyDescent="0.25">
      <c r="A526" s="3" t="s">
        <v>108</v>
      </c>
      <c r="B526" s="3" t="s">
        <v>109</v>
      </c>
      <c r="C526" s="2" t="s">
        <v>566</v>
      </c>
      <c r="D526" s="2"/>
    </row>
    <row r="527" spans="1:4" ht="16.5" x14ac:dyDescent="0.25">
      <c r="A527" s="3" t="s">
        <v>108</v>
      </c>
      <c r="B527" s="3" t="s">
        <v>109</v>
      </c>
      <c r="C527" s="2" t="s">
        <v>563</v>
      </c>
      <c r="D527" s="2"/>
    </row>
    <row r="528" spans="1:4" ht="16.5" x14ac:dyDescent="0.25">
      <c r="A528" s="3" t="s">
        <v>108</v>
      </c>
      <c r="B528" s="3" t="s">
        <v>109</v>
      </c>
      <c r="C528" s="2" t="s">
        <v>560</v>
      </c>
      <c r="D528" s="2" t="str">
        <f>Table136[[#This Row],[QH]]</f>
        <v>Thành phố Tuy Hoà</v>
      </c>
    </row>
    <row r="529" spans="1:4" ht="16.5" x14ac:dyDescent="0.25">
      <c r="A529" s="3" t="s">
        <v>108</v>
      </c>
      <c r="B529" s="3" t="s">
        <v>109</v>
      </c>
      <c r="C529" s="2" t="s">
        <v>945</v>
      </c>
      <c r="D529" s="2"/>
    </row>
    <row r="530" spans="1:4" ht="16.5" x14ac:dyDescent="0.25">
      <c r="A530" s="3" t="s">
        <v>108</v>
      </c>
      <c r="B530" s="3" t="s">
        <v>109</v>
      </c>
      <c r="C530" s="2" t="s">
        <v>561</v>
      </c>
      <c r="D530" s="2"/>
    </row>
    <row r="531" spans="1:4" ht="16.5" x14ac:dyDescent="0.25">
      <c r="A531" s="3" t="s">
        <v>110</v>
      </c>
      <c r="B531" s="3" t="s">
        <v>111</v>
      </c>
      <c r="C531" s="2" t="s">
        <v>491</v>
      </c>
      <c r="D531" s="2"/>
    </row>
    <row r="532" spans="1:4" ht="16.5" x14ac:dyDescent="0.25">
      <c r="A532" s="3" t="s">
        <v>110</v>
      </c>
      <c r="B532" s="3" t="s">
        <v>111</v>
      </c>
      <c r="C532" s="2" t="s">
        <v>493</v>
      </c>
      <c r="D532" s="2"/>
    </row>
    <row r="533" spans="1:4" ht="16.5" x14ac:dyDescent="0.25">
      <c r="A533" s="3" t="s">
        <v>110</v>
      </c>
      <c r="B533" s="3" t="s">
        <v>111</v>
      </c>
      <c r="C533" s="2" t="s">
        <v>488</v>
      </c>
      <c r="D533" s="2"/>
    </row>
    <row r="534" spans="1:4" ht="16.5" x14ac:dyDescent="0.25">
      <c r="A534" s="3" t="s">
        <v>110</v>
      </c>
      <c r="B534" s="3" t="s">
        <v>111</v>
      </c>
      <c r="C534" s="2" t="s">
        <v>492</v>
      </c>
      <c r="D534" s="2"/>
    </row>
    <row r="535" spans="1:4" ht="16.5" x14ac:dyDescent="0.25">
      <c r="A535" s="3" t="s">
        <v>110</v>
      </c>
      <c r="B535" s="3" t="s">
        <v>111</v>
      </c>
      <c r="C535" s="2" t="s">
        <v>490</v>
      </c>
      <c r="D535" s="2"/>
    </row>
    <row r="536" spans="1:4" ht="16.5" x14ac:dyDescent="0.25">
      <c r="A536" s="3" t="s">
        <v>110</v>
      </c>
      <c r="B536" s="3" t="s">
        <v>111</v>
      </c>
      <c r="C536" s="2" t="s">
        <v>489</v>
      </c>
      <c r="D536" s="2"/>
    </row>
    <row r="537" spans="1:4" ht="16.5" x14ac:dyDescent="0.25">
      <c r="A537" s="3" t="s">
        <v>110</v>
      </c>
      <c r="B537" s="3" t="s">
        <v>111</v>
      </c>
      <c r="C537" s="2" t="s">
        <v>487</v>
      </c>
      <c r="D537" s="2" t="str">
        <f>Table136[[#This Row],[QH]]</f>
        <v>Thành Phố Đồng Hới</v>
      </c>
    </row>
    <row r="538" spans="1:4" ht="16.5" x14ac:dyDescent="0.25">
      <c r="A538" s="3" t="s">
        <v>110</v>
      </c>
      <c r="B538" s="3" t="s">
        <v>111</v>
      </c>
      <c r="C538" s="2" t="s">
        <v>494</v>
      </c>
      <c r="D538" s="2"/>
    </row>
    <row r="539" spans="1:4" ht="16.5" x14ac:dyDescent="0.25">
      <c r="A539" s="3" t="s">
        <v>112</v>
      </c>
      <c r="B539" s="3" t="s">
        <v>113</v>
      </c>
      <c r="C539" s="2" t="s">
        <v>535</v>
      </c>
      <c r="D539" s="2"/>
    </row>
    <row r="540" spans="1:4" ht="16.5" x14ac:dyDescent="0.25">
      <c r="A540" s="3" t="s">
        <v>112</v>
      </c>
      <c r="B540" s="3" t="s">
        <v>113</v>
      </c>
      <c r="C540" s="2" t="s">
        <v>526</v>
      </c>
      <c r="D540" s="2"/>
    </row>
    <row r="541" spans="1:4" ht="16.5" x14ac:dyDescent="0.25">
      <c r="A541" s="3" t="s">
        <v>112</v>
      </c>
      <c r="B541" s="3" t="s">
        <v>113</v>
      </c>
      <c r="C541" s="2" t="s">
        <v>525</v>
      </c>
      <c r="D541" s="2"/>
    </row>
    <row r="542" spans="1:4" ht="16.5" x14ac:dyDescent="0.25">
      <c r="A542" s="3" t="s">
        <v>112</v>
      </c>
      <c r="B542" s="3" t="s">
        <v>113</v>
      </c>
      <c r="C542" s="2" t="s">
        <v>528</v>
      </c>
      <c r="D542" s="2"/>
    </row>
    <row r="543" spans="1:4" ht="16.5" x14ac:dyDescent="0.25">
      <c r="A543" s="3" t="s">
        <v>112</v>
      </c>
      <c r="B543" s="3" t="s">
        <v>113</v>
      </c>
      <c r="C543" s="2" t="s">
        <v>532</v>
      </c>
      <c r="D543" s="2"/>
    </row>
    <row r="544" spans="1:4" ht="16.5" x14ac:dyDescent="0.25">
      <c r="A544" s="3" t="s">
        <v>112</v>
      </c>
      <c r="B544" s="3" t="s">
        <v>113</v>
      </c>
      <c r="C544" s="2" t="s">
        <v>530</v>
      </c>
      <c r="D544" s="2"/>
    </row>
    <row r="545" spans="1:4" ht="16.5" x14ac:dyDescent="0.25">
      <c r="A545" s="3" t="s">
        <v>112</v>
      </c>
      <c r="B545" s="3" t="s">
        <v>113</v>
      </c>
      <c r="C545" s="2" t="s">
        <v>536</v>
      </c>
      <c r="D545" s="2"/>
    </row>
    <row r="546" spans="1:4" ht="16.5" x14ac:dyDescent="0.25">
      <c r="A546" s="3" t="s">
        <v>112</v>
      </c>
      <c r="B546" s="3" t="s">
        <v>113</v>
      </c>
      <c r="C546" s="2" t="s">
        <v>539</v>
      </c>
      <c r="D546" s="2"/>
    </row>
    <row r="547" spans="1:4" ht="16.5" x14ac:dyDescent="0.25">
      <c r="A547" s="3" t="s">
        <v>112</v>
      </c>
      <c r="B547" s="3" t="s">
        <v>113</v>
      </c>
      <c r="C547" s="2" t="s">
        <v>537</v>
      </c>
      <c r="D547" s="2"/>
    </row>
    <row r="548" spans="1:4" ht="16.5" x14ac:dyDescent="0.25">
      <c r="A548" s="3" t="s">
        <v>112</v>
      </c>
      <c r="B548" s="3" t="s">
        <v>113</v>
      </c>
      <c r="C548" s="2" t="s">
        <v>538</v>
      </c>
      <c r="D548" s="2"/>
    </row>
    <row r="549" spans="1:4" ht="16.5" x14ac:dyDescent="0.25">
      <c r="A549" s="3" t="s">
        <v>112</v>
      </c>
      <c r="B549" s="3" t="s">
        <v>113</v>
      </c>
      <c r="C549" s="2" t="s">
        <v>531</v>
      </c>
      <c r="D549" s="2"/>
    </row>
    <row r="550" spans="1:4" ht="16.5" x14ac:dyDescent="0.25">
      <c r="A550" s="3" t="s">
        <v>112</v>
      </c>
      <c r="B550" s="3" t="s">
        <v>113</v>
      </c>
      <c r="C550" s="2" t="s">
        <v>529</v>
      </c>
      <c r="D550" s="2"/>
    </row>
    <row r="551" spans="1:4" ht="16.5" x14ac:dyDescent="0.25">
      <c r="A551" s="3" t="s">
        <v>112</v>
      </c>
      <c r="B551" s="3" t="s">
        <v>113</v>
      </c>
      <c r="C551" s="2" t="s">
        <v>524</v>
      </c>
      <c r="D551" s="2"/>
    </row>
    <row r="552" spans="1:4" ht="16.5" x14ac:dyDescent="0.25">
      <c r="A552" s="3" t="s">
        <v>112</v>
      </c>
      <c r="B552" s="3" t="s">
        <v>113</v>
      </c>
      <c r="C552" s="2" t="s">
        <v>533</v>
      </c>
      <c r="D552" s="2"/>
    </row>
    <row r="553" spans="1:4" ht="16.5" x14ac:dyDescent="0.25">
      <c r="A553" s="3" t="s">
        <v>112</v>
      </c>
      <c r="B553" s="3" t="s">
        <v>113</v>
      </c>
      <c r="C553" s="2" t="s">
        <v>534</v>
      </c>
      <c r="D553" s="2"/>
    </row>
    <row r="554" spans="1:4" ht="16.5" x14ac:dyDescent="0.25">
      <c r="A554" s="3" t="s">
        <v>112</v>
      </c>
      <c r="B554" s="3" t="s">
        <v>113</v>
      </c>
      <c r="C554" s="2" t="s">
        <v>523</v>
      </c>
      <c r="D554" s="2" t="str">
        <f>Table136[[#This Row],[QH]]</f>
        <v>Thành phố Hội An</v>
      </c>
    </row>
    <row r="555" spans="1:4" ht="16.5" x14ac:dyDescent="0.25">
      <c r="A555" s="3" t="s">
        <v>112</v>
      </c>
      <c r="B555" s="3" t="s">
        <v>113</v>
      </c>
      <c r="C555" s="2" t="s">
        <v>522</v>
      </c>
      <c r="D555" s="2" t="str">
        <f>Table136[[#This Row],[QH]]</f>
        <v>Thành phố Tam Kỳ</v>
      </c>
    </row>
    <row r="556" spans="1:4" ht="16.5" x14ac:dyDescent="0.25">
      <c r="A556" s="3" t="s">
        <v>112</v>
      </c>
      <c r="B556" s="3" t="s">
        <v>113</v>
      </c>
      <c r="C556" s="2" t="s">
        <v>527</v>
      </c>
      <c r="D556" s="2"/>
    </row>
    <row r="557" spans="1:4" ht="16.5" x14ac:dyDescent="0.25">
      <c r="A557" s="3" t="s">
        <v>114</v>
      </c>
      <c r="B557" s="3" t="s">
        <v>115</v>
      </c>
      <c r="C557" s="2" t="s">
        <v>550</v>
      </c>
      <c r="D557" s="2"/>
    </row>
    <row r="558" spans="1:4" ht="16.5" x14ac:dyDescent="0.25">
      <c r="A558" s="3" t="s">
        <v>114</v>
      </c>
      <c r="B558" s="3" t="s">
        <v>115</v>
      </c>
      <c r="C558" s="2" t="s">
        <v>541</v>
      </c>
      <c r="D558" s="2"/>
    </row>
    <row r="559" spans="1:4" ht="16.5" x14ac:dyDescent="0.25">
      <c r="A559" s="3" t="s">
        <v>114</v>
      </c>
      <c r="B559" s="3" t="s">
        <v>115</v>
      </c>
      <c r="C559" s="2" t="s">
        <v>551</v>
      </c>
      <c r="D559" s="2"/>
    </row>
    <row r="560" spans="1:4" ht="16.5" x14ac:dyDescent="0.25">
      <c r="A560" s="3" t="s">
        <v>114</v>
      </c>
      <c r="B560" s="3" t="s">
        <v>115</v>
      </c>
      <c r="C560" s="2" t="s">
        <v>547</v>
      </c>
      <c r="D560" s="2"/>
    </row>
    <row r="561" spans="1:4" ht="16.5" x14ac:dyDescent="0.25">
      <c r="A561" s="3" t="s">
        <v>114</v>
      </c>
      <c r="B561" s="3" t="s">
        <v>115</v>
      </c>
      <c r="C561" s="2" t="s">
        <v>549</v>
      </c>
      <c r="D561" s="2"/>
    </row>
    <row r="562" spans="1:4" ht="16.5" x14ac:dyDescent="0.25">
      <c r="A562" s="3" t="s">
        <v>114</v>
      </c>
      <c r="B562" s="3" t="s">
        <v>115</v>
      </c>
      <c r="C562" s="2" t="s">
        <v>548</v>
      </c>
      <c r="D562" s="2"/>
    </row>
    <row r="563" spans="1:4" ht="16.5" x14ac:dyDescent="0.25">
      <c r="A563" s="3" t="s">
        <v>114</v>
      </c>
      <c r="B563" s="3" t="s">
        <v>115</v>
      </c>
      <c r="C563" s="2" t="s">
        <v>545</v>
      </c>
      <c r="D563" s="2"/>
    </row>
    <row r="564" spans="1:4" ht="16.5" x14ac:dyDescent="0.25">
      <c r="A564" s="3" t="s">
        <v>114</v>
      </c>
      <c r="B564" s="3" t="s">
        <v>115</v>
      </c>
      <c r="C564" s="2" t="s">
        <v>546</v>
      </c>
      <c r="D564" s="2"/>
    </row>
    <row r="565" spans="1:4" ht="16.5" x14ac:dyDescent="0.25">
      <c r="A565" s="3" t="s">
        <v>114</v>
      </c>
      <c r="B565" s="3" t="s">
        <v>115</v>
      </c>
      <c r="C565" s="2" t="s">
        <v>543</v>
      </c>
      <c r="D565" s="2"/>
    </row>
    <row r="566" spans="1:4" ht="16.5" x14ac:dyDescent="0.25">
      <c r="A566" s="3" t="s">
        <v>114</v>
      </c>
      <c r="B566" s="3" t="s">
        <v>115</v>
      </c>
      <c r="C566" s="2" t="s">
        <v>542</v>
      </c>
      <c r="D566" s="2"/>
    </row>
    <row r="567" spans="1:4" ht="16.5" x14ac:dyDescent="0.25">
      <c r="A567" s="3" t="s">
        <v>114</v>
      </c>
      <c r="B567" s="3" t="s">
        <v>115</v>
      </c>
      <c r="C567" s="2" t="s">
        <v>544</v>
      </c>
      <c r="D567" s="2"/>
    </row>
    <row r="568" spans="1:4" ht="16.5" x14ac:dyDescent="0.25">
      <c r="A568" s="3" t="s">
        <v>114</v>
      </c>
      <c r="B568" s="3" t="s">
        <v>115</v>
      </c>
      <c r="C568" s="2" t="s">
        <v>540</v>
      </c>
      <c r="D568" s="2" t="str">
        <f>Table136[[#This Row],[QH]]</f>
        <v>Thành phố Quảng Ngãi</v>
      </c>
    </row>
    <row r="569" spans="1:4" ht="16.5" x14ac:dyDescent="0.25">
      <c r="A569" s="3" t="s">
        <v>114</v>
      </c>
      <c r="B569" s="3" t="s">
        <v>115</v>
      </c>
      <c r="C569" s="2" t="s">
        <v>946</v>
      </c>
      <c r="D569" s="2"/>
    </row>
    <row r="570" spans="1:4" ht="16.5" x14ac:dyDescent="0.25">
      <c r="A570" s="3" t="s">
        <v>116</v>
      </c>
      <c r="B570" s="3" t="s">
        <v>117</v>
      </c>
      <c r="C570" s="2" t="s">
        <v>316</v>
      </c>
      <c r="D570" s="2"/>
    </row>
    <row r="571" spans="1:4" ht="16.5" x14ac:dyDescent="0.25">
      <c r="A571" s="3" t="s">
        <v>116</v>
      </c>
      <c r="B571" s="3" t="s">
        <v>117</v>
      </c>
      <c r="C571" s="2" t="s">
        <v>312</v>
      </c>
      <c r="D571" s="2"/>
    </row>
    <row r="572" spans="1:4" ht="16.5" x14ac:dyDescent="0.25">
      <c r="A572" s="3" t="s">
        <v>116</v>
      </c>
      <c r="B572" s="3" t="s">
        <v>117</v>
      </c>
      <c r="C572" s="2" t="s">
        <v>320</v>
      </c>
      <c r="D572" s="2"/>
    </row>
    <row r="573" spans="1:4" ht="16.5" x14ac:dyDescent="0.25">
      <c r="A573" s="3" t="s">
        <v>116</v>
      </c>
      <c r="B573" s="3" t="s">
        <v>117</v>
      </c>
      <c r="C573" s="2" t="s">
        <v>314</v>
      </c>
      <c r="D573" s="2"/>
    </row>
    <row r="574" spans="1:4" ht="16.5" x14ac:dyDescent="0.25">
      <c r="A574" s="3" t="s">
        <v>116</v>
      </c>
      <c r="B574" s="3" t="s">
        <v>117</v>
      </c>
      <c r="C574" s="2" t="s">
        <v>315</v>
      </c>
      <c r="D574" s="2"/>
    </row>
    <row r="575" spans="1:4" ht="16.5" x14ac:dyDescent="0.25">
      <c r="A575" s="3" t="s">
        <v>116</v>
      </c>
      <c r="B575" s="3" t="s">
        <v>117</v>
      </c>
      <c r="C575" s="2" t="s">
        <v>313</v>
      </c>
      <c r="D575" s="2"/>
    </row>
    <row r="576" spans="1:4" ht="16.5" x14ac:dyDescent="0.25">
      <c r="A576" s="3" t="s">
        <v>116</v>
      </c>
      <c r="B576" s="3" t="s">
        <v>117</v>
      </c>
      <c r="C576" s="2" t="s">
        <v>317</v>
      </c>
      <c r="D576" s="2"/>
    </row>
    <row r="577" spans="1:4" ht="16.5" x14ac:dyDescent="0.25">
      <c r="A577" s="3" t="s">
        <v>116</v>
      </c>
      <c r="B577" s="3" t="s">
        <v>117</v>
      </c>
      <c r="C577" s="2" t="s">
        <v>310</v>
      </c>
      <c r="D577" s="2" t="str">
        <f>Table136[[#This Row],[QH]]</f>
        <v>Thành phố Cẩm Phả</v>
      </c>
    </row>
    <row r="578" spans="1:4" ht="16.5" x14ac:dyDescent="0.25">
      <c r="A578" s="3" t="s">
        <v>116</v>
      </c>
      <c r="B578" s="3" t="s">
        <v>117</v>
      </c>
      <c r="C578" s="2" t="s">
        <v>308</v>
      </c>
      <c r="D578" s="2" t="str">
        <f>Table136[[#This Row],[QH]]</f>
        <v>Thành phố Hạ Long</v>
      </c>
    </row>
    <row r="579" spans="1:4" ht="16.5" x14ac:dyDescent="0.25">
      <c r="A579" s="3" t="s">
        <v>116</v>
      </c>
      <c r="B579" s="3" t="s">
        <v>117</v>
      </c>
      <c r="C579" s="2" t="s">
        <v>309</v>
      </c>
      <c r="D579" s="2" t="str">
        <f>Table136[[#This Row],[QH]]</f>
        <v>Thành phố Móng Cái</v>
      </c>
    </row>
    <row r="580" spans="1:4" ht="16.5" x14ac:dyDescent="0.25">
      <c r="A580" s="3" t="s">
        <v>116</v>
      </c>
      <c r="B580" s="3" t="s">
        <v>117</v>
      </c>
      <c r="C580" s="2" t="s">
        <v>311</v>
      </c>
      <c r="D580" s="2" t="str">
        <f>Table136[[#This Row],[QH]]</f>
        <v>Thành phố Uông Bí</v>
      </c>
    </row>
    <row r="581" spans="1:4" ht="16.5" x14ac:dyDescent="0.25">
      <c r="A581" s="3" t="s">
        <v>116</v>
      </c>
      <c r="B581" s="3" t="s">
        <v>117</v>
      </c>
      <c r="C581" s="2" t="s">
        <v>318</v>
      </c>
      <c r="D581" s="2"/>
    </row>
    <row r="582" spans="1:4" ht="16.5" x14ac:dyDescent="0.25">
      <c r="A582" s="3" t="s">
        <v>116</v>
      </c>
      <c r="B582" s="3" t="s">
        <v>117</v>
      </c>
      <c r="C582" s="2" t="s">
        <v>319</v>
      </c>
      <c r="D582" s="2"/>
    </row>
    <row r="583" spans="1:4" ht="16.5" x14ac:dyDescent="0.25">
      <c r="A583" s="3" t="s">
        <v>118</v>
      </c>
      <c r="B583" s="3" t="s">
        <v>119</v>
      </c>
      <c r="C583" s="2" t="s">
        <v>501</v>
      </c>
      <c r="D583" s="2"/>
    </row>
    <row r="584" spans="1:4" ht="16.5" x14ac:dyDescent="0.25">
      <c r="A584" s="3" t="s">
        <v>118</v>
      </c>
      <c r="B584" s="3" t="s">
        <v>119</v>
      </c>
      <c r="C584" s="2" t="s">
        <v>504</v>
      </c>
      <c r="D584" s="2"/>
    </row>
    <row r="585" spans="1:4" ht="16.5" x14ac:dyDescent="0.25">
      <c r="A585" s="3" t="s">
        <v>118</v>
      </c>
      <c r="B585" s="3" t="s">
        <v>119</v>
      </c>
      <c r="C585" s="2" t="s">
        <v>500</v>
      </c>
      <c r="D585" s="2"/>
    </row>
    <row r="586" spans="1:4" ht="16.5" x14ac:dyDescent="0.25">
      <c r="A586" s="3" t="s">
        <v>118</v>
      </c>
      <c r="B586" s="3" t="s">
        <v>119</v>
      </c>
      <c r="C586" s="2" t="s">
        <v>499</v>
      </c>
      <c r="D586" s="2"/>
    </row>
    <row r="587" spans="1:4" ht="16.5" x14ac:dyDescent="0.25">
      <c r="A587" s="3" t="s">
        <v>118</v>
      </c>
      <c r="B587" s="3" t="s">
        <v>119</v>
      </c>
      <c r="C587" s="2" t="s">
        <v>503</v>
      </c>
      <c r="D587" s="2"/>
    </row>
    <row r="588" spans="1:4" ht="16.5" x14ac:dyDescent="0.25">
      <c r="A588" s="3" t="s">
        <v>118</v>
      </c>
      <c r="B588" s="3" t="s">
        <v>119</v>
      </c>
      <c r="C588" s="2" t="s">
        <v>498</v>
      </c>
      <c r="D588" s="2"/>
    </row>
    <row r="589" spans="1:4" ht="16.5" x14ac:dyDescent="0.25">
      <c r="A589" s="3" t="s">
        <v>118</v>
      </c>
      <c r="B589" s="3" t="s">
        <v>119</v>
      </c>
      <c r="C589" s="2" t="s">
        <v>502</v>
      </c>
      <c r="D589" s="2"/>
    </row>
    <row r="590" spans="1:4" ht="16.5" x14ac:dyDescent="0.25">
      <c r="A590" s="3" t="s">
        <v>118</v>
      </c>
      <c r="B590" s="3" t="s">
        <v>119</v>
      </c>
      <c r="C590" s="2" t="s">
        <v>497</v>
      </c>
      <c r="D590" s="2"/>
    </row>
    <row r="591" spans="1:4" ht="16.5" x14ac:dyDescent="0.25">
      <c r="A591" s="3" t="s">
        <v>118</v>
      </c>
      <c r="B591" s="3" t="s">
        <v>119</v>
      </c>
      <c r="C591" s="2" t="s">
        <v>495</v>
      </c>
      <c r="D591" s="2" t="str">
        <f>Table136[[#This Row],[QH]]</f>
        <v>Thành phố Đông Hà</v>
      </c>
    </row>
    <row r="592" spans="1:4" ht="16.5" x14ac:dyDescent="0.25">
      <c r="A592" s="3" t="s">
        <v>118</v>
      </c>
      <c r="B592" s="3" t="s">
        <v>119</v>
      </c>
      <c r="C592" s="2" t="s">
        <v>496</v>
      </c>
      <c r="D592" s="2"/>
    </row>
    <row r="593" spans="1:4" ht="16.5" x14ac:dyDescent="0.25">
      <c r="A593" s="3" t="s">
        <v>120</v>
      </c>
      <c r="B593" s="3" t="s">
        <v>121</v>
      </c>
      <c r="C593" s="2" t="s">
        <v>669</v>
      </c>
      <c r="D593" s="2"/>
    </row>
    <row r="594" spans="1:4" ht="16.5" x14ac:dyDescent="0.25">
      <c r="A594" s="3" t="s">
        <v>120</v>
      </c>
      <c r="B594" s="3" t="s">
        <v>121</v>
      </c>
      <c r="C594" s="2" t="s">
        <v>814</v>
      </c>
      <c r="D594" s="2"/>
    </row>
    <row r="595" spans="1:4" ht="16.5" x14ac:dyDescent="0.25">
      <c r="A595" s="3" t="s">
        <v>120</v>
      </c>
      <c r="B595" s="3" t="s">
        <v>121</v>
      </c>
      <c r="C595" s="2" t="s">
        <v>812</v>
      </c>
      <c r="D595" s="2"/>
    </row>
    <row r="596" spans="1:4" ht="16.5" x14ac:dyDescent="0.25">
      <c r="A596" s="3" t="s">
        <v>120</v>
      </c>
      <c r="B596" s="3" t="s">
        <v>121</v>
      </c>
      <c r="C596" s="2" t="s">
        <v>815</v>
      </c>
      <c r="D596" s="2"/>
    </row>
    <row r="597" spans="1:4" ht="16.5" x14ac:dyDescent="0.25">
      <c r="A597" s="3" t="s">
        <v>120</v>
      </c>
      <c r="B597" s="3" t="s">
        <v>121</v>
      </c>
      <c r="C597" s="2" t="s">
        <v>813</v>
      </c>
      <c r="D597" s="2"/>
    </row>
    <row r="598" spans="1:4" ht="16.5" x14ac:dyDescent="0.25">
      <c r="A598" s="3" t="s">
        <v>120</v>
      </c>
      <c r="B598" s="3" t="s">
        <v>121</v>
      </c>
      <c r="C598" s="2" t="s">
        <v>816</v>
      </c>
      <c r="D598" s="2"/>
    </row>
    <row r="599" spans="1:4" ht="16.5" x14ac:dyDescent="0.25">
      <c r="A599" s="3" t="s">
        <v>120</v>
      </c>
      <c r="B599" s="3" t="s">
        <v>121</v>
      </c>
      <c r="C599" s="2" t="s">
        <v>818</v>
      </c>
      <c r="D599" s="2"/>
    </row>
    <row r="600" spans="1:4" ht="16.5" x14ac:dyDescent="0.25">
      <c r="A600" s="3" t="s">
        <v>120</v>
      </c>
      <c r="B600" s="3" t="s">
        <v>121</v>
      </c>
      <c r="C600" s="2" t="s">
        <v>820</v>
      </c>
      <c r="D600" s="2"/>
    </row>
    <row r="601" spans="1:4" ht="16.5" x14ac:dyDescent="0.25">
      <c r="A601" s="3" t="s">
        <v>120</v>
      </c>
      <c r="B601" s="3" t="s">
        <v>121</v>
      </c>
      <c r="C601" s="2" t="s">
        <v>811</v>
      </c>
      <c r="D601" s="2" t="str">
        <f>Table136[[#This Row],[QH]]</f>
        <v>Thành phố Sóc Trăng</v>
      </c>
    </row>
    <row r="602" spans="1:4" ht="16.5" x14ac:dyDescent="0.25">
      <c r="A602" s="3" t="s">
        <v>120</v>
      </c>
      <c r="B602" s="3" t="s">
        <v>121</v>
      </c>
      <c r="C602" s="2" t="s">
        <v>817</v>
      </c>
      <c r="D602" s="2"/>
    </row>
    <row r="603" spans="1:4" ht="16.5" x14ac:dyDescent="0.25">
      <c r="A603" s="3" t="s">
        <v>120</v>
      </c>
      <c r="B603" s="3" t="s">
        <v>121</v>
      </c>
      <c r="C603" s="2" t="s">
        <v>819</v>
      </c>
      <c r="D603" s="2"/>
    </row>
    <row r="604" spans="1:4" ht="16.5" x14ac:dyDescent="0.25">
      <c r="A604" s="3" t="s">
        <v>122</v>
      </c>
      <c r="B604" s="3" t="s">
        <v>123</v>
      </c>
      <c r="C604" s="2" t="s">
        <v>262</v>
      </c>
      <c r="D604" s="2"/>
    </row>
    <row r="605" spans="1:4" ht="16.5" x14ac:dyDescent="0.25">
      <c r="A605" s="3" t="s">
        <v>122</v>
      </c>
      <c r="B605" s="3" t="s">
        <v>123</v>
      </c>
      <c r="C605" s="2" t="s">
        <v>266</v>
      </c>
      <c r="D605" s="2"/>
    </row>
    <row r="606" spans="1:4" ht="16.5" x14ac:dyDescent="0.25">
      <c r="A606" s="3" t="s">
        <v>122</v>
      </c>
      <c r="B606" s="3" t="s">
        <v>123</v>
      </c>
      <c r="C606" s="2" t="s">
        <v>264</v>
      </c>
      <c r="D606" s="2"/>
    </row>
    <row r="607" spans="1:4" ht="16.5" x14ac:dyDescent="0.25">
      <c r="A607" s="3" t="s">
        <v>122</v>
      </c>
      <c r="B607" s="3" t="s">
        <v>123</v>
      </c>
      <c r="C607" s="2" t="s">
        <v>261</v>
      </c>
      <c r="D607" s="2"/>
    </row>
    <row r="608" spans="1:4" ht="16.5" x14ac:dyDescent="0.25">
      <c r="A608" s="3" t="s">
        <v>122</v>
      </c>
      <c r="B608" s="3" t="s">
        <v>123</v>
      </c>
      <c r="C608" s="2" t="s">
        <v>263</v>
      </c>
      <c r="D608" s="2"/>
    </row>
    <row r="609" spans="1:4" ht="16.5" x14ac:dyDescent="0.25">
      <c r="A609" s="3" t="s">
        <v>122</v>
      </c>
      <c r="B609" s="3" t="s">
        <v>123</v>
      </c>
      <c r="C609" s="2" t="s">
        <v>259</v>
      </c>
      <c r="D609" s="2"/>
    </row>
    <row r="610" spans="1:4" ht="16.5" x14ac:dyDescent="0.25">
      <c r="A610" s="3" t="s">
        <v>122</v>
      </c>
      <c r="B610" s="3" t="s">
        <v>123</v>
      </c>
      <c r="C610" s="2" t="s">
        <v>267</v>
      </c>
      <c r="D610" s="2"/>
    </row>
    <row r="611" spans="1:4" ht="16.5" x14ac:dyDescent="0.25">
      <c r="A611" s="3" t="s">
        <v>122</v>
      </c>
      <c r="B611" s="3" t="s">
        <v>123</v>
      </c>
      <c r="C611" s="2" t="s">
        <v>268</v>
      </c>
      <c r="D611" s="2"/>
    </row>
    <row r="612" spans="1:4" ht="16.5" x14ac:dyDescent="0.25">
      <c r="A612" s="3" t="s">
        <v>122</v>
      </c>
      <c r="B612" s="3" t="s">
        <v>123</v>
      </c>
      <c r="C612" s="2" t="s">
        <v>260</v>
      </c>
      <c r="D612" s="2"/>
    </row>
    <row r="613" spans="1:4" ht="16.5" x14ac:dyDescent="0.25">
      <c r="A613" s="3" t="s">
        <v>122</v>
      </c>
      <c r="B613" s="3" t="s">
        <v>123</v>
      </c>
      <c r="C613" s="2" t="s">
        <v>269</v>
      </c>
      <c r="D613" s="2"/>
    </row>
    <row r="614" spans="1:4" ht="16.5" x14ac:dyDescent="0.25">
      <c r="A614" s="3" t="s">
        <v>122</v>
      </c>
      <c r="B614" s="3" t="s">
        <v>123</v>
      </c>
      <c r="C614" s="2" t="s">
        <v>265</v>
      </c>
      <c r="D614" s="2"/>
    </row>
    <row r="615" spans="1:4" ht="16.5" x14ac:dyDescent="0.25">
      <c r="A615" s="3" t="s">
        <v>122</v>
      </c>
      <c r="B615" s="3" t="s">
        <v>123</v>
      </c>
      <c r="C615" s="2" t="s">
        <v>258</v>
      </c>
      <c r="D615" s="2" t="s">
        <v>258</v>
      </c>
    </row>
    <row r="616" spans="1:4" ht="16.5" x14ac:dyDescent="0.25">
      <c r="A616" s="3" t="s">
        <v>124</v>
      </c>
      <c r="B616" s="3" t="s">
        <v>125</v>
      </c>
      <c r="C616" s="2" t="s">
        <v>671</v>
      </c>
      <c r="D616" s="2"/>
    </row>
    <row r="617" spans="1:4" ht="16.5" x14ac:dyDescent="0.25">
      <c r="A617" s="3" t="s">
        <v>124</v>
      </c>
      <c r="B617" s="3" t="s">
        <v>125</v>
      </c>
      <c r="C617" s="2" t="s">
        <v>669</v>
      </c>
      <c r="D617" s="2"/>
    </row>
    <row r="618" spans="1:4" ht="16.5" x14ac:dyDescent="0.25">
      <c r="A618" s="3" t="s">
        <v>124</v>
      </c>
      <c r="B618" s="3" t="s">
        <v>125</v>
      </c>
      <c r="C618" s="2" t="s">
        <v>668</v>
      </c>
      <c r="D618" s="2"/>
    </row>
    <row r="619" spans="1:4" ht="16.5" x14ac:dyDescent="0.25">
      <c r="A619" s="3" t="s">
        <v>124</v>
      </c>
      <c r="B619" s="3" t="s">
        <v>125</v>
      </c>
      <c r="C619" s="2" t="s">
        <v>670</v>
      </c>
      <c r="D619" s="2"/>
    </row>
    <row r="620" spans="1:4" ht="16.5" x14ac:dyDescent="0.25">
      <c r="A620" s="3" t="s">
        <v>124</v>
      </c>
      <c r="B620" s="3" t="s">
        <v>125</v>
      </c>
      <c r="C620" s="2" t="s">
        <v>666</v>
      </c>
      <c r="D620" s="2"/>
    </row>
    <row r="621" spans="1:4" ht="16.5" x14ac:dyDescent="0.25">
      <c r="A621" s="3" t="s">
        <v>124</v>
      </c>
      <c r="B621" s="3" t="s">
        <v>125</v>
      </c>
      <c r="C621" s="2" t="s">
        <v>667</v>
      </c>
      <c r="D621" s="2"/>
    </row>
    <row r="622" spans="1:4" ht="16.5" x14ac:dyDescent="0.25">
      <c r="A622" s="3" t="s">
        <v>124</v>
      </c>
      <c r="B622" s="3" t="s">
        <v>125</v>
      </c>
      <c r="C622" s="2" t="s">
        <v>665</v>
      </c>
      <c r="D622" s="2" t="str">
        <f>Table136[[#This Row],[QH]]</f>
        <v>Thành phố Tây Ninh</v>
      </c>
    </row>
    <row r="623" spans="1:4" ht="16.5" x14ac:dyDescent="0.25">
      <c r="A623" s="3" t="s">
        <v>124</v>
      </c>
      <c r="B623" s="3" t="s">
        <v>125</v>
      </c>
      <c r="C623" s="2" t="s">
        <v>947</v>
      </c>
      <c r="D623" s="2"/>
    </row>
    <row r="624" spans="1:4" ht="16.5" x14ac:dyDescent="0.25">
      <c r="A624" s="3" t="s">
        <v>124</v>
      </c>
      <c r="B624" s="3" t="s">
        <v>125</v>
      </c>
      <c r="C624" s="2" t="s">
        <v>948</v>
      </c>
      <c r="D624" s="2"/>
    </row>
    <row r="625" spans="1:4" ht="16.5" x14ac:dyDescent="0.25">
      <c r="A625" s="3" t="s">
        <v>126</v>
      </c>
      <c r="B625" s="3" t="s">
        <v>127</v>
      </c>
      <c r="C625" s="2" t="s">
        <v>400</v>
      </c>
      <c r="D625" s="2"/>
    </row>
    <row r="626" spans="1:4" ht="16.5" x14ac:dyDescent="0.25">
      <c r="A626" s="3" t="s">
        <v>126</v>
      </c>
      <c r="B626" s="3" t="s">
        <v>127</v>
      </c>
      <c r="C626" s="2" t="s">
        <v>399</v>
      </c>
      <c r="D626" s="2"/>
    </row>
    <row r="627" spans="1:4" ht="16.5" x14ac:dyDescent="0.25">
      <c r="A627" s="3" t="s">
        <v>126</v>
      </c>
      <c r="B627" s="3" t="s">
        <v>127</v>
      </c>
      <c r="C627" s="2" t="s">
        <v>403</v>
      </c>
      <c r="D627" s="2"/>
    </row>
    <row r="628" spans="1:4" ht="16.5" x14ac:dyDescent="0.25">
      <c r="A628" s="3" t="s">
        <v>126</v>
      </c>
      <c r="B628" s="3" t="s">
        <v>127</v>
      </c>
      <c r="C628" s="2" t="s">
        <v>398</v>
      </c>
      <c r="D628" s="2"/>
    </row>
    <row r="629" spans="1:4" ht="16.5" x14ac:dyDescent="0.25">
      <c r="A629" s="3" t="s">
        <v>126</v>
      </c>
      <c r="B629" s="3" t="s">
        <v>127</v>
      </c>
      <c r="C629" s="2" t="s">
        <v>401</v>
      </c>
      <c r="D629" s="2"/>
    </row>
    <row r="630" spans="1:4" ht="16.5" x14ac:dyDescent="0.25">
      <c r="A630" s="3" t="s">
        <v>126</v>
      </c>
      <c r="B630" s="3" t="s">
        <v>127</v>
      </c>
      <c r="C630" s="2" t="s">
        <v>402</v>
      </c>
      <c r="D630" s="2"/>
    </row>
    <row r="631" spans="1:4" ht="16.5" x14ac:dyDescent="0.25">
      <c r="A631" s="3" t="s">
        <v>126</v>
      </c>
      <c r="B631" s="3" t="s">
        <v>127</v>
      </c>
      <c r="C631" s="2" t="s">
        <v>404</v>
      </c>
      <c r="D631" s="2"/>
    </row>
    <row r="632" spans="1:4" ht="16.5" x14ac:dyDescent="0.25">
      <c r="A632" s="3" t="s">
        <v>126</v>
      </c>
      <c r="B632" s="3" t="s">
        <v>127</v>
      </c>
      <c r="C632" s="2" t="s">
        <v>397</v>
      </c>
      <c r="D632" s="2" t="str">
        <f>Table136[[#This Row],[QH]]</f>
        <v>Thành phố Thái Bình</v>
      </c>
    </row>
    <row r="633" spans="1:4" ht="16.5" x14ac:dyDescent="0.25">
      <c r="A633" s="3" t="s">
        <v>128</v>
      </c>
      <c r="B633" s="3" t="s">
        <v>129</v>
      </c>
      <c r="C633" s="2" t="s">
        <v>295</v>
      </c>
      <c r="D633" s="2"/>
    </row>
    <row r="634" spans="1:4" ht="16.5" x14ac:dyDescent="0.25">
      <c r="A634" s="3" t="s">
        <v>128</v>
      </c>
      <c r="B634" s="3" t="s">
        <v>129</v>
      </c>
      <c r="C634" s="2" t="s">
        <v>291</v>
      </c>
      <c r="D634" s="2"/>
    </row>
    <row r="635" spans="1:4" ht="16.5" x14ac:dyDescent="0.25">
      <c r="A635" s="3" t="s">
        <v>128</v>
      </c>
      <c r="B635" s="3" t="s">
        <v>129</v>
      </c>
      <c r="C635" s="2" t="s">
        <v>293</v>
      </c>
      <c r="D635" s="2"/>
    </row>
    <row r="636" spans="1:4" ht="16.5" x14ac:dyDescent="0.25">
      <c r="A636" s="3" t="s">
        <v>128</v>
      </c>
      <c r="B636" s="3" t="s">
        <v>129</v>
      </c>
      <c r="C636" s="2" t="s">
        <v>296</v>
      </c>
      <c r="D636" s="2"/>
    </row>
    <row r="637" spans="1:4" ht="16.5" x14ac:dyDescent="0.25">
      <c r="A637" s="3" t="s">
        <v>128</v>
      </c>
      <c r="B637" s="3" t="s">
        <v>129</v>
      </c>
      <c r="C637" s="2" t="s">
        <v>292</v>
      </c>
      <c r="D637" s="2"/>
    </row>
    <row r="638" spans="1:4" ht="16.5" x14ac:dyDescent="0.25">
      <c r="A638" s="3" t="s">
        <v>128</v>
      </c>
      <c r="B638" s="3" t="s">
        <v>129</v>
      </c>
      <c r="C638" s="2" t="s">
        <v>294</v>
      </c>
      <c r="D638" s="2"/>
    </row>
    <row r="639" spans="1:4" ht="16.5" x14ac:dyDescent="0.25">
      <c r="A639" s="3" t="s">
        <v>128</v>
      </c>
      <c r="B639" s="3" t="s">
        <v>129</v>
      </c>
      <c r="C639" s="2" t="s">
        <v>290</v>
      </c>
      <c r="D639" s="2" t="str">
        <f>Table136[[#This Row],[QH]]</f>
        <v>Thành phố Sông Công</v>
      </c>
    </row>
    <row r="640" spans="1:4" ht="16.5" x14ac:dyDescent="0.25">
      <c r="A640" s="3" t="s">
        <v>128</v>
      </c>
      <c r="B640" s="3" t="s">
        <v>129</v>
      </c>
      <c r="C640" s="2" t="s">
        <v>949</v>
      </c>
      <c r="D640" s="2"/>
    </row>
    <row r="641" spans="1:4" ht="16.5" x14ac:dyDescent="0.25">
      <c r="A641" s="3" t="s">
        <v>128</v>
      </c>
      <c r="B641" s="3" t="s">
        <v>129</v>
      </c>
      <c r="C641" s="2" t="s">
        <v>289</v>
      </c>
      <c r="D641" s="2" t="str">
        <f>Table136[[#This Row],[QH]]</f>
        <v>Thành phố Thái Nguyên</v>
      </c>
    </row>
    <row r="642" spans="1:4" ht="132" x14ac:dyDescent="0.25">
      <c r="A642" s="3" t="s">
        <v>130</v>
      </c>
      <c r="B642" s="3" t="s">
        <v>131</v>
      </c>
      <c r="C642" s="59" t="s">
        <v>1006</v>
      </c>
      <c r="D642" s="2"/>
    </row>
    <row r="643" spans="1:4" ht="115.5" x14ac:dyDescent="0.25">
      <c r="A643" s="3" t="s">
        <v>130</v>
      </c>
      <c r="B643" s="3" t="s">
        <v>131</v>
      </c>
      <c r="C643" s="60" t="s">
        <v>1007</v>
      </c>
      <c r="D643" s="58"/>
    </row>
    <row r="644" spans="1:4" ht="82.5" x14ac:dyDescent="0.25">
      <c r="A644" s="3" t="s">
        <v>130</v>
      </c>
      <c r="B644" s="3" t="s">
        <v>131</v>
      </c>
      <c r="C644" s="59" t="s">
        <v>1008</v>
      </c>
      <c r="D644" s="58"/>
    </row>
    <row r="645" spans="1:4" ht="16.5" x14ac:dyDescent="0.25">
      <c r="A645" s="3" t="s">
        <v>130</v>
      </c>
      <c r="B645" s="3" t="s">
        <v>131</v>
      </c>
      <c r="C645" s="2" t="s">
        <v>433</v>
      </c>
      <c r="D645" s="58"/>
    </row>
    <row r="646" spans="1:4" ht="16.5" x14ac:dyDescent="0.25">
      <c r="A646" s="3" t="s">
        <v>130</v>
      </c>
      <c r="B646" s="3" t="s">
        <v>131</v>
      </c>
      <c r="C646" s="2" t="s">
        <v>437</v>
      </c>
      <c r="D646" s="2"/>
    </row>
    <row r="647" spans="1:4" ht="16.5" x14ac:dyDescent="0.25">
      <c r="A647" s="3" t="s">
        <v>130</v>
      </c>
      <c r="B647" s="3" t="s">
        <v>131</v>
      </c>
      <c r="C647" s="2" t="s">
        <v>452</v>
      </c>
      <c r="D647" s="2"/>
    </row>
    <row r="648" spans="1:4" ht="16.5" x14ac:dyDescent="0.25">
      <c r="A648" s="3" t="s">
        <v>130</v>
      </c>
      <c r="B648" s="3" t="s">
        <v>131</v>
      </c>
      <c r="C648" s="2" t="s">
        <v>439</v>
      </c>
      <c r="D648" s="2"/>
    </row>
    <row r="649" spans="1:4" ht="16.5" x14ac:dyDescent="0.25">
      <c r="A649" s="3" t="s">
        <v>130</v>
      </c>
      <c r="B649" s="3" t="s">
        <v>131</v>
      </c>
      <c r="C649" s="2" t="s">
        <v>447</v>
      </c>
      <c r="D649" s="2"/>
    </row>
    <row r="650" spans="1:4" ht="16.5" x14ac:dyDescent="0.25">
      <c r="A650" s="3" t="s">
        <v>130</v>
      </c>
      <c r="B650" s="3" t="s">
        <v>131</v>
      </c>
      <c r="C650" s="2" t="s">
        <v>446</v>
      </c>
      <c r="D650" s="2"/>
    </row>
    <row r="651" spans="1:4" ht="16.5" x14ac:dyDescent="0.25">
      <c r="A651" s="3" t="s">
        <v>130</v>
      </c>
      <c r="B651" s="3" t="s">
        <v>131</v>
      </c>
      <c r="C651" s="2" t="s">
        <v>435</v>
      </c>
      <c r="D651" s="2"/>
    </row>
    <row r="652" spans="1:4" ht="16.5" x14ac:dyDescent="0.25">
      <c r="A652" s="3" t="s">
        <v>130</v>
      </c>
      <c r="B652" s="3" t="s">
        <v>131</v>
      </c>
      <c r="C652" s="2" t="s">
        <v>431</v>
      </c>
      <c r="D652" s="2"/>
    </row>
    <row r="653" spans="1:4" ht="16.5" x14ac:dyDescent="0.25">
      <c r="A653" s="3" t="s">
        <v>130</v>
      </c>
      <c r="B653" s="3" t="s">
        <v>131</v>
      </c>
      <c r="C653" s="2" t="s">
        <v>448</v>
      </c>
      <c r="D653" s="2"/>
    </row>
    <row r="654" spans="1:4" ht="16.5" x14ac:dyDescent="0.25">
      <c r="A654" s="3" t="s">
        <v>130</v>
      </c>
      <c r="B654" s="3" t="s">
        <v>131</v>
      </c>
      <c r="C654" s="2" t="s">
        <v>436</v>
      </c>
      <c r="D654" s="2"/>
    </row>
    <row r="655" spans="1:4" ht="16.5" x14ac:dyDescent="0.25">
      <c r="A655" s="3" t="s">
        <v>130</v>
      </c>
      <c r="B655" s="3" t="s">
        <v>131</v>
      </c>
      <c r="C655" s="2" t="s">
        <v>450</v>
      </c>
      <c r="D655" s="2"/>
    </row>
    <row r="656" spans="1:4" ht="16.5" x14ac:dyDescent="0.25">
      <c r="A656" s="3" t="s">
        <v>130</v>
      </c>
      <c r="B656" s="3" t="s">
        <v>131</v>
      </c>
      <c r="C656" s="2" t="s">
        <v>449</v>
      </c>
      <c r="D656" s="2"/>
    </row>
    <row r="657" spans="1:4" ht="16.5" x14ac:dyDescent="0.25">
      <c r="A657" s="3" t="s">
        <v>130</v>
      </c>
      <c r="B657" s="3" t="s">
        <v>131</v>
      </c>
      <c r="C657" s="2" t="s">
        <v>451</v>
      </c>
      <c r="D657" s="2"/>
    </row>
    <row r="658" spans="1:4" ht="16.5" x14ac:dyDescent="0.25">
      <c r="A658" s="3" t="s">
        <v>130</v>
      </c>
      <c r="B658" s="3" t="s">
        <v>131</v>
      </c>
      <c r="C658" s="2" t="s">
        <v>432</v>
      </c>
      <c r="D658" s="2"/>
    </row>
    <row r="659" spans="1:4" ht="16.5" x14ac:dyDescent="0.25">
      <c r="A659" s="3" t="s">
        <v>130</v>
      </c>
      <c r="B659" s="3" t="s">
        <v>131</v>
      </c>
      <c r="C659" s="2" t="s">
        <v>434</v>
      </c>
      <c r="D659" s="2"/>
    </row>
    <row r="660" spans="1:4" ht="16.5" x14ac:dyDescent="0.25">
      <c r="A660" s="3" t="s">
        <v>130</v>
      </c>
      <c r="B660" s="3" t="s">
        <v>131</v>
      </c>
      <c r="C660" s="2" t="s">
        <v>453</v>
      </c>
      <c r="D660" s="2"/>
    </row>
    <row r="661" spans="1:4" ht="16.5" x14ac:dyDescent="0.25">
      <c r="A661" s="3" t="s">
        <v>130</v>
      </c>
      <c r="B661" s="3" t="s">
        <v>131</v>
      </c>
      <c r="C661" s="2" t="s">
        <v>438</v>
      </c>
      <c r="D661" s="2"/>
    </row>
    <row r="662" spans="1:4" ht="16.5" x14ac:dyDescent="0.25">
      <c r="A662" s="3" t="s">
        <v>130</v>
      </c>
      <c r="B662" s="3" t="s">
        <v>131</v>
      </c>
      <c r="C662" s="2" t="s">
        <v>445</v>
      </c>
      <c r="D662" s="2"/>
    </row>
    <row r="663" spans="1:4" ht="16.5" x14ac:dyDescent="0.25">
      <c r="A663" s="3" t="s">
        <v>130</v>
      </c>
      <c r="B663" s="3" t="s">
        <v>131</v>
      </c>
      <c r="C663" s="2" t="s">
        <v>442</v>
      </c>
      <c r="D663" s="2"/>
    </row>
    <row r="664" spans="1:4" ht="16.5" x14ac:dyDescent="0.25">
      <c r="A664" s="3" t="s">
        <v>130</v>
      </c>
      <c r="B664" s="3" t="s">
        <v>131</v>
      </c>
      <c r="C664" s="2" t="s">
        <v>443</v>
      </c>
      <c r="D664" s="2"/>
    </row>
    <row r="665" spans="1:4" ht="16.5" x14ac:dyDescent="0.25">
      <c r="A665" s="3" t="s">
        <v>130</v>
      </c>
      <c r="B665" s="3" t="s">
        <v>131</v>
      </c>
      <c r="C665" s="2" t="s">
        <v>444</v>
      </c>
      <c r="D665" s="2"/>
    </row>
    <row r="666" spans="1:4" ht="16.5" x14ac:dyDescent="0.25">
      <c r="A666" s="3" t="s">
        <v>130</v>
      </c>
      <c r="B666" s="3" t="s">
        <v>131</v>
      </c>
      <c r="C666" s="2" t="s">
        <v>440</v>
      </c>
      <c r="D666" s="2"/>
    </row>
    <row r="667" spans="1:4" ht="16.5" x14ac:dyDescent="0.25">
      <c r="A667" s="3" t="s">
        <v>130</v>
      </c>
      <c r="B667" s="3" t="s">
        <v>131</v>
      </c>
      <c r="C667" s="2" t="s">
        <v>441</v>
      </c>
      <c r="D667" s="2"/>
    </row>
    <row r="668" spans="1:4" ht="16.5" x14ac:dyDescent="0.25">
      <c r="A668" s="3" t="s">
        <v>130</v>
      </c>
      <c r="B668" s="3" t="s">
        <v>131</v>
      </c>
      <c r="C668" s="2" t="s">
        <v>430</v>
      </c>
      <c r="D668" s="2" t="str">
        <f>Table136[[#This Row],[QH]]</f>
        <v>Thành phố Sầm Sơn</v>
      </c>
    </row>
    <row r="669" spans="1:4" ht="16.5" x14ac:dyDescent="0.25">
      <c r="A669" s="3" t="s">
        <v>130</v>
      </c>
      <c r="B669" s="3" t="s">
        <v>131</v>
      </c>
      <c r="C669" s="2" t="s">
        <v>428</v>
      </c>
      <c r="D669" s="2" t="str">
        <f>Table136[[#This Row],[QH]]</f>
        <v>Thành phố Thanh Hóa</v>
      </c>
    </row>
    <row r="670" spans="1:4" ht="16.5" x14ac:dyDescent="0.25">
      <c r="A670" s="3" t="s">
        <v>130</v>
      </c>
      <c r="B670" s="3" t="s">
        <v>131</v>
      </c>
      <c r="C670" s="2" t="s">
        <v>429</v>
      </c>
      <c r="D670" s="2"/>
    </row>
    <row r="671" spans="1:4" ht="16.5" x14ac:dyDescent="0.25">
      <c r="A671" s="3" t="s">
        <v>130</v>
      </c>
      <c r="B671" s="3" t="s">
        <v>131</v>
      </c>
      <c r="C671" s="2" t="s">
        <v>950</v>
      </c>
      <c r="D671" s="2"/>
    </row>
    <row r="672" spans="1:4" ht="33" x14ac:dyDescent="0.25">
      <c r="A672" s="3" t="s">
        <v>132</v>
      </c>
      <c r="B672" s="3" t="s">
        <v>133</v>
      </c>
      <c r="C672" s="2" t="s">
        <v>511</v>
      </c>
      <c r="D672" s="2"/>
    </row>
    <row r="673" spans="1:4" ht="33" x14ac:dyDescent="0.25">
      <c r="A673" s="3" t="s">
        <v>132</v>
      </c>
      <c r="B673" s="3" t="s">
        <v>133</v>
      </c>
      <c r="C673" s="2" t="s">
        <v>513</v>
      </c>
      <c r="D673" s="2"/>
    </row>
    <row r="674" spans="1:4" ht="33" x14ac:dyDescent="0.25">
      <c r="A674" s="3" t="s">
        <v>132</v>
      </c>
      <c r="B674" s="3" t="s">
        <v>133</v>
      </c>
      <c r="C674" s="2" t="s">
        <v>506</v>
      </c>
      <c r="D674" s="2"/>
    </row>
    <row r="675" spans="1:4" ht="33" x14ac:dyDescent="0.25">
      <c r="A675" s="3" t="s">
        <v>132</v>
      </c>
      <c r="B675" s="3" t="s">
        <v>133</v>
      </c>
      <c r="C675" s="2" t="s">
        <v>512</v>
      </c>
      <c r="D675" s="2"/>
    </row>
    <row r="676" spans="1:4" ht="33" x14ac:dyDescent="0.25">
      <c r="A676" s="3" t="s">
        <v>132</v>
      </c>
      <c r="B676" s="3" t="s">
        <v>133</v>
      </c>
      <c r="C676" s="2" t="s">
        <v>508</v>
      </c>
      <c r="D676" s="2"/>
    </row>
    <row r="677" spans="1:4" ht="33" x14ac:dyDescent="0.25">
      <c r="A677" s="3" t="s">
        <v>132</v>
      </c>
      <c r="B677" s="3" t="s">
        <v>133</v>
      </c>
      <c r="C677" s="2" t="s">
        <v>507</v>
      </c>
      <c r="D677" s="2"/>
    </row>
    <row r="678" spans="1:4" ht="33" x14ac:dyDescent="0.25">
      <c r="A678" s="3" t="s">
        <v>132</v>
      </c>
      <c r="B678" s="3" t="s">
        <v>133</v>
      </c>
      <c r="C678" s="2" t="s">
        <v>505</v>
      </c>
      <c r="D678" s="2" t="str">
        <f>Table136[[#This Row],[QH]]</f>
        <v>Thành phố Huế</v>
      </c>
    </row>
    <row r="679" spans="1:4" ht="33" x14ac:dyDescent="0.25">
      <c r="A679" s="3" t="s">
        <v>132</v>
      </c>
      <c r="B679" s="3" t="s">
        <v>133</v>
      </c>
      <c r="C679" s="2" t="s">
        <v>509</v>
      </c>
      <c r="D679" s="2"/>
    </row>
    <row r="680" spans="1:4" ht="33" x14ac:dyDescent="0.25">
      <c r="A680" s="3" t="s">
        <v>132</v>
      </c>
      <c r="B680" s="3" t="s">
        <v>133</v>
      </c>
      <c r="C680" s="2" t="s">
        <v>510</v>
      </c>
      <c r="D680" s="2"/>
    </row>
    <row r="681" spans="1:4" ht="16.5" x14ac:dyDescent="0.25">
      <c r="A681" s="3" t="s">
        <v>134</v>
      </c>
      <c r="B681" s="3" t="s">
        <v>135</v>
      </c>
      <c r="C681" s="2" t="s">
        <v>737</v>
      </c>
      <c r="D681" s="2"/>
    </row>
    <row r="682" spans="1:4" ht="16.5" x14ac:dyDescent="0.25">
      <c r="A682" s="3" t="s">
        <v>134</v>
      </c>
      <c r="B682" s="3" t="s">
        <v>135</v>
      </c>
      <c r="C682" s="2" t="s">
        <v>738</v>
      </c>
      <c r="D682" s="2"/>
    </row>
    <row r="683" spans="1:4" ht="16.5" x14ac:dyDescent="0.25">
      <c r="A683" s="3" t="s">
        <v>134</v>
      </c>
      <c r="B683" s="3" t="s">
        <v>135</v>
      </c>
      <c r="C683" s="2" t="s">
        <v>669</v>
      </c>
      <c r="D683" s="2"/>
    </row>
    <row r="684" spans="1:4" ht="16.5" x14ac:dyDescent="0.25">
      <c r="A684" s="3" t="s">
        <v>134</v>
      </c>
      <c r="B684" s="3" t="s">
        <v>135</v>
      </c>
      <c r="C684" s="2" t="s">
        <v>739</v>
      </c>
      <c r="D684" s="2"/>
    </row>
    <row r="685" spans="1:4" ht="16.5" x14ac:dyDescent="0.25">
      <c r="A685" s="3" t="s">
        <v>134</v>
      </c>
      <c r="B685" s="3" t="s">
        <v>135</v>
      </c>
      <c r="C685" s="2" t="s">
        <v>741</v>
      </c>
      <c r="D685" s="2"/>
    </row>
    <row r="686" spans="1:4" ht="16.5" x14ac:dyDescent="0.25">
      <c r="A686" s="3" t="s">
        <v>134</v>
      </c>
      <c r="B686" s="3" t="s">
        <v>135</v>
      </c>
      <c r="C686" s="2" t="s">
        <v>740</v>
      </c>
      <c r="D686" s="2"/>
    </row>
    <row r="687" spans="1:4" ht="16.5" x14ac:dyDescent="0.25">
      <c r="A687" s="3" t="s">
        <v>134</v>
      </c>
      <c r="B687" s="3" t="s">
        <v>135</v>
      </c>
      <c r="C687" s="2" t="s">
        <v>742</v>
      </c>
      <c r="D687" s="2"/>
    </row>
    <row r="688" spans="1:4" ht="16.5" x14ac:dyDescent="0.25">
      <c r="A688" s="3" t="s">
        <v>134</v>
      </c>
      <c r="B688" s="3" t="s">
        <v>135</v>
      </c>
      <c r="C688" s="2" t="s">
        <v>736</v>
      </c>
      <c r="D688" s="2"/>
    </row>
    <row r="689" spans="1:4" ht="16.5" x14ac:dyDescent="0.25">
      <c r="A689" s="3" t="s">
        <v>134</v>
      </c>
      <c r="B689" s="3" t="s">
        <v>135</v>
      </c>
      <c r="C689" s="2" t="s">
        <v>733</v>
      </c>
      <c r="D689" s="2" t="str">
        <f>Table136[[#This Row],[QH]]</f>
        <v>Thành phố Mỹ Tho</v>
      </c>
    </row>
    <row r="690" spans="1:4" ht="16.5" x14ac:dyDescent="0.25">
      <c r="A690" s="3" t="s">
        <v>134</v>
      </c>
      <c r="B690" s="3" t="s">
        <v>135</v>
      </c>
      <c r="C690" s="2" t="s">
        <v>735</v>
      </c>
      <c r="D690" s="2"/>
    </row>
    <row r="691" spans="1:4" ht="16.5" x14ac:dyDescent="0.25">
      <c r="A691" s="3" t="s">
        <v>134</v>
      </c>
      <c r="B691" s="3" t="s">
        <v>135</v>
      </c>
      <c r="C691" s="2" t="s">
        <v>734</v>
      </c>
      <c r="D691" s="2"/>
    </row>
    <row r="692" spans="1:4" ht="16.5" x14ac:dyDescent="0.25">
      <c r="A692" s="3" t="s">
        <v>136</v>
      </c>
      <c r="B692" s="3" t="s">
        <v>137</v>
      </c>
      <c r="C692" s="2" t="s">
        <v>752</v>
      </c>
      <c r="D692" s="2"/>
    </row>
    <row r="693" spans="1:4" ht="16.5" x14ac:dyDescent="0.25">
      <c r="A693" s="3" t="s">
        <v>136</v>
      </c>
      <c r="B693" s="3" t="s">
        <v>137</v>
      </c>
      <c r="C693" s="2" t="s">
        <v>753</v>
      </c>
      <c r="D693" s="2"/>
    </row>
    <row r="694" spans="1:4" ht="16.5" x14ac:dyDescent="0.25">
      <c r="A694" s="3" t="s">
        <v>136</v>
      </c>
      <c r="B694" s="3" t="s">
        <v>137</v>
      </c>
      <c r="C694" s="2" t="s">
        <v>755</v>
      </c>
      <c r="D694" s="2"/>
    </row>
    <row r="695" spans="1:4" ht="16.5" x14ac:dyDescent="0.25">
      <c r="A695" s="3" t="s">
        <v>136</v>
      </c>
      <c r="B695" s="3" t="s">
        <v>137</v>
      </c>
      <c r="C695" s="2" t="s">
        <v>669</v>
      </c>
      <c r="D695" s="2"/>
    </row>
    <row r="696" spans="1:4" ht="16.5" x14ac:dyDescent="0.25">
      <c r="A696" s="3" t="s">
        <v>136</v>
      </c>
      <c r="B696" s="3" t="s">
        <v>137</v>
      </c>
      <c r="C696" s="2" t="s">
        <v>757</v>
      </c>
      <c r="D696" s="2"/>
    </row>
    <row r="697" spans="1:4" ht="16.5" x14ac:dyDescent="0.25">
      <c r="A697" s="3" t="s">
        <v>136</v>
      </c>
      <c r="B697" s="3" t="s">
        <v>137</v>
      </c>
      <c r="C697" s="2" t="s">
        <v>754</v>
      </c>
      <c r="D697" s="2"/>
    </row>
    <row r="698" spans="1:4" ht="16.5" x14ac:dyDescent="0.25">
      <c r="A698" s="3" t="s">
        <v>136</v>
      </c>
      <c r="B698" s="3" t="s">
        <v>137</v>
      </c>
      <c r="C698" s="2" t="s">
        <v>756</v>
      </c>
      <c r="D698" s="2"/>
    </row>
    <row r="699" spans="1:4" ht="16.5" x14ac:dyDescent="0.25">
      <c r="A699" s="3" t="s">
        <v>136</v>
      </c>
      <c r="B699" s="3" t="s">
        <v>137</v>
      </c>
      <c r="C699" s="2" t="s">
        <v>751</v>
      </c>
      <c r="D699" s="2" t="str">
        <f>Table136[[#This Row],[QH]]</f>
        <v>Thành phố Trà Vinh</v>
      </c>
    </row>
    <row r="700" spans="1:4" ht="16.5" x14ac:dyDescent="0.25">
      <c r="A700" s="3" t="s">
        <v>136</v>
      </c>
      <c r="B700" s="3" t="s">
        <v>137</v>
      </c>
      <c r="C700" s="2" t="s">
        <v>758</v>
      </c>
      <c r="D700" s="2"/>
    </row>
    <row r="701" spans="1:4" ht="16.5" x14ac:dyDescent="0.25">
      <c r="A701" s="3" t="s">
        <v>138</v>
      </c>
      <c r="B701" s="3" t="s">
        <v>139</v>
      </c>
      <c r="C701" s="2" t="s">
        <v>228</v>
      </c>
      <c r="D701" s="2"/>
    </row>
    <row r="702" spans="1:4" ht="16.5" x14ac:dyDescent="0.25">
      <c r="A702" s="3" t="s">
        <v>138</v>
      </c>
      <c r="B702" s="3" t="s">
        <v>139</v>
      </c>
      <c r="C702" s="2" t="s">
        <v>229</v>
      </c>
      <c r="D702" s="2"/>
    </row>
    <row r="703" spans="1:4" ht="16.5" x14ac:dyDescent="0.25">
      <c r="A703" s="3" t="s">
        <v>138</v>
      </c>
      <c r="B703" s="3" t="s">
        <v>139</v>
      </c>
      <c r="C703" s="2" t="s">
        <v>226</v>
      </c>
      <c r="D703" s="2"/>
    </row>
    <row r="704" spans="1:4" ht="16.5" x14ac:dyDescent="0.25">
      <c r="A704" s="3" t="s">
        <v>138</v>
      </c>
      <c r="B704" s="3" t="s">
        <v>139</v>
      </c>
      <c r="C704" s="2" t="s">
        <v>227</v>
      </c>
      <c r="D704" s="2"/>
    </row>
    <row r="705" spans="1:4" ht="16.5" x14ac:dyDescent="0.25">
      <c r="A705" s="3" t="s">
        <v>138</v>
      </c>
      <c r="B705" s="3" t="s">
        <v>139</v>
      </c>
      <c r="C705" s="2" t="s">
        <v>231</v>
      </c>
      <c r="D705" s="2"/>
    </row>
    <row r="706" spans="1:4" ht="16.5" x14ac:dyDescent="0.25">
      <c r="A706" s="3" t="s">
        <v>138</v>
      </c>
      <c r="B706" s="3" t="s">
        <v>139</v>
      </c>
      <c r="C706" s="2" t="s">
        <v>230</v>
      </c>
      <c r="D706" s="2"/>
    </row>
    <row r="707" spans="1:4" ht="16.5" x14ac:dyDescent="0.25">
      <c r="A707" s="3" t="s">
        <v>138</v>
      </c>
      <c r="B707" s="3" t="s">
        <v>139</v>
      </c>
      <c r="C707" s="2" t="s">
        <v>225</v>
      </c>
      <c r="D707" s="2" t="s">
        <v>225</v>
      </c>
    </row>
    <row r="708" spans="1:4" ht="16.5" x14ac:dyDescent="0.25">
      <c r="A708" s="3" t="s">
        <v>140</v>
      </c>
      <c r="B708" s="3" t="s">
        <v>141</v>
      </c>
      <c r="C708" s="2" t="s">
        <v>762</v>
      </c>
      <c r="D708" s="2"/>
    </row>
    <row r="709" spans="1:4" ht="16.5" x14ac:dyDescent="0.25">
      <c r="A709" s="3" t="s">
        <v>140</v>
      </c>
      <c r="B709" s="3" t="s">
        <v>141</v>
      </c>
      <c r="C709" s="2" t="s">
        <v>766</v>
      </c>
      <c r="D709" s="2"/>
    </row>
    <row r="710" spans="1:4" ht="16.5" x14ac:dyDescent="0.25">
      <c r="A710" s="3" t="s">
        <v>140</v>
      </c>
      <c r="B710" s="3" t="s">
        <v>141</v>
      </c>
      <c r="C710" s="2" t="s">
        <v>760</v>
      </c>
      <c r="D710" s="2"/>
    </row>
    <row r="711" spans="1:4" ht="16.5" x14ac:dyDescent="0.25">
      <c r="A711" s="3" t="s">
        <v>140</v>
      </c>
      <c r="B711" s="3" t="s">
        <v>141</v>
      </c>
      <c r="C711" s="2" t="s">
        <v>761</v>
      </c>
      <c r="D711" s="2"/>
    </row>
    <row r="712" spans="1:4" ht="16.5" x14ac:dyDescent="0.25">
      <c r="A712" s="3" t="s">
        <v>140</v>
      </c>
      <c r="B712" s="3" t="s">
        <v>141</v>
      </c>
      <c r="C712" s="2" t="s">
        <v>763</v>
      </c>
      <c r="D712" s="2"/>
    </row>
    <row r="713" spans="1:4" ht="16.5" x14ac:dyDescent="0.25">
      <c r="A713" s="3" t="s">
        <v>140</v>
      </c>
      <c r="B713" s="3" t="s">
        <v>141</v>
      </c>
      <c r="C713" s="2" t="s">
        <v>765</v>
      </c>
      <c r="D713" s="2"/>
    </row>
    <row r="714" spans="1:4" ht="16.5" x14ac:dyDescent="0.25">
      <c r="A714" s="3" t="s">
        <v>140</v>
      </c>
      <c r="B714" s="3" t="s">
        <v>141</v>
      </c>
      <c r="C714" s="2" t="s">
        <v>759</v>
      </c>
      <c r="D714" s="2" t="str">
        <f>Table136[[#This Row],[QH]]</f>
        <v>Thành phố Vĩnh Long</v>
      </c>
    </row>
    <row r="715" spans="1:4" ht="16.5" x14ac:dyDescent="0.25">
      <c r="A715" s="3" t="s">
        <v>140</v>
      </c>
      <c r="B715" s="3" t="s">
        <v>141</v>
      </c>
      <c r="C715" s="2" t="s">
        <v>764</v>
      </c>
      <c r="D715" s="2"/>
    </row>
    <row r="716" spans="1:4" ht="16.5" x14ac:dyDescent="0.25">
      <c r="A716" s="3" t="s">
        <v>142</v>
      </c>
      <c r="B716" s="3" t="s">
        <v>143</v>
      </c>
      <c r="C716" s="2" t="s">
        <v>349</v>
      </c>
      <c r="D716" s="2"/>
    </row>
    <row r="717" spans="1:4" ht="16.5" x14ac:dyDescent="0.25">
      <c r="A717" s="3" t="s">
        <v>142</v>
      </c>
      <c r="B717" s="3" t="s">
        <v>143</v>
      </c>
      <c r="C717" s="2" t="s">
        <v>346</v>
      </c>
      <c r="D717" s="2"/>
    </row>
    <row r="718" spans="1:4" ht="16.5" x14ac:dyDescent="0.25">
      <c r="A718" s="3" t="s">
        <v>142</v>
      </c>
      <c r="B718" s="3" t="s">
        <v>143</v>
      </c>
      <c r="C718" s="2" t="s">
        <v>352</v>
      </c>
      <c r="D718" s="2"/>
    </row>
    <row r="719" spans="1:4" ht="16.5" x14ac:dyDescent="0.25">
      <c r="A719" s="3" t="s">
        <v>142</v>
      </c>
      <c r="B719" s="3" t="s">
        <v>143</v>
      </c>
      <c r="C719" s="2" t="s">
        <v>348</v>
      </c>
      <c r="D719" s="2"/>
    </row>
    <row r="720" spans="1:4" ht="16.5" x14ac:dyDescent="0.25">
      <c r="A720" s="3" t="s">
        <v>142</v>
      </c>
      <c r="B720" s="3" t="s">
        <v>143</v>
      </c>
      <c r="C720" s="2" t="s">
        <v>347</v>
      </c>
      <c r="D720" s="2"/>
    </row>
    <row r="721" spans="1:4" ht="16.5" x14ac:dyDescent="0.25">
      <c r="A721" s="3" t="s">
        <v>142</v>
      </c>
      <c r="B721" s="3" t="s">
        <v>143</v>
      </c>
      <c r="C721" s="2" t="s">
        <v>351</v>
      </c>
      <c r="D721" s="2"/>
    </row>
    <row r="722" spans="1:4" ht="16.5" x14ac:dyDescent="0.25">
      <c r="A722" s="3" t="s">
        <v>142</v>
      </c>
      <c r="B722" s="3" t="s">
        <v>143</v>
      </c>
      <c r="C722" s="2" t="s">
        <v>350</v>
      </c>
      <c r="D722" s="2"/>
    </row>
    <row r="723" spans="1:4" ht="16.5" x14ac:dyDescent="0.25">
      <c r="A723" s="3" t="s">
        <v>142</v>
      </c>
      <c r="B723" s="3" t="s">
        <v>143</v>
      </c>
      <c r="C723" s="2" t="s">
        <v>345</v>
      </c>
      <c r="D723" s="2" t="str">
        <f>Table136[[#This Row],[QH]]</f>
        <v>Thành phố Phúc Yên</v>
      </c>
    </row>
    <row r="724" spans="1:4" ht="16.5" x14ac:dyDescent="0.25">
      <c r="A724" s="3" t="s">
        <v>142</v>
      </c>
      <c r="B724" s="3" t="s">
        <v>143</v>
      </c>
      <c r="C724" s="2" t="s">
        <v>344</v>
      </c>
      <c r="D724" s="2" t="str">
        <f>Table136[[#This Row],[QH]]</f>
        <v>Thành phố Vĩnh Yên</v>
      </c>
    </row>
    <row r="725" spans="1:4" ht="16.5" x14ac:dyDescent="0.25">
      <c r="A725" s="3" t="s">
        <v>144</v>
      </c>
      <c r="B725" s="3" t="s">
        <v>145</v>
      </c>
      <c r="C725" s="2" t="s">
        <v>272</v>
      </c>
      <c r="D725" s="2"/>
    </row>
    <row r="726" spans="1:4" ht="16.5" x14ac:dyDescent="0.25">
      <c r="A726" s="3" t="s">
        <v>144</v>
      </c>
      <c r="B726" s="3" t="s">
        <v>145</v>
      </c>
      <c r="C726" s="2" t="s">
        <v>1011</v>
      </c>
      <c r="D726" s="2"/>
    </row>
    <row r="727" spans="1:4" ht="16.5" x14ac:dyDescent="0.25">
      <c r="A727" s="3" t="s">
        <v>144</v>
      </c>
      <c r="B727" s="3" t="s">
        <v>145</v>
      </c>
      <c r="C727" s="2" t="s">
        <v>275</v>
      </c>
      <c r="D727" s="2"/>
    </row>
    <row r="728" spans="1:4" ht="16.5" x14ac:dyDescent="0.25">
      <c r="A728" s="3" t="s">
        <v>144</v>
      </c>
      <c r="B728" s="3" t="s">
        <v>145</v>
      </c>
      <c r="C728" s="2" t="s">
        <v>274</v>
      </c>
      <c r="D728" s="2"/>
    </row>
    <row r="729" spans="1:4" ht="16.5" x14ac:dyDescent="0.25">
      <c r="A729" s="3" t="s">
        <v>144</v>
      </c>
      <c r="B729" s="3" t="s">
        <v>145</v>
      </c>
      <c r="C729" s="2" t="s">
        <v>276</v>
      </c>
      <c r="D729" s="2"/>
    </row>
    <row r="730" spans="1:4" ht="16.5" x14ac:dyDescent="0.25">
      <c r="A730" s="3" t="s">
        <v>144</v>
      </c>
      <c r="B730" s="3" t="s">
        <v>145</v>
      </c>
      <c r="C730" s="2" t="s">
        <v>273</v>
      </c>
      <c r="D730" s="2"/>
    </row>
    <row r="731" spans="1:4" ht="16.5" x14ac:dyDescent="0.25">
      <c r="A731" s="3" t="s">
        <v>144</v>
      </c>
      <c r="B731" s="3" t="s">
        <v>145</v>
      </c>
      <c r="C731" s="2" t="s">
        <v>277</v>
      </c>
      <c r="D731" s="2"/>
    </row>
    <row r="732" spans="1:4" ht="16.5" x14ac:dyDescent="0.25">
      <c r="A732" s="3" t="s">
        <v>144</v>
      </c>
      <c r="B732" s="3" t="s">
        <v>145</v>
      </c>
      <c r="C732" s="2" t="s">
        <v>270</v>
      </c>
      <c r="D732" s="2" t="s">
        <v>270</v>
      </c>
    </row>
    <row r="733" spans="1:4" ht="16.5" x14ac:dyDescent="0.25">
      <c r="A733" s="5" t="s">
        <v>144</v>
      </c>
      <c r="B733" s="5" t="s">
        <v>145</v>
      </c>
      <c r="C733" s="6" t="s">
        <v>271</v>
      </c>
      <c r="D733" s="6"/>
    </row>
    <row r="734" spans="1:4" ht="16.5" x14ac:dyDescent="0.25">
      <c r="A734" s="18"/>
      <c r="B734" s="18"/>
      <c r="C734" s="19"/>
      <c r="D734" s="20"/>
    </row>
  </sheetData>
  <phoneticPr fontId="23" type="noConversion"/>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5703125" defaultRowHeight="18.75" x14ac:dyDescent="0.3"/>
  <cols>
    <col min="1" max="1" width="6.5703125" style="47" customWidth="1"/>
    <col min="2" max="2" width="24" style="47" customWidth="1"/>
    <col min="3" max="4" width="19.28515625" style="47" customWidth="1"/>
    <col min="5" max="16" width="10.5703125" style="48" customWidth="1"/>
    <col min="17" max="16384" width="8.5703125" style="47"/>
  </cols>
  <sheetData>
    <row r="2" spans="1:16" x14ac:dyDescent="0.3">
      <c r="A2" s="47" t="s">
        <v>926</v>
      </c>
    </row>
    <row r="4" spans="1:16" ht="24.6" customHeight="1" x14ac:dyDescent="0.3">
      <c r="A4" s="57" t="s">
        <v>17</v>
      </c>
      <c r="B4" s="57" t="s">
        <v>18</v>
      </c>
      <c r="C4" s="57" t="s">
        <v>951</v>
      </c>
      <c r="D4" s="57"/>
      <c r="E4" s="788" t="s">
        <v>927</v>
      </c>
      <c r="F4" s="788"/>
      <c r="G4" s="788"/>
      <c r="H4" s="788"/>
      <c r="I4" s="788"/>
      <c r="J4" s="788"/>
      <c r="K4" s="788"/>
      <c r="L4" s="788"/>
      <c r="M4" s="788"/>
      <c r="N4" s="788"/>
      <c r="O4" s="788"/>
      <c r="P4" s="788"/>
    </row>
    <row r="5" spans="1:16" x14ac:dyDescent="0.3">
      <c r="A5" s="55">
        <v>1</v>
      </c>
      <c r="B5" s="55" t="s">
        <v>852</v>
      </c>
      <c r="C5" s="56" t="s">
        <v>928</v>
      </c>
      <c r="D5" s="56"/>
      <c r="E5" s="56"/>
      <c r="F5" s="56"/>
      <c r="G5" s="56"/>
      <c r="H5" s="56"/>
      <c r="I5" s="56"/>
      <c r="J5" s="56"/>
      <c r="K5" s="56"/>
      <c r="L5" s="56"/>
      <c r="M5" s="56"/>
      <c r="N5" s="56"/>
      <c r="O5" s="56"/>
      <c r="P5" s="56"/>
    </row>
    <row r="6" spans="1:16" x14ac:dyDescent="0.3">
      <c r="A6" s="50">
        <v>1</v>
      </c>
      <c r="B6" s="50" t="s">
        <v>852</v>
      </c>
      <c r="C6" s="51" t="s">
        <v>929</v>
      </c>
      <c r="D6" s="51"/>
      <c r="E6" s="51"/>
      <c r="F6" s="51"/>
      <c r="G6" s="51"/>
      <c r="H6" s="51"/>
      <c r="I6" s="51"/>
      <c r="J6" s="51"/>
      <c r="K6" s="51"/>
      <c r="L6" s="51"/>
      <c r="M6" s="51"/>
      <c r="N6" s="51"/>
      <c r="O6" s="51"/>
      <c r="P6" s="51"/>
    </row>
    <row r="7" spans="1:16" x14ac:dyDescent="0.3">
      <c r="A7" s="50">
        <v>1</v>
      </c>
      <c r="B7" s="50" t="s">
        <v>852</v>
      </c>
      <c r="C7" s="51" t="s">
        <v>930</v>
      </c>
      <c r="D7" s="51"/>
      <c r="E7" s="51"/>
      <c r="F7" s="51"/>
      <c r="G7" s="51"/>
      <c r="H7" s="51"/>
      <c r="I7" s="51"/>
      <c r="J7" s="51"/>
      <c r="K7" s="51"/>
      <c r="L7" s="51"/>
      <c r="M7" s="51"/>
      <c r="N7" s="51"/>
      <c r="O7" s="51"/>
      <c r="P7" s="51"/>
    </row>
    <row r="8" spans="1:16" x14ac:dyDescent="0.3">
      <c r="A8" s="50">
        <v>1</v>
      </c>
      <c r="B8" s="50" t="s">
        <v>852</v>
      </c>
      <c r="C8" s="51" t="s">
        <v>952</v>
      </c>
      <c r="D8" s="51"/>
      <c r="E8" s="51"/>
      <c r="F8" s="51"/>
      <c r="G8" s="51"/>
      <c r="H8" s="51"/>
      <c r="I8" s="51"/>
      <c r="J8" s="51"/>
      <c r="K8" s="51"/>
      <c r="L8" s="51"/>
      <c r="M8" s="51"/>
      <c r="N8" s="51"/>
      <c r="O8" s="51"/>
      <c r="P8" s="51"/>
    </row>
    <row r="9" spans="1:16" x14ac:dyDescent="0.3">
      <c r="A9" s="50">
        <v>1</v>
      </c>
      <c r="B9" s="50" t="s">
        <v>852</v>
      </c>
      <c r="C9" s="51" t="s">
        <v>953</v>
      </c>
      <c r="D9" s="51"/>
      <c r="E9" s="51"/>
      <c r="F9" s="51"/>
      <c r="G9" s="51"/>
      <c r="H9" s="51"/>
      <c r="I9" s="51"/>
      <c r="J9" s="51"/>
      <c r="K9" s="51"/>
      <c r="L9" s="51"/>
      <c r="M9" s="51"/>
      <c r="N9" s="51"/>
      <c r="O9" s="51"/>
      <c r="P9" s="51"/>
    </row>
    <row r="10" spans="1:16" x14ac:dyDescent="0.3">
      <c r="A10" s="50">
        <v>1</v>
      </c>
      <c r="B10" s="50" t="s">
        <v>852</v>
      </c>
      <c r="C10" s="51" t="s">
        <v>954</v>
      </c>
      <c r="D10" s="51"/>
      <c r="E10" s="51"/>
      <c r="F10" s="51"/>
      <c r="G10" s="51"/>
      <c r="H10" s="51"/>
      <c r="I10" s="51"/>
      <c r="J10" s="51"/>
      <c r="K10" s="51"/>
      <c r="L10" s="51"/>
      <c r="M10" s="51"/>
      <c r="N10" s="51"/>
      <c r="O10" s="51"/>
      <c r="P10" s="51"/>
    </row>
    <row r="11" spans="1:16" x14ac:dyDescent="0.3">
      <c r="A11" s="50">
        <v>1</v>
      </c>
      <c r="B11" s="50" t="s">
        <v>852</v>
      </c>
      <c r="C11" s="51" t="s">
        <v>955</v>
      </c>
      <c r="D11" s="51"/>
      <c r="E11" s="51"/>
      <c r="F11" s="51"/>
      <c r="G11" s="51"/>
      <c r="H11" s="51"/>
      <c r="I11" s="51"/>
      <c r="J11" s="51"/>
      <c r="K11" s="51"/>
      <c r="L11" s="51"/>
      <c r="M11" s="51"/>
      <c r="N11" s="51"/>
      <c r="O11" s="51"/>
      <c r="P11" s="51"/>
    </row>
    <row r="12" spans="1:16" x14ac:dyDescent="0.3">
      <c r="A12" s="50">
        <v>1</v>
      </c>
      <c r="B12" s="50" t="s">
        <v>852</v>
      </c>
      <c r="C12" s="51"/>
      <c r="D12" s="51"/>
      <c r="E12" s="51"/>
      <c r="F12" s="51"/>
      <c r="G12" s="51"/>
      <c r="H12" s="51"/>
      <c r="I12" s="51"/>
      <c r="J12" s="51"/>
      <c r="K12" s="51"/>
      <c r="L12" s="51"/>
      <c r="M12" s="51"/>
      <c r="N12" s="51"/>
      <c r="O12" s="51"/>
      <c r="P12" s="51"/>
    </row>
    <row r="13" spans="1:16" x14ac:dyDescent="0.3">
      <c r="A13" s="50">
        <v>1</v>
      </c>
      <c r="B13" s="50" t="s">
        <v>852</v>
      </c>
      <c r="C13" s="51"/>
      <c r="D13" s="51"/>
      <c r="E13" s="51"/>
      <c r="F13" s="51"/>
      <c r="G13" s="51"/>
      <c r="H13" s="51"/>
      <c r="I13" s="51"/>
      <c r="J13" s="51"/>
      <c r="K13" s="51"/>
      <c r="L13" s="51"/>
      <c r="M13" s="51"/>
      <c r="N13" s="51"/>
      <c r="O13" s="51"/>
      <c r="P13" s="51"/>
    </row>
    <row r="14" spans="1:16" ht="243.75" x14ac:dyDescent="0.3">
      <c r="A14" s="50">
        <v>2</v>
      </c>
      <c r="B14" s="50" t="s">
        <v>895</v>
      </c>
      <c r="C14" s="51" t="s">
        <v>928</v>
      </c>
      <c r="D14" s="51" t="str">
        <f>CONCATENATE(E14,", ",F14,", ",G14,", ",H14,", ",I14,", ",J14,", ",K14,", ",L14,", ",M14,", ",N14)</f>
        <v>Thị xã Sơn Tây, Huyện Thường Tín, Huyện Đan Phượng, Huyện Phúc Thọ, Huyện Thạch Thất, Quận Bắc Từ Liêm, Huyện Ba Vì, Huyện Phú Xuyên, Huyện Hoài Đức, Huyện Thanh Trì</v>
      </c>
      <c r="E14" s="51" t="s">
        <v>185</v>
      </c>
      <c r="F14" s="51" t="s">
        <v>194</v>
      </c>
      <c r="G14" s="51" t="s">
        <v>188</v>
      </c>
      <c r="H14" s="51" t="s">
        <v>187</v>
      </c>
      <c r="I14" s="51" t="s">
        <v>191</v>
      </c>
      <c r="J14" s="51" t="s">
        <v>182</v>
      </c>
      <c r="K14" s="51" t="s">
        <v>186</v>
      </c>
      <c r="L14" s="51" t="s">
        <v>195</v>
      </c>
      <c r="M14" s="51" t="s">
        <v>189</v>
      </c>
      <c r="N14" s="51" t="s">
        <v>181</v>
      </c>
      <c r="O14" s="51"/>
      <c r="P14" s="51"/>
    </row>
    <row r="15" spans="1:16" ht="243.75" x14ac:dyDescent="0.3">
      <c r="A15" s="50">
        <v>2</v>
      </c>
      <c r="B15" s="50" t="s">
        <v>895</v>
      </c>
      <c r="C15" s="51" t="s">
        <v>929</v>
      </c>
      <c r="D15" s="51" t="str">
        <f>CONCATENATE(E15,", ",F15,", ",G15,", ",H15,", ",I15,", ",J15,", ",K15,", ",L15,", ",M15,", ",N15)</f>
        <v>Huyện Đông Anh, Huyện Gia Lâm, Huyện Mê Linh, Huyện Sóc Sơn, Huyện Mỹ Đức, Huyện Quốc Oai, Huyện Thanh Oai, Huyện Chương Mỹ, Huyện Ứng Hòa, Quận Nam Từ Liêm</v>
      </c>
      <c r="E15" s="51" t="s">
        <v>178</v>
      </c>
      <c r="F15" s="51" t="s">
        <v>179</v>
      </c>
      <c r="G15" s="51" t="s">
        <v>183</v>
      </c>
      <c r="H15" s="51" t="s">
        <v>177</v>
      </c>
      <c r="I15" s="51" t="s">
        <v>197</v>
      </c>
      <c r="J15" s="51" t="s">
        <v>190</v>
      </c>
      <c r="K15" s="51" t="s">
        <v>193</v>
      </c>
      <c r="L15" s="51" t="s">
        <v>192</v>
      </c>
      <c r="M15" s="51" t="s">
        <v>196</v>
      </c>
      <c r="N15" s="51" t="s">
        <v>180</v>
      </c>
      <c r="O15" s="51"/>
      <c r="P15" s="51"/>
    </row>
    <row r="16" spans="1:16" ht="243.75" x14ac:dyDescent="0.3">
      <c r="A16" s="50">
        <v>2</v>
      </c>
      <c r="B16" s="50" t="s">
        <v>895</v>
      </c>
      <c r="C16" s="51" t="s">
        <v>930</v>
      </c>
      <c r="D16" s="51" t="str">
        <f>CONCATENATE(E16,", ",F16,", ",G16,", ",H16,", ",I16,", ",J16,", ",K16,", ",L16,", ",M16,", ",N16)</f>
        <v>Quận Ba Đình, Quận Cầu Giấy, Quận Hai Bà Trưng, Quận Đống Đa, Quận Hoàn Kiếm, Quận Long Biên, Quận Tây Hồ, Quận Thanh Xuân, Quận Hoàng Mai, Quận Hà Đông</v>
      </c>
      <c r="E16" s="51" t="s">
        <v>168</v>
      </c>
      <c r="F16" s="51" t="s">
        <v>172</v>
      </c>
      <c r="G16" s="51" t="s">
        <v>174</v>
      </c>
      <c r="H16" s="51" t="s">
        <v>173</v>
      </c>
      <c r="I16" s="51" t="s">
        <v>169</v>
      </c>
      <c r="J16" s="51" t="s">
        <v>171</v>
      </c>
      <c r="K16" s="51" t="s">
        <v>170</v>
      </c>
      <c r="L16" s="51" t="s">
        <v>176</v>
      </c>
      <c r="M16" s="51" t="s">
        <v>175</v>
      </c>
      <c r="N16" s="51" t="s">
        <v>184</v>
      </c>
      <c r="O16" s="51"/>
      <c r="P16" s="51"/>
    </row>
    <row r="17" spans="1:16" ht="168.75" x14ac:dyDescent="0.3">
      <c r="A17" s="50">
        <v>3</v>
      </c>
      <c r="B17" s="50" t="s">
        <v>896</v>
      </c>
      <c r="C17" s="51" t="s">
        <v>928</v>
      </c>
      <c r="D17" s="51" t="str">
        <f>CONCATENATE(E17,", ",F17,", ",G17,", ",H17,", ",I17,", ",J17,", ",K17)</f>
        <v>Quận Kiến An, Quận Lê Chân, Quận Hồng Bàng, Quận Ngô Quyền, Quận Hải An, Quận Dương Kinh, Huyện An Dương</v>
      </c>
      <c r="E17" s="49" t="s">
        <v>376</v>
      </c>
      <c r="F17" s="49" t="s">
        <v>374</v>
      </c>
      <c r="G17" s="49" t="s">
        <v>372</v>
      </c>
      <c r="H17" s="49" t="s">
        <v>373</v>
      </c>
      <c r="I17" s="49" t="s">
        <v>375</v>
      </c>
      <c r="J17" s="49" t="s">
        <v>378</v>
      </c>
      <c r="K17" s="49" t="s">
        <v>380</v>
      </c>
      <c r="L17" s="51"/>
      <c r="M17" s="51"/>
      <c r="N17" s="51"/>
      <c r="O17" s="51"/>
      <c r="P17" s="51"/>
    </row>
    <row r="18" spans="1:16" ht="168.75" x14ac:dyDescent="0.3">
      <c r="A18" s="50">
        <v>3</v>
      </c>
      <c r="B18" s="50" t="s">
        <v>896</v>
      </c>
      <c r="C18" s="51" t="s">
        <v>929</v>
      </c>
      <c r="D18" s="51" t="str">
        <f>CONCATENATE(E18,", ",F18,", ",G18,", ",H18,", ",I18,", ",J18,", ",K18)</f>
        <v>Huyện Thuỷ Nguyên, Quận Đồ Sơn, Huyện Kiến Thuỵ, Huyện An Lão, Huyện Tiên Lãng, Huyện Vĩnh Bảo, Huyện Cát Hải</v>
      </c>
      <c r="E18" s="49" t="s">
        <v>379</v>
      </c>
      <c r="F18" s="49" t="s">
        <v>377</v>
      </c>
      <c r="G18" s="49" t="s">
        <v>382</v>
      </c>
      <c r="H18" s="49" t="s">
        <v>381</v>
      </c>
      <c r="I18" s="49" t="s">
        <v>383</v>
      </c>
      <c r="J18" s="49" t="s">
        <v>384</v>
      </c>
      <c r="K18" s="49" t="s">
        <v>385</v>
      </c>
      <c r="L18" s="51"/>
      <c r="M18" s="51"/>
      <c r="N18" s="51"/>
      <c r="O18" s="51"/>
      <c r="P18" s="51"/>
    </row>
    <row r="19" spans="1:16" ht="93.75" x14ac:dyDescent="0.3">
      <c r="A19" s="50">
        <v>4</v>
      </c>
      <c r="B19" s="50" t="s">
        <v>855</v>
      </c>
      <c r="C19" s="51" t="s">
        <v>928</v>
      </c>
      <c r="D19" s="51" t="str">
        <f>CONCATENATE(E19,", ",F19,", ",G19,", ",H19)</f>
        <v>Thành phố Nam Định, Huyện Vụ Bản, Huyện Ý Yên, Huyện Mỹ Lộc</v>
      </c>
      <c r="E19" s="49" t="s">
        <v>410</v>
      </c>
      <c r="F19" s="49" t="s">
        <v>412</v>
      </c>
      <c r="G19" s="49" t="s">
        <v>413</v>
      </c>
      <c r="H19" s="49" t="s">
        <v>411</v>
      </c>
      <c r="I19" s="49"/>
      <c r="J19" s="49"/>
      <c r="K19" s="49"/>
      <c r="L19" s="49"/>
      <c r="M19" s="51"/>
      <c r="N19" s="51"/>
      <c r="O19" s="51"/>
      <c r="P19" s="51"/>
    </row>
    <row r="20" spans="1:16" ht="112.5" x14ac:dyDescent="0.3">
      <c r="A20" s="50">
        <v>4</v>
      </c>
      <c r="B20" s="50" t="s">
        <v>855</v>
      </c>
      <c r="C20" s="51" t="s">
        <v>929</v>
      </c>
      <c r="D20" s="51" t="str">
        <f>CONCATENATE(E20,", ",F20,", ",G20,", ",H20)</f>
        <v>Huyện Nghĩa Hưng, Huyện Nam Trực, Huyện Trực Ninh, Huyện Xuân Trường</v>
      </c>
      <c r="E20" s="49" t="s">
        <v>414</v>
      </c>
      <c r="F20" s="49" t="s">
        <v>415</v>
      </c>
      <c r="G20" s="49" t="s">
        <v>416</v>
      </c>
      <c r="H20" s="49" t="s">
        <v>417</v>
      </c>
      <c r="I20" s="51"/>
      <c r="J20" s="51"/>
      <c r="K20" s="51"/>
      <c r="L20" s="51"/>
      <c r="M20" s="51"/>
      <c r="N20" s="51"/>
      <c r="O20" s="51"/>
      <c r="P20" s="51"/>
    </row>
    <row r="21" spans="1:16" ht="56.25" x14ac:dyDescent="0.3">
      <c r="A21" s="50">
        <v>4</v>
      </c>
      <c r="B21" s="50" t="s">
        <v>855</v>
      </c>
      <c r="C21" s="52" t="s">
        <v>930</v>
      </c>
      <c r="D21" s="51" t="str">
        <f>CONCATENATE(E21,", ",F21)</f>
        <v>Huyện Giao Thủy, Huyện Hải Hậu</v>
      </c>
      <c r="E21" s="49" t="s">
        <v>418</v>
      </c>
      <c r="F21" s="49" t="s">
        <v>419</v>
      </c>
      <c r="G21" s="51"/>
      <c r="H21" s="51"/>
      <c r="I21" s="51"/>
      <c r="J21" s="51"/>
      <c r="K21" s="51"/>
      <c r="L21" s="51"/>
      <c r="M21" s="51"/>
      <c r="N21" s="51"/>
      <c r="O21" s="51"/>
      <c r="P21" s="51"/>
    </row>
    <row r="22" spans="1:16" ht="150" x14ac:dyDescent="0.3">
      <c r="A22" s="50">
        <v>5</v>
      </c>
      <c r="B22" s="50" t="s">
        <v>871</v>
      </c>
      <c r="C22" s="51" t="s">
        <v>928</v>
      </c>
      <c r="D22" s="51" t="str">
        <f>CONCATENATE(E22,", ",F22,", ",G22,", ",H22,", ",I22,", ",J22)</f>
        <v>Thành phố Tuy Hoà, Thị xã Đông Hòa, Thị xã Sông Cầu, Huyện Phú Hoà, Huyện Tây Hoà, Huyện Tuy An</v>
      </c>
      <c r="E22" s="51" t="s">
        <v>560</v>
      </c>
      <c r="F22" s="51" t="s">
        <v>945</v>
      </c>
      <c r="G22" s="51" t="s">
        <v>561</v>
      </c>
      <c r="H22" s="51" t="s">
        <v>567</v>
      </c>
      <c r="I22" s="51" t="s">
        <v>566</v>
      </c>
      <c r="J22" s="51" t="s">
        <v>563</v>
      </c>
      <c r="K22" s="51"/>
      <c r="L22" s="51"/>
      <c r="M22" s="51"/>
      <c r="N22" s="51"/>
      <c r="O22" s="51"/>
      <c r="P22" s="51"/>
    </row>
    <row r="23" spans="1:16" ht="93.75" x14ac:dyDescent="0.3">
      <c r="A23" s="50">
        <v>5</v>
      </c>
      <c r="B23" s="50" t="s">
        <v>871</v>
      </c>
      <c r="C23" s="51" t="s">
        <v>929</v>
      </c>
      <c r="D23" s="51" t="str">
        <f>CONCATENATE(E23,", ",F23,", ",G23)</f>
        <v>Huyện Sông Hinh, Huyện Sơn Hòa, Huyện Đồng Xuân</v>
      </c>
      <c r="E23" s="51" t="s">
        <v>565</v>
      </c>
      <c r="F23" s="51" t="s">
        <v>564</v>
      </c>
      <c r="G23" s="51" t="s">
        <v>562</v>
      </c>
      <c r="H23" s="51"/>
      <c r="I23" s="51"/>
      <c r="J23" s="51"/>
      <c r="K23" s="51"/>
      <c r="L23" s="51"/>
      <c r="M23" s="51"/>
      <c r="N23" s="51"/>
      <c r="O23" s="51"/>
      <c r="P23" s="51"/>
    </row>
    <row r="24" spans="1:16" ht="300" x14ac:dyDescent="0.3">
      <c r="A24" s="50">
        <v>6</v>
      </c>
      <c r="B24" s="50" t="s">
        <v>864</v>
      </c>
      <c r="C24" s="51" t="s">
        <v>928</v>
      </c>
      <c r="D24" s="51"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51" t="s">
        <v>431</v>
      </c>
      <c r="F24" s="51" t="s">
        <v>432</v>
      </c>
      <c r="G24" s="51" t="s">
        <v>434</v>
      </c>
      <c r="H24" s="51" t="s">
        <v>433</v>
      </c>
      <c r="I24" s="51" t="s">
        <v>435</v>
      </c>
      <c r="J24" s="51" t="s">
        <v>436</v>
      </c>
      <c r="K24" s="51" t="s">
        <v>437</v>
      </c>
      <c r="L24" s="51" t="s">
        <v>438</v>
      </c>
      <c r="M24" s="51" t="s">
        <v>449</v>
      </c>
      <c r="N24" s="51" t="s">
        <v>450</v>
      </c>
      <c r="O24" s="51" t="s">
        <v>443</v>
      </c>
      <c r="P24" s="51"/>
    </row>
    <row r="25" spans="1:16" ht="281.25" x14ac:dyDescent="0.3">
      <c r="A25" s="50">
        <v>6</v>
      </c>
      <c r="B25" s="50" t="s">
        <v>864</v>
      </c>
      <c r="C25" s="51" t="s">
        <v>929</v>
      </c>
      <c r="D25" s="51" t="str">
        <f>CONCATENATE(E25,", ",F25,", ",G25,", ",H25,", ",I25,", ",J25,", ",K25,", ",L25,", ",M25,", ",N25)</f>
        <v>Thành phố Thanh Hóa, Huyện Vĩnh Lộc, Huyện Yên Định, Huyện Thiệu Hóa, Huyện Thọ Xuân, Huyện Triệu Sơn, Huyện Đông Sơn, Huyện Nông Cống, Huyện Hà Trung, Thị xã Bỉm Sơn</v>
      </c>
      <c r="E25" s="51" t="s">
        <v>428</v>
      </c>
      <c r="F25" s="51" t="s">
        <v>440</v>
      </c>
      <c r="G25" s="51" t="s">
        <v>441</v>
      </c>
      <c r="H25" s="51" t="s">
        <v>445</v>
      </c>
      <c r="I25" s="51" t="s">
        <v>442</v>
      </c>
      <c r="J25" s="51" t="s">
        <v>444</v>
      </c>
      <c r="K25" s="51" t="s">
        <v>452</v>
      </c>
      <c r="L25" s="51" t="s">
        <v>451</v>
      </c>
      <c r="M25" s="51" t="s">
        <v>439</v>
      </c>
      <c r="N25" s="51" t="s">
        <v>429</v>
      </c>
      <c r="O25" s="51"/>
      <c r="P25" s="51"/>
    </row>
    <row r="26" spans="1:16" ht="150" x14ac:dyDescent="0.3">
      <c r="A26" s="53">
        <v>6</v>
      </c>
      <c r="B26" s="53" t="s">
        <v>864</v>
      </c>
      <c r="C26" s="54" t="s">
        <v>930</v>
      </c>
      <c r="D26" s="54" t="str">
        <f>CONCATENATE(E26,", ",F26,", ",G26,", ",H26,", ",I26,", ",J26)</f>
        <v>Huyện Nga Sơn, Huyện Hậu Lộc, Huyện Hoằng Hóa, Thành phố Sầm Sơn, Huyện Quảng Xương, Thị xã Nghi Sơn</v>
      </c>
      <c r="E26" s="54" t="s">
        <v>448</v>
      </c>
      <c r="F26" s="54" t="s">
        <v>447</v>
      </c>
      <c r="G26" s="54" t="s">
        <v>446</v>
      </c>
      <c r="H26" s="54" t="s">
        <v>430</v>
      </c>
      <c r="I26" s="54" t="s">
        <v>453</v>
      </c>
      <c r="J26" s="54" t="s">
        <v>950</v>
      </c>
      <c r="K26" s="54"/>
      <c r="L26" s="54"/>
      <c r="M26" s="54"/>
      <c r="N26" s="54"/>
      <c r="O26" s="54"/>
      <c r="P26" s="54"/>
    </row>
  </sheetData>
  <mergeCells count="1">
    <mergeCell ref="E4:P4"/>
  </mergeCells>
  <phoneticPr fontId="23"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A4"/>
  <sheetViews>
    <sheetView workbookViewId="0">
      <selection activeCell="A3" sqref="A3"/>
    </sheetView>
  </sheetViews>
  <sheetFormatPr defaultRowHeight="15" x14ac:dyDescent="0.25"/>
  <cols>
    <col min="1" max="1" width="11.42578125" customWidth="1"/>
  </cols>
  <sheetData>
    <row r="2" spans="1:1" x14ac:dyDescent="0.25">
      <c r="A2" t="s">
        <v>927</v>
      </c>
    </row>
    <row r="3" spans="1:1" x14ac:dyDescent="0.25">
      <c r="A3" t="s">
        <v>951</v>
      </c>
    </row>
    <row r="4" spans="1:1" x14ac:dyDescent="0.25">
      <c r="A4" t="s">
        <v>956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V351"/>
  <sheetViews>
    <sheetView view="pageBreakPreview" zoomScale="85" zoomScaleNormal="100" zoomScaleSheetLayoutView="85" workbookViewId="0">
      <selection activeCell="H7" sqref="H7:H8"/>
    </sheetView>
  </sheetViews>
  <sheetFormatPr defaultColWidth="8.7109375" defaultRowHeight="15.75" x14ac:dyDescent="0.25"/>
  <cols>
    <col min="1" max="1" width="4.85546875" style="202" customWidth="1"/>
    <col min="2" max="2" width="13.42578125" style="63" customWidth="1"/>
    <col min="3" max="3" width="16.42578125" style="63" customWidth="1"/>
    <col min="4" max="4" width="8.5703125" style="63" customWidth="1"/>
    <col min="5" max="5" width="19" style="63" customWidth="1"/>
    <col min="6" max="6" width="20.85546875" style="63" customWidth="1"/>
    <col min="7" max="7" width="12.140625" style="63" customWidth="1"/>
    <col min="8" max="8" width="10" style="63" customWidth="1"/>
    <col min="9" max="9" width="9.7109375" style="63" customWidth="1"/>
    <col min="10" max="10" width="9.85546875" style="63" customWidth="1"/>
    <col min="11" max="11" width="9.7109375" style="63" customWidth="1"/>
    <col min="12" max="12" width="10.85546875" style="63" customWidth="1"/>
    <col min="13" max="13" width="10.140625" style="63" customWidth="1"/>
    <col min="14" max="15" width="10" style="63" customWidth="1"/>
    <col min="16" max="18" width="9.140625" style="63" bestFit="1" customWidth="1"/>
    <col min="19" max="19" width="9.5703125" style="118" customWidth="1"/>
    <col min="20" max="20" width="9.42578125" style="63" customWidth="1"/>
    <col min="21" max="21" width="9.28515625" style="63" customWidth="1"/>
    <col min="22" max="22" width="9.42578125" style="63" customWidth="1"/>
    <col min="23" max="16384" width="8.7109375" style="63"/>
  </cols>
  <sheetData>
    <row r="1" spans="1:22" ht="21.95" customHeight="1" x14ac:dyDescent="0.25">
      <c r="A1" s="513" t="s">
        <v>1938</v>
      </c>
      <c r="B1" s="513"/>
      <c r="C1" s="513"/>
      <c r="D1" s="513"/>
      <c r="E1" s="513"/>
      <c r="F1" s="513"/>
      <c r="G1" s="513"/>
      <c r="H1" s="513"/>
      <c r="I1" s="513"/>
      <c r="J1" s="513"/>
      <c r="K1" s="513"/>
      <c r="L1" s="513"/>
      <c r="M1" s="513"/>
      <c r="N1" s="513"/>
      <c r="O1" s="513"/>
      <c r="P1" s="513"/>
      <c r="Q1" s="513"/>
      <c r="R1" s="513"/>
      <c r="S1" s="513"/>
      <c r="T1" s="513"/>
      <c r="U1" s="513"/>
      <c r="V1" s="513"/>
    </row>
    <row r="2" spans="1:22" ht="21.95" customHeight="1" x14ac:dyDescent="0.25">
      <c r="A2" s="514" t="s">
        <v>3565</v>
      </c>
      <c r="B2" s="514"/>
      <c r="C2" s="514"/>
      <c r="D2" s="514"/>
      <c r="E2" s="514"/>
      <c r="F2" s="514"/>
      <c r="G2" s="514"/>
      <c r="H2" s="514"/>
      <c r="I2" s="514"/>
      <c r="J2" s="514"/>
      <c r="K2" s="514"/>
      <c r="L2" s="514"/>
      <c r="M2" s="514"/>
      <c r="N2" s="514"/>
      <c r="O2" s="514"/>
      <c r="P2" s="514"/>
      <c r="Q2" s="514"/>
      <c r="R2" s="514"/>
      <c r="S2" s="514"/>
      <c r="T2" s="514"/>
      <c r="U2" s="514"/>
      <c r="V2" s="514"/>
    </row>
    <row r="3" spans="1:22" ht="21.95" customHeight="1" x14ac:dyDescent="0.25">
      <c r="A3" s="515" t="s">
        <v>1939</v>
      </c>
      <c r="B3" s="515"/>
      <c r="C3" s="515"/>
      <c r="D3" s="515"/>
      <c r="E3" s="515"/>
      <c r="F3" s="515"/>
      <c r="G3" s="515"/>
      <c r="H3" s="515"/>
      <c r="I3" s="515"/>
      <c r="J3" s="515"/>
      <c r="K3" s="515"/>
      <c r="L3" s="515"/>
      <c r="M3" s="515"/>
      <c r="N3" s="515"/>
      <c r="O3" s="515"/>
      <c r="P3" s="515"/>
      <c r="Q3" s="515"/>
      <c r="R3" s="515"/>
      <c r="S3" s="515"/>
      <c r="T3" s="515"/>
      <c r="U3" s="515"/>
      <c r="V3" s="515"/>
    </row>
    <row r="4" spans="1:22" ht="18.75" customHeight="1" x14ac:dyDescent="0.25">
      <c r="A4" s="516" t="s">
        <v>1940</v>
      </c>
      <c r="B4" s="516"/>
      <c r="C4" s="516"/>
      <c r="D4" s="516"/>
      <c r="E4" s="516"/>
      <c r="F4" s="516"/>
      <c r="G4" s="516"/>
      <c r="H4" s="516"/>
      <c r="I4" s="516"/>
      <c r="J4" s="516"/>
      <c r="K4" s="516"/>
      <c r="L4" s="516"/>
      <c r="M4" s="516"/>
      <c r="N4" s="516"/>
      <c r="O4" s="516"/>
      <c r="P4" s="516"/>
      <c r="Q4" s="516"/>
      <c r="R4" s="516"/>
      <c r="S4" s="516"/>
      <c r="T4" s="516"/>
      <c r="U4" s="516"/>
      <c r="V4" s="516"/>
    </row>
    <row r="5" spans="1:22" ht="19.5" customHeight="1" x14ac:dyDescent="0.25">
      <c r="A5" s="517" t="s">
        <v>1026</v>
      </c>
      <c r="B5" s="518" t="s">
        <v>2</v>
      </c>
      <c r="C5" s="518" t="s">
        <v>900</v>
      </c>
      <c r="D5" s="518" t="s">
        <v>901</v>
      </c>
      <c r="E5" s="519" t="s">
        <v>1941</v>
      </c>
      <c r="F5" s="518" t="s">
        <v>903</v>
      </c>
      <c r="G5" s="518" t="s">
        <v>5</v>
      </c>
      <c r="H5" s="520" t="s">
        <v>1942</v>
      </c>
      <c r="I5" s="520"/>
      <c r="J5" s="520"/>
      <c r="K5" s="520"/>
      <c r="L5" s="520"/>
      <c r="M5" s="520"/>
      <c r="N5" s="520"/>
      <c r="O5" s="520"/>
      <c r="P5" s="520"/>
      <c r="Q5" s="520"/>
      <c r="R5" s="520"/>
      <c r="S5" s="520"/>
      <c r="T5" s="520"/>
      <c r="U5" s="520"/>
      <c r="V5" s="520"/>
    </row>
    <row r="6" spans="1:22" ht="28.5" x14ac:dyDescent="0.25">
      <c r="A6" s="517"/>
      <c r="B6" s="518"/>
      <c r="C6" s="518"/>
      <c r="D6" s="518"/>
      <c r="E6" s="519"/>
      <c r="F6" s="518"/>
      <c r="G6" s="518"/>
      <c r="H6" s="189" t="s">
        <v>1943</v>
      </c>
      <c r="I6" s="189" t="s">
        <v>1944</v>
      </c>
      <c r="J6" s="189" t="s">
        <v>1945</v>
      </c>
      <c r="K6" s="189" t="s">
        <v>1946</v>
      </c>
      <c r="L6" s="189" t="s">
        <v>1947</v>
      </c>
      <c r="M6" s="189" t="s">
        <v>1948</v>
      </c>
      <c r="N6" s="189" t="s">
        <v>1949</v>
      </c>
      <c r="O6" s="189" t="s">
        <v>1950</v>
      </c>
      <c r="P6" s="189" t="s">
        <v>1951</v>
      </c>
      <c r="Q6" s="189" t="s">
        <v>1952</v>
      </c>
      <c r="R6" s="189" t="s">
        <v>1953</v>
      </c>
      <c r="S6" s="116" t="s">
        <v>1954</v>
      </c>
      <c r="T6" s="189" t="s">
        <v>1955</v>
      </c>
      <c r="U6" s="189" t="s">
        <v>1956</v>
      </c>
      <c r="V6" s="189" t="s">
        <v>1957</v>
      </c>
    </row>
    <row r="7" spans="1:22" s="204" customFormat="1" ht="32.25" customHeight="1" x14ac:dyDescent="0.25">
      <c r="A7" s="160">
        <v>1</v>
      </c>
      <c r="B7" s="100" t="s">
        <v>149</v>
      </c>
      <c r="C7" s="142" t="s">
        <v>1958</v>
      </c>
      <c r="D7" s="173" t="s">
        <v>909</v>
      </c>
      <c r="E7" s="100"/>
      <c r="F7" s="100" t="s">
        <v>1959</v>
      </c>
      <c r="G7" s="521" t="s">
        <v>1960</v>
      </c>
      <c r="H7" s="194">
        <v>640000</v>
      </c>
      <c r="I7" s="194">
        <f t="shared" ref="I7:I19" si="0">H7</f>
        <v>640000</v>
      </c>
      <c r="J7" s="194">
        <f>H7</f>
        <v>640000</v>
      </c>
      <c r="K7" s="194">
        <f>H7</f>
        <v>640000</v>
      </c>
      <c r="L7" s="194">
        <f>H7</f>
        <v>640000</v>
      </c>
      <c r="M7" s="194">
        <f>H7</f>
        <v>640000</v>
      </c>
      <c r="N7" s="194">
        <f>H7</f>
        <v>640000</v>
      </c>
      <c r="O7" s="194">
        <f>H7</f>
        <v>640000</v>
      </c>
      <c r="P7" s="72">
        <v>650000</v>
      </c>
      <c r="Q7" s="194">
        <f>O7</f>
        <v>640000</v>
      </c>
      <c r="R7" s="194">
        <f>Q7</f>
        <v>640000</v>
      </c>
      <c r="S7" s="194">
        <f>Q7</f>
        <v>640000</v>
      </c>
      <c r="T7" s="194">
        <f>S7</f>
        <v>640000</v>
      </c>
      <c r="U7" s="72">
        <v>700000</v>
      </c>
      <c r="V7" s="72">
        <v>670000</v>
      </c>
    </row>
    <row r="8" spans="1:22" s="205" customFormat="1" ht="38.25" customHeight="1" x14ac:dyDescent="0.25">
      <c r="A8" s="160">
        <v>2</v>
      </c>
      <c r="B8" s="171" t="s">
        <v>149</v>
      </c>
      <c r="C8" s="142" t="s">
        <v>1961</v>
      </c>
      <c r="D8" s="173" t="s">
        <v>909</v>
      </c>
      <c r="E8" s="171"/>
      <c r="F8" s="171" t="s">
        <v>1962</v>
      </c>
      <c r="G8" s="522"/>
      <c r="H8" s="194">
        <v>450000</v>
      </c>
      <c r="I8" s="194">
        <f t="shared" si="0"/>
        <v>450000</v>
      </c>
      <c r="J8" s="194">
        <f>H8</f>
        <v>450000</v>
      </c>
      <c r="K8" s="194">
        <f>H8</f>
        <v>450000</v>
      </c>
      <c r="L8" s="194">
        <f>H8</f>
        <v>450000</v>
      </c>
      <c r="M8" s="194">
        <f>H8</f>
        <v>450000</v>
      </c>
      <c r="N8" s="194">
        <f>M8</f>
        <v>450000</v>
      </c>
      <c r="O8" s="194">
        <f>N8</f>
        <v>450000</v>
      </c>
      <c r="P8" s="86">
        <v>460000</v>
      </c>
      <c r="Q8" s="194">
        <f>O8</f>
        <v>450000</v>
      </c>
      <c r="R8" s="194">
        <f>O8</f>
        <v>450000</v>
      </c>
      <c r="S8" s="194">
        <f t="shared" ref="S8:S13" si="1">R8</f>
        <v>450000</v>
      </c>
      <c r="T8" s="194">
        <f>R8</f>
        <v>450000</v>
      </c>
      <c r="U8" s="72">
        <v>500000</v>
      </c>
      <c r="V8" s="72">
        <v>470000</v>
      </c>
    </row>
    <row r="9" spans="1:22" s="205" customFormat="1" ht="31.5" customHeight="1" x14ac:dyDescent="0.25">
      <c r="A9" s="160">
        <v>3</v>
      </c>
      <c r="B9" s="171" t="s">
        <v>149</v>
      </c>
      <c r="C9" s="142" t="s">
        <v>1496</v>
      </c>
      <c r="D9" s="173" t="s">
        <v>909</v>
      </c>
      <c r="E9" s="171"/>
      <c r="F9" s="171"/>
      <c r="G9" s="521" t="s">
        <v>1960</v>
      </c>
      <c r="H9" s="194">
        <v>250000</v>
      </c>
      <c r="I9" s="194">
        <f t="shared" si="0"/>
        <v>250000</v>
      </c>
      <c r="J9" s="194">
        <f t="shared" ref="J9:J16" si="2">I9</f>
        <v>250000</v>
      </c>
      <c r="K9" s="194">
        <f>H9</f>
        <v>250000</v>
      </c>
      <c r="L9" s="194">
        <f t="shared" ref="L9:M16" si="3">K9</f>
        <v>250000</v>
      </c>
      <c r="M9" s="194">
        <f t="shared" si="3"/>
        <v>250000</v>
      </c>
      <c r="N9" s="194">
        <f>M9</f>
        <v>250000</v>
      </c>
      <c r="O9" s="194">
        <f>N9</f>
        <v>250000</v>
      </c>
      <c r="P9" s="86">
        <f>O9</f>
        <v>250000</v>
      </c>
      <c r="Q9" s="86">
        <f>P9</f>
        <v>250000</v>
      </c>
      <c r="R9" s="86">
        <f>Q9</f>
        <v>250000</v>
      </c>
      <c r="S9" s="86">
        <f t="shared" si="1"/>
        <v>250000</v>
      </c>
      <c r="T9" s="86">
        <f>S9</f>
        <v>250000</v>
      </c>
      <c r="U9" s="72">
        <v>300000</v>
      </c>
      <c r="V9" s="72">
        <v>270000</v>
      </c>
    </row>
    <row r="10" spans="1:22" s="204" customFormat="1" ht="30" customHeight="1" x14ac:dyDescent="0.25">
      <c r="A10" s="160">
        <v>4</v>
      </c>
      <c r="B10" s="100" t="s">
        <v>150</v>
      </c>
      <c r="C10" s="71" t="s">
        <v>1963</v>
      </c>
      <c r="D10" s="173" t="s">
        <v>909</v>
      </c>
      <c r="E10" s="100"/>
      <c r="F10" s="100" t="s">
        <v>1964</v>
      </c>
      <c r="G10" s="522"/>
      <c r="H10" s="194">
        <v>450000</v>
      </c>
      <c r="I10" s="194">
        <f t="shared" si="0"/>
        <v>450000</v>
      </c>
      <c r="J10" s="194">
        <f t="shared" si="2"/>
        <v>450000</v>
      </c>
      <c r="K10" s="194">
        <f t="shared" ref="K10:K16" si="4">J10</f>
        <v>450000</v>
      </c>
      <c r="L10" s="194">
        <f t="shared" si="3"/>
        <v>450000</v>
      </c>
      <c r="M10" s="194">
        <f t="shared" si="3"/>
        <v>450000</v>
      </c>
      <c r="N10" s="86">
        <f t="shared" ref="N10:N17" si="5">M10</f>
        <v>450000</v>
      </c>
      <c r="O10" s="86">
        <v>440000</v>
      </c>
      <c r="P10" s="86">
        <v>460000</v>
      </c>
      <c r="Q10" s="194">
        <f>N10</f>
        <v>450000</v>
      </c>
      <c r="R10" s="194">
        <f>N10</f>
        <v>450000</v>
      </c>
      <c r="S10" s="194">
        <f t="shared" si="1"/>
        <v>450000</v>
      </c>
      <c r="T10" s="194">
        <f>S10</f>
        <v>450000</v>
      </c>
      <c r="U10" s="72">
        <v>500000</v>
      </c>
      <c r="V10" s="72">
        <v>470000</v>
      </c>
    </row>
    <row r="11" spans="1:22" s="204" customFormat="1" ht="24" customHeight="1" x14ac:dyDescent="0.25">
      <c r="A11" s="160">
        <v>5</v>
      </c>
      <c r="B11" s="100" t="s">
        <v>150</v>
      </c>
      <c r="C11" s="71" t="s">
        <v>1963</v>
      </c>
      <c r="D11" s="173" t="s">
        <v>909</v>
      </c>
      <c r="E11" s="100"/>
      <c r="F11" s="100" t="s">
        <v>1965</v>
      </c>
      <c r="G11" s="521" t="s">
        <v>1960</v>
      </c>
      <c r="H11" s="146">
        <v>400000</v>
      </c>
      <c r="I11" s="146">
        <f t="shared" si="0"/>
        <v>400000</v>
      </c>
      <c r="J11" s="146">
        <f t="shared" si="2"/>
        <v>400000</v>
      </c>
      <c r="K11" s="146">
        <f t="shared" si="4"/>
        <v>400000</v>
      </c>
      <c r="L11" s="146">
        <f t="shared" si="3"/>
        <v>400000</v>
      </c>
      <c r="M11" s="146">
        <f t="shared" si="3"/>
        <v>400000</v>
      </c>
      <c r="N11" s="72">
        <f t="shared" si="5"/>
        <v>400000</v>
      </c>
      <c r="O11" s="72">
        <v>390000</v>
      </c>
      <c r="P11" s="72">
        <v>410000</v>
      </c>
      <c r="Q11" s="146">
        <f>N11</f>
        <v>400000</v>
      </c>
      <c r="R11" s="72">
        <f>Q11</f>
        <v>400000</v>
      </c>
      <c r="S11" s="72">
        <f t="shared" si="1"/>
        <v>400000</v>
      </c>
      <c r="T11" s="72">
        <f>S11</f>
        <v>400000</v>
      </c>
      <c r="U11" s="72">
        <v>470000</v>
      </c>
      <c r="V11" s="72">
        <v>430000</v>
      </c>
    </row>
    <row r="12" spans="1:22" s="204" customFormat="1" ht="27" customHeight="1" x14ac:dyDescent="0.25">
      <c r="A12" s="160">
        <v>6</v>
      </c>
      <c r="B12" s="100" t="s">
        <v>150</v>
      </c>
      <c r="C12" s="71" t="s">
        <v>1966</v>
      </c>
      <c r="D12" s="173" t="s">
        <v>909</v>
      </c>
      <c r="E12" s="100"/>
      <c r="F12" s="100" t="s">
        <v>1967</v>
      </c>
      <c r="G12" s="522"/>
      <c r="H12" s="194">
        <v>360000</v>
      </c>
      <c r="I12" s="194">
        <f t="shared" si="0"/>
        <v>360000</v>
      </c>
      <c r="J12" s="194">
        <f t="shared" si="2"/>
        <v>360000</v>
      </c>
      <c r="K12" s="194">
        <f t="shared" si="4"/>
        <v>360000</v>
      </c>
      <c r="L12" s="194">
        <f t="shared" si="3"/>
        <v>360000</v>
      </c>
      <c r="M12" s="194">
        <f t="shared" si="3"/>
        <v>360000</v>
      </c>
      <c r="N12" s="86">
        <f t="shared" si="5"/>
        <v>360000</v>
      </c>
      <c r="O12" s="86">
        <v>350000</v>
      </c>
      <c r="P12" s="86">
        <v>370000</v>
      </c>
      <c r="Q12" s="86">
        <f>N12</f>
        <v>360000</v>
      </c>
      <c r="R12" s="86">
        <f>N12</f>
        <v>360000</v>
      </c>
      <c r="S12" s="86">
        <f t="shared" si="1"/>
        <v>360000</v>
      </c>
      <c r="T12" s="86">
        <f>S12</f>
        <v>360000</v>
      </c>
      <c r="U12" s="72">
        <v>400000</v>
      </c>
      <c r="V12" s="72">
        <v>380000</v>
      </c>
    </row>
    <row r="13" spans="1:22" s="204" customFormat="1" ht="30" customHeight="1" x14ac:dyDescent="0.25">
      <c r="A13" s="160">
        <v>7</v>
      </c>
      <c r="B13" s="100" t="s">
        <v>150</v>
      </c>
      <c r="C13" s="71" t="s">
        <v>1966</v>
      </c>
      <c r="D13" s="173" t="s">
        <v>909</v>
      </c>
      <c r="E13" s="100"/>
      <c r="F13" s="100" t="s">
        <v>1968</v>
      </c>
      <c r="G13" s="521" t="s">
        <v>1960</v>
      </c>
      <c r="H13" s="194">
        <v>340000</v>
      </c>
      <c r="I13" s="194">
        <f t="shared" si="0"/>
        <v>340000</v>
      </c>
      <c r="J13" s="194">
        <f t="shared" si="2"/>
        <v>340000</v>
      </c>
      <c r="K13" s="194">
        <f t="shared" si="4"/>
        <v>340000</v>
      </c>
      <c r="L13" s="194">
        <f t="shared" si="3"/>
        <v>340000</v>
      </c>
      <c r="M13" s="194">
        <f t="shared" si="3"/>
        <v>340000</v>
      </c>
      <c r="N13" s="86">
        <f t="shared" si="5"/>
        <v>340000</v>
      </c>
      <c r="O13" s="86">
        <v>330000</v>
      </c>
      <c r="P13" s="194">
        <v>350000</v>
      </c>
      <c r="Q13" s="194">
        <f>O13</f>
        <v>330000</v>
      </c>
      <c r="R13" s="86">
        <f>O13</f>
        <v>330000</v>
      </c>
      <c r="S13" s="86">
        <f t="shared" si="1"/>
        <v>330000</v>
      </c>
      <c r="T13" s="86">
        <f>S13</f>
        <v>330000</v>
      </c>
      <c r="U13" s="72">
        <v>380000</v>
      </c>
      <c r="V13" s="72">
        <v>360000</v>
      </c>
    </row>
    <row r="14" spans="1:22" s="204" customFormat="1" ht="32.25" customHeight="1" x14ac:dyDescent="0.25">
      <c r="A14" s="160">
        <v>8</v>
      </c>
      <c r="B14" s="100" t="s">
        <v>150</v>
      </c>
      <c r="C14" s="71" t="s">
        <v>1281</v>
      </c>
      <c r="D14" s="173" t="s">
        <v>909</v>
      </c>
      <c r="E14" s="499"/>
      <c r="F14" s="101"/>
      <c r="G14" s="522"/>
      <c r="H14" s="146">
        <v>310000</v>
      </c>
      <c r="I14" s="146">
        <f t="shared" si="0"/>
        <v>310000</v>
      </c>
      <c r="J14" s="146">
        <f t="shared" si="2"/>
        <v>310000</v>
      </c>
      <c r="K14" s="146">
        <f t="shared" si="4"/>
        <v>310000</v>
      </c>
      <c r="L14" s="146">
        <f t="shared" si="3"/>
        <v>310000</v>
      </c>
      <c r="M14" s="146">
        <f t="shared" si="3"/>
        <v>310000</v>
      </c>
      <c r="N14" s="72">
        <f t="shared" si="5"/>
        <v>310000</v>
      </c>
      <c r="O14" s="72">
        <v>305000</v>
      </c>
      <c r="P14" s="146">
        <v>320000</v>
      </c>
      <c r="Q14" s="146">
        <f>N14</f>
        <v>310000</v>
      </c>
      <c r="R14" s="72">
        <f>N14</f>
        <v>310000</v>
      </c>
      <c r="S14" s="72">
        <f>N14</f>
        <v>310000</v>
      </c>
      <c r="T14" s="72">
        <f>N14</f>
        <v>310000</v>
      </c>
      <c r="U14" s="72">
        <v>350000</v>
      </c>
      <c r="V14" s="72">
        <v>325000</v>
      </c>
    </row>
    <row r="15" spans="1:22" s="193" customFormat="1" ht="31.5" customHeight="1" x14ac:dyDescent="0.25">
      <c r="A15" s="190">
        <v>9</v>
      </c>
      <c r="B15" s="191" t="s">
        <v>992</v>
      </c>
      <c r="C15" s="85" t="s">
        <v>1969</v>
      </c>
      <c r="D15" s="124" t="s">
        <v>909</v>
      </c>
      <c r="E15" s="101"/>
      <c r="F15" s="101"/>
      <c r="G15" s="523" t="s">
        <v>1960</v>
      </c>
      <c r="H15" s="194">
        <v>220000</v>
      </c>
      <c r="I15" s="194">
        <f t="shared" si="0"/>
        <v>220000</v>
      </c>
      <c r="J15" s="194">
        <f t="shared" si="2"/>
        <v>220000</v>
      </c>
      <c r="K15" s="194">
        <f t="shared" si="4"/>
        <v>220000</v>
      </c>
      <c r="L15" s="194">
        <f t="shared" si="3"/>
        <v>220000</v>
      </c>
      <c r="M15" s="194">
        <f t="shared" si="3"/>
        <v>220000</v>
      </c>
      <c r="N15" s="194">
        <f t="shared" si="5"/>
        <v>220000</v>
      </c>
      <c r="O15" s="86">
        <v>210000</v>
      </c>
      <c r="P15" s="194">
        <v>230000</v>
      </c>
      <c r="Q15" s="194">
        <f>N15</f>
        <v>220000</v>
      </c>
      <c r="R15" s="194">
        <f>Q15</f>
        <v>220000</v>
      </c>
      <c r="S15" s="86">
        <f>Q15</f>
        <v>220000</v>
      </c>
      <c r="T15" s="86">
        <f>Q15</f>
        <v>220000</v>
      </c>
      <c r="U15" s="86">
        <v>250000</v>
      </c>
      <c r="V15" s="86">
        <v>240000</v>
      </c>
    </row>
    <row r="16" spans="1:22" s="193" customFormat="1" ht="38.25" customHeight="1" x14ac:dyDescent="0.25">
      <c r="A16" s="190">
        <v>10</v>
      </c>
      <c r="B16" s="191" t="s">
        <v>151</v>
      </c>
      <c r="C16" s="172" t="s">
        <v>1970</v>
      </c>
      <c r="D16" s="124" t="s">
        <v>1025</v>
      </c>
      <c r="E16" s="191" t="s">
        <v>1971</v>
      </c>
      <c r="F16" s="191" t="s">
        <v>1972</v>
      </c>
      <c r="G16" s="524"/>
      <c r="H16" s="194">
        <v>1750</v>
      </c>
      <c r="I16" s="194">
        <f t="shared" si="0"/>
        <v>1750</v>
      </c>
      <c r="J16" s="194">
        <f t="shared" si="2"/>
        <v>1750</v>
      </c>
      <c r="K16" s="194">
        <f t="shared" si="4"/>
        <v>1750</v>
      </c>
      <c r="L16" s="194">
        <f t="shared" si="3"/>
        <v>1750</v>
      </c>
      <c r="M16" s="194">
        <f t="shared" si="3"/>
        <v>1750</v>
      </c>
      <c r="N16" s="194">
        <f t="shared" si="5"/>
        <v>1750</v>
      </c>
      <c r="O16" s="194">
        <f>N16</f>
        <v>1750</v>
      </c>
      <c r="P16" s="194">
        <v>1800</v>
      </c>
      <c r="Q16" s="194">
        <f>O16</f>
        <v>1750</v>
      </c>
      <c r="R16" s="194">
        <f>O16</f>
        <v>1750</v>
      </c>
      <c r="S16" s="194">
        <f>Q16</f>
        <v>1750</v>
      </c>
      <c r="T16" s="194">
        <f>S16</f>
        <v>1750</v>
      </c>
      <c r="U16" s="86">
        <v>1950</v>
      </c>
      <c r="V16" s="86">
        <v>1800</v>
      </c>
    </row>
    <row r="17" spans="1:22" s="193" customFormat="1" ht="40.5" customHeight="1" x14ac:dyDescent="0.25">
      <c r="A17" s="190">
        <v>11</v>
      </c>
      <c r="B17" s="191" t="s">
        <v>151</v>
      </c>
      <c r="C17" s="172" t="s">
        <v>1973</v>
      </c>
      <c r="D17" s="124" t="s">
        <v>1025</v>
      </c>
      <c r="E17" s="191" t="s">
        <v>1971</v>
      </c>
      <c r="F17" s="191" t="s">
        <v>1974</v>
      </c>
      <c r="G17" s="195" t="s">
        <v>1960</v>
      </c>
      <c r="H17" s="194">
        <v>1650</v>
      </c>
      <c r="I17" s="194">
        <f t="shared" si="0"/>
        <v>1650</v>
      </c>
      <c r="J17" s="194">
        <f>H17</f>
        <v>1650</v>
      </c>
      <c r="K17" s="194">
        <f>H17</f>
        <v>1650</v>
      </c>
      <c r="L17" s="194">
        <f>J17</f>
        <v>1650</v>
      </c>
      <c r="M17" s="194">
        <f>L17</f>
        <v>1650</v>
      </c>
      <c r="N17" s="194">
        <f t="shared" si="5"/>
        <v>1650</v>
      </c>
      <c r="O17" s="194">
        <f>N17</f>
        <v>1650</v>
      </c>
      <c r="P17" s="194">
        <v>1250</v>
      </c>
      <c r="Q17" s="194">
        <f>H17</f>
        <v>1650</v>
      </c>
      <c r="R17" s="194">
        <f>H17</f>
        <v>1650</v>
      </c>
      <c r="S17" s="194">
        <f>H17</f>
        <v>1650</v>
      </c>
      <c r="T17" s="194">
        <f>H17</f>
        <v>1650</v>
      </c>
      <c r="U17" s="86"/>
      <c r="V17" s="86"/>
    </row>
    <row r="18" spans="1:22" s="193" customFormat="1" ht="36" customHeight="1" x14ac:dyDescent="0.25">
      <c r="A18" s="190">
        <v>12</v>
      </c>
      <c r="B18" s="191" t="s">
        <v>151</v>
      </c>
      <c r="C18" s="172" t="s">
        <v>1973</v>
      </c>
      <c r="D18" s="124" t="s">
        <v>1025</v>
      </c>
      <c r="E18" s="191" t="s">
        <v>2087</v>
      </c>
      <c r="F18" s="191" t="s">
        <v>1975</v>
      </c>
      <c r="G18" s="195" t="s">
        <v>1960</v>
      </c>
      <c r="H18" s="194">
        <v>1650</v>
      </c>
      <c r="I18" s="194">
        <f t="shared" si="0"/>
        <v>1650</v>
      </c>
      <c r="J18" s="194">
        <f>H18</f>
        <v>1650</v>
      </c>
      <c r="K18" s="194">
        <f>H18</f>
        <v>1650</v>
      </c>
      <c r="L18" s="194">
        <f>H18</f>
        <v>1650</v>
      </c>
      <c r="M18" s="194">
        <f>H18</f>
        <v>1650</v>
      </c>
      <c r="N18" s="194">
        <f>H18</f>
        <v>1650</v>
      </c>
      <c r="O18" s="194">
        <f>H18</f>
        <v>1650</v>
      </c>
      <c r="P18" s="194">
        <v>1250</v>
      </c>
      <c r="Q18" s="194">
        <f>H18</f>
        <v>1650</v>
      </c>
      <c r="R18" s="194">
        <f>H18</f>
        <v>1650</v>
      </c>
      <c r="S18" s="194">
        <f>H18</f>
        <v>1650</v>
      </c>
      <c r="T18" s="194">
        <f>H18</f>
        <v>1650</v>
      </c>
      <c r="U18" s="86">
        <v>1370</v>
      </c>
      <c r="V18" s="86">
        <v>1250</v>
      </c>
    </row>
    <row r="19" spans="1:22" s="193" customFormat="1" ht="36.75" customHeight="1" x14ac:dyDescent="0.25">
      <c r="A19" s="190">
        <v>13</v>
      </c>
      <c r="B19" s="191" t="s">
        <v>151</v>
      </c>
      <c r="C19" s="172" t="s">
        <v>1976</v>
      </c>
      <c r="D19" s="124" t="s">
        <v>1025</v>
      </c>
      <c r="E19" s="191" t="s">
        <v>1971</v>
      </c>
      <c r="F19" s="191" t="s">
        <v>1972</v>
      </c>
      <c r="G19" s="195" t="s">
        <v>1960</v>
      </c>
      <c r="H19" s="194">
        <v>1900</v>
      </c>
      <c r="I19" s="194">
        <f t="shared" si="0"/>
        <v>1900</v>
      </c>
      <c r="J19" s="194">
        <f>H19</f>
        <v>1900</v>
      </c>
      <c r="K19" s="194">
        <f>H19</f>
        <v>1900</v>
      </c>
      <c r="L19" s="194">
        <f>H19</f>
        <v>1900</v>
      </c>
      <c r="M19" s="194">
        <f>H19</f>
        <v>1900</v>
      </c>
      <c r="N19" s="194">
        <f>H19</f>
        <v>1900</v>
      </c>
      <c r="O19" s="194">
        <f>H19</f>
        <v>1900</v>
      </c>
      <c r="P19" s="194">
        <v>1150</v>
      </c>
      <c r="Q19" s="194">
        <f>I19</f>
        <v>1900</v>
      </c>
      <c r="R19" s="194">
        <f>H19</f>
        <v>1900</v>
      </c>
      <c r="S19" s="194">
        <f>H19</f>
        <v>1900</v>
      </c>
      <c r="T19" s="194">
        <f>H19</f>
        <v>1900</v>
      </c>
      <c r="U19" s="86"/>
      <c r="V19" s="86"/>
    </row>
    <row r="20" spans="1:22" s="193" customFormat="1" ht="36.75" customHeight="1" x14ac:dyDescent="0.25">
      <c r="A20" s="190">
        <v>14</v>
      </c>
      <c r="B20" s="191" t="s">
        <v>151</v>
      </c>
      <c r="C20" s="172" t="s">
        <v>1977</v>
      </c>
      <c r="D20" s="124" t="s">
        <v>1025</v>
      </c>
      <c r="E20" s="191" t="s">
        <v>2092</v>
      </c>
      <c r="F20" s="191" t="s">
        <v>1978</v>
      </c>
      <c r="G20" s="195" t="s">
        <v>1960</v>
      </c>
      <c r="H20" s="194">
        <v>1350</v>
      </c>
      <c r="I20" s="194">
        <v>1350</v>
      </c>
      <c r="J20" s="194">
        <v>1350</v>
      </c>
      <c r="K20" s="194">
        <v>1350</v>
      </c>
      <c r="L20" s="194">
        <v>1350</v>
      </c>
      <c r="M20" s="194">
        <v>1350</v>
      </c>
      <c r="N20" s="194">
        <v>1350</v>
      </c>
      <c r="O20" s="194">
        <v>1350</v>
      </c>
      <c r="P20" s="194">
        <v>1350</v>
      </c>
      <c r="Q20" s="194">
        <v>1350</v>
      </c>
      <c r="R20" s="194">
        <v>1350</v>
      </c>
      <c r="S20" s="194">
        <v>1350</v>
      </c>
      <c r="T20" s="194">
        <v>1350</v>
      </c>
      <c r="U20" s="86"/>
      <c r="V20" s="86"/>
    </row>
    <row r="21" spans="1:22" s="193" customFormat="1" ht="54" customHeight="1" x14ac:dyDescent="0.25">
      <c r="A21" s="190">
        <v>15</v>
      </c>
      <c r="B21" s="191" t="s">
        <v>151</v>
      </c>
      <c r="C21" s="172" t="s">
        <v>1979</v>
      </c>
      <c r="D21" s="124" t="s">
        <v>1025</v>
      </c>
      <c r="E21" s="191" t="s">
        <v>2092</v>
      </c>
      <c r="F21" s="191" t="s">
        <v>3314</v>
      </c>
      <c r="G21" s="195" t="s">
        <v>1960</v>
      </c>
      <c r="H21" s="194">
        <v>1480</v>
      </c>
      <c r="I21" s="194">
        <v>1480</v>
      </c>
      <c r="J21" s="194">
        <v>1480</v>
      </c>
      <c r="K21" s="194">
        <v>1480</v>
      </c>
      <c r="L21" s="194">
        <v>1480</v>
      </c>
      <c r="M21" s="194">
        <v>1480</v>
      </c>
      <c r="N21" s="194">
        <v>1480</v>
      </c>
      <c r="O21" s="194">
        <v>1480</v>
      </c>
      <c r="P21" s="194">
        <v>1480</v>
      </c>
      <c r="Q21" s="194">
        <v>1480</v>
      </c>
      <c r="R21" s="194">
        <v>1480</v>
      </c>
      <c r="S21" s="194">
        <v>1480</v>
      </c>
      <c r="T21" s="194">
        <v>1480</v>
      </c>
      <c r="U21" s="86">
        <v>1650</v>
      </c>
      <c r="V21" s="86">
        <v>1650</v>
      </c>
    </row>
    <row r="22" spans="1:22" s="193" customFormat="1" ht="51" customHeight="1" x14ac:dyDescent="0.25">
      <c r="A22" s="190">
        <v>16</v>
      </c>
      <c r="B22" s="191" t="s">
        <v>151</v>
      </c>
      <c r="C22" s="172" t="s">
        <v>1979</v>
      </c>
      <c r="D22" s="124" t="s">
        <v>1025</v>
      </c>
      <c r="E22" s="191" t="s">
        <v>2092</v>
      </c>
      <c r="F22" s="191" t="s">
        <v>3315</v>
      </c>
      <c r="G22" s="195" t="s">
        <v>1960</v>
      </c>
      <c r="H22" s="194">
        <v>1450</v>
      </c>
      <c r="I22" s="194">
        <v>1450</v>
      </c>
      <c r="J22" s="194">
        <v>1450</v>
      </c>
      <c r="K22" s="194">
        <v>1450</v>
      </c>
      <c r="L22" s="194">
        <v>1450</v>
      </c>
      <c r="M22" s="194">
        <v>1450</v>
      </c>
      <c r="N22" s="194">
        <v>1450</v>
      </c>
      <c r="O22" s="194">
        <v>1450</v>
      </c>
      <c r="P22" s="194">
        <v>1450</v>
      </c>
      <c r="Q22" s="194">
        <v>1450</v>
      </c>
      <c r="R22" s="194">
        <v>1450</v>
      </c>
      <c r="S22" s="194">
        <v>1450</v>
      </c>
      <c r="T22" s="194">
        <v>1450</v>
      </c>
      <c r="U22" s="86"/>
      <c r="V22" s="86"/>
    </row>
    <row r="23" spans="1:22" s="193" customFormat="1" ht="23.25" customHeight="1" x14ac:dyDescent="0.25">
      <c r="A23" s="190">
        <v>17</v>
      </c>
      <c r="B23" s="191" t="s">
        <v>992</v>
      </c>
      <c r="C23" s="172" t="s">
        <v>1980</v>
      </c>
      <c r="D23" s="124" t="s">
        <v>911</v>
      </c>
      <c r="E23" s="100" t="s">
        <v>1981</v>
      </c>
      <c r="F23" s="101"/>
      <c r="G23" s="523" t="s">
        <v>1960</v>
      </c>
      <c r="H23" s="146">
        <v>2000</v>
      </c>
      <c r="I23" s="146">
        <v>2000</v>
      </c>
      <c r="J23" s="146">
        <v>2000</v>
      </c>
      <c r="K23" s="146">
        <v>2000</v>
      </c>
      <c r="L23" s="146">
        <v>2000</v>
      </c>
      <c r="M23" s="146">
        <v>2000</v>
      </c>
      <c r="N23" s="146">
        <v>2000</v>
      </c>
      <c r="O23" s="146">
        <v>1800</v>
      </c>
      <c r="P23" s="146">
        <v>2200</v>
      </c>
      <c r="Q23" s="146">
        <v>2000</v>
      </c>
      <c r="R23" s="146">
        <v>2000</v>
      </c>
      <c r="S23" s="146">
        <v>2000</v>
      </c>
      <c r="T23" s="72">
        <v>2000</v>
      </c>
      <c r="U23" s="72">
        <v>2273</v>
      </c>
      <c r="V23" s="86">
        <v>2273</v>
      </c>
    </row>
    <row r="24" spans="1:22" s="193" customFormat="1" ht="33.75" customHeight="1" x14ac:dyDescent="0.25">
      <c r="A24" s="190">
        <v>18</v>
      </c>
      <c r="B24" s="191" t="s">
        <v>992</v>
      </c>
      <c r="C24" s="196" t="s">
        <v>1982</v>
      </c>
      <c r="D24" s="124" t="s">
        <v>1983</v>
      </c>
      <c r="E24" s="101"/>
      <c r="F24" s="191" t="s">
        <v>1984</v>
      </c>
      <c r="G24" s="524"/>
      <c r="H24" s="146">
        <v>11500</v>
      </c>
      <c r="I24" s="146">
        <f>H24</f>
        <v>11500</v>
      </c>
      <c r="J24" s="146">
        <f>H24</f>
        <v>11500</v>
      </c>
      <c r="K24" s="146">
        <f>J24</f>
        <v>11500</v>
      </c>
      <c r="L24" s="146">
        <f>K24</f>
        <v>11500</v>
      </c>
      <c r="M24" s="146">
        <f>L24</f>
        <v>11500</v>
      </c>
      <c r="N24" s="146">
        <f>M24</f>
        <v>11500</v>
      </c>
      <c r="O24" s="146">
        <f>N24</f>
        <v>11500</v>
      </c>
      <c r="P24" s="146">
        <f>N24</f>
        <v>11500</v>
      </c>
      <c r="Q24" s="146">
        <f>P24</f>
        <v>11500</v>
      </c>
      <c r="R24" s="146">
        <f>Q24</f>
        <v>11500</v>
      </c>
      <c r="S24" s="146">
        <f>R24</f>
        <v>11500</v>
      </c>
      <c r="T24" s="72">
        <f>S24</f>
        <v>11500</v>
      </c>
      <c r="U24" s="72"/>
      <c r="V24" s="86"/>
    </row>
    <row r="25" spans="1:22" s="193" customFormat="1" ht="33.75" customHeight="1" x14ac:dyDescent="0.25">
      <c r="A25" s="190">
        <v>19</v>
      </c>
      <c r="B25" s="191" t="s">
        <v>992</v>
      </c>
      <c r="C25" s="196" t="s">
        <v>1982</v>
      </c>
      <c r="D25" s="124" t="s">
        <v>1983</v>
      </c>
      <c r="E25" s="101"/>
      <c r="F25" s="191" t="s">
        <v>1985</v>
      </c>
      <c r="G25" s="195" t="s">
        <v>1960</v>
      </c>
      <c r="H25" s="146">
        <v>20000</v>
      </c>
      <c r="I25" s="146">
        <f>H25</f>
        <v>20000</v>
      </c>
      <c r="J25" s="146">
        <f>I25</f>
        <v>20000</v>
      </c>
      <c r="K25" s="146">
        <f>J25</f>
        <v>20000</v>
      </c>
      <c r="L25" s="146">
        <f>K25</f>
        <v>20000</v>
      </c>
      <c r="M25" s="146">
        <f>L25</f>
        <v>20000</v>
      </c>
      <c r="N25" s="146">
        <f>M25</f>
        <v>20000</v>
      </c>
      <c r="O25" s="146">
        <f>M25</f>
        <v>20000</v>
      </c>
      <c r="P25" s="146">
        <f>O25</f>
        <v>20000</v>
      </c>
      <c r="Q25" s="146">
        <f>P25</f>
        <v>20000</v>
      </c>
      <c r="R25" s="146">
        <f>J25</f>
        <v>20000</v>
      </c>
      <c r="S25" s="146">
        <f>I25</f>
        <v>20000</v>
      </c>
      <c r="T25" s="72">
        <f>S25</f>
        <v>20000</v>
      </c>
      <c r="U25" s="72">
        <v>60000</v>
      </c>
      <c r="V25" s="86">
        <f>T25*2</f>
        <v>40000</v>
      </c>
    </row>
    <row r="26" spans="1:22" s="193" customFormat="1" ht="31.5" x14ac:dyDescent="0.25">
      <c r="A26" s="190">
        <v>20</v>
      </c>
      <c r="B26" s="191" t="s">
        <v>992</v>
      </c>
      <c r="C26" s="196" t="s">
        <v>1986</v>
      </c>
      <c r="D26" s="124" t="s">
        <v>1458</v>
      </c>
      <c r="E26" s="101"/>
      <c r="F26" s="191" t="s">
        <v>1987</v>
      </c>
      <c r="G26" s="195" t="s">
        <v>1960</v>
      </c>
      <c r="H26" s="146">
        <v>32000</v>
      </c>
      <c r="I26" s="146">
        <v>32000</v>
      </c>
      <c r="J26" s="146">
        <v>32000</v>
      </c>
      <c r="K26" s="146">
        <v>32000</v>
      </c>
      <c r="L26" s="146">
        <v>32000</v>
      </c>
      <c r="M26" s="146">
        <v>32000</v>
      </c>
      <c r="N26" s="146">
        <v>32000</v>
      </c>
      <c r="O26" s="146">
        <v>32000</v>
      </c>
      <c r="P26" s="146">
        <v>32000</v>
      </c>
      <c r="Q26" s="146">
        <v>32000</v>
      </c>
      <c r="R26" s="146">
        <v>32000</v>
      </c>
      <c r="S26" s="146">
        <v>32000</v>
      </c>
      <c r="T26" s="72">
        <v>32000</v>
      </c>
      <c r="U26" s="72">
        <v>80000</v>
      </c>
      <c r="V26" s="86">
        <v>60000</v>
      </c>
    </row>
    <row r="27" spans="1:22" s="193" customFormat="1" ht="22.5" customHeight="1" x14ac:dyDescent="0.25">
      <c r="A27" s="190">
        <v>21</v>
      </c>
      <c r="B27" s="191" t="s">
        <v>992</v>
      </c>
      <c r="C27" s="196" t="s">
        <v>1988</v>
      </c>
      <c r="D27" s="124" t="s">
        <v>1458</v>
      </c>
      <c r="E27" s="101"/>
      <c r="F27" s="191" t="s">
        <v>1989</v>
      </c>
      <c r="G27" s="523" t="s">
        <v>1960</v>
      </c>
      <c r="H27" s="146">
        <v>22000</v>
      </c>
      <c r="I27" s="146">
        <v>22000</v>
      </c>
      <c r="J27" s="146">
        <v>22000</v>
      </c>
      <c r="K27" s="146">
        <v>22000</v>
      </c>
      <c r="L27" s="146">
        <v>22000</v>
      </c>
      <c r="M27" s="146">
        <v>22000</v>
      </c>
      <c r="N27" s="146">
        <v>22000</v>
      </c>
      <c r="O27" s="146">
        <v>22000</v>
      </c>
      <c r="P27" s="146">
        <v>22000</v>
      </c>
      <c r="Q27" s="146">
        <v>22000</v>
      </c>
      <c r="R27" s="146">
        <v>22000</v>
      </c>
      <c r="S27" s="146">
        <v>22000</v>
      </c>
      <c r="T27" s="72">
        <v>22000</v>
      </c>
      <c r="U27" s="72">
        <v>30000</v>
      </c>
      <c r="V27" s="72">
        <v>30000</v>
      </c>
    </row>
    <row r="28" spans="1:22" s="193" customFormat="1" ht="27" customHeight="1" x14ac:dyDescent="0.25">
      <c r="A28" s="190">
        <v>22</v>
      </c>
      <c r="B28" s="191" t="s">
        <v>152</v>
      </c>
      <c r="C28" s="196" t="s">
        <v>1990</v>
      </c>
      <c r="D28" s="124" t="s">
        <v>909</v>
      </c>
      <c r="E28" s="101"/>
      <c r="F28" s="191" t="s">
        <v>1991</v>
      </c>
      <c r="G28" s="524"/>
      <c r="H28" s="146">
        <v>3300000</v>
      </c>
      <c r="I28" s="146">
        <v>3300000</v>
      </c>
      <c r="J28" s="146">
        <v>3300000</v>
      </c>
      <c r="K28" s="146">
        <v>3300000</v>
      </c>
      <c r="L28" s="146">
        <v>3300000</v>
      </c>
      <c r="M28" s="146">
        <v>3300000</v>
      </c>
      <c r="N28" s="146">
        <v>3300000</v>
      </c>
      <c r="O28" s="146">
        <v>3300000</v>
      </c>
      <c r="P28" s="146">
        <v>3300000</v>
      </c>
      <c r="Q28" s="146">
        <v>3300000</v>
      </c>
      <c r="R28" s="146">
        <v>3300000</v>
      </c>
      <c r="S28" s="146">
        <v>3300000</v>
      </c>
      <c r="T28" s="72">
        <v>3300000</v>
      </c>
      <c r="U28" s="72">
        <v>3500000</v>
      </c>
      <c r="V28" s="86">
        <v>3370000</v>
      </c>
    </row>
    <row r="29" spans="1:22" s="193" customFormat="1" ht="31.5" x14ac:dyDescent="0.25">
      <c r="A29" s="190">
        <v>23</v>
      </c>
      <c r="B29" s="191" t="s">
        <v>992</v>
      </c>
      <c r="C29" s="196" t="s">
        <v>1992</v>
      </c>
      <c r="D29" s="124" t="s">
        <v>1993</v>
      </c>
      <c r="E29" s="192"/>
      <c r="F29" s="191" t="s">
        <v>1994</v>
      </c>
      <c r="G29" s="195" t="s">
        <v>1960</v>
      </c>
      <c r="H29" s="86">
        <v>245000</v>
      </c>
      <c r="I29" s="86">
        <v>245000</v>
      </c>
      <c r="J29" s="86">
        <v>245000</v>
      </c>
      <c r="K29" s="86">
        <v>245000</v>
      </c>
      <c r="L29" s="86">
        <v>245000</v>
      </c>
      <c r="M29" s="86">
        <v>245000</v>
      </c>
      <c r="N29" s="86">
        <v>245000</v>
      </c>
      <c r="O29" s="86">
        <v>245000</v>
      </c>
      <c r="P29" s="86">
        <v>245000</v>
      </c>
      <c r="Q29" s="86">
        <v>245000</v>
      </c>
      <c r="R29" s="86">
        <v>245000</v>
      </c>
      <c r="S29" s="86">
        <v>245000</v>
      </c>
      <c r="T29" s="86">
        <v>245000</v>
      </c>
      <c r="U29" s="86">
        <f>T29+20000</f>
        <v>265000</v>
      </c>
      <c r="V29" s="86">
        <f>T29+10000</f>
        <v>255000</v>
      </c>
    </row>
    <row r="30" spans="1:22" s="193" customFormat="1" ht="31.5" x14ac:dyDescent="0.25">
      <c r="A30" s="190">
        <v>24</v>
      </c>
      <c r="B30" s="191" t="s">
        <v>992</v>
      </c>
      <c r="C30" s="196" t="s">
        <v>1992</v>
      </c>
      <c r="D30" s="124" t="s">
        <v>1993</v>
      </c>
      <c r="E30" s="192"/>
      <c r="F30" s="191" t="s">
        <v>1995</v>
      </c>
      <c r="G30" s="195" t="s">
        <v>1960</v>
      </c>
      <c r="H30" s="194">
        <v>300000</v>
      </c>
      <c r="I30" s="194">
        <v>300000</v>
      </c>
      <c r="J30" s="194">
        <v>300000</v>
      </c>
      <c r="K30" s="194">
        <v>300000</v>
      </c>
      <c r="L30" s="194">
        <v>300000</v>
      </c>
      <c r="M30" s="194">
        <v>300000</v>
      </c>
      <c r="N30" s="194">
        <v>300000</v>
      </c>
      <c r="O30" s="194">
        <v>300000</v>
      </c>
      <c r="P30" s="194">
        <v>300000</v>
      </c>
      <c r="Q30" s="194">
        <v>300000</v>
      </c>
      <c r="R30" s="194">
        <v>300000</v>
      </c>
      <c r="S30" s="194">
        <v>300000</v>
      </c>
      <c r="T30" s="194">
        <v>300000</v>
      </c>
      <c r="U30" s="86">
        <f>T30+20000</f>
        <v>320000</v>
      </c>
      <c r="V30" s="86">
        <f>T30+10000</f>
        <v>310000</v>
      </c>
    </row>
    <row r="31" spans="1:22" s="193" customFormat="1" ht="48" customHeight="1" x14ac:dyDescent="0.25">
      <c r="A31" s="190">
        <v>25</v>
      </c>
      <c r="B31" s="191" t="s">
        <v>988</v>
      </c>
      <c r="C31" s="196" t="s">
        <v>3325</v>
      </c>
      <c r="D31" s="124" t="s">
        <v>1024</v>
      </c>
      <c r="E31" s="100" t="s">
        <v>1997</v>
      </c>
      <c r="F31" s="191" t="s">
        <v>3321</v>
      </c>
      <c r="G31" s="195" t="s">
        <v>1960</v>
      </c>
      <c r="H31" s="146">
        <v>100000</v>
      </c>
      <c r="I31" s="146">
        <v>100000</v>
      </c>
      <c r="J31" s="146">
        <v>100000</v>
      </c>
      <c r="K31" s="146">
        <v>100000</v>
      </c>
      <c r="L31" s="146">
        <v>100000</v>
      </c>
      <c r="M31" s="146">
        <v>100000</v>
      </c>
      <c r="N31" s="146">
        <v>100000</v>
      </c>
      <c r="O31" s="146">
        <v>100000</v>
      </c>
      <c r="P31" s="146">
        <v>100000</v>
      </c>
      <c r="Q31" s="146">
        <v>100000</v>
      </c>
      <c r="R31" s="146">
        <v>100000</v>
      </c>
      <c r="S31" s="146">
        <v>100000</v>
      </c>
      <c r="T31" s="146">
        <v>100000</v>
      </c>
      <c r="U31" s="72">
        <f t="shared" ref="U31:U41" si="6">T31+5000</f>
        <v>105000</v>
      </c>
      <c r="V31" s="86">
        <f>T31+2000</f>
        <v>102000</v>
      </c>
    </row>
    <row r="32" spans="1:22" s="193" customFormat="1" ht="39.75" customHeight="1" x14ac:dyDescent="0.25">
      <c r="A32" s="190">
        <v>26</v>
      </c>
      <c r="B32" s="191" t="s">
        <v>988</v>
      </c>
      <c r="C32" s="196" t="s">
        <v>3320</v>
      </c>
      <c r="D32" s="124" t="s">
        <v>1024</v>
      </c>
      <c r="E32" s="100" t="s">
        <v>1997</v>
      </c>
      <c r="F32" s="191" t="s">
        <v>1998</v>
      </c>
      <c r="G32" s="523" t="s">
        <v>1960</v>
      </c>
      <c r="H32" s="146">
        <v>95000</v>
      </c>
      <c r="I32" s="146">
        <v>95000</v>
      </c>
      <c r="J32" s="146">
        <v>95000</v>
      </c>
      <c r="K32" s="146">
        <v>95000</v>
      </c>
      <c r="L32" s="146">
        <v>95000</v>
      </c>
      <c r="M32" s="146">
        <v>95000</v>
      </c>
      <c r="N32" s="146">
        <v>95000</v>
      </c>
      <c r="O32" s="146">
        <v>95000</v>
      </c>
      <c r="P32" s="146">
        <v>95000</v>
      </c>
      <c r="Q32" s="146">
        <v>95000</v>
      </c>
      <c r="R32" s="146">
        <v>95000</v>
      </c>
      <c r="S32" s="146">
        <v>95000</v>
      </c>
      <c r="T32" s="72">
        <v>95000</v>
      </c>
      <c r="U32" s="72">
        <f t="shared" si="6"/>
        <v>100000</v>
      </c>
      <c r="V32" s="86">
        <f t="shared" ref="V32:V41" si="7">T32+2000</f>
        <v>97000</v>
      </c>
    </row>
    <row r="33" spans="1:22" s="193" customFormat="1" ht="38.25" customHeight="1" x14ac:dyDescent="0.25">
      <c r="A33" s="190">
        <v>27</v>
      </c>
      <c r="B33" s="191" t="s">
        <v>988</v>
      </c>
      <c r="C33" s="196" t="s">
        <v>3320</v>
      </c>
      <c r="D33" s="124" t="s">
        <v>1024</v>
      </c>
      <c r="E33" s="100" t="s">
        <v>1997</v>
      </c>
      <c r="F33" s="191" t="s">
        <v>3322</v>
      </c>
      <c r="G33" s="524"/>
      <c r="H33" s="146">
        <v>104000</v>
      </c>
      <c r="I33" s="146">
        <v>104000</v>
      </c>
      <c r="J33" s="146">
        <v>104000</v>
      </c>
      <c r="K33" s="146">
        <v>104000</v>
      </c>
      <c r="L33" s="146">
        <v>104000</v>
      </c>
      <c r="M33" s="146">
        <v>104000</v>
      </c>
      <c r="N33" s="146">
        <v>104000</v>
      </c>
      <c r="O33" s="146">
        <v>104000</v>
      </c>
      <c r="P33" s="146">
        <v>104000</v>
      </c>
      <c r="Q33" s="146">
        <v>104000</v>
      </c>
      <c r="R33" s="146">
        <v>104000</v>
      </c>
      <c r="S33" s="146">
        <v>104000</v>
      </c>
      <c r="T33" s="146">
        <v>104000</v>
      </c>
      <c r="U33" s="72">
        <f t="shared" si="6"/>
        <v>109000</v>
      </c>
      <c r="V33" s="86">
        <f t="shared" si="7"/>
        <v>106000</v>
      </c>
    </row>
    <row r="34" spans="1:22" s="193" customFormat="1" ht="18.75" customHeight="1" x14ac:dyDescent="0.25">
      <c r="A34" s="190">
        <v>28</v>
      </c>
      <c r="B34" s="191" t="s">
        <v>988</v>
      </c>
      <c r="C34" s="196" t="s">
        <v>1996</v>
      </c>
      <c r="D34" s="124" t="s">
        <v>1024</v>
      </c>
      <c r="E34" s="100" t="s">
        <v>1997</v>
      </c>
      <c r="F34" s="191" t="s">
        <v>3319</v>
      </c>
      <c r="G34" s="523" t="s">
        <v>1960</v>
      </c>
      <c r="H34" s="146">
        <v>130000</v>
      </c>
      <c r="I34" s="146">
        <v>130000</v>
      </c>
      <c r="J34" s="146">
        <v>130000</v>
      </c>
      <c r="K34" s="146">
        <v>130000</v>
      </c>
      <c r="L34" s="146">
        <v>130000</v>
      </c>
      <c r="M34" s="146">
        <v>130000</v>
      </c>
      <c r="N34" s="146">
        <v>130000</v>
      </c>
      <c r="O34" s="146">
        <v>130000</v>
      </c>
      <c r="P34" s="146">
        <v>130000</v>
      </c>
      <c r="Q34" s="146">
        <v>130000</v>
      </c>
      <c r="R34" s="146">
        <v>130000</v>
      </c>
      <c r="S34" s="146">
        <v>130000</v>
      </c>
      <c r="T34" s="146">
        <v>130000</v>
      </c>
      <c r="U34" s="72">
        <f t="shared" si="6"/>
        <v>135000</v>
      </c>
      <c r="V34" s="86">
        <f t="shared" si="7"/>
        <v>132000</v>
      </c>
    </row>
    <row r="35" spans="1:22" s="193" customFormat="1" ht="21.75" customHeight="1" x14ac:dyDescent="0.25">
      <c r="A35" s="190">
        <v>29</v>
      </c>
      <c r="B35" s="191" t="s">
        <v>988</v>
      </c>
      <c r="C35" s="196" t="s">
        <v>1996</v>
      </c>
      <c r="D35" s="124" t="s">
        <v>1024</v>
      </c>
      <c r="E35" s="100" t="s">
        <v>1997</v>
      </c>
      <c r="F35" s="191" t="s">
        <v>1999</v>
      </c>
      <c r="G35" s="524"/>
      <c r="H35" s="146">
        <v>190000</v>
      </c>
      <c r="I35" s="146">
        <v>190000</v>
      </c>
      <c r="J35" s="146">
        <v>190000</v>
      </c>
      <c r="K35" s="146">
        <v>190000</v>
      </c>
      <c r="L35" s="146">
        <v>190000</v>
      </c>
      <c r="M35" s="146">
        <v>190000</v>
      </c>
      <c r="N35" s="146">
        <v>190000</v>
      </c>
      <c r="O35" s="146">
        <v>190000</v>
      </c>
      <c r="P35" s="146">
        <v>190000</v>
      </c>
      <c r="Q35" s="146">
        <v>190000</v>
      </c>
      <c r="R35" s="146">
        <v>190000</v>
      </c>
      <c r="S35" s="146">
        <v>190000</v>
      </c>
      <c r="T35" s="72">
        <v>190000</v>
      </c>
      <c r="U35" s="72">
        <f t="shared" si="6"/>
        <v>195000</v>
      </c>
      <c r="V35" s="86">
        <f t="shared" si="7"/>
        <v>192000</v>
      </c>
    </row>
    <row r="36" spans="1:22" s="193" customFormat="1" ht="38.25" customHeight="1" x14ac:dyDescent="0.25">
      <c r="A36" s="190">
        <v>30</v>
      </c>
      <c r="B36" s="191" t="s">
        <v>988</v>
      </c>
      <c r="C36" s="196" t="s">
        <v>3320</v>
      </c>
      <c r="D36" s="124" t="s">
        <v>1024</v>
      </c>
      <c r="E36" s="100" t="s">
        <v>1997</v>
      </c>
      <c r="F36" s="191" t="s">
        <v>3323</v>
      </c>
      <c r="G36" s="523" t="s">
        <v>1960</v>
      </c>
      <c r="H36" s="146">
        <v>106000</v>
      </c>
      <c r="I36" s="146">
        <v>106000</v>
      </c>
      <c r="J36" s="146">
        <v>106000</v>
      </c>
      <c r="K36" s="146">
        <v>106000</v>
      </c>
      <c r="L36" s="146">
        <v>106000</v>
      </c>
      <c r="M36" s="146">
        <v>106000</v>
      </c>
      <c r="N36" s="146">
        <v>106000</v>
      </c>
      <c r="O36" s="146">
        <v>106000</v>
      </c>
      <c r="P36" s="146">
        <v>106000</v>
      </c>
      <c r="Q36" s="146">
        <v>106000</v>
      </c>
      <c r="R36" s="146">
        <v>106000</v>
      </c>
      <c r="S36" s="146">
        <v>106000</v>
      </c>
      <c r="T36" s="146">
        <v>106000</v>
      </c>
      <c r="U36" s="72">
        <f t="shared" si="6"/>
        <v>111000</v>
      </c>
      <c r="V36" s="86">
        <f>T36+2000</f>
        <v>108000</v>
      </c>
    </row>
    <row r="37" spans="1:22" s="193" customFormat="1" ht="36" customHeight="1" x14ac:dyDescent="0.25">
      <c r="A37" s="190">
        <v>31</v>
      </c>
      <c r="B37" s="191" t="s">
        <v>988</v>
      </c>
      <c r="C37" s="196" t="s">
        <v>3320</v>
      </c>
      <c r="D37" s="124" t="s">
        <v>1024</v>
      </c>
      <c r="E37" s="100" t="s">
        <v>1997</v>
      </c>
      <c r="F37" s="191" t="s">
        <v>3324</v>
      </c>
      <c r="G37" s="524"/>
      <c r="H37" s="146">
        <v>114000</v>
      </c>
      <c r="I37" s="146">
        <v>114000</v>
      </c>
      <c r="J37" s="146">
        <v>114000</v>
      </c>
      <c r="K37" s="146">
        <v>114000</v>
      </c>
      <c r="L37" s="146">
        <v>114000</v>
      </c>
      <c r="M37" s="146">
        <v>114000</v>
      </c>
      <c r="N37" s="146">
        <v>114000</v>
      </c>
      <c r="O37" s="146">
        <v>114000</v>
      </c>
      <c r="P37" s="146">
        <v>114000</v>
      </c>
      <c r="Q37" s="146">
        <v>114000</v>
      </c>
      <c r="R37" s="146">
        <v>114000</v>
      </c>
      <c r="S37" s="146">
        <v>114000</v>
      </c>
      <c r="T37" s="72">
        <v>114000</v>
      </c>
      <c r="U37" s="72">
        <f t="shared" si="6"/>
        <v>119000</v>
      </c>
      <c r="V37" s="86">
        <f t="shared" si="7"/>
        <v>116000</v>
      </c>
    </row>
    <row r="38" spans="1:22" s="193" customFormat="1" ht="23.25" customHeight="1" x14ac:dyDescent="0.25">
      <c r="A38" s="190">
        <v>32</v>
      </c>
      <c r="B38" s="191" t="s">
        <v>988</v>
      </c>
      <c r="C38" s="196" t="s">
        <v>2000</v>
      </c>
      <c r="D38" s="124" t="s">
        <v>1024</v>
      </c>
      <c r="E38" s="100" t="s">
        <v>1997</v>
      </c>
      <c r="F38" s="191" t="s">
        <v>2001</v>
      </c>
      <c r="G38" s="523" t="s">
        <v>1960</v>
      </c>
      <c r="H38" s="146">
        <v>95000</v>
      </c>
      <c r="I38" s="146">
        <v>95000</v>
      </c>
      <c r="J38" s="146">
        <v>95000</v>
      </c>
      <c r="K38" s="146">
        <v>95000</v>
      </c>
      <c r="L38" s="146">
        <v>95000</v>
      </c>
      <c r="M38" s="146">
        <v>95000</v>
      </c>
      <c r="N38" s="146">
        <v>95000</v>
      </c>
      <c r="O38" s="146">
        <v>95000</v>
      </c>
      <c r="P38" s="146">
        <v>95000</v>
      </c>
      <c r="Q38" s="146">
        <v>95000</v>
      </c>
      <c r="R38" s="146">
        <v>95000</v>
      </c>
      <c r="S38" s="146">
        <v>95000</v>
      </c>
      <c r="T38" s="72">
        <v>95000</v>
      </c>
      <c r="U38" s="72">
        <f t="shared" si="6"/>
        <v>100000</v>
      </c>
      <c r="V38" s="86">
        <f t="shared" si="7"/>
        <v>97000</v>
      </c>
    </row>
    <row r="39" spans="1:22" s="193" customFormat="1" ht="28.5" customHeight="1" x14ac:dyDescent="0.25">
      <c r="A39" s="190">
        <v>33</v>
      </c>
      <c r="B39" s="191" t="s">
        <v>988</v>
      </c>
      <c r="C39" s="196" t="s">
        <v>2000</v>
      </c>
      <c r="D39" s="124" t="s">
        <v>1024</v>
      </c>
      <c r="E39" s="100" t="s">
        <v>1997</v>
      </c>
      <c r="F39" s="191" t="s">
        <v>2002</v>
      </c>
      <c r="G39" s="524"/>
      <c r="H39" s="146">
        <v>95000</v>
      </c>
      <c r="I39" s="146">
        <v>95000</v>
      </c>
      <c r="J39" s="146">
        <v>95000</v>
      </c>
      <c r="K39" s="146">
        <v>95000</v>
      </c>
      <c r="L39" s="146">
        <v>95000</v>
      </c>
      <c r="M39" s="146">
        <v>95000</v>
      </c>
      <c r="N39" s="146">
        <v>95000</v>
      </c>
      <c r="O39" s="146">
        <v>95000</v>
      </c>
      <c r="P39" s="146">
        <v>95000</v>
      </c>
      <c r="Q39" s="146">
        <v>95000</v>
      </c>
      <c r="R39" s="146">
        <v>95000</v>
      </c>
      <c r="S39" s="146">
        <v>95000</v>
      </c>
      <c r="T39" s="72">
        <v>95000</v>
      </c>
      <c r="U39" s="72">
        <f t="shared" si="6"/>
        <v>100000</v>
      </c>
      <c r="V39" s="86">
        <f t="shared" si="7"/>
        <v>97000</v>
      </c>
    </row>
    <row r="40" spans="1:22" s="193" customFormat="1" ht="24.75" customHeight="1" x14ac:dyDescent="0.25">
      <c r="A40" s="190">
        <v>34</v>
      </c>
      <c r="B40" s="191" t="s">
        <v>988</v>
      </c>
      <c r="C40" s="196" t="s">
        <v>2003</v>
      </c>
      <c r="D40" s="124" t="s">
        <v>1024</v>
      </c>
      <c r="E40" s="100" t="s">
        <v>2004</v>
      </c>
      <c r="F40" s="191" t="s">
        <v>2001</v>
      </c>
      <c r="G40" s="523" t="s">
        <v>1960</v>
      </c>
      <c r="H40" s="146">
        <v>70000</v>
      </c>
      <c r="I40" s="146">
        <v>70000</v>
      </c>
      <c r="J40" s="146">
        <v>70000</v>
      </c>
      <c r="K40" s="146">
        <v>70000</v>
      </c>
      <c r="L40" s="146">
        <v>70000</v>
      </c>
      <c r="M40" s="146">
        <v>70000</v>
      </c>
      <c r="N40" s="146">
        <v>70000</v>
      </c>
      <c r="O40" s="146">
        <v>70000</v>
      </c>
      <c r="P40" s="146">
        <v>70000</v>
      </c>
      <c r="Q40" s="146">
        <v>70000</v>
      </c>
      <c r="R40" s="146">
        <v>70000</v>
      </c>
      <c r="S40" s="146">
        <v>70000</v>
      </c>
      <c r="T40" s="72">
        <v>70000</v>
      </c>
      <c r="U40" s="72">
        <f t="shared" si="6"/>
        <v>75000</v>
      </c>
      <c r="V40" s="86">
        <f t="shared" si="7"/>
        <v>72000</v>
      </c>
    </row>
    <row r="41" spans="1:22" s="193" customFormat="1" ht="28.5" customHeight="1" x14ac:dyDescent="0.25">
      <c r="A41" s="190">
        <v>35</v>
      </c>
      <c r="B41" s="191" t="s">
        <v>988</v>
      </c>
      <c r="C41" s="196" t="s">
        <v>2003</v>
      </c>
      <c r="D41" s="124" t="s">
        <v>1024</v>
      </c>
      <c r="E41" s="100" t="s">
        <v>2004</v>
      </c>
      <c r="F41" s="191" t="s">
        <v>2002</v>
      </c>
      <c r="G41" s="524"/>
      <c r="H41" s="146">
        <v>70000</v>
      </c>
      <c r="I41" s="146">
        <v>70000</v>
      </c>
      <c r="J41" s="146">
        <v>70000</v>
      </c>
      <c r="K41" s="146">
        <v>70000</v>
      </c>
      <c r="L41" s="146">
        <v>70000</v>
      </c>
      <c r="M41" s="146">
        <v>70000</v>
      </c>
      <c r="N41" s="146">
        <v>70000</v>
      </c>
      <c r="O41" s="146">
        <v>70000</v>
      </c>
      <c r="P41" s="146">
        <v>70000</v>
      </c>
      <c r="Q41" s="146">
        <v>70000</v>
      </c>
      <c r="R41" s="146">
        <v>70000</v>
      </c>
      <c r="S41" s="146">
        <v>70000</v>
      </c>
      <c r="T41" s="72">
        <v>70000</v>
      </c>
      <c r="U41" s="72">
        <f t="shared" si="6"/>
        <v>75000</v>
      </c>
      <c r="V41" s="86">
        <f t="shared" si="7"/>
        <v>72000</v>
      </c>
    </row>
    <row r="42" spans="1:22" s="193" customFormat="1" ht="31.5" x14ac:dyDescent="0.25">
      <c r="A42" s="190">
        <v>36</v>
      </c>
      <c r="B42" s="191" t="s">
        <v>992</v>
      </c>
      <c r="C42" s="196" t="s">
        <v>2005</v>
      </c>
      <c r="D42" s="124" t="s">
        <v>1389</v>
      </c>
      <c r="E42" s="100" t="s">
        <v>2088</v>
      </c>
      <c r="F42" s="101"/>
      <c r="G42" s="195" t="s">
        <v>1960</v>
      </c>
      <c r="H42" s="146">
        <v>1120000</v>
      </c>
      <c r="I42" s="146">
        <v>1120000</v>
      </c>
      <c r="J42" s="146">
        <v>1120000</v>
      </c>
      <c r="K42" s="146">
        <v>1120000</v>
      </c>
      <c r="L42" s="146">
        <v>1120000</v>
      </c>
      <c r="M42" s="146">
        <v>1120000</v>
      </c>
      <c r="N42" s="146">
        <v>1120000</v>
      </c>
      <c r="O42" s="146">
        <v>1120000</v>
      </c>
      <c r="P42" s="146">
        <v>1120000</v>
      </c>
      <c r="Q42" s="146">
        <v>1120000</v>
      </c>
      <c r="R42" s="146">
        <v>1120000</v>
      </c>
      <c r="S42" s="146">
        <v>1120000</v>
      </c>
      <c r="T42" s="146">
        <v>1120000</v>
      </c>
      <c r="U42" s="146">
        <v>1170000</v>
      </c>
      <c r="V42" s="146">
        <v>1135000</v>
      </c>
    </row>
    <row r="43" spans="1:22" s="193" customFormat="1" ht="31.5" x14ac:dyDescent="0.25">
      <c r="A43" s="190">
        <v>37</v>
      </c>
      <c r="B43" s="191" t="s">
        <v>992</v>
      </c>
      <c r="C43" s="196" t="s">
        <v>2006</v>
      </c>
      <c r="D43" s="124" t="s">
        <v>1389</v>
      </c>
      <c r="E43" s="100" t="s">
        <v>2088</v>
      </c>
      <c r="F43" s="101"/>
      <c r="G43" s="195" t="s">
        <v>1960</v>
      </c>
      <c r="H43" s="146">
        <v>890000</v>
      </c>
      <c r="I43" s="146">
        <v>890000</v>
      </c>
      <c r="J43" s="146">
        <v>890000</v>
      </c>
      <c r="K43" s="146">
        <v>890000</v>
      </c>
      <c r="L43" s="146">
        <v>890000</v>
      </c>
      <c r="M43" s="146">
        <v>890000</v>
      </c>
      <c r="N43" s="146">
        <v>890000</v>
      </c>
      <c r="O43" s="146">
        <v>890000</v>
      </c>
      <c r="P43" s="146">
        <v>890000</v>
      </c>
      <c r="Q43" s="146">
        <v>890000</v>
      </c>
      <c r="R43" s="146">
        <v>890000</v>
      </c>
      <c r="S43" s="146">
        <v>890000</v>
      </c>
      <c r="T43" s="72">
        <v>890000</v>
      </c>
      <c r="U43" s="72">
        <f t="shared" ref="U43:U48" si="8">T43+50000</f>
        <v>940000</v>
      </c>
      <c r="V43" s="86">
        <f t="shared" ref="V43:V48" si="9">T43+15000</f>
        <v>905000</v>
      </c>
    </row>
    <row r="44" spans="1:22" s="193" customFormat="1" ht="31.5" x14ac:dyDescent="0.25">
      <c r="A44" s="190">
        <v>38</v>
      </c>
      <c r="B44" s="191" t="s">
        <v>992</v>
      </c>
      <c r="C44" s="196" t="s">
        <v>2007</v>
      </c>
      <c r="D44" s="124" t="s">
        <v>1389</v>
      </c>
      <c r="E44" s="100" t="s">
        <v>2088</v>
      </c>
      <c r="F44" s="101"/>
      <c r="G44" s="195" t="s">
        <v>1960</v>
      </c>
      <c r="H44" s="146">
        <v>460000</v>
      </c>
      <c r="I44" s="146">
        <v>460000</v>
      </c>
      <c r="J44" s="146">
        <v>460000</v>
      </c>
      <c r="K44" s="146">
        <v>460000</v>
      </c>
      <c r="L44" s="146">
        <v>460000</v>
      </c>
      <c r="M44" s="146">
        <v>460000</v>
      </c>
      <c r="N44" s="146">
        <v>460000</v>
      </c>
      <c r="O44" s="146">
        <v>460000</v>
      </c>
      <c r="P44" s="146">
        <v>460000</v>
      </c>
      <c r="Q44" s="146">
        <v>460000</v>
      </c>
      <c r="R44" s="146">
        <v>460000</v>
      </c>
      <c r="S44" s="146">
        <v>460000</v>
      </c>
      <c r="T44" s="146">
        <v>460000</v>
      </c>
      <c r="U44" s="146">
        <v>510000</v>
      </c>
      <c r="V44" s="146">
        <v>475000</v>
      </c>
    </row>
    <row r="45" spans="1:22" s="193" customFormat="1" ht="30" x14ac:dyDescent="0.25">
      <c r="A45" s="190">
        <v>39</v>
      </c>
      <c r="B45" s="191" t="s">
        <v>992</v>
      </c>
      <c r="C45" s="196" t="s">
        <v>2008</v>
      </c>
      <c r="D45" s="124" t="s">
        <v>1389</v>
      </c>
      <c r="E45" s="100"/>
      <c r="F45" s="101"/>
      <c r="G45" s="523" t="s">
        <v>1960</v>
      </c>
      <c r="H45" s="146">
        <v>580000</v>
      </c>
      <c r="I45" s="146">
        <v>580000</v>
      </c>
      <c r="J45" s="146">
        <v>580000</v>
      </c>
      <c r="K45" s="146">
        <v>580000</v>
      </c>
      <c r="L45" s="146">
        <v>580000</v>
      </c>
      <c r="M45" s="146">
        <v>580000</v>
      </c>
      <c r="N45" s="146">
        <v>580000</v>
      </c>
      <c r="O45" s="146">
        <v>580000</v>
      </c>
      <c r="P45" s="146">
        <v>580000</v>
      </c>
      <c r="Q45" s="146">
        <v>580000</v>
      </c>
      <c r="R45" s="146">
        <v>580000</v>
      </c>
      <c r="S45" s="146">
        <v>580000</v>
      </c>
      <c r="T45" s="72">
        <v>580000</v>
      </c>
      <c r="U45" s="72">
        <f>T45+10000</f>
        <v>590000</v>
      </c>
      <c r="V45" s="86">
        <f>T45+5000</f>
        <v>585000</v>
      </c>
    </row>
    <row r="46" spans="1:22" s="193" customFormat="1" ht="24.75" customHeight="1" x14ac:dyDescent="0.25">
      <c r="A46" s="190">
        <v>40</v>
      </c>
      <c r="B46" s="191" t="s">
        <v>992</v>
      </c>
      <c r="C46" s="196" t="s">
        <v>2090</v>
      </c>
      <c r="D46" s="124" t="s">
        <v>1389</v>
      </c>
      <c r="E46" s="100" t="s">
        <v>2089</v>
      </c>
      <c r="F46" s="191" t="s">
        <v>2009</v>
      </c>
      <c r="G46" s="524"/>
      <c r="H46" s="72">
        <v>1460000</v>
      </c>
      <c r="I46" s="72">
        <v>1460000</v>
      </c>
      <c r="J46" s="72">
        <v>1460000</v>
      </c>
      <c r="K46" s="72">
        <v>1460000</v>
      </c>
      <c r="L46" s="72">
        <v>1460000</v>
      </c>
      <c r="M46" s="72">
        <v>1460000</v>
      </c>
      <c r="N46" s="72">
        <v>1460000</v>
      </c>
      <c r="O46" s="72">
        <v>1460000</v>
      </c>
      <c r="P46" s="72">
        <v>1460000</v>
      </c>
      <c r="Q46" s="72">
        <v>1460000</v>
      </c>
      <c r="R46" s="72">
        <v>1460000</v>
      </c>
      <c r="S46" s="72">
        <v>1460000</v>
      </c>
      <c r="T46" s="72">
        <v>1460000</v>
      </c>
      <c r="U46" s="72">
        <v>1510000</v>
      </c>
      <c r="V46" s="72">
        <v>1475000</v>
      </c>
    </row>
    <row r="47" spans="1:22" s="193" customFormat="1" ht="31.5" x14ac:dyDescent="0.25">
      <c r="A47" s="190">
        <v>41</v>
      </c>
      <c r="B47" s="191" t="s">
        <v>992</v>
      </c>
      <c r="C47" s="196" t="s">
        <v>2010</v>
      </c>
      <c r="D47" s="124" t="s">
        <v>1389</v>
      </c>
      <c r="E47" s="100" t="s">
        <v>2091</v>
      </c>
      <c r="F47" s="101"/>
      <c r="G47" s="195" t="s">
        <v>1960</v>
      </c>
      <c r="H47" s="146">
        <v>460000</v>
      </c>
      <c r="I47" s="146">
        <v>460000</v>
      </c>
      <c r="J47" s="146">
        <v>460000</v>
      </c>
      <c r="K47" s="146">
        <v>460000</v>
      </c>
      <c r="L47" s="146">
        <v>460000</v>
      </c>
      <c r="M47" s="146">
        <v>460000</v>
      </c>
      <c r="N47" s="146">
        <v>460000</v>
      </c>
      <c r="O47" s="146">
        <v>460000</v>
      </c>
      <c r="P47" s="146">
        <v>460000</v>
      </c>
      <c r="Q47" s="146">
        <v>460000</v>
      </c>
      <c r="R47" s="146">
        <v>460000</v>
      </c>
      <c r="S47" s="146">
        <v>460000</v>
      </c>
      <c r="T47" s="146">
        <v>460000</v>
      </c>
      <c r="U47" s="146">
        <v>510000</v>
      </c>
      <c r="V47" s="146">
        <v>475000</v>
      </c>
    </row>
    <row r="48" spans="1:22" s="193" customFormat="1" ht="31.5" x14ac:dyDescent="0.25">
      <c r="A48" s="190">
        <v>42</v>
      </c>
      <c r="B48" s="191" t="s">
        <v>992</v>
      </c>
      <c r="C48" s="196" t="s">
        <v>2011</v>
      </c>
      <c r="D48" s="124" t="s">
        <v>1389</v>
      </c>
      <c r="E48" s="100" t="s">
        <v>2091</v>
      </c>
      <c r="F48" s="101"/>
      <c r="G48" s="195" t="s">
        <v>1960</v>
      </c>
      <c r="H48" s="86">
        <v>850000</v>
      </c>
      <c r="I48" s="86">
        <v>850000</v>
      </c>
      <c r="J48" s="86">
        <v>850000</v>
      </c>
      <c r="K48" s="86">
        <v>850000</v>
      </c>
      <c r="L48" s="86">
        <v>850000</v>
      </c>
      <c r="M48" s="86">
        <v>850000</v>
      </c>
      <c r="N48" s="86">
        <v>850000</v>
      </c>
      <c r="O48" s="86">
        <v>850000</v>
      </c>
      <c r="P48" s="86">
        <v>850000</v>
      </c>
      <c r="Q48" s="86">
        <v>850000</v>
      </c>
      <c r="R48" s="86">
        <v>850000</v>
      </c>
      <c r="S48" s="72">
        <v>850000</v>
      </c>
      <c r="T48" s="86">
        <v>850000</v>
      </c>
      <c r="U48" s="72">
        <f t="shared" si="8"/>
        <v>900000</v>
      </c>
      <c r="V48" s="86">
        <f t="shared" si="9"/>
        <v>865000</v>
      </c>
    </row>
    <row r="49" spans="1:22" s="193" customFormat="1" ht="30" x14ac:dyDescent="0.25">
      <c r="A49" s="190">
        <v>43</v>
      </c>
      <c r="B49" s="191" t="s">
        <v>992</v>
      </c>
      <c r="C49" s="196" t="s">
        <v>2012</v>
      </c>
      <c r="D49" s="124" t="s">
        <v>1389</v>
      </c>
      <c r="E49" s="101"/>
      <c r="F49" s="101"/>
      <c r="G49" s="523" t="s">
        <v>1960</v>
      </c>
      <c r="H49" s="146">
        <v>830000</v>
      </c>
      <c r="I49" s="146">
        <v>830000</v>
      </c>
      <c r="J49" s="146">
        <v>830000</v>
      </c>
      <c r="K49" s="146">
        <v>830000</v>
      </c>
      <c r="L49" s="146">
        <v>830000</v>
      </c>
      <c r="M49" s="146">
        <v>830000</v>
      </c>
      <c r="N49" s="146">
        <v>830000</v>
      </c>
      <c r="O49" s="146">
        <v>830000</v>
      </c>
      <c r="P49" s="146">
        <v>830000</v>
      </c>
      <c r="Q49" s="146">
        <v>830000</v>
      </c>
      <c r="R49" s="146">
        <v>830000</v>
      </c>
      <c r="S49" s="146">
        <v>830000</v>
      </c>
      <c r="T49" s="72">
        <v>830000</v>
      </c>
      <c r="U49" s="72">
        <f>T49+10000</f>
        <v>840000</v>
      </c>
      <c r="V49" s="86">
        <f>T49+5000</f>
        <v>835000</v>
      </c>
    </row>
    <row r="50" spans="1:22" s="193" customFormat="1" ht="24.75" customHeight="1" x14ac:dyDescent="0.25">
      <c r="A50" s="190">
        <v>44</v>
      </c>
      <c r="B50" s="191" t="s">
        <v>992</v>
      </c>
      <c r="C50" s="196" t="s">
        <v>2013</v>
      </c>
      <c r="D50" s="124" t="s">
        <v>1389</v>
      </c>
      <c r="E50" s="101"/>
      <c r="F50" s="101"/>
      <c r="G50" s="524"/>
      <c r="H50" s="146">
        <v>180000</v>
      </c>
      <c r="I50" s="146">
        <v>180000</v>
      </c>
      <c r="J50" s="146">
        <v>180000</v>
      </c>
      <c r="K50" s="146">
        <v>180000</v>
      </c>
      <c r="L50" s="146">
        <v>180000</v>
      </c>
      <c r="M50" s="146">
        <v>180000</v>
      </c>
      <c r="N50" s="146">
        <v>180000</v>
      </c>
      <c r="O50" s="146">
        <v>180000</v>
      </c>
      <c r="P50" s="146">
        <v>180000</v>
      </c>
      <c r="Q50" s="146">
        <v>180000</v>
      </c>
      <c r="R50" s="146">
        <v>180000</v>
      </c>
      <c r="S50" s="146">
        <v>180000</v>
      </c>
      <c r="T50" s="72">
        <v>180000</v>
      </c>
      <c r="U50" s="72">
        <f>T50+10000</f>
        <v>190000</v>
      </c>
      <c r="V50" s="86">
        <f>T50+5000</f>
        <v>185000</v>
      </c>
    </row>
    <row r="51" spans="1:22" s="193" customFormat="1" ht="30" x14ac:dyDescent="0.25">
      <c r="A51" s="190">
        <v>45</v>
      </c>
      <c r="B51" s="191" t="s">
        <v>992</v>
      </c>
      <c r="C51" s="196" t="s">
        <v>2014</v>
      </c>
      <c r="D51" s="124" t="s">
        <v>1389</v>
      </c>
      <c r="E51" s="101"/>
      <c r="F51" s="101"/>
      <c r="G51" s="523" t="s">
        <v>1960</v>
      </c>
      <c r="H51" s="146">
        <v>1430000</v>
      </c>
      <c r="I51" s="146">
        <v>1430000</v>
      </c>
      <c r="J51" s="146">
        <v>1430000</v>
      </c>
      <c r="K51" s="146">
        <v>1430000</v>
      </c>
      <c r="L51" s="146">
        <v>1430000</v>
      </c>
      <c r="M51" s="146">
        <v>1430000</v>
      </c>
      <c r="N51" s="146">
        <v>1430000</v>
      </c>
      <c r="O51" s="146">
        <v>1430000</v>
      </c>
      <c r="P51" s="146">
        <v>1430000</v>
      </c>
      <c r="Q51" s="146">
        <v>1430000</v>
      </c>
      <c r="R51" s="146">
        <v>1430000</v>
      </c>
      <c r="S51" s="146">
        <v>1430000</v>
      </c>
      <c r="T51" s="72">
        <v>1430000</v>
      </c>
      <c r="U51" s="72">
        <f>T51+20000</f>
        <v>1450000</v>
      </c>
      <c r="V51" s="86">
        <f>T51+5000</f>
        <v>1435000</v>
      </c>
    </row>
    <row r="52" spans="1:22" s="193" customFormat="1" ht="21" customHeight="1" x14ac:dyDescent="0.25">
      <c r="A52" s="190">
        <v>46</v>
      </c>
      <c r="B52" s="191" t="s">
        <v>992</v>
      </c>
      <c r="C52" s="196" t="s">
        <v>2015</v>
      </c>
      <c r="D52" s="124" t="s">
        <v>1389</v>
      </c>
      <c r="E52" s="101"/>
      <c r="F52" s="191" t="s">
        <v>2016</v>
      </c>
      <c r="G52" s="524"/>
      <c r="H52" s="146">
        <v>2400000</v>
      </c>
      <c r="I52" s="146">
        <v>2400000</v>
      </c>
      <c r="J52" s="146">
        <v>2400000</v>
      </c>
      <c r="K52" s="146">
        <v>2400000</v>
      </c>
      <c r="L52" s="146">
        <v>2400000</v>
      </c>
      <c r="M52" s="146">
        <v>2400000</v>
      </c>
      <c r="N52" s="146">
        <v>2400000</v>
      </c>
      <c r="O52" s="146">
        <v>2400000</v>
      </c>
      <c r="P52" s="146">
        <v>2400000</v>
      </c>
      <c r="Q52" s="146">
        <v>2400000</v>
      </c>
      <c r="R52" s="146">
        <v>2400000</v>
      </c>
      <c r="S52" s="146">
        <v>2400000</v>
      </c>
      <c r="T52" s="72">
        <v>2400000</v>
      </c>
      <c r="U52" s="72">
        <f>T52+50000</f>
        <v>2450000</v>
      </c>
      <c r="V52" s="86">
        <f>T52+15000</f>
        <v>2415000</v>
      </c>
    </row>
    <row r="53" spans="1:22" s="193" customFormat="1" ht="19.5" customHeight="1" x14ac:dyDescent="0.25">
      <c r="A53" s="190">
        <v>47</v>
      </c>
      <c r="B53" s="191" t="s">
        <v>992</v>
      </c>
      <c r="C53" s="196" t="s">
        <v>2015</v>
      </c>
      <c r="D53" s="124" t="s">
        <v>1389</v>
      </c>
      <c r="E53" s="101"/>
      <c r="F53" s="191" t="s">
        <v>2017</v>
      </c>
      <c r="G53" s="523" t="s">
        <v>1960</v>
      </c>
      <c r="H53" s="146">
        <v>1600000</v>
      </c>
      <c r="I53" s="146">
        <v>1600000</v>
      </c>
      <c r="J53" s="146">
        <v>1600000</v>
      </c>
      <c r="K53" s="146">
        <v>1600000</v>
      </c>
      <c r="L53" s="146">
        <v>1600000</v>
      </c>
      <c r="M53" s="146">
        <v>1600000</v>
      </c>
      <c r="N53" s="146">
        <v>1600000</v>
      </c>
      <c r="O53" s="146">
        <v>1600000</v>
      </c>
      <c r="P53" s="146">
        <v>1600000</v>
      </c>
      <c r="Q53" s="146">
        <v>1600000</v>
      </c>
      <c r="R53" s="146">
        <v>1600000</v>
      </c>
      <c r="S53" s="146">
        <v>1600000</v>
      </c>
      <c r="T53" s="72">
        <v>1600000</v>
      </c>
      <c r="U53" s="72">
        <f>T53+50000</f>
        <v>1650000</v>
      </c>
      <c r="V53" s="86">
        <f>T53+15000</f>
        <v>1615000</v>
      </c>
    </row>
    <row r="54" spans="1:22" s="198" customFormat="1" ht="36.75" customHeight="1" x14ac:dyDescent="0.25">
      <c r="A54" s="190">
        <v>48</v>
      </c>
      <c r="B54" s="197" t="s">
        <v>992</v>
      </c>
      <c r="C54" s="196" t="s">
        <v>3279</v>
      </c>
      <c r="D54" s="124" t="s">
        <v>1024</v>
      </c>
      <c r="E54" s="156"/>
      <c r="F54" s="197" t="s">
        <v>3278</v>
      </c>
      <c r="G54" s="524"/>
      <c r="H54" s="72">
        <v>10400</v>
      </c>
      <c r="I54" s="72">
        <v>10400</v>
      </c>
      <c r="J54" s="72">
        <v>10400</v>
      </c>
      <c r="K54" s="72">
        <v>10400</v>
      </c>
      <c r="L54" s="72">
        <v>10400</v>
      </c>
      <c r="M54" s="72">
        <v>10400</v>
      </c>
      <c r="N54" s="72">
        <v>10400</v>
      </c>
      <c r="O54" s="72">
        <v>10400</v>
      </c>
      <c r="P54" s="72">
        <v>10400</v>
      </c>
      <c r="Q54" s="72">
        <v>10400</v>
      </c>
      <c r="R54" s="72">
        <v>10400</v>
      </c>
      <c r="S54" s="72">
        <v>10400</v>
      </c>
      <c r="T54" s="72">
        <v>10400</v>
      </c>
      <c r="U54" s="72">
        <v>10400</v>
      </c>
      <c r="V54" s="72">
        <v>10400</v>
      </c>
    </row>
    <row r="55" spans="1:22" s="200" customFormat="1" ht="20.100000000000001" customHeight="1" x14ac:dyDescent="0.25">
      <c r="A55" s="199" t="s">
        <v>1009</v>
      </c>
      <c r="S55" s="117"/>
    </row>
    <row r="56" spans="1:22" s="200" customFormat="1" ht="20.100000000000001" customHeight="1" x14ac:dyDescent="0.25">
      <c r="A56" s="511" t="s">
        <v>3895</v>
      </c>
      <c r="B56" s="512"/>
      <c r="C56" s="512"/>
      <c r="D56" s="512"/>
      <c r="E56" s="512"/>
      <c r="F56" s="512"/>
      <c r="G56" s="512"/>
      <c r="H56" s="512"/>
      <c r="I56" s="512"/>
      <c r="J56" s="512"/>
      <c r="K56" s="512"/>
      <c r="L56" s="512"/>
      <c r="M56" s="512"/>
      <c r="N56" s="512"/>
      <c r="O56" s="512"/>
      <c r="P56" s="512"/>
      <c r="Q56" s="512"/>
      <c r="R56" s="512"/>
      <c r="S56" s="117"/>
    </row>
    <row r="57" spans="1:22" s="200" customFormat="1" ht="20.100000000000001" customHeight="1" x14ac:dyDescent="0.25">
      <c r="A57" s="511" t="s">
        <v>3926</v>
      </c>
      <c r="B57" s="512"/>
      <c r="C57" s="512"/>
      <c r="D57" s="512"/>
      <c r="E57" s="512"/>
      <c r="F57" s="512"/>
      <c r="G57" s="512"/>
      <c r="H57" s="512"/>
      <c r="I57" s="512"/>
      <c r="J57" s="512"/>
      <c r="K57" s="512"/>
      <c r="L57" s="512"/>
      <c r="M57" s="512"/>
      <c r="N57" s="512"/>
      <c r="O57" s="512"/>
      <c r="P57" s="512"/>
      <c r="Q57" s="512"/>
      <c r="R57" s="512"/>
      <c r="S57" s="117"/>
    </row>
    <row r="58" spans="1:22" s="200" customFormat="1" ht="20.100000000000001" customHeight="1" x14ac:dyDescent="0.25">
      <c r="A58" s="511" t="s">
        <v>2018</v>
      </c>
      <c r="B58" s="512"/>
      <c r="C58" s="512"/>
      <c r="D58" s="512"/>
      <c r="E58" s="512"/>
      <c r="F58" s="512"/>
      <c r="G58" s="512"/>
      <c r="H58" s="512"/>
      <c r="I58" s="512"/>
      <c r="J58" s="512"/>
      <c r="K58" s="512"/>
      <c r="L58" s="512"/>
      <c r="M58" s="512"/>
      <c r="N58" s="512"/>
      <c r="O58" s="512"/>
      <c r="P58" s="512"/>
      <c r="Q58" s="512"/>
      <c r="R58" s="512"/>
      <c r="S58" s="117"/>
    </row>
    <row r="59" spans="1:22" s="200" customFormat="1" ht="20.100000000000001" customHeight="1" x14ac:dyDescent="0.25">
      <c r="A59" s="201"/>
      <c r="S59" s="117"/>
    </row>
    <row r="60" spans="1:22" s="200" customFormat="1" ht="20.100000000000001" customHeight="1" x14ac:dyDescent="0.25">
      <c r="A60" s="201"/>
      <c r="S60" s="117"/>
    </row>
    <row r="61" spans="1:22" s="200" customFormat="1" ht="20.100000000000001" customHeight="1" x14ac:dyDescent="0.25">
      <c r="A61" s="201"/>
      <c r="S61" s="117"/>
    </row>
    <row r="62" spans="1:22" s="200" customFormat="1" ht="20.100000000000001" customHeight="1" x14ac:dyDescent="0.25">
      <c r="A62" s="201"/>
      <c r="S62" s="117"/>
    </row>
    <row r="63" spans="1:22" s="200" customFormat="1" ht="20.100000000000001" customHeight="1" x14ac:dyDescent="0.25">
      <c r="A63" s="201"/>
      <c r="S63" s="117"/>
    </row>
    <row r="64" spans="1:22" s="200" customFormat="1" ht="20.100000000000001" customHeight="1" x14ac:dyDescent="0.25">
      <c r="A64" s="201"/>
      <c r="S64" s="117"/>
    </row>
    <row r="65" spans="1:19" s="200" customFormat="1" x14ac:dyDescent="0.25">
      <c r="A65" s="201"/>
      <c r="S65" s="117"/>
    </row>
    <row r="66" spans="1:19" s="200" customFormat="1" x14ac:dyDescent="0.25">
      <c r="A66" s="201"/>
      <c r="S66" s="117"/>
    </row>
    <row r="67" spans="1:19" s="200" customFormat="1" x14ac:dyDescent="0.25">
      <c r="A67" s="201"/>
      <c r="S67" s="117"/>
    </row>
    <row r="68" spans="1:19" s="200" customFormat="1" x14ac:dyDescent="0.25">
      <c r="A68" s="201"/>
      <c r="S68" s="117"/>
    </row>
    <row r="69" spans="1:19" s="200" customFormat="1" x14ac:dyDescent="0.25">
      <c r="A69" s="201"/>
      <c r="S69" s="117"/>
    </row>
    <row r="70" spans="1:19" s="200" customFormat="1" x14ac:dyDescent="0.25">
      <c r="A70" s="201"/>
      <c r="S70" s="117"/>
    </row>
    <row r="71" spans="1:19" s="200" customFormat="1" x14ac:dyDescent="0.25">
      <c r="A71" s="201"/>
      <c r="S71" s="117"/>
    </row>
    <row r="72" spans="1:19" s="200" customFormat="1" x14ac:dyDescent="0.25">
      <c r="A72" s="201"/>
      <c r="S72" s="117"/>
    </row>
    <row r="73" spans="1:19" s="200" customFormat="1" x14ac:dyDescent="0.25">
      <c r="A73" s="201"/>
      <c r="S73" s="117"/>
    </row>
    <row r="74" spans="1:19" s="200" customFormat="1" x14ac:dyDescent="0.25">
      <c r="A74" s="201"/>
      <c r="S74" s="117"/>
    </row>
    <row r="75" spans="1:19" s="200" customFormat="1" x14ac:dyDescent="0.25">
      <c r="A75" s="201"/>
      <c r="S75" s="117"/>
    </row>
    <row r="76" spans="1:19" s="200" customFormat="1" x14ac:dyDescent="0.25">
      <c r="A76" s="201"/>
      <c r="S76" s="117"/>
    </row>
    <row r="77" spans="1:19" s="200" customFormat="1" x14ac:dyDescent="0.25">
      <c r="A77" s="201"/>
      <c r="S77" s="117"/>
    </row>
    <row r="78" spans="1:19" s="200" customFormat="1" x14ac:dyDescent="0.25">
      <c r="A78" s="201"/>
      <c r="S78" s="117"/>
    </row>
    <row r="79" spans="1:19" s="200" customFormat="1" x14ac:dyDescent="0.25">
      <c r="A79" s="201"/>
      <c r="S79" s="117"/>
    </row>
    <row r="80" spans="1:19" s="200" customFormat="1" x14ac:dyDescent="0.25">
      <c r="A80" s="201"/>
      <c r="S80" s="117"/>
    </row>
    <row r="81" spans="1:19" s="200" customFormat="1" x14ac:dyDescent="0.25">
      <c r="A81" s="201"/>
      <c r="S81" s="117"/>
    </row>
    <row r="82" spans="1:19" s="200" customFormat="1" x14ac:dyDescent="0.25">
      <c r="A82" s="201"/>
      <c r="S82" s="117"/>
    </row>
    <row r="83" spans="1:19" s="200" customFormat="1" x14ac:dyDescent="0.25">
      <c r="A83" s="201"/>
      <c r="S83" s="117"/>
    </row>
    <row r="84" spans="1:19" s="200" customFormat="1" x14ac:dyDescent="0.25">
      <c r="A84" s="201"/>
      <c r="S84" s="117"/>
    </row>
    <row r="85" spans="1:19" s="200" customFormat="1" x14ac:dyDescent="0.25">
      <c r="A85" s="201"/>
      <c r="S85" s="117"/>
    </row>
    <row r="86" spans="1:19" s="200" customFormat="1" x14ac:dyDescent="0.25">
      <c r="A86" s="201"/>
      <c r="S86" s="117"/>
    </row>
    <row r="87" spans="1:19" s="200" customFormat="1" x14ac:dyDescent="0.25">
      <c r="A87" s="201"/>
      <c r="S87" s="117"/>
    </row>
    <row r="88" spans="1:19" s="200" customFormat="1" x14ac:dyDescent="0.25">
      <c r="A88" s="201"/>
      <c r="S88" s="117"/>
    </row>
    <row r="89" spans="1:19" s="200" customFormat="1" x14ac:dyDescent="0.25">
      <c r="A89" s="201"/>
      <c r="S89" s="117"/>
    </row>
    <row r="90" spans="1:19" s="200" customFormat="1" x14ac:dyDescent="0.25">
      <c r="A90" s="201"/>
      <c r="S90" s="117"/>
    </row>
    <row r="91" spans="1:19" s="200" customFormat="1" x14ac:dyDescent="0.25">
      <c r="A91" s="201"/>
      <c r="S91" s="117"/>
    </row>
    <row r="92" spans="1:19" s="200" customFormat="1" x14ac:dyDescent="0.25">
      <c r="A92" s="201"/>
      <c r="S92" s="117"/>
    </row>
    <row r="93" spans="1:19" s="200" customFormat="1" x14ac:dyDescent="0.25">
      <c r="A93" s="201"/>
      <c r="S93" s="117"/>
    </row>
    <row r="94" spans="1:19" s="200" customFormat="1" x14ac:dyDescent="0.25">
      <c r="A94" s="201"/>
      <c r="S94" s="117"/>
    </row>
    <row r="95" spans="1:19" s="200" customFormat="1" x14ac:dyDescent="0.25">
      <c r="A95" s="201"/>
      <c r="S95" s="117"/>
    </row>
    <row r="96" spans="1:19" s="200" customFormat="1" x14ac:dyDescent="0.25">
      <c r="A96" s="201"/>
      <c r="S96" s="117"/>
    </row>
    <row r="97" spans="1:19" s="200" customFormat="1" x14ac:dyDescent="0.25">
      <c r="A97" s="201"/>
      <c r="S97" s="117"/>
    </row>
    <row r="98" spans="1:19" s="200" customFormat="1" x14ac:dyDescent="0.25">
      <c r="A98" s="201"/>
      <c r="S98" s="117"/>
    </row>
    <row r="99" spans="1:19" s="200" customFormat="1" x14ac:dyDescent="0.25">
      <c r="A99" s="201"/>
      <c r="S99" s="117"/>
    </row>
    <row r="100" spans="1:19" s="200" customFormat="1" x14ac:dyDescent="0.25">
      <c r="A100" s="201"/>
      <c r="S100" s="117"/>
    </row>
    <row r="101" spans="1:19" s="200" customFormat="1" x14ac:dyDescent="0.25">
      <c r="A101" s="201"/>
      <c r="S101" s="117"/>
    </row>
    <row r="102" spans="1:19" s="200" customFormat="1" x14ac:dyDescent="0.25">
      <c r="A102" s="201"/>
      <c r="S102" s="117"/>
    </row>
    <row r="103" spans="1:19" s="200" customFormat="1" x14ac:dyDescent="0.25">
      <c r="A103" s="201"/>
      <c r="S103" s="117"/>
    </row>
    <row r="104" spans="1:19" s="200" customFormat="1" x14ac:dyDescent="0.25">
      <c r="A104" s="201"/>
      <c r="S104" s="117"/>
    </row>
    <row r="105" spans="1:19" s="200" customFormat="1" x14ac:dyDescent="0.25">
      <c r="A105" s="201"/>
      <c r="S105" s="117"/>
    </row>
    <row r="106" spans="1:19" s="200" customFormat="1" x14ac:dyDescent="0.25">
      <c r="A106" s="201"/>
      <c r="S106" s="117"/>
    </row>
    <row r="107" spans="1:19" s="200" customFormat="1" x14ac:dyDescent="0.25">
      <c r="A107" s="201"/>
      <c r="S107" s="117"/>
    </row>
    <row r="108" spans="1:19" s="200" customFormat="1" x14ac:dyDescent="0.25">
      <c r="A108" s="201"/>
      <c r="S108" s="117"/>
    </row>
    <row r="109" spans="1:19" s="200" customFormat="1" x14ac:dyDescent="0.25">
      <c r="A109" s="201"/>
      <c r="S109" s="117"/>
    </row>
    <row r="110" spans="1:19" s="200" customFormat="1" x14ac:dyDescent="0.25">
      <c r="A110" s="201"/>
      <c r="S110" s="117"/>
    </row>
    <row r="111" spans="1:19" s="200" customFormat="1" x14ac:dyDescent="0.25">
      <c r="A111" s="201"/>
      <c r="S111" s="117"/>
    </row>
    <row r="112" spans="1:19" s="200" customFormat="1" x14ac:dyDescent="0.25">
      <c r="A112" s="201"/>
      <c r="S112" s="117"/>
    </row>
    <row r="113" spans="1:19" s="200" customFormat="1" x14ac:dyDescent="0.25">
      <c r="A113" s="201"/>
      <c r="S113" s="117"/>
    </row>
    <row r="114" spans="1:19" s="200" customFormat="1" x14ac:dyDescent="0.25">
      <c r="A114" s="201"/>
      <c r="S114" s="117"/>
    </row>
    <row r="115" spans="1:19" s="200" customFormat="1" x14ac:dyDescent="0.25">
      <c r="A115" s="201"/>
      <c r="S115" s="117"/>
    </row>
    <row r="116" spans="1:19" s="200" customFormat="1" x14ac:dyDescent="0.25">
      <c r="A116" s="201"/>
      <c r="S116" s="117"/>
    </row>
    <row r="117" spans="1:19" s="200" customFormat="1" x14ac:dyDescent="0.25">
      <c r="A117" s="201"/>
      <c r="S117" s="117"/>
    </row>
    <row r="118" spans="1:19" s="200" customFormat="1" x14ac:dyDescent="0.25">
      <c r="A118" s="201"/>
      <c r="S118" s="117"/>
    </row>
    <row r="119" spans="1:19" s="200" customFormat="1" x14ac:dyDescent="0.25">
      <c r="A119" s="201"/>
      <c r="S119" s="117"/>
    </row>
    <row r="120" spans="1:19" s="200" customFormat="1" x14ac:dyDescent="0.25">
      <c r="A120" s="201"/>
      <c r="S120" s="117"/>
    </row>
    <row r="121" spans="1:19" s="200" customFormat="1" x14ac:dyDescent="0.25">
      <c r="A121" s="201"/>
      <c r="S121" s="117"/>
    </row>
    <row r="122" spans="1:19" s="200" customFormat="1" x14ac:dyDescent="0.25">
      <c r="A122" s="201"/>
      <c r="S122" s="117"/>
    </row>
    <row r="123" spans="1:19" s="200" customFormat="1" x14ac:dyDescent="0.25">
      <c r="A123" s="201"/>
      <c r="S123" s="117"/>
    </row>
    <row r="124" spans="1:19" s="200" customFormat="1" x14ac:dyDescent="0.25">
      <c r="A124" s="201"/>
      <c r="S124" s="117"/>
    </row>
    <row r="125" spans="1:19" s="200" customFormat="1" x14ac:dyDescent="0.25">
      <c r="A125" s="201"/>
      <c r="S125" s="117"/>
    </row>
    <row r="126" spans="1:19" s="200" customFormat="1" x14ac:dyDescent="0.25">
      <c r="A126" s="201"/>
      <c r="S126" s="117"/>
    </row>
    <row r="127" spans="1:19" s="200" customFormat="1" x14ac:dyDescent="0.25">
      <c r="A127" s="201"/>
      <c r="S127" s="117"/>
    </row>
    <row r="128" spans="1:19" s="200" customFormat="1" x14ac:dyDescent="0.25">
      <c r="A128" s="201"/>
      <c r="S128" s="117"/>
    </row>
    <row r="129" spans="1:19" s="200" customFormat="1" x14ac:dyDescent="0.25">
      <c r="A129" s="201"/>
      <c r="S129" s="117"/>
    </row>
    <row r="130" spans="1:19" s="200" customFormat="1" x14ac:dyDescent="0.25">
      <c r="A130" s="201"/>
      <c r="S130" s="117"/>
    </row>
    <row r="131" spans="1:19" s="200" customFormat="1" x14ac:dyDescent="0.25">
      <c r="A131" s="201"/>
      <c r="S131" s="117"/>
    </row>
    <row r="132" spans="1:19" s="200" customFormat="1" x14ac:dyDescent="0.25">
      <c r="A132" s="201"/>
      <c r="S132" s="117"/>
    </row>
    <row r="133" spans="1:19" s="200" customFormat="1" x14ac:dyDescent="0.25">
      <c r="A133" s="201"/>
      <c r="S133" s="117"/>
    </row>
    <row r="134" spans="1:19" s="200" customFormat="1" x14ac:dyDescent="0.25">
      <c r="A134" s="201"/>
      <c r="S134" s="117"/>
    </row>
    <row r="135" spans="1:19" s="200" customFormat="1" x14ac:dyDescent="0.25">
      <c r="A135" s="201"/>
      <c r="S135" s="117"/>
    </row>
    <row r="136" spans="1:19" s="200" customFormat="1" x14ac:dyDescent="0.25">
      <c r="A136" s="201"/>
      <c r="S136" s="117"/>
    </row>
    <row r="137" spans="1:19" s="200" customFormat="1" x14ac:dyDescent="0.25">
      <c r="A137" s="201"/>
      <c r="S137" s="117"/>
    </row>
    <row r="138" spans="1:19" s="200" customFormat="1" x14ac:dyDescent="0.25">
      <c r="A138" s="201"/>
      <c r="S138" s="117"/>
    </row>
    <row r="139" spans="1:19" s="200" customFormat="1" x14ac:dyDescent="0.25">
      <c r="A139" s="201"/>
      <c r="S139" s="117"/>
    </row>
    <row r="140" spans="1:19" s="200" customFormat="1" x14ac:dyDescent="0.25">
      <c r="A140" s="201"/>
      <c r="S140" s="117"/>
    </row>
    <row r="141" spans="1:19" s="200" customFormat="1" x14ac:dyDescent="0.25">
      <c r="A141" s="201"/>
      <c r="S141" s="117"/>
    </row>
    <row r="142" spans="1:19" s="200" customFormat="1" x14ac:dyDescent="0.25">
      <c r="A142" s="201"/>
      <c r="S142" s="117"/>
    </row>
    <row r="143" spans="1:19" s="200" customFormat="1" x14ac:dyDescent="0.25">
      <c r="A143" s="201"/>
      <c r="S143" s="117"/>
    </row>
    <row r="144" spans="1:19" s="200" customFormat="1" x14ac:dyDescent="0.25">
      <c r="A144" s="201"/>
      <c r="S144" s="117"/>
    </row>
    <row r="145" spans="1:19" s="200" customFormat="1" x14ac:dyDescent="0.25">
      <c r="A145" s="201"/>
      <c r="S145" s="117"/>
    </row>
    <row r="146" spans="1:19" s="200" customFormat="1" x14ac:dyDescent="0.25">
      <c r="A146" s="201"/>
      <c r="S146" s="117"/>
    </row>
    <row r="147" spans="1:19" s="200" customFormat="1" x14ac:dyDescent="0.25">
      <c r="A147" s="201"/>
      <c r="S147" s="117"/>
    </row>
    <row r="148" spans="1:19" s="200" customFormat="1" x14ac:dyDescent="0.25">
      <c r="A148" s="201"/>
      <c r="S148" s="117"/>
    </row>
    <row r="149" spans="1:19" s="200" customFormat="1" x14ac:dyDescent="0.25">
      <c r="A149" s="201"/>
      <c r="S149" s="117"/>
    </row>
    <row r="150" spans="1:19" s="200" customFormat="1" x14ac:dyDescent="0.25">
      <c r="A150" s="201"/>
      <c r="S150" s="117"/>
    </row>
    <row r="151" spans="1:19" s="200" customFormat="1" x14ac:dyDescent="0.25">
      <c r="A151" s="201"/>
      <c r="S151" s="117"/>
    </row>
    <row r="152" spans="1:19" s="200" customFormat="1" x14ac:dyDescent="0.25">
      <c r="A152" s="201"/>
      <c r="S152" s="117"/>
    </row>
    <row r="153" spans="1:19" s="200" customFormat="1" x14ac:dyDescent="0.25">
      <c r="A153" s="201"/>
      <c r="S153" s="117"/>
    </row>
    <row r="154" spans="1:19" s="200" customFormat="1" x14ac:dyDescent="0.25">
      <c r="A154" s="201"/>
      <c r="S154" s="117"/>
    </row>
    <row r="155" spans="1:19" s="200" customFormat="1" x14ac:dyDescent="0.25">
      <c r="A155" s="201"/>
      <c r="S155" s="117"/>
    </row>
    <row r="156" spans="1:19" s="200" customFormat="1" x14ac:dyDescent="0.25">
      <c r="A156" s="201"/>
      <c r="S156" s="117"/>
    </row>
    <row r="157" spans="1:19" s="200" customFormat="1" x14ac:dyDescent="0.25">
      <c r="A157" s="201"/>
      <c r="S157" s="117"/>
    </row>
    <row r="158" spans="1:19" s="200" customFormat="1" x14ac:dyDescent="0.25">
      <c r="A158" s="201"/>
      <c r="S158" s="117"/>
    </row>
    <row r="159" spans="1:19" s="200" customFormat="1" x14ac:dyDescent="0.25">
      <c r="A159" s="201"/>
      <c r="S159" s="117"/>
    </row>
    <row r="160" spans="1:19" s="200" customFormat="1" x14ac:dyDescent="0.25">
      <c r="A160" s="201"/>
      <c r="S160" s="117"/>
    </row>
    <row r="161" spans="1:19" s="200" customFormat="1" x14ac:dyDescent="0.25">
      <c r="A161" s="201"/>
      <c r="S161" s="117"/>
    </row>
    <row r="162" spans="1:19" s="200" customFormat="1" x14ac:dyDescent="0.25">
      <c r="A162" s="201"/>
      <c r="S162" s="117"/>
    </row>
    <row r="163" spans="1:19" s="200" customFormat="1" x14ac:dyDescent="0.25">
      <c r="A163" s="201"/>
      <c r="S163" s="117"/>
    </row>
    <row r="164" spans="1:19" s="200" customFormat="1" x14ac:dyDescent="0.25">
      <c r="A164" s="201"/>
      <c r="S164" s="117"/>
    </row>
    <row r="165" spans="1:19" s="200" customFormat="1" x14ac:dyDescent="0.25">
      <c r="A165" s="201"/>
      <c r="S165" s="117"/>
    </row>
    <row r="166" spans="1:19" s="200" customFormat="1" x14ac:dyDescent="0.25">
      <c r="A166" s="201"/>
      <c r="S166" s="117"/>
    </row>
    <row r="167" spans="1:19" s="200" customFormat="1" x14ac:dyDescent="0.25">
      <c r="A167" s="201"/>
      <c r="S167" s="117"/>
    </row>
    <row r="168" spans="1:19" s="200" customFormat="1" x14ac:dyDescent="0.25">
      <c r="A168" s="201"/>
      <c r="S168" s="117"/>
    </row>
    <row r="169" spans="1:19" s="200" customFormat="1" x14ac:dyDescent="0.25">
      <c r="A169" s="201"/>
      <c r="S169" s="117"/>
    </row>
    <row r="170" spans="1:19" s="200" customFormat="1" x14ac:dyDescent="0.25">
      <c r="A170" s="201"/>
      <c r="S170" s="117"/>
    </row>
    <row r="171" spans="1:19" s="200" customFormat="1" x14ac:dyDescent="0.25">
      <c r="A171" s="201"/>
      <c r="S171" s="117"/>
    </row>
    <row r="172" spans="1:19" s="200" customFormat="1" x14ac:dyDescent="0.25">
      <c r="A172" s="201"/>
      <c r="S172" s="117"/>
    </row>
    <row r="173" spans="1:19" s="200" customFormat="1" x14ac:dyDescent="0.25">
      <c r="A173" s="201"/>
      <c r="S173" s="117"/>
    </row>
    <row r="174" spans="1:19" s="200" customFormat="1" x14ac:dyDescent="0.25">
      <c r="A174" s="201"/>
      <c r="S174" s="117"/>
    </row>
    <row r="175" spans="1:19" s="200" customFormat="1" x14ac:dyDescent="0.25">
      <c r="A175" s="201"/>
      <c r="S175" s="117"/>
    </row>
    <row r="176" spans="1:19" s="200" customFormat="1" x14ac:dyDescent="0.25">
      <c r="A176" s="201"/>
      <c r="S176" s="117"/>
    </row>
    <row r="177" spans="1:19" s="200" customFormat="1" x14ac:dyDescent="0.25">
      <c r="A177" s="201"/>
      <c r="S177" s="117"/>
    </row>
    <row r="178" spans="1:19" s="200" customFormat="1" x14ac:dyDescent="0.25">
      <c r="A178" s="201"/>
      <c r="S178" s="117"/>
    </row>
    <row r="179" spans="1:19" s="200" customFormat="1" x14ac:dyDescent="0.25">
      <c r="A179" s="201"/>
      <c r="S179" s="117"/>
    </row>
    <row r="180" spans="1:19" s="200" customFormat="1" x14ac:dyDescent="0.25">
      <c r="A180" s="201"/>
      <c r="S180" s="117"/>
    </row>
    <row r="181" spans="1:19" s="200" customFormat="1" x14ac:dyDescent="0.25">
      <c r="A181" s="201"/>
      <c r="S181" s="117"/>
    </row>
    <row r="182" spans="1:19" s="200" customFormat="1" x14ac:dyDescent="0.25">
      <c r="A182" s="201"/>
      <c r="S182" s="117"/>
    </row>
    <row r="183" spans="1:19" s="200" customFormat="1" x14ac:dyDescent="0.25">
      <c r="A183" s="201"/>
      <c r="S183" s="117"/>
    </row>
    <row r="184" spans="1:19" s="200" customFormat="1" x14ac:dyDescent="0.25">
      <c r="A184" s="201"/>
      <c r="S184" s="117"/>
    </row>
    <row r="185" spans="1:19" s="200" customFormat="1" x14ac:dyDescent="0.25">
      <c r="A185" s="201"/>
      <c r="S185" s="117"/>
    </row>
    <row r="186" spans="1:19" s="200" customFormat="1" x14ac:dyDescent="0.25">
      <c r="A186" s="201"/>
      <c r="S186" s="117"/>
    </row>
    <row r="187" spans="1:19" s="200" customFormat="1" x14ac:dyDescent="0.25">
      <c r="A187" s="201"/>
      <c r="S187" s="117"/>
    </row>
    <row r="188" spans="1:19" s="200" customFormat="1" x14ac:dyDescent="0.25">
      <c r="A188" s="201"/>
      <c r="S188" s="117"/>
    </row>
    <row r="189" spans="1:19" s="200" customFormat="1" x14ac:dyDescent="0.25">
      <c r="A189" s="201"/>
      <c r="S189" s="117"/>
    </row>
    <row r="190" spans="1:19" s="200" customFormat="1" x14ac:dyDescent="0.25">
      <c r="A190" s="201"/>
      <c r="S190" s="117"/>
    </row>
    <row r="191" spans="1:19" s="200" customFormat="1" x14ac:dyDescent="0.25">
      <c r="A191" s="201"/>
      <c r="S191" s="117"/>
    </row>
    <row r="192" spans="1:19" s="200" customFormat="1" x14ac:dyDescent="0.25">
      <c r="A192" s="201"/>
      <c r="S192" s="117"/>
    </row>
    <row r="193" spans="1:19" s="200" customFormat="1" x14ac:dyDescent="0.25">
      <c r="A193" s="201"/>
      <c r="S193" s="117"/>
    </row>
    <row r="194" spans="1:19" s="200" customFormat="1" x14ac:dyDescent="0.25">
      <c r="A194" s="201"/>
      <c r="S194" s="117"/>
    </row>
    <row r="195" spans="1:19" s="200" customFormat="1" x14ac:dyDescent="0.25">
      <c r="A195" s="201"/>
      <c r="S195" s="117"/>
    </row>
    <row r="196" spans="1:19" s="200" customFormat="1" x14ac:dyDescent="0.25">
      <c r="A196" s="201"/>
      <c r="S196" s="117"/>
    </row>
    <row r="197" spans="1:19" s="200" customFormat="1" x14ac:dyDescent="0.25">
      <c r="A197" s="201"/>
      <c r="S197" s="117"/>
    </row>
    <row r="198" spans="1:19" s="200" customFormat="1" x14ac:dyDescent="0.25">
      <c r="A198" s="201"/>
      <c r="S198" s="117"/>
    </row>
    <row r="199" spans="1:19" s="200" customFormat="1" x14ac:dyDescent="0.25">
      <c r="A199" s="201"/>
      <c r="S199" s="117"/>
    </row>
    <row r="200" spans="1:19" s="200" customFormat="1" x14ac:dyDescent="0.25">
      <c r="A200" s="201"/>
      <c r="S200" s="117"/>
    </row>
    <row r="201" spans="1:19" s="200" customFormat="1" x14ac:dyDescent="0.25">
      <c r="A201" s="201"/>
      <c r="S201" s="117"/>
    </row>
    <row r="202" spans="1:19" s="200" customFormat="1" x14ac:dyDescent="0.25">
      <c r="A202" s="201"/>
      <c r="S202" s="117"/>
    </row>
    <row r="203" spans="1:19" s="200" customFormat="1" x14ac:dyDescent="0.25">
      <c r="A203" s="201"/>
      <c r="S203" s="117"/>
    </row>
    <row r="204" spans="1:19" s="200" customFormat="1" x14ac:dyDescent="0.25">
      <c r="A204" s="201"/>
      <c r="S204" s="117"/>
    </row>
    <row r="205" spans="1:19" s="200" customFormat="1" x14ac:dyDescent="0.25">
      <c r="A205" s="201"/>
      <c r="S205" s="117"/>
    </row>
    <row r="206" spans="1:19" s="200" customFormat="1" x14ac:dyDescent="0.25">
      <c r="A206" s="201"/>
      <c r="S206" s="117"/>
    </row>
    <row r="207" spans="1:19" s="200" customFormat="1" x14ac:dyDescent="0.25">
      <c r="A207" s="201"/>
      <c r="S207" s="117"/>
    </row>
    <row r="208" spans="1:19" s="200" customFormat="1" x14ac:dyDescent="0.25">
      <c r="A208" s="201"/>
      <c r="S208" s="117"/>
    </row>
    <row r="209" spans="1:19" s="200" customFormat="1" x14ac:dyDescent="0.25">
      <c r="A209" s="201"/>
      <c r="S209" s="117"/>
    </row>
    <row r="210" spans="1:19" s="200" customFormat="1" x14ac:dyDescent="0.25">
      <c r="A210" s="201"/>
      <c r="S210" s="117"/>
    </row>
    <row r="211" spans="1:19" s="200" customFormat="1" x14ac:dyDescent="0.25">
      <c r="A211" s="201"/>
      <c r="S211" s="117"/>
    </row>
    <row r="212" spans="1:19" s="200" customFormat="1" x14ac:dyDescent="0.25">
      <c r="A212" s="201"/>
      <c r="S212" s="117"/>
    </row>
    <row r="213" spans="1:19" s="200" customFormat="1" x14ac:dyDescent="0.25">
      <c r="A213" s="201"/>
      <c r="S213" s="117"/>
    </row>
    <row r="214" spans="1:19" s="200" customFormat="1" x14ac:dyDescent="0.25">
      <c r="A214" s="201"/>
      <c r="S214" s="117"/>
    </row>
    <row r="215" spans="1:19" s="200" customFormat="1" x14ac:dyDescent="0.25">
      <c r="A215" s="201"/>
      <c r="S215" s="117"/>
    </row>
    <row r="216" spans="1:19" s="200" customFormat="1" x14ac:dyDescent="0.25">
      <c r="A216" s="201"/>
      <c r="S216" s="117"/>
    </row>
    <row r="217" spans="1:19" s="200" customFormat="1" x14ac:dyDescent="0.25">
      <c r="A217" s="201"/>
      <c r="S217" s="117"/>
    </row>
    <row r="218" spans="1:19" s="200" customFormat="1" x14ac:dyDescent="0.25">
      <c r="A218" s="201"/>
      <c r="S218" s="117"/>
    </row>
    <row r="219" spans="1:19" s="200" customFormat="1" x14ac:dyDescent="0.25">
      <c r="A219" s="201"/>
      <c r="S219" s="117"/>
    </row>
    <row r="220" spans="1:19" s="200" customFormat="1" x14ac:dyDescent="0.25">
      <c r="A220" s="201"/>
      <c r="S220" s="117"/>
    </row>
    <row r="221" spans="1:19" s="200" customFormat="1" x14ac:dyDescent="0.25">
      <c r="A221" s="201"/>
      <c r="S221" s="117"/>
    </row>
    <row r="222" spans="1:19" s="200" customFormat="1" x14ac:dyDescent="0.25">
      <c r="A222" s="201"/>
      <c r="S222" s="117"/>
    </row>
    <row r="223" spans="1:19" s="200" customFormat="1" x14ac:dyDescent="0.25">
      <c r="A223" s="201"/>
      <c r="S223" s="117"/>
    </row>
    <row r="224" spans="1:19" s="200" customFormat="1" x14ac:dyDescent="0.25">
      <c r="A224" s="201"/>
      <c r="S224" s="117"/>
    </row>
    <row r="225" spans="1:19" s="200" customFormat="1" x14ac:dyDescent="0.25">
      <c r="A225" s="201"/>
      <c r="S225" s="117"/>
    </row>
    <row r="226" spans="1:19" s="200" customFormat="1" x14ac:dyDescent="0.25">
      <c r="A226" s="201"/>
      <c r="S226" s="117"/>
    </row>
    <row r="227" spans="1:19" s="200" customFormat="1" x14ac:dyDescent="0.25">
      <c r="A227" s="201"/>
      <c r="S227" s="117"/>
    </row>
    <row r="228" spans="1:19" s="200" customFormat="1" x14ac:dyDescent="0.25">
      <c r="A228" s="201"/>
      <c r="S228" s="117"/>
    </row>
    <row r="229" spans="1:19" s="200" customFormat="1" x14ac:dyDescent="0.25">
      <c r="A229" s="201"/>
      <c r="S229" s="117"/>
    </row>
    <row r="230" spans="1:19" s="200" customFormat="1" x14ac:dyDescent="0.25">
      <c r="A230" s="201"/>
      <c r="S230" s="117"/>
    </row>
    <row r="231" spans="1:19" s="200" customFormat="1" x14ac:dyDescent="0.25">
      <c r="A231" s="201"/>
      <c r="S231" s="117"/>
    </row>
    <row r="232" spans="1:19" s="200" customFormat="1" x14ac:dyDescent="0.25">
      <c r="A232" s="201"/>
      <c r="S232" s="117"/>
    </row>
    <row r="233" spans="1:19" s="200" customFormat="1" x14ac:dyDescent="0.25">
      <c r="A233" s="201"/>
      <c r="S233" s="117"/>
    </row>
    <row r="234" spans="1:19" s="200" customFormat="1" x14ac:dyDescent="0.25">
      <c r="A234" s="201"/>
      <c r="S234" s="117"/>
    </row>
    <row r="235" spans="1:19" s="200" customFormat="1" x14ac:dyDescent="0.25">
      <c r="A235" s="201"/>
      <c r="S235" s="117"/>
    </row>
    <row r="236" spans="1:19" s="200" customFormat="1" x14ac:dyDescent="0.25">
      <c r="A236" s="201"/>
      <c r="S236" s="117"/>
    </row>
    <row r="237" spans="1:19" s="200" customFormat="1" x14ac:dyDescent="0.25">
      <c r="A237" s="201"/>
      <c r="S237" s="117"/>
    </row>
    <row r="238" spans="1:19" s="200" customFormat="1" x14ac:dyDescent="0.25">
      <c r="A238" s="201"/>
      <c r="S238" s="117"/>
    </row>
    <row r="239" spans="1:19" s="200" customFormat="1" x14ac:dyDescent="0.25">
      <c r="A239" s="201"/>
      <c r="S239" s="117"/>
    </row>
    <row r="240" spans="1:19" s="200" customFormat="1" x14ac:dyDescent="0.25">
      <c r="A240" s="201"/>
      <c r="S240" s="117"/>
    </row>
    <row r="241" spans="1:19" s="200" customFormat="1" x14ac:dyDescent="0.25">
      <c r="A241" s="201"/>
      <c r="S241" s="117"/>
    </row>
    <row r="242" spans="1:19" s="200" customFormat="1" x14ac:dyDescent="0.25">
      <c r="A242" s="201"/>
      <c r="S242" s="117"/>
    </row>
    <row r="243" spans="1:19" s="200" customFormat="1" x14ac:dyDescent="0.25">
      <c r="A243" s="201"/>
      <c r="S243" s="117"/>
    </row>
    <row r="244" spans="1:19" s="200" customFormat="1" x14ac:dyDescent="0.25">
      <c r="A244" s="201"/>
      <c r="S244" s="117"/>
    </row>
    <row r="245" spans="1:19" s="200" customFormat="1" x14ac:dyDescent="0.25">
      <c r="A245" s="201"/>
      <c r="S245" s="117"/>
    </row>
    <row r="246" spans="1:19" s="200" customFormat="1" x14ac:dyDescent="0.25">
      <c r="A246" s="201"/>
      <c r="S246" s="117"/>
    </row>
    <row r="247" spans="1:19" s="200" customFormat="1" x14ac:dyDescent="0.25">
      <c r="A247" s="201"/>
      <c r="S247" s="117"/>
    </row>
    <row r="248" spans="1:19" s="200" customFormat="1" x14ac:dyDescent="0.25">
      <c r="A248" s="201"/>
      <c r="S248" s="117"/>
    </row>
    <row r="249" spans="1:19" s="200" customFormat="1" x14ac:dyDescent="0.25">
      <c r="A249" s="201"/>
      <c r="S249" s="117"/>
    </row>
    <row r="250" spans="1:19" s="200" customFormat="1" x14ac:dyDescent="0.25">
      <c r="A250" s="201"/>
      <c r="S250" s="117"/>
    </row>
    <row r="251" spans="1:19" s="200" customFormat="1" x14ac:dyDescent="0.25">
      <c r="A251" s="201"/>
      <c r="S251" s="117"/>
    </row>
    <row r="252" spans="1:19" s="200" customFormat="1" x14ac:dyDescent="0.25">
      <c r="A252" s="201"/>
      <c r="S252" s="117"/>
    </row>
    <row r="253" spans="1:19" s="200" customFormat="1" x14ac:dyDescent="0.25">
      <c r="A253" s="201"/>
      <c r="S253" s="117"/>
    </row>
    <row r="254" spans="1:19" s="200" customFormat="1" x14ac:dyDescent="0.25">
      <c r="A254" s="201"/>
      <c r="S254" s="117"/>
    </row>
    <row r="255" spans="1:19" s="200" customFormat="1" x14ac:dyDescent="0.25">
      <c r="A255" s="201"/>
      <c r="S255" s="117"/>
    </row>
    <row r="256" spans="1:19" s="200" customFormat="1" x14ac:dyDescent="0.25">
      <c r="A256" s="201"/>
      <c r="S256" s="117"/>
    </row>
    <row r="257" spans="1:19" s="200" customFormat="1" x14ac:dyDescent="0.25">
      <c r="A257" s="201"/>
      <c r="S257" s="117"/>
    </row>
    <row r="258" spans="1:19" s="200" customFormat="1" x14ac:dyDescent="0.25">
      <c r="A258" s="201"/>
      <c r="S258" s="117"/>
    </row>
    <row r="259" spans="1:19" s="200" customFormat="1" x14ac:dyDescent="0.25">
      <c r="A259" s="201"/>
      <c r="S259" s="117"/>
    </row>
    <row r="260" spans="1:19" s="200" customFormat="1" x14ac:dyDescent="0.25">
      <c r="A260" s="201"/>
      <c r="S260" s="117"/>
    </row>
    <row r="261" spans="1:19" s="200" customFormat="1" x14ac:dyDescent="0.25">
      <c r="A261" s="201"/>
      <c r="S261" s="117"/>
    </row>
    <row r="262" spans="1:19" s="200" customFormat="1" x14ac:dyDescent="0.25">
      <c r="A262" s="201"/>
      <c r="S262" s="117"/>
    </row>
    <row r="263" spans="1:19" s="200" customFormat="1" x14ac:dyDescent="0.25">
      <c r="A263" s="201"/>
      <c r="S263" s="117"/>
    </row>
    <row r="264" spans="1:19" s="200" customFormat="1" x14ac:dyDescent="0.25">
      <c r="A264" s="201"/>
      <c r="S264" s="117"/>
    </row>
    <row r="265" spans="1:19" s="200" customFormat="1" x14ac:dyDescent="0.25">
      <c r="A265" s="201"/>
      <c r="S265" s="117"/>
    </row>
    <row r="266" spans="1:19" s="200" customFormat="1" x14ac:dyDescent="0.25">
      <c r="A266" s="201"/>
      <c r="S266" s="117"/>
    </row>
    <row r="267" spans="1:19" s="200" customFormat="1" x14ac:dyDescent="0.25">
      <c r="A267" s="201"/>
      <c r="S267" s="117"/>
    </row>
    <row r="268" spans="1:19" s="200" customFormat="1" x14ac:dyDescent="0.25">
      <c r="A268" s="201"/>
      <c r="S268" s="117"/>
    </row>
    <row r="269" spans="1:19" s="200" customFormat="1" x14ac:dyDescent="0.25">
      <c r="A269" s="201"/>
      <c r="S269" s="117"/>
    </row>
    <row r="270" spans="1:19" s="200" customFormat="1" x14ac:dyDescent="0.25">
      <c r="A270" s="201"/>
      <c r="S270" s="117"/>
    </row>
    <row r="271" spans="1:19" s="200" customFormat="1" x14ac:dyDescent="0.25">
      <c r="A271" s="201"/>
      <c r="S271" s="117"/>
    </row>
    <row r="272" spans="1:19" s="200" customFormat="1" x14ac:dyDescent="0.25">
      <c r="A272" s="201"/>
      <c r="S272" s="117"/>
    </row>
    <row r="273" spans="1:19" s="200" customFormat="1" x14ac:dyDescent="0.25">
      <c r="A273" s="201"/>
      <c r="S273" s="117"/>
    </row>
    <row r="274" spans="1:19" s="200" customFormat="1" x14ac:dyDescent="0.25">
      <c r="A274" s="201"/>
      <c r="S274" s="117"/>
    </row>
    <row r="275" spans="1:19" s="200" customFormat="1" x14ac:dyDescent="0.25">
      <c r="A275" s="201"/>
      <c r="S275" s="117"/>
    </row>
    <row r="276" spans="1:19" s="200" customFormat="1" x14ac:dyDescent="0.25">
      <c r="A276" s="201"/>
      <c r="S276" s="117"/>
    </row>
    <row r="277" spans="1:19" s="200" customFormat="1" x14ac:dyDescent="0.25">
      <c r="A277" s="201"/>
      <c r="S277" s="117"/>
    </row>
    <row r="278" spans="1:19" s="200" customFormat="1" x14ac:dyDescent="0.25">
      <c r="A278" s="201"/>
      <c r="S278" s="117"/>
    </row>
    <row r="279" spans="1:19" s="200" customFormat="1" x14ac:dyDescent="0.25">
      <c r="A279" s="201"/>
      <c r="S279" s="117"/>
    </row>
    <row r="280" spans="1:19" s="200" customFormat="1" x14ac:dyDescent="0.25">
      <c r="A280" s="201"/>
      <c r="S280" s="117"/>
    </row>
    <row r="281" spans="1:19" s="200" customFormat="1" x14ac:dyDescent="0.25">
      <c r="A281" s="201"/>
      <c r="S281" s="117"/>
    </row>
    <row r="282" spans="1:19" s="200" customFormat="1" x14ac:dyDescent="0.25">
      <c r="A282" s="201"/>
      <c r="S282" s="117"/>
    </row>
    <row r="283" spans="1:19" s="200" customFormat="1" x14ac:dyDescent="0.25">
      <c r="A283" s="201"/>
      <c r="S283" s="117"/>
    </row>
    <row r="284" spans="1:19" s="200" customFormat="1" x14ac:dyDescent="0.25">
      <c r="A284" s="201"/>
      <c r="S284" s="117"/>
    </row>
    <row r="285" spans="1:19" s="200" customFormat="1" x14ac:dyDescent="0.25">
      <c r="A285" s="201"/>
      <c r="S285" s="117"/>
    </row>
    <row r="286" spans="1:19" s="200" customFormat="1" x14ac:dyDescent="0.25">
      <c r="A286" s="201"/>
      <c r="S286" s="117"/>
    </row>
    <row r="287" spans="1:19" s="200" customFormat="1" x14ac:dyDescent="0.25">
      <c r="A287" s="201"/>
      <c r="S287" s="117"/>
    </row>
    <row r="288" spans="1:19" s="200" customFormat="1" x14ac:dyDescent="0.25">
      <c r="A288" s="201"/>
      <c r="S288" s="117"/>
    </row>
    <row r="289" spans="1:19" s="200" customFormat="1" x14ac:dyDescent="0.25">
      <c r="A289" s="201"/>
      <c r="S289" s="117"/>
    </row>
    <row r="290" spans="1:19" s="200" customFormat="1" x14ac:dyDescent="0.25">
      <c r="A290" s="201"/>
      <c r="S290" s="117"/>
    </row>
    <row r="291" spans="1:19" s="200" customFormat="1" x14ac:dyDescent="0.25">
      <c r="A291" s="201"/>
      <c r="S291" s="117"/>
    </row>
    <row r="292" spans="1:19" s="200" customFormat="1" x14ac:dyDescent="0.25">
      <c r="A292" s="201"/>
      <c r="S292" s="117"/>
    </row>
    <row r="293" spans="1:19" s="200" customFormat="1" x14ac:dyDescent="0.25">
      <c r="A293" s="201"/>
      <c r="S293" s="117"/>
    </row>
    <row r="294" spans="1:19" s="200" customFormat="1" x14ac:dyDescent="0.25">
      <c r="A294" s="201"/>
      <c r="S294" s="117"/>
    </row>
    <row r="295" spans="1:19" s="200" customFormat="1" x14ac:dyDescent="0.25">
      <c r="A295" s="201"/>
      <c r="S295" s="117"/>
    </row>
    <row r="296" spans="1:19" s="200" customFormat="1" x14ac:dyDescent="0.25">
      <c r="A296" s="201"/>
      <c r="S296" s="117"/>
    </row>
    <row r="297" spans="1:19" s="200" customFormat="1" x14ac:dyDescent="0.25">
      <c r="A297" s="201"/>
      <c r="S297" s="117"/>
    </row>
    <row r="298" spans="1:19" s="200" customFormat="1" x14ac:dyDescent="0.25">
      <c r="A298" s="201"/>
      <c r="S298" s="117"/>
    </row>
    <row r="299" spans="1:19" s="200" customFormat="1" x14ac:dyDescent="0.25">
      <c r="A299" s="201"/>
      <c r="S299" s="117"/>
    </row>
    <row r="300" spans="1:19" s="200" customFormat="1" x14ac:dyDescent="0.25">
      <c r="A300" s="201"/>
      <c r="S300" s="117"/>
    </row>
    <row r="301" spans="1:19" s="200" customFormat="1" x14ac:dyDescent="0.25">
      <c r="A301" s="201"/>
      <c r="S301" s="117"/>
    </row>
    <row r="302" spans="1:19" s="200" customFormat="1" x14ac:dyDescent="0.25">
      <c r="A302" s="201"/>
      <c r="S302" s="117"/>
    </row>
    <row r="303" spans="1:19" s="200" customFormat="1" x14ac:dyDescent="0.25">
      <c r="A303" s="201"/>
      <c r="S303" s="117"/>
    </row>
    <row r="304" spans="1:19" s="200" customFormat="1" x14ac:dyDescent="0.25">
      <c r="A304" s="201"/>
      <c r="S304" s="117"/>
    </row>
    <row r="305" spans="1:19" s="200" customFormat="1" x14ac:dyDescent="0.25">
      <c r="A305" s="201"/>
      <c r="S305" s="117"/>
    </row>
    <row r="306" spans="1:19" s="200" customFormat="1" x14ac:dyDescent="0.25">
      <c r="A306" s="201"/>
      <c r="S306" s="117"/>
    </row>
    <row r="307" spans="1:19" s="200" customFormat="1" x14ac:dyDescent="0.25">
      <c r="A307" s="201"/>
      <c r="S307" s="117"/>
    </row>
    <row r="308" spans="1:19" s="200" customFormat="1" x14ac:dyDescent="0.25">
      <c r="A308" s="201"/>
      <c r="S308" s="117"/>
    </row>
    <row r="309" spans="1:19" s="200" customFormat="1" x14ac:dyDescent="0.25">
      <c r="A309" s="201"/>
      <c r="S309" s="117"/>
    </row>
    <row r="310" spans="1:19" s="200" customFormat="1" x14ac:dyDescent="0.25">
      <c r="A310" s="201"/>
      <c r="S310" s="117"/>
    </row>
    <row r="311" spans="1:19" s="200" customFormat="1" x14ac:dyDescent="0.25">
      <c r="A311" s="201"/>
      <c r="S311" s="117"/>
    </row>
    <row r="312" spans="1:19" s="200" customFormat="1" x14ac:dyDescent="0.25">
      <c r="A312" s="201"/>
      <c r="S312" s="117"/>
    </row>
    <row r="313" spans="1:19" s="200" customFormat="1" x14ac:dyDescent="0.25">
      <c r="A313" s="201"/>
      <c r="S313" s="117"/>
    </row>
    <row r="314" spans="1:19" s="200" customFormat="1" x14ac:dyDescent="0.25">
      <c r="A314" s="201"/>
      <c r="S314" s="117"/>
    </row>
    <row r="315" spans="1:19" s="200" customFormat="1" x14ac:dyDescent="0.25">
      <c r="A315" s="201"/>
      <c r="S315" s="117"/>
    </row>
    <row r="316" spans="1:19" s="200" customFormat="1" x14ac:dyDescent="0.25">
      <c r="A316" s="201"/>
      <c r="S316" s="117"/>
    </row>
    <row r="317" spans="1:19" s="200" customFormat="1" x14ac:dyDescent="0.25">
      <c r="A317" s="201"/>
      <c r="S317" s="117"/>
    </row>
    <row r="318" spans="1:19" s="200" customFormat="1" x14ac:dyDescent="0.25">
      <c r="A318" s="201"/>
      <c r="S318" s="117"/>
    </row>
    <row r="319" spans="1:19" s="200" customFormat="1" x14ac:dyDescent="0.25">
      <c r="A319" s="201"/>
      <c r="S319" s="117"/>
    </row>
    <row r="320" spans="1:19" s="200" customFormat="1" x14ac:dyDescent="0.25">
      <c r="A320" s="201"/>
      <c r="S320" s="117"/>
    </row>
    <row r="321" spans="1:19" s="200" customFormat="1" x14ac:dyDescent="0.25">
      <c r="A321" s="201"/>
      <c r="S321" s="117"/>
    </row>
    <row r="322" spans="1:19" s="200" customFormat="1" x14ac:dyDescent="0.25">
      <c r="A322" s="201"/>
      <c r="S322" s="117"/>
    </row>
    <row r="323" spans="1:19" s="200" customFormat="1" x14ac:dyDescent="0.25">
      <c r="A323" s="201"/>
      <c r="S323" s="117"/>
    </row>
    <row r="324" spans="1:19" s="200" customFormat="1" x14ac:dyDescent="0.25">
      <c r="A324" s="201"/>
      <c r="S324" s="117"/>
    </row>
    <row r="325" spans="1:19" s="200" customFormat="1" x14ac:dyDescent="0.25">
      <c r="A325" s="201"/>
      <c r="S325" s="117"/>
    </row>
    <row r="326" spans="1:19" s="200" customFormat="1" x14ac:dyDescent="0.25">
      <c r="A326" s="201"/>
      <c r="S326" s="117"/>
    </row>
    <row r="327" spans="1:19" s="200" customFormat="1" x14ac:dyDescent="0.25">
      <c r="A327" s="201"/>
      <c r="S327" s="117"/>
    </row>
    <row r="328" spans="1:19" s="200" customFormat="1" x14ac:dyDescent="0.25">
      <c r="A328" s="201"/>
      <c r="S328" s="117"/>
    </row>
    <row r="329" spans="1:19" s="200" customFormat="1" x14ac:dyDescent="0.25">
      <c r="A329" s="201"/>
      <c r="S329" s="117"/>
    </row>
    <row r="330" spans="1:19" s="200" customFormat="1" x14ac:dyDescent="0.25">
      <c r="A330" s="201"/>
      <c r="S330" s="117"/>
    </row>
    <row r="331" spans="1:19" s="200" customFormat="1" x14ac:dyDescent="0.25">
      <c r="A331" s="201"/>
      <c r="S331" s="117"/>
    </row>
    <row r="332" spans="1:19" s="200" customFormat="1" x14ac:dyDescent="0.25">
      <c r="A332" s="201"/>
      <c r="S332" s="117"/>
    </row>
    <row r="333" spans="1:19" s="200" customFormat="1" x14ac:dyDescent="0.25">
      <c r="A333" s="201"/>
      <c r="S333" s="117"/>
    </row>
    <row r="334" spans="1:19" s="200" customFormat="1" x14ac:dyDescent="0.25">
      <c r="A334" s="201"/>
      <c r="S334" s="117"/>
    </row>
    <row r="335" spans="1:19" s="200" customFormat="1" x14ac:dyDescent="0.25">
      <c r="A335" s="201"/>
      <c r="S335" s="117"/>
    </row>
    <row r="336" spans="1:19" s="200" customFormat="1" x14ac:dyDescent="0.25">
      <c r="A336" s="201"/>
      <c r="S336" s="117"/>
    </row>
    <row r="337" spans="1:19" s="200" customFormat="1" x14ac:dyDescent="0.25">
      <c r="A337" s="201"/>
      <c r="S337" s="117"/>
    </row>
    <row r="338" spans="1:19" s="200" customFormat="1" x14ac:dyDescent="0.25">
      <c r="A338" s="201"/>
      <c r="S338" s="117"/>
    </row>
    <row r="339" spans="1:19" s="200" customFormat="1" x14ac:dyDescent="0.25">
      <c r="A339" s="201"/>
      <c r="S339" s="117"/>
    </row>
    <row r="340" spans="1:19" s="200" customFormat="1" x14ac:dyDescent="0.25">
      <c r="A340" s="201"/>
      <c r="S340" s="117"/>
    </row>
    <row r="341" spans="1:19" s="200" customFormat="1" x14ac:dyDescent="0.25">
      <c r="A341" s="201"/>
      <c r="S341" s="117"/>
    </row>
    <row r="342" spans="1:19" s="200" customFormat="1" x14ac:dyDescent="0.25">
      <c r="A342" s="201"/>
      <c r="S342" s="117"/>
    </row>
    <row r="343" spans="1:19" s="200" customFormat="1" x14ac:dyDescent="0.25">
      <c r="A343" s="201"/>
      <c r="S343" s="117"/>
    </row>
    <row r="344" spans="1:19" s="200" customFormat="1" x14ac:dyDescent="0.25">
      <c r="A344" s="201"/>
      <c r="S344" s="117"/>
    </row>
    <row r="345" spans="1:19" s="200" customFormat="1" x14ac:dyDescent="0.25">
      <c r="A345" s="201"/>
      <c r="S345" s="117"/>
    </row>
    <row r="346" spans="1:19" s="200" customFormat="1" x14ac:dyDescent="0.25">
      <c r="A346" s="201"/>
      <c r="S346" s="117"/>
    </row>
    <row r="347" spans="1:19" s="200" customFormat="1" x14ac:dyDescent="0.25">
      <c r="A347" s="201"/>
      <c r="S347" s="117"/>
    </row>
    <row r="348" spans="1:19" s="200" customFormat="1" x14ac:dyDescent="0.25">
      <c r="A348" s="201"/>
      <c r="S348" s="117"/>
    </row>
    <row r="349" spans="1:19" s="200" customFormat="1" x14ac:dyDescent="0.25">
      <c r="A349" s="201"/>
      <c r="S349" s="117"/>
    </row>
    <row r="350" spans="1:19" s="200" customFormat="1" x14ac:dyDescent="0.25">
      <c r="A350" s="201"/>
      <c r="S350" s="117"/>
    </row>
    <row r="351" spans="1:19" s="200" customFormat="1" x14ac:dyDescent="0.25">
      <c r="A351" s="201"/>
      <c r="S351" s="117"/>
    </row>
  </sheetData>
  <mergeCells count="31">
    <mergeCell ref="G45:G46"/>
    <mergeCell ref="G49:G50"/>
    <mergeCell ref="G51:G52"/>
    <mergeCell ref="G53:G54"/>
    <mergeCell ref="G32:G33"/>
    <mergeCell ref="G34:G35"/>
    <mergeCell ref="G36:G37"/>
    <mergeCell ref="G38:G39"/>
    <mergeCell ref="G40:G41"/>
    <mergeCell ref="G9:G10"/>
    <mergeCell ref="G11:G12"/>
    <mergeCell ref="G13:G14"/>
    <mergeCell ref="G15:G16"/>
    <mergeCell ref="G27:G28"/>
    <mergeCell ref="G23:G24"/>
    <mergeCell ref="A56:R56"/>
    <mergeCell ref="A57:R57"/>
    <mergeCell ref="A58:R58"/>
    <mergeCell ref="A1:V1"/>
    <mergeCell ref="A2:V2"/>
    <mergeCell ref="A3:V3"/>
    <mergeCell ref="A4:V4"/>
    <mergeCell ref="A5:A6"/>
    <mergeCell ref="B5:B6"/>
    <mergeCell ref="C5:C6"/>
    <mergeCell ref="D5:D6"/>
    <mergeCell ref="E5:E6"/>
    <mergeCell ref="F5:F6"/>
    <mergeCell ref="G5:G6"/>
    <mergeCell ref="H5:V5"/>
    <mergeCell ref="G7:G8"/>
  </mergeCells>
  <printOptions horizontalCentered="1"/>
  <pageMargins left="0.23622047244094491" right="0" top="0.51181102362204722" bottom="0.23622047244094491" header="0" footer="0"/>
  <pageSetup paperSize="9" scale="59" orientation="landscape" horizontalDpi="300" verticalDpi="300" r:id="rId1"/>
  <headerFooter>
    <oddHeader>&amp;LCBG VLXD T6-2025</oddHeader>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8"/>
  <sheetViews>
    <sheetView view="pageBreakPreview" topLeftCell="A58" zoomScaleNormal="100" zoomScaleSheetLayoutView="100" workbookViewId="0">
      <selection activeCell="F52" sqref="F52"/>
    </sheetView>
  </sheetViews>
  <sheetFormatPr defaultColWidth="8.7109375" defaultRowHeight="15" x14ac:dyDescent="0.25"/>
  <cols>
    <col min="1" max="1" width="4.7109375" style="88" customWidth="1"/>
    <col min="2" max="2" width="8.7109375" style="88" customWidth="1"/>
    <col min="3" max="3" width="19" style="77" customWidth="1"/>
    <col min="4" max="4" width="7.7109375" style="77" customWidth="1"/>
    <col min="5" max="5" width="8.5703125" style="77" customWidth="1"/>
    <col min="6" max="6" width="18.85546875" style="77" customWidth="1"/>
    <col min="7" max="7" width="13.85546875" style="99" customWidth="1"/>
    <col min="8" max="8" width="10" style="77" customWidth="1"/>
    <col min="9" max="9" width="8.7109375" style="77" customWidth="1"/>
    <col min="10" max="16384" width="8.7109375" style="77"/>
  </cols>
  <sheetData>
    <row r="1" spans="1:9" x14ac:dyDescent="0.25">
      <c r="A1" s="540" t="s">
        <v>1926</v>
      </c>
      <c r="B1" s="540"/>
      <c r="C1" s="540"/>
      <c r="D1" s="540"/>
      <c r="E1" s="540"/>
      <c r="F1" s="540"/>
      <c r="G1" s="540"/>
      <c r="H1" s="540"/>
      <c r="I1" s="540"/>
    </row>
    <row r="2" spans="1:9" x14ac:dyDescent="0.25">
      <c r="A2" s="541" t="s">
        <v>3509</v>
      </c>
      <c r="B2" s="541"/>
      <c r="C2" s="541"/>
      <c r="D2" s="541"/>
      <c r="E2" s="541"/>
      <c r="F2" s="541"/>
      <c r="G2" s="541"/>
      <c r="H2" s="541"/>
      <c r="I2" s="541"/>
    </row>
    <row r="3" spans="1:9" x14ac:dyDescent="0.25">
      <c r="A3" s="542" t="s">
        <v>1927</v>
      </c>
      <c r="B3" s="542"/>
      <c r="C3" s="542"/>
      <c r="D3" s="542"/>
      <c r="E3" s="542"/>
      <c r="F3" s="542"/>
      <c r="G3" s="542"/>
      <c r="H3" s="542"/>
      <c r="I3" s="542"/>
    </row>
    <row r="4" spans="1:9" ht="42.75" x14ac:dyDescent="0.25">
      <c r="A4" s="78" t="s">
        <v>1936</v>
      </c>
      <c r="B4" s="78" t="s">
        <v>2</v>
      </c>
      <c r="C4" s="78" t="s">
        <v>900</v>
      </c>
      <c r="D4" s="78" t="s">
        <v>901</v>
      </c>
      <c r="E4" s="78" t="s">
        <v>902</v>
      </c>
      <c r="F4" s="78" t="s">
        <v>903</v>
      </c>
      <c r="G4" s="78" t="s">
        <v>904</v>
      </c>
      <c r="H4" s="78" t="s">
        <v>14</v>
      </c>
      <c r="I4" s="78" t="s">
        <v>925</v>
      </c>
    </row>
    <row r="5" spans="1:9" x14ac:dyDescent="0.25">
      <c r="A5" s="104">
        <v>1</v>
      </c>
      <c r="B5" s="544" t="s">
        <v>2027</v>
      </c>
      <c r="C5" s="545"/>
      <c r="D5" s="78"/>
      <c r="E5" s="78"/>
      <c r="F5" s="78"/>
      <c r="G5" s="104"/>
      <c r="H5" s="78"/>
      <c r="I5" s="104"/>
    </row>
    <row r="6" spans="1:9" s="131" customFormat="1" ht="15" customHeight="1" x14ac:dyDescent="0.25">
      <c r="A6" s="525" t="s">
        <v>993</v>
      </c>
      <c r="B6" s="528" t="s">
        <v>153</v>
      </c>
      <c r="C6" s="71" t="s">
        <v>1027</v>
      </c>
      <c r="D6" s="173" t="s">
        <v>1809</v>
      </c>
      <c r="E6" s="543" t="s">
        <v>1014</v>
      </c>
      <c r="F6" s="122" t="s">
        <v>1028</v>
      </c>
      <c r="G6" s="534" t="s">
        <v>1013</v>
      </c>
      <c r="H6" s="72">
        <v>15030</v>
      </c>
      <c r="I6" s="537" t="s">
        <v>3792</v>
      </c>
    </row>
    <row r="7" spans="1:9" s="131" customFormat="1" x14ac:dyDescent="0.25">
      <c r="A7" s="526"/>
      <c r="B7" s="529"/>
      <c r="C7" s="71" t="s">
        <v>1029</v>
      </c>
      <c r="D7" s="173" t="s">
        <v>1809</v>
      </c>
      <c r="E7" s="543"/>
      <c r="F7" s="122" t="s">
        <v>1028</v>
      </c>
      <c r="G7" s="535"/>
      <c r="H7" s="72">
        <v>14880</v>
      </c>
      <c r="I7" s="538"/>
    </row>
    <row r="8" spans="1:9" s="131" customFormat="1" x14ac:dyDescent="0.25">
      <c r="A8" s="526"/>
      <c r="B8" s="529"/>
      <c r="C8" s="71" t="s">
        <v>1030</v>
      </c>
      <c r="D8" s="173" t="s">
        <v>1809</v>
      </c>
      <c r="E8" s="543"/>
      <c r="F8" s="122" t="s">
        <v>1031</v>
      </c>
      <c r="G8" s="535"/>
      <c r="H8" s="72">
        <v>14880</v>
      </c>
      <c r="I8" s="538"/>
    </row>
    <row r="9" spans="1:9" s="131" customFormat="1" x14ac:dyDescent="0.25">
      <c r="A9" s="526"/>
      <c r="B9" s="529"/>
      <c r="C9" s="71" t="s">
        <v>1027</v>
      </c>
      <c r="D9" s="173" t="s">
        <v>1809</v>
      </c>
      <c r="E9" s="543"/>
      <c r="F9" s="122" t="s">
        <v>1032</v>
      </c>
      <c r="G9" s="535"/>
      <c r="H9" s="72">
        <v>15280</v>
      </c>
      <c r="I9" s="538"/>
    </row>
    <row r="10" spans="1:9" s="131" customFormat="1" x14ac:dyDescent="0.25">
      <c r="A10" s="526"/>
      <c r="B10" s="529"/>
      <c r="C10" s="71" t="s">
        <v>1029</v>
      </c>
      <c r="D10" s="173" t="s">
        <v>1809</v>
      </c>
      <c r="E10" s="543"/>
      <c r="F10" s="122" t="s">
        <v>1032</v>
      </c>
      <c r="G10" s="535"/>
      <c r="H10" s="72">
        <v>15130</v>
      </c>
      <c r="I10" s="539"/>
    </row>
    <row r="11" spans="1:9" s="131" customFormat="1" x14ac:dyDescent="0.25">
      <c r="A11" s="526"/>
      <c r="B11" s="529"/>
      <c r="C11" s="71" t="s">
        <v>1030</v>
      </c>
      <c r="D11" s="173" t="s">
        <v>1809</v>
      </c>
      <c r="E11" s="543"/>
      <c r="F11" s="122" t="s">
        <v>1033</v>
      </c>
      <c r="G11" s="535"/>
      <c r="H11" s="72">
        <v>15130</v>
      </c>
      <c r="I11" s="96" t="s">
        <v>1935</v>
      </c>
    </row>
    <row r="12" spans="1:9" s="131" customFormat="1" x14ac:dyDescent="0.25">
      <c r="A12" s="526"/>
      <c r="B12" s="529"/>
      <c r="C12" s="71" t="s">
        <v>1027</v>
      </c>
      <c r="D12" s="173" t="s">
        <v>1809</v>
      </c>
      <c r="E12" s="543"/>
      <c r="F12" s="122" t="s">
        <v>1034</v>
      </c>
      <c r="G12" s="535"/>
      <c r="H12" s="72">
        <v>15280</v>
      </c>
      <c r="I12" s="96" t="s">
        <v>1935</v>
      </c>
    </row>
    <row r="13" spans="1:9" s="131" customFormat="1" x14ac:dyDescent="0.25">
      <c r="A13" s="526"/>
      <c r="B13" s="529"/>
      <c r="C13" s="71" t="s">
        <v>1029</v>
      </c>
      <c r="D13" s="173" t="s">
        <v>1809</v>
      </c>
      <c r="E13" s="543"/>
      <c r="F13" s="122" t="s">
        <v>1034</v>
      </c>
      <c r="G13" s="535"/>
      <c r="H13" s="72">
        <v>15130</v>
      </c>
      <c r="I13" s="96" t="s">
        <v>1935</v>
      </c>
    </row>
    <row r="14" spans="1:9" s="131" customFormat="1" x14ac:dyDescent="0.25">
      <c r="A14" s="527"/>
      <c r="B14" s="530"/>
      <c r="C14" s="71" t="s">
        <v>1035</v>
      </c>
      <c r="D14" s="173" t="s">
        <v>1809</v>
      </c>
      <c r="E14" s="543"/>
      <c r="F14" s="122" t="s">
        <v>1034</v>
      </c>
      <c r="G14" s="536"/>
      <c r="H14" s="72">
        <v>15130</v>
      </c>
      <c r="I14" s="96" t="s">
        <v>1935</v>
      </c>
    </row>
    <row r="15" spans="1:9" s="131" customFormat="1" ht="33.75" x14ac:dyDescent="0.25">
      <c r="A15" s="525" t="s">
        <v>994</v>
      </c>
      <c r="B15" s="528" t="s">
        <v>153</v>
      </c>
      <c r="C15" s="71" t="s">
        <v>1505</v>
      </c>
      <c r="D15" s="173" t="s">
        <v>1809</v>
      </c>
      <c r="E15" s="283" t="s">
        <v>1647</v>
      </c>
      <c r="F15" s="122" t="s">
        <v>1506</v>
      </c>
      <c r="G15" s="534" t="s">
        <v>1343</v>
      </c>
      <c r="H15" s="72">
        <v>14550</v>
      </c>
      <c r="I15" s="537" t="s">
        <v>3792</v>
      </c>
    </row>
    <row r="16" spans="1:9" s="131" customFormat="1" x14ac:dyDescent="0.25">
      <c r="A16" s="526"/>
      <c r="B16" s="529"/>
      <c r="C16" s="71" t="s">
        <v>1507</v>
      </c>
      <c r="D16" s="173" t="s">
        <v>1809</v>
      </c>
      <c r="E16" s="543" t="s">
        <v>1014</v>
      </c>
      <c r="F16" s="122" t="s">
        <v>1508</v>
      </c>
      <c r="G16" s="535"/>
      <c r="H16" s="72">
        <v>14600</v>
      </c>
      <c r="I16" s="538"/>
    </row>
    <row r="17" spans="1:9" s="131" customFormat="1" x14ac:dyDescent="0.25">
      <c r="A17" s="526"/>
      <c r="B17" s="529"/>
      <c r="C17" s="71" t="s">
        <v>1507</v>
      </c>
      <c r="D17" s="173" t="s">
        <v>1809</v>
      </c>
      <c r="E17" s="543"/>
      <c r="F17" s="122" t="s">
        <v>1509</v>
      </c>
      <c r="G17" s="535"/>
      <c r="H17" s="72">
        <v>14900</v>
      </c>
      <c r="I17" s="538"/>
    </row>
    <row r="18" spans="1:9" s="131" customFormat="1" x14ac:dyDescent="0.25">
      <c r="A18" s="526"/>
      <c r="B18" s="529"/>
      <c r="C18" s="71" t="s">
        <v>1510</v>
      </c>
      <c r="D18" s="173" t="s">
        <v>1809</v>
      </c>
      <c r="E18" s="543"/>
      <c r="F18" s="122" t="s">
        <v>1508</v>
      </c>
      <c r="G18" s="535"/>
      <c r="H18" s="72">
        <v>14450</v>
      </c>
      <c r="I18" s="538"/>
    </row>
    <row r="19" spans="1:9" s="131" customFormat="1" x14ac:dyDescent="0.25">
      <c r="A19" s="526"/>
      <c r="B19" s="529"/>
      <c r="C19" s="71" t="s">
        <v>1510</v>
      </c>
      <c r="D19" s="173" t="s">
        <v>1809</v>
      </c>
      <c r="E19" s="543"/>
      <c r="F19" s="122" t="s">
        <v>1509</v>
      </c>
      <c r="G19" s="535"/>
      <c r="H19" s="72">
        <v>14750</v>
      </c>
      <c r="I19" s="539"/>
    </row>
    <row r="20" spans="1:9" s="131" customFormat="1" ht="25.5" x14ac:dyDescent="0.25">
      <c r="A20" s="526"/>
      <c r="B20" s="529"/>
      <c r="C20" s="140" t="s">
        <v>1511</v>
      </c>
      <c r="D20" s="173" t="s">
        <v>1809</v>
      </c>
      <c r="E20" s="543"/>
      <c r="F20" s="122" t="s">
        <v>1508</v>
      </c>
      <c r="G20" s="535"/>
      <c r="H20" s="72">
        <v>14350</v>
      </c>
      <c r="I20" s="96" t="s">
        <v>1935</v>
      </c>
    </row>
    <row r="21" spans="1:9" s="131" customFormat="1" ht="25.5" x14ac:dyDescent="0.25">
      <c r="A21" s="526"/>
      <c r="B21" s="529"/>
      <c r="C21" s="140" t="s">
        <v>1511</v>
      </c>
      <c r="D21" s="173" t="s">
        <v>1809</v>
      </c>
      <c r="E21" s="543"/>
      <c r="F21" s="122" t="s">
        <v>1509</v>
      </c>
      <c r="G21" s="535"/>
      <c r="H21" s="72">
        <v>14650</v>
      </c>
      <c r="I21" s="96" t="s">
        <v>1935</v>
      </c>
    </row>
    <row r="22" spans="1:9" s="131" customFormat="1" x14ac:dyDescent="0.25">
      <c r="A22" s="526"/>
      <c r="B22" s="529"/>
      <c r="C22" s="71" t="s">
        <v>1512</v>
      </c>
      <c r="D22" s="173" t="s">
        <v>1809</v>
      </c>
      <c r="E22" s="543"/>
      <c r="F22" s="122" t="s">
        <v>1509</v>
      </c>
      <c r="G22" s="535"/>
      <c r="H22" s="72">
        <v>14850</v>
      </c>
      <c r="I22" s="96" t="s">
        <v>1935</v>
      </c>
    </row>
    <row r="23" spans="1:9" s="131" customFormat="1" x14ac:dyDescent="0.25">
      <c r="A23" s="527"/>
      <c r="B23" s="530"/>
      <c r="C23" s="71" t="s">
        <v>1513</v>
      </c>
      <c r="D23" s="173" t="s">
        <v>1809</v>
      </c>
      <c r="E23" s="543"/>
      <c r="F23" s="122" t="s">
        <v>1509</v>
      </c>
      <c r="G23" s="536"/>
      <c r="H23" s="72">
        <v>15150</v>
      </c>
      <c r="I23" s="96" t="s">
        <v>1935</v>
      </c>
    </row>
    <row r="24" spans="1:9" s="79" customFormat="1" x14ac:dyDescent="0.25">
      <c r="A24" s="548" t="s">
        <v>1344</v>
      </c>
      <c r="B24" s="528" t="s">
        <v>153</v>
      </c>
      <c r="C24" s="85" t="s">
        <v>1801</v>
      </c>
      <c r="D24" s="91" t="s">
        <v>1809</v>
      </c>
      <c r="E24" s="550" t="s">
        <v>1647</v>
      </c>
      <c r="F24" s="85" t="s">
        <v>1810</v>
      </c>
      <c r="G24" s="534" t="s">
        <v>1811</v>
      </c>
      <c r="H24" s="391">
        <v>14550</v>
      </c>
      <c r="I24" s="537" t="s">
        <v>3792</v>
      </c>
    </row>
    <row r="25" spans="1:9" s="79" customFormat="1" x14ac:dyDescent="0.25">
      <c r="A25" s="549"/>
      <c r="B25" s="529"/>
      <c r="C25" s="85" t="s">
        <v>1802</v>
      </c>
      <c r="D25" s="91" t="s">
        <v>1809</v>
      </c>
      <c r="E25" s="551"/>
      <c r="F25" s="85" t="s">
        <v>1028</v>
      </c>
      <c r="G25" s="535"/>
      <c r="H25" s="391">
        <v>14600</v>
      </c>
      <c r="I25" s="538"/>
    </row>
    <row r="26" spans="1:9" s="79" customFormat="1" x14ac:dyDescent="0.25">
      <c r="A26" s="549"/>
      <c r="B26" s="529"/>
      <c r="C26" s="546" t="s">
        <v>1803</v>
      </c>
      <c r="D26" s="91" t="s">
        <v>1809</v>
      </c>
      <c r="E26" s="551"/>
      <c r="F26" s="392" t="s">
        <v>1028</v>
      </c>
      <c r="G26" s="535"/>
      <c r="H26" s="391">
        <v>14950</v>
      </c>
      <c r="I26" s="538"/>
    </row>
    <row r="27" spans="1:9" s="79" customFormat="1" x14ac:dyDescent="0.25">
      <c r="A27" s="549"/>
      <c r="B27" s="529"/>
      <c r="C27" s="546"/>
      <c r="D27" s="91" t="s">
        <v>1809</v>
      </c>
      <c r="E27" s="551"/>
      <c r="F27" s="392" t="s">
        <v>1509</v>
      </c>
      <c r="G27" s="535"/>
      <c r="H27" s="391">
        <v>15050</v>
      </c>
      <c r="I27" s="538"/>
    </row>
    <row r="28" spans="1:9" s="79" customFormat="1" x14ac:dyDescent="0.25">
      <c r="A28" s="549"/>
      <c r="B28" s="529"/>
      <c r="C28" s="546" t="s">
        <v>1804</v>
      </c>
      <c r="D28" s="91" t="s">
        <v>1809</v>
      </c>
      <c r="E28" s="551"/>
      <c r="F28" s="392" t="s">
        <v>1028</v>
      </c>
      <c r="G28" s="535"/>
      <c r="H28" s="391">
        <v>14650</v>
      </c>
      <c r="I28" s="538"/>
    </row>
    <row r="29" spans="1:9" s="79" customFormat="1" x14ac:dyDescent="0.25">
      <c r="A29" s="549"/>
      <c r="B29" s="529"/>
      <c r="C29" s="546"/>
      <c r="D29" s="91" t="s">
        <v>1809</v>
      </c>
      <c r="E29" s="551"/>
      <c r="F29" s="392" t="s">
        <v>1509</v>
      </c>
      <c r="G29" s="535"/>
      <c r="H29" s="391">
        <v>14750</v>
      </c>
      <c r="I29" s="539"/>
    </row>
    <row r="30" spans="1:9" s="79" customFormat="1" x14ac:dyDescent="0.25">
      <c r="A30" s="549"/>
      <c r="B30" s="529"/>
      <c r="C30" s="547" t="s">
        <v>1805</v>
      </c>
      <c r="D30" s="91" t="s">
        <v>1809</v>
      </c>
      <c r="E30" s="551"/>
      <c r="F30" s="392" t="s">
        <v>1028</v>
      </c>
      <c r="G30" s="535"/>
      <c r="H30" s="391">
        <v>14550</v>
      </c>
      <c r="I30" s="96" t="s">
        <v>1935</v>
      </c>
    </row>
    <row r="31" spans="1:9" s="79" customFormat="1" x14ac:dyDescent="0.25">
      <c r="A31" s="549"/>
      <c r="B31" s="529"/>
      <c r="C31" s="547"/>
      <c r="D31" s="91" t="s">
        <v>1809</v>
      </c>
      <c r="E31" s="551"/>
      <c r="F31" s="392" t="s">
        <v>1509</v>
      </c>
      <c r="G31" s="535"/>
      <c r="H31" s="391">
        <v>14650</v>
      </c>
      <c r="I31" s="96" t="s">
        <v>1935</v>
      </c>
    </row>
    <row r="32" spans="1:9" s="79" customFormat="1" x14ac:dyDescent="0.25">
      <c r="A32" s="549"/>
      <c r="B32" s="529"/>
      <c r="C32" s="392" t="s">
        <v>1806</v>
      </c>
      <c r="D32" s="91" t="s">
        <v>1809</v>
      </c>
      <c r="E32" s="551"/>
      <c r="F32" s="392" t="s">
        <v>1509</v>
      </c>
      <c r="G32" s="535"/>
      <c r="H32" s="391">
        <v>14850</v>
      </c>
      <c r="I32" s="96" t="s">
        <v>1935</v>
      </c>
    </row>
    <row r="33" spans="1:9" s="79" customFormat="1" x14ac:dyDescent="0.25">
      <c r="A33" s="549"/>
      <c r="B33" s="530"/>
      <c r="C33" s="392" t="s">
        <v>1807</v>
      </c>
      <c r="D33" s="91" t="s">
        <v>1809</v>
      </c>
      <c r="E33" s="552"/>
      <c r="F33" s="392" t="s">
        <v>1509</v>
      </c>
      <c r="G33" s="536"/>
      <c r="H33" s="391">
        <v>15050</v>
      </c>
      <c r="I33" s="96" t="s">
        <v>1935</v>
      </c>
    </row>
    <row r="34" spans="1:9" ht="23.25" customHeight="1" x14ac:dyDescent="0.25">
      <c r="A34" s="496" t="s">
        <v>1808</v>
      </c>
      <c r="B34" s="528" t="s">
        <v>153</v>
      </c>
      <c r="C34" s="553" t="s">
        <v>3896</v>
      </c>
      <c r="D34" s="554"/>
      <c r="E34" s="554"/>
      <c r="F34" s="554"/>
      <c r="G34" s="554"/>
      <c r="H34" s="554"/>
      <c r="I34" s="555"/>
    </row>
    <row r="35" spans="1:9" ht="23.25" customHeight="1" x14ac:dyDescent="0.25">
      <c r="A35" s="560"/>
      <c r="B35" s="529"/>
      <c r="C35" s="172" t="s">
        <v>3463</v>
      </c>
      <c r="D35" s="399" t="s">
        <v>1809</v>
      </c>
      <c r="E35" s="557" t="s">
        <v>2785</v>
      </c>
      <c r="F35" s="81" t="s">
        <v>3470</v>
      </c>
      <c r="G35" s="558" t="s">
        <v>3431</v>
      </c>
      <c r="H35" s="72">
        <v>14150</v>
      </c>
      <c r="I35" s="531" t="s">
        <v>3892</v>
      </c>
    </row>
    <row r="36" spans="1:9" x14ac:dyDescent="0.25">
      <c r="A36" s="560"/>
      <c r="B36" s="529"/>
      <c r="C36" s="154" t="s">
        <v>3464</v>
      </c>
      <c r="D36" s="399" t="s">
        <v>1809</v>
      </c>
      <c r="E36" s="556"/>
      <c r="F36" s="81" t="s">
        <v>3465</v>
      </c>
      <c r="G36" s="559"/>
      <c r="H36" s="72">
        <f>H35</f>
        <v>14150</v>
      </c>
      <c r="I36" s="532"/>
    </row>
    <row r="37" spans="1:9" x14ac:dyDescent="0.25">
      <c r="A37" s="560"/>
      <c r="B37" s="529"/>
      <c r="C37" s="154" t="s">
        <v>3326</v>
      </c>
      <c r="D37" s="399" t="s">
        <v>1809</v>
      </c>
      <c r="E37" s="556"/>
      <c r="F37" s="81" t="s">
        <v>3465</v>
      </c>
      <c r="G37" s="559"/>
      <c r="H37" s="72">
        <v>14750</v>
      </c>
      <c r="I37" s="532"/>
    </row>
    <row r="38" spans="1:9" x14ac:dyDescent="0.25">
      <c r="A38" s="560"/>
      <c r="B38" s="529"/>
      <c r="C38" s="154" t="s">
        <v>3327</v>
      </c>
      <c r="D38" s="399" t="s">
        <v>1809</v>
      </c>
      <c r="E38" s="494"/>
      <c r="F38" s="400" t="s">
        <v>3466</v>
      </c>
      <c r="G38" s="559"/>
      <c r="H38" s="72">
        <v>14200</v>
      </c>
      <c r="I38" s="532"/>
    </row>
    <row r="39" spans="1:9" ht="30" x14ac:dyDescent="0.25">
      <c r="A39" s="560"/>
      <c r="B39" s="529"/>
      <c r="C39" s="153" t="s">
        <v>2786</v>
      </c>
      <c r="D39" s="399" t="s">
        <v>1809</v>
      </c>
      <c r="E39" s="494"/>
      <c r="F39" s="76" t="s">
        <v>3467</v>
      </c>
      <c r="G39" s="559"/>
      <c r="H39" s="72">
        <v>14800</v>
      </c>
      <c r="I39" s="532"/>
    </row>
    <row r="40" spans="1:9" ht="18" customHeight="1" x14ac:dyDescent="0.25">
      <c r="A40" s="560"/>
      <c r="B40" s="529"/>
      <c r="C40" s="153" t="s">
        <v>2787</v>
      </c>
      <c r="D40" s="399" t="s">
        <v>1809</v>
      </c>
      <c r="E40" s="494"/>
      <c r="F40" s="115" t="s">
        <v>3469</v>
      </c>
      <c r="G40" s="559"/>
      <c r="H40" s="72">
        <v>14500</v>
      </c>
      <c r="I40" s="532"/>
    </row>
    <row r="41" spans="1:9" ht="25.5" customHeight="1" x14ac:dyDescent="0.25">
      <c r="A41" s="560"/>
      <c r="B41" s="529"/>
      <c r="C41" s="155" t="s">
        <v>3291</v>
      </c>
      <c r="D41" s="399" t="s">
        <v>1809</v>
      </c>
      <c r="E41" s="494"/>
      <c r="F41" s="507" t="s">
        <v>3468</v>
      </c>
      <c r="G41" s="495"/>
      <c r="H41" s="72">
        <v>14450</v>
      </c>
      <c r="I41" s="532"/>
    </row>
    <row r="42" spans="1:9" x14ac:dyDescent="0.25">
      <c r="A42" s="560"/>
      <c r="B42" s="529"/>
      <c r="C42" s="153" t="s">
        <v>2786</v>
      </c>
      <c r="D42" s="399" t="s">
        <v>1809</v>
      </c>
      <c r="E42" s="494"/>
      <c r="F42" s="401" t="s">
        <v>2788</v>
      </c>
      <c r="G42" s="495"/>
      <c r="H42" s="72">
        <v>15100</v>
      </c>
      <c r="I42" s="96" t="s">
        <v>1935</v>
      </c>
    </row>
    <row r="43" spans="1:9" ht="24" customHeight="1" x14ac:dyDescent="0.25">
      <c r="A43" s="560"/>
      <c r="B43" s="529"/>
      <c r="C43" s="153" t="s">
        <v>2789</v>
      </c>
      <c r="D43" s="399" t="s">
        <v>1809</v>
      </c>
      <c r="E43" s="556" t="s">
        <v>2785</v>
      </c>
      <c r="F43" s="401" t="s">
        <v>2790</v>
      </c>
      <c r="G43" s="559"/>
      <c r="H43" s="72">
        <v>14800</v>
      </c>
      <c r="I43" s="96" t="s">
        <v>1935</v>
      </c>
    </row>
    <row r="44" spans="1:9" ht="24" x14ac:dyDescent="0.25">
      <c r="A44" s="145"/>
      <c r="C44" s="169" t="s">
        <v>3291</v>
      </c>
      <c r="D44" s="402" t="s">
        <v>1809</v>
      </c>
      <c r="E44" s="556"/>
      <c r="F44" s="403" t="s">
        <v>2791</v>
      </c>
      <c r="G44" s="559"/>
      <c r="H44" s="72">
        <v>14750</v>
      </c>
      <c r="I44" s="395" t="s">
        <v>1935</v>
      </c>
    </row>
    <row r="45" spans="1:9" x14ac:dyDescent="0.25">
      <c r="A45" s="145"/>
      <c r="C45" s="553" t="s">
        <v>3897</v>
      </c>
      <c r="D45" s="554"/>
      <c r="E45" s="554"/>
      <c r="F45" s="554"/>
      <c r="G45" s="554"/>
      <c r="H45" s="554"/>
      <c r="I45" s="555"/>
    </row>
    <row r="46" spans="1:9" ht="30" x14ac:dyDescent="0.25">
      <c r="A46" s="145"/>
      <c r="C46" s="172" t="s">
        <v>3463</v>
      </c>
      <c r="D46" s="399" t="s">
        <v>1809</v>
      </c>
      <c r="E46" s="557"/>
      <c r="F46" s="81" t="s">
        <v>3470</v>
      </c>
      <c r="G46" s="558" t="s">
        <v>3431</v>
      </c>
      <c r="H46" s="72">
        <v>14150</v>
      </c>
      <c r="I46" s="531" t="s">
        <v>3892</v>
      </c>
    </row>
    <row r="47" spans="1:9" x14ac:dyDescent="0.25">
      <c r="A47" s="145"/>
      <c r="C47" s="154" t="s">
        <v>3464</v>
      </c>
      <c r="D47" s="399" t="s">
        <v>1809</v>
      </c>
      <c r="E47" s="556"/>
      <c r="F47" s="81" t="s">
        <v>3465</v>
      </c>
      <c r="G47" s="559"/>
      <c r="H47" s="72">
        <f>H46</f>
        <v>14150</v>
      </c>
      <c r="I47" s="532"/>
    </row>
    <row r="48" spans="1:9" x14ac:dyDescent="0.25">
      <c r="A48" s="145"/>
      <c r="C48" s="154" t="s">
        <v>3326</v>
      </c>
      <c r="D48" s="399" t="s">
        <v>1809</v>
      </c>
      <c r="E48" s="556"/>
      <c r="F48" s="81" t="s">
        <v>3465</v>
      </c>
      <c r="G48" s="559"/>
      <c r="H48" s="72">
        <v>14750</v>
      </c>
      <c r="I48" s="532"/>
    </row>
    <row r="49" spans="1:9" x14ac:dyDescent="0.25">
      <c r="A49" s="145"/>
      <c r="C49" s="154" t="s">
        <v>3327</v>
      </c>
      <c r="D49" s="399" t="s">
        <v>1809</v>
      </c>
      <c r="E49" s="556" t="s">
        <v>2785</v>
      </c>
      <c r="F49" s="400" t="s">
        <v>3466</v>
      </c>
      <c r="G49" s="559"/>
      <c r="H49" s="72">
        <v>14200</v>
      </c>
      <c r="I49" s="532"/>
    </row>
    <row r="50" spans="1:9" ht="30" x14ac:dyDescent="0.25">
      <c r="A50" s="145"/>
      <c r="C50" s="153" t="s">
        <v>2786</v>
      </c>
      <c r="D50" s="399" t="s">
        <v>1809</v>
      </c>
      <c r="E50" s="556"/>
      <c r="F50" s="396" t="s">
        <v>3467</v>
      </c>
      <c r="G50" s="559"/>
      <c r="H50" s="72">
        <v>14800</v>
      </c>
      <c r="I50" s="532"/>
    </row>
    <row r="51" spans="1:9" x14ac:dyDescent="0.25">
      <c r="A51" s="145"/>
      <c r="C51" s="153" t="s">
        <v>2787</v>
      </c>
      <c r="D51" s="399" t="s">
        <v>1809</v>
      </c>
      <c r="E51" s="494"/>
      <c r="F51" s="115" t="s">
        <v>3469</v>
      </c>
      <c r="G51" s="559"/>
      <c r="H51" s="72">
        <v>14500</v>
      </c>
      <c r="I51" s="532"/>
    </row>
    <row r="52" spans="1:9" ht="24" x14ac:dyDescent="0.25">
      <c r="A52" s="145"/>
      <c r="C52" s="155" t="s">
        <v>3291</v>
      </c>
      <c r="D52" s="399" t="s">
        <v>1809</v>
      </c>
      <c r="E52" s="494"/>
      <c r="F52" s="507" t="s">
        <v>3468</v>
      </c>
      <c r="G52" s="495"/>
      <c r="H52" s="72">
        <v>14450</v>
      </c>
      <c r="I52" s="532"/>
    </row>
    <row r="53" spans="1:9" x14ac:dyDescent="0.25">
      <c r="A53" s="145"/>
      <c r="C53" s="153" t="s">
        <v>2786</v>
      </c>
      <c r="D53" s="399" t="s">
        <v>1809</v>
      </c>
      <c r="E53" s="494"/>
      <c r="F53" s="401" t="s">
        <v>2788</v>
      </c>
      <c r="G53" s="495"/>
      <c r="H53" s="72">
        <v>14900</v>
      </c>
      <c r="I53" s="96" t="s">
        <v>1935</v>
      </c>
    </row>
    <row r="54" spans="1:9" x14ac:dyDescent="0.25">
      <c r="A54" s="145"/>
      <c r="C54" s="153" t="s">
        <v>2789</v>
      </c>
      <c r="D54" s="399" t="s">
        <v>1809</v>
      </c>
      <c r="E54" s="556" t="s">
        <v>2785</v>
      </c>
      <c r="F54" s="401" t="s">
        <v>2790</v>
      </c>
      <c r="G54" s="559"/>
      <c r="H54" s="72">
        <v>14600</v>
      </c>
      <c r="I54" s="96" t="s">
        <v>1935</v>
      </c>
    </row>
    <row r="55" spans="1:9" ht="24" x14ac:dyDescent="0.25">
      <c r="A55" s="145"/>
      <c r="C55" s="169" t="s">
        <v>3291</v>
      </c>
      <c r="D55" s="402" t="s">
        <v>1809</v>
      </c>
      <c r="E55" s="556"/>
      <c r="F55" s="403" t="s">
        <v>2791</v>
      </c>
      <c r="G55" s="559"/>
      <c r="H55" s="72">
        <v>14550</v>
      </c>
      <c r="I55" s="395" t="s">
        <v>1935</v>
      </c>
    </row>
    <row r="56" spans="1:9" s="270" customFormat="1" ht="15" customHeight="1" x14ac:dyDescent="0.25">
      <c r="A56" s="525" t="s">
        <v>3760</v>
      </c>
      <c r="B56" s="528" t="s">
        <v>153</v>
      </c>
      <c r="C56" s="71" t="s">
        <v>3481</v>
      </c>
      <c r="D56" s="173" t="s">
        <v>1809</v>
      </c>
      <c r="E56" s="531" t="s">
        <v>3482</v>
      </c>
      <c r="F56" s="122" t="s">
        <v>1506</v>
      </c>
      <c r="G56" s="534" t="s">
        <v>3483</v>
      </c>
      <c r="H56" s="72">
        <v>14067</v>
      </c>
      <c r="I56" s="537" t="s">
        <v>3792</v>
      </c>
    </row>
    <row r="57" spans="1:9" s="270" customFormat="1" x14ac:dyDescent="0.25">
      <c r="A57" s="526"/>
      <c r="B57" s="529"/>
      <c r="C57" s="71" t="s">
        <v>3484</v>
      </c>
      <c r="D57" s="173" t="s">
        <v>1809</v>
      </c>
      <c r="E57" s="532"/>
      <c r="F57" s="122" t="s">
        <v>1028</v>
      </c>
      <c r="G57" s="535"/>
      <c r="H57" s="72">
        <v>14167</v>
      </c>
      <c r="I57" s="538"/>
    </row>
    <row r="58" spans="1:9" s="270" customFormat="1" x14ac:dyDescent="0.25">
      <c r="A58" s="526"/>
      <c r="B58" s="529"/>
      <c r="C58" s="71" t="s">
        <v>1507</v>
      </c>
      <c r="D58" s="173" t="s">
        <v>1809</v>
      </c>
      <c r="E58" s="532"/>
      <c r="F58" s="122" t="s">
        <v>3485</v>
      </c>
      <c r="G58" s="535"/>
      <c r="H58" s="72">
        <v>14067</v>
      </c>
      <c r="I58" s="538"/>
    </row>
    <row r="59" spans="1:9" s="270" customFormat="1" x14ac:dyDescent="0.25">
      <c r="A59" s="526"/>
      <c r="B59" s="529"/>
      <c r="C59" s="71" t="s">
        <v>1510</v>
      </c>
      <c r="D59" s="173" t="s">
        <v>1809</v>
      </c>
      <c r="E59" s="532"/>
      <c r="F59" s="122" t="s">
        <v>1508</v>
      </c>
      <c r="G59" s="535"/>
      <c r="H59" s="72">
        <v>13917</v>
      </c>
      <c r="I59" s="538"/>
    </row>
    <row r="60" spans="1:9" s="270" customFormat="1" ht="25.5" x14ac:dyDescent="0.25">
      <c r="A60" s="526"/>
      <c r="B60" s="529"/>
      <c r="C60" s="140" t="s">
        <v>3486</v>
      </c>
      <c r="D60" s="173" t="s">
        <v>1809</v>
      </c>
      <c r="E60" s="532"/>
      <c r="F60" s="122" t="s">
        <v>1028</v>
      </c>
      <c r="G60" s="535"/>
      <c r="H60" s="72">
        <v>13917</v>
      </c>
      <c r="I60" s="538"/>
    </row>
    <row r="61" spans="1:9" s="270" customFormat="1" x14ac:dyDescent="0.25">
      <c r="A61" s="526"/>
      <c r="B61" s="529"/>
      <c r="C61" s="71" t="s">
        <v>1507</v>
      </c>
      <c r="D61" s="173" t="s">
        <v>1809</v>
      </c>
      <c r="E61" s="532"/>
      <c r="F61" s="122" t="s">
        <v>1509</v>
      </c>
      <c r="G61" s="535"/>
      <c r="H61" s="72">
        <v>14707</v>
      </c>
      <c r="I61" s="539"/>
    </row>
    <row r="62" spans="1:9" s="270" customFormat="1" x14ac:dyDescent="0.25">
      <c r="A62" s="526"/>
      <c r="B62" s="529"/>
      <c r="C62" s="71" t="s">
        <v>1510</v>
      </c>
      <c r="D62" s="173" t="s">
        <v>1809</v>
      </c>
      <c r="E62" s="532"/>
      <c r="F62" s="122" t="s">
        <v>1509</v>
      </c>
      <c r="G62" s="535"/>
      <c r="H62" s="72">
        <v>14557</v>
      </c>
      <c r="I62" s="96" t="s">
        <v>1935</v>
      </c>
    </row>
    <row r="63" spans="1:9" s="270" customFormat="1" ht="25.5" x14ac:dyDescent="0.25">
      <c r="A63" s="526"/>
      <c r="B63" s="529"/>
      <c r="C63" s="140" t="s">
        <v>1511</v>
      </c>
      <c r="D63" s="173" t="s">
        <v>1809</v>
      </c>
      <c r="E63" s="532"/>
      <c r="F63" s="122" t="s">
        <v>1509</v>
      </c>
      <c r="G63" s="535"/>
      <c r="H63" s="72">
        <v>14557</v>
      </c>
      <c r="I63" s="96" t="s">
        <v>1935</v>
      </c>
    </row>
    <row r="64" spans="1:9" s="270" customFormat="1" x14ac:dyDescent="0.25">
      <c r="A64" s="526"/>
      <c r="B64" s="529"/>
      <c r="C64" s="71" t="s">
        <v>1512</v>
      </c>
      <c r="D64" s="173" t="s">
        <v>1809</v>
      </c>
      <c r="E64" s="532"/>
      <c r="F64" s="122" t="s">
        <v>1509</v>
      </c>
      <c r="G64" s="535"/>
      <c r="H64" s="72">
        <v>14757</v>
      </c>
      <c r="I64" s="96" t="s">
        <v>1935</v>
      </c>
    </row>
    <row r="65" spans="1:9" s="270" customFormat="1" x14ac:dyDescent="0.25">
      <c r="A65" s="527"/>
      <c r="B65" s="530"/>
      <c r="C65" s="71" t="s">
        <v>1513</v>
      </c>
      <c r="D65" s="173" t="s">
        <v>1809</v>
      </c>
      <c r="E65" s="533"/>
      <c r="F65" s="122" t="s">
        <v>1509</v>
      </c>
      <c r="G65" s="536"/>
      <c r="H65" s="72">
        <v>14957</v>
      </c>
      <c r="I65" s="96" t="s">
        <v>1935</v>
      </c>
    </row>
    <row r="66" spans="1:9" s="270" customFormat="1" x14ac:dyDescent="0.25">
      <c r="A66" s="284"/>
      <c r="B66" s="284"/>
      <c r="G66" s="285"/>
    </row>
    <row r="67" spans="1:9" s="270" customFormat="1" x14ac:dyDescent="0.25">
      <c r="A67" s="284"/>
      <c r="B67" s="284"/>
      <c r="G67" s="285"/>
    </row>
    <row r="68" spans="1:9" s="270" customFormat="1" x14ac:dyDescent="0.25">
      <c r="A68" s="284"/>
      <c r="B68" s="284"/>
      <c r="G68" s="285"/>
    </row>
  </sheetData>
  <mergeCells count="42">
    <mergeCell ref="A35:A43"/>
    <mergeCell ref="I35:I41"/>
    <mergeCell ref="E43:E44"/>
    <mergeCell ref="G43:G44"/>
    <mergeCell ref="E35:E37"/>
    <mergeCell ref="G35:G40"/>
    <mergeCell ref="B34:B43"/>
    <mergeCell ref="C34:I34"/>
    <mergeCell ref="C45:I45"/>
    <mergeCell ref="I46:I52"/>
    <mergeCell ref="E54:E55"/>
    <mergeCell ref="E46:E48"/>
    <mergeCell ref="G46:G51"/>
    <mergeCell ref="E49:E50"/>
    <mergeCell ref="G54:G55"/>
    <mergeCell ref="I24:I29"/>
    <mergeCell ref="C26:C27"/>
    <mergeCell ref="C28:C29"/>
    <mergeCell ref="C30:C31"/>
    <mergeCell ref="A24:A33"/>
    <mergeCell ref="B24:B33"/>
    <mergeCell ref="E24:E33"/>
    <mergeCell ref="G24:G33"/>
    <mergeCell ref="A15:A23"/>
    <mergeCell ref="B15:B23"/>
    <mergeCell ref="G15:G23"/>
    <mergeCell ref="E16:E23"/>
    <mergeCell ref="I15:I19"/>
    <mergeCell ref="A1:I1"/>
    <mergeCell ref="A2:I2"/>
    <mergeCell ref="A3:I3"/>
    <mergeCell ref="A6:A14"/>
    <mergeCell ref="B6:B14"/>
    <mergeCell ref="E6:E14"/>
    <mergeCell ref="G6:G14"/>
    <mergeCell ref="I6:I10"/>
    <mergeCell ref="B5:C5"/>
    <mergeCell ref="A56:A65"/>
    <mergeCell ref="B56:B65"/>
    <mergeCell ref="E56:E65"/>
    <mergeCell ref="G56:G65"/>
    <mergeCell ref="I56:I61"/>
  </mergeCells>
  <dataValidations count="1">
    <dataValidation type="list" allowBlank="1" showInputMessage="1" showErrorMessage="1" sqref="G6 B6 B15 B24 B34" xr:uid="{00000000-0002-0000-0300-000000000000}">
      <formula1>nhomvl</formula1>
    </dataValidation>
  </dataValidations>
  <pageMargins left="0" right="0" top="0.51181102362204722" bottom="0.51181102362204722" header="0" footer="0"/>
  <pageSetup paperSize="9" scale="97" firstPageNumber="3" orientation="portrait" useFirstPageNumber="1" horizontalDpi="300" verticalDpi="300" r:id="rId1"/>
  <headerFooter>
    <oddHeader>&amp;LCBG VLXD T6-2025</oddHeader>
    <oddFooter>&amp;C&amp;P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7"/>
  <sheetViews>
    <sheetView view="pageBreakPreview" zoomScaleNormal="100" zoomScaleSheetLayoutView="100" workbookViewId="0">
      <selection activeCell="N11" sqref="N11"/>
    </sheetView>
  </sheetViews>
  <sheetFormatPr defaultColWidth="8.7109375" defaultRowHeight="24" customHeight="1" x14ac:dyDescent="0.25"/>
  <cols>
    <col min="1" max="1" width="5.5703125" style="284" bestFit="1" customWidth="1"/>
    <col min="2" max="2" width="8.5703125" style="284" bestFit="1" customWidth="1"/>
    <col min="3" max="3" width="23" style="270" customWidth="1"/>
    <col min="4" max="4" width="7.7109375" style="270" customWidth="1"/>
    <col min="5" max="5" width="9.5703125" style="270" customWidth="1"/>
    <col min="6" max="6" width="13" style="270" customWidth="1"/>
    <col min="7" max="7" width="12.28515625" style="285" customWidth="1"/>
    <col min="8" max="8" width="10.7109375" style="270" customWidth="1"/>
    <col min="9" max="9" width="8.28515625" style="270" customWidth="1"/>
    <col min="10" max="16384" width="8.7109375" style="270"/>
  </cols>
  <sheetData>
    <row r="1" spans="1:9" ht="42.75" x14ac:dyDescent="0.25">
      <c r="A1" s="245" t="s">
        <v>1936</v>
      </c>
      <c r="B1" s="245" t="s">
        <v>2</v>
      </c>
      <c r="C1" s="245" t="s">
        <v>900</v>
      </c>
      <c r="D1" s="245" t="s">
        <v>901</v>
      </c>
      <c r="E1" s="245" t="s">
        <v>902</v>
      </c>
      <c r="F1" s="245" t="s">
        <v>903</v>
      </c>
      <c r="G1" s="245" t="s">
        <v>904</v>
      </c>
      <c r="H1" s="245" t="s">
        <v>14</v>
      </c>
      <c r="I1" s="245" t="s">
        <v>925</v>
      </c>
    </row>
    <row r="2" spans="1:9" ht="24" customHeight="1" x14ac:dyDescent="0.25">
      <c r="A2" s="209" t="s">
        <v>3477</v>
      </c>
      <c r="B2" s="209" t="s">
        <v>148</v>
      </c>
      <c r="C2" s="209"/>
      <c r="D2" s="209"/>
      <c r="E2" s="209"/>
      <c r="F2" s="209"/>
      <c r="G2" s="270"/>
      <c r="H2" s="209"/>
      <c r="I2" s="209"/>
    </row>
    <row r="3" spans="1:9" ht="57" customHeight="1" x14ac:dyDescent="0.25">
      <c r="A3" s="565" t="s">
        <v>3477</v>
      </c>
      <c r="B3" s="286"/>
      <c r="C3" s="287" t="s">
        <v>3767</v>
      </c>
      <c r="D3" s="565" t="s">
        <v>921</v>
      </c>
      <c r="E3" s="565" t="s">
        <v>3627</v>
      </c>
      <c r="F3" s="288"/>
      <c r="G3" s="568" t="s">
        <v>1504</v>
      </c>
      <c r="H3" s="286"/>
      <c r="I3" s="566" t="s">
        <v>3719</v>
      </c>
    </row>
    <row r="4" spans="1:9" ht="30" x14ac:dyDescent="0.25">
      <c r="A4" s="565"/>
      <c r="B4" s="286"/>
      <c r="C4" s="287" t="s">
        <v>3628</v>
      </c>
      <c r="D4" s="565"/>
      <c r="E4" s="565"/>
      <c r="F4" s="288"/>
      <c r="G4" s="569"/>
      <c r="H4" s="286"/>
      <c r="I4" s="566"/>
    </row>
    <row r="5" spans="1:9" ht="17.25" customHeight="1" x14ac:dyDescent="0.25">
      <c r="A5" s="565"/>
      <c r="B5" s="286"/>
      <c r="C5" s="289" t="s">
        <v>1036</v>
      </c>
      <c r="D5" s="565"/>
      <c r="E5" s="565"/>
      <c r="F5" s="290" t="s">
        <v>1037</v>
      </c>
      <c r="G5" s="569"/>
      <c r="H5" s="291">
        <v>1518981</v>
      </c>
      <c r="I5" s="566"/>
    </row>
    <row r="6" spans="1:9" ht="18.75" customHeight="1" x14ac:dyDescent="0.25">
      <c r="A6" s="565"/>
      <c r="B6" s="286"/>
      <c r="C6" s="289" t="s">
        <v>1036</v>
      </c>
      <c r="D6" s="565"/>
      <c r="E6" s="565"/>
      <c r="F6" s="290" t="s">
        <v>1038</v>
      </c>
      <c r="G6" s="569"/>
      <c r="H6" s="291">
        <v>1537500</v>
      </c>
      <c r="I6" s="566"/>
    </row>
    <row r="7" spans="1:9" ht="30" x14ac:dyDescent="0.25">
      <c r="A7" s="565"/>
      <c r="B7" s="286"/>
      <c r="C7" s="287" t="s">
        <v>3629</v>
      </c>
      <c r="D7" s="565"/>
      <c r="E7" s="565"/>
      <c r="F7" s="288"/>
      <c r="G7" s="569"/>
      <c r="H7" s="286"/>
      <c r="I7" s="288"/>
    </row>
    <row r="8" spans="1:9" ht="18" customHeight="1" x14ac:dyDescent="0.25">
      <c r="A8" s="565"/>
      <c r="B8" s="286"/>
      <c r="C8" s="289" t="s">
        <v>1036</v>
      </c>
      <c r="D8" s="565"/>
      <c r="E8" s="565"/>
      <c r="F8" s="290" t="s">
        <v>1037</v>
      </c>
      <c r="G8" s="569"/>
      <c r="H8" s="291">
        <v>1455093</v>
      </c>
      <c r="I8" s="292" t="s">
        <v>1935</v>
      </c>
    </row>
    <row r="9" spans="1:9" ht="24" customHeight="1" x14ac:dyDescent="0.25">
      <c r="A9" s="565"/>
      <c r="B9" s="286"/>
      <c r="C9" s="289" t="s">
        <v>1036</v>
      </c>
      <c r="D9" s="565"/>
      <c r="E9" s="565"/>
      <c r="F9" s="290" t="s">
        <v>1038</v>
      </c>
      <c r="G9" s="570"/>
      <c r="H9" s="291">
        <v>1473611</v>
      </c>
      <c r="I9" s="292" t="s">
        <v>1935</v>
      </c>
    </row>
    <row r="10" spans="1:9" ht="30" x14ac:dyDescent="0.25">
      <c r="A10" s="565" t="s">
        <v>3630</v>
      </c>
      <c r="B10" s="286"/>
      <c r="C10" s="287" t="s">
        <v>3631</v>
      </c>
      <c r="D10" s="565" t="s">
        <v>921</v>
      </c>
      <c r="E10" s="565" t="s">
        <v>3627</v>
      </c>
      <c r="F10" s="288"/>
      <c r="G10" s="568" t="s">
        <v>1504</v>
      </c>
      <c r="H10" s="286"/>
      <c r="I10" s="288"/>
    </row>
    <row r="11" spans="1:9" ht="18.75" customHeight="1" x14ac:dyDescent="0.25">
      <c r="A11" s="565"/>
      <c r="B11" s="286"/>
      <c r="C11" s="289" t="s">
        <v>1036</v>
      </c>
      <c r="D11" s="565"/>
      <c r="E11" s="565"/>
      <c r="F11" s="290" t="s">
        <v>1037</v>
      </c>
      <c r="G11" s="569"/>
      <c r="H11" s="291">
        <v>1441759</v>
      </c>
      <c r="I11" s="292" t="s">
        <v>1935</v>
      </c>
    </row>
    <row r="12" spans="1:9" ht="18.75" customHeight="1" x14ac:dyDescent="0.25">
      <c r="A12" s="565"/>
      <c r="B12" s="286"/>
      <c r="C12" s="289" t="s">
        <v>1036</v>
      </c>
      <c r="D12" s="565"/>
      <c r="E12" s="565"/>
      <c r="F12" s="290" t="s">
        <v>1038</v>
      </c>
      <c r="G12" s="569"/>
      <c r="H12" s="291">
        <v>1460278</v>
      </c>
      <c r="I12" s="292" t="s">
        <v>1935</v>
      </c>
    </row>
    <row r="13" spans="1:9" ht="30" customHeight="1" x14ac:dyDescent="0.25">
      <c r="A13" s="565" t="s">
        <v>3632</v>
      </c>
      <c r="B13" s="286"/>
      <c r="C13" s="287" t="s">
        <v>3768</v>
      </c>
      <c r="D13" s="565" t="s">
        <v>921</v>
      </c>
      <c r="E13" s="565" t="s">
        <v>3627</v>
      </c>
      <c r="F13" s="288"/>
      <c r="G13" s="569"/>
      <c r="H13" s="286"/>
      <c r="I13" s="288"/>
    </row>
    <row r="14" spans="1:9" ht="15.75" customHeight="1" x14ac:dyDescent="0.25">
      <c r="A14" s="565"/>
      <c r="B14" s="286"/>
      <c r="C14" s="289" t="s">
        <v>1036</v>
      </c>
      <c r="D14" s="565"/>
      <c r="E14" s="565"/>
      <c r="F14" s="290" t="s">
        <v>1037</v>
      </c>
      <c r="G14" s="569"/>
      <c r="H14" s="291">
        <v>1500833</v>
      </c>
      <c r="I14" s="292" t="s">
        <v>1935</v>
      </c>
    </row>
    <row r="15" spans="1:9" ht="19.5" customHeight="1" x14ac:dyDescent="0.25">
      <c r="A15" s="565"/>
      <c r="B15" s="286"/>
      <c r="C15" s="289" t="s">
        <v>1036</v>
      </c>
      <c r="D15" s="565"/>
      <c r="E15" s="565"/>
      <c r="F15" s="290" t="s">
        <v>1038</v>
      </c>
      <c r="G15" s="569"/>
      <c r="H15" s="291">
        <v>1519352</v>
      </c>
      <c r="I15" s="292" t="s">
        <v>1935</v>
      </c>
    </row>
    <row r="16" spans="1:9" ht="30" x14ac:dyDescent="0.25">
      <c r="A16" s="565"/>
      <c r="B16" s="286"/>
      <c r="C16" s="287" t="s">
        <v>3633</v>
      </c>
      <c r="D16" s="565"/>
      <c r="E16" s="565"/>
      <c r="F16" s="288"/>
      <c r="G16" s="569"/>
      <c r="H16" s="286"/>
      <c r="I16" s="288"/>
    </row>
    <row r="17" spans="1:9" ht="24" customHeight="1" x14ac:dyDescent="0.25">
      <c r="A17" s="565"/>
      <c r="B17" s="286"/>
      <c r="C17" s="289" t="s">
        <v>1036</v>
      </c>
      <c r="D17" s="565"/>
      <c r="E17" s="565"/>
      <c r="F17" s="290" t="s">
        <v>1037</v>
      </c>
      <c r="G17" s="569"/>
      <c r="H17" s="291">
        <v>1398981</v>
      </c>
      <c r="I17" s="292" t="s">
        <v>1935</v>
      </c>
    </row>
    <row r="18" spans="1:9" ht="24" customHeight="1" x14ac:dyDescent="0.25">
      <c r="A18" s="565"/>
      <c r="B18" s="286"/>
      <c r="C18" s="289" t="s">
        <v>1036</v>
      </c>
      <c r="D18" s="565"/>
      <c r="E18" s="565"/>
      <c r="F18" s="290" t="s">
        <v>1038</v>
      </c>
      <c r="G18" s="570"/>
      <c r="H18" s="291">
        <v>1417500</v>
      </c>
      <c r="I18" s="292" t="s">
        <v>1935</v>
      </c>
    </row>
    <row r="19" spans="1:9" ht="80.25" customHeight="1" x14ac:dyDescent="0.25">
      <c r="A19" s="565" t="s">
        <v>3634</v>
      </c>
      <c r="B19" s="286"/>
      <c r="C19" s="287" t="s">
        <v>3635</v>
      </c>
      <c r="D19" s="565" t="s">
        <v>921</v>
      </c>
      <c r="E19" s="565" t="s">
        <v>3627</v>
      </c>
      <c r="F19" s="288"/>
      <c r="G19" s="568" t="s">
        <v>1504</v>
      </c>
      <c r="H19" s="286"/>
      <c r="I19" s="288"/>
    </row>
    <row r="20" spans="1:9" ht="24" customHeight="1" x14ac:dyDescent="0.25">
      <c r="A20" s="565"/>
      <c r="B20" s="286"/>
      <c r="C20" s="289" t="s">
        <v>1036</v>
      </c>
      <c r="D20" s="565"/>
      <c r="E20" s="565"/>
      <c r="F20" s="290" t="s">
        <v>1037</v>
      </c>
      <c r="G20" s="569"/>
      <c r="H20" s="291">
        <v>1428148</v>
      </c>
      <c r="I20" s="292" t="s">
        <v>1935</v>
      </c>
    </row>
    <row r="21" spans="1:9" ht="24" customHeight="1" x14ac:dyDescent="0.25">
      <c r="A21" s="565"/>
      <c r="B21" s="286"/>
      <c r="C21" s="289" t="s">
        <v>1036</v>
      </c>
      <c r="D21" s="565"/>
      <c r="E21" s="565"/>
      <c r="F21" s="290" t="s">
        <v>1038</v>
      </c>
      <c r="G21" s="569"/>
      <c r="H21" s="291">
        <v>1446667</v>
      </c>
      <c r="I21" s="292" t="s">
        <v>1935</v>
      </c>
    </row>
    <row r="22" spans="1:9" ht="45" customHeight="1" x14ac:dyDescent="0.25">
      <c r="A22" s="565" t="s">
        <v>3636</v>
      </c>
      <c r="B22" s="286"/>
      <c r="C22" s="287" t="s">
        <v>3637</v>
      </c>
      <c r="D22" s="567" t="s">
        <v>921</v>
      </c>
      <c r="E22" s="567" t="s">
        <v>3627</v>
      </c>
      <c r="F22" s="290"/>
      <c r="G22" s="569"/>
      <c r="H22" s="286"/>
      <c r="I22" s="288"/>
    </row>
    <row r="23" spans="1:9" ht="18.75" customHeight="1" x14ac:dyDescent="0.25">
      <c r="A23" s="565"/>
      <c r="B23" s="286"/>
      <c r="C23" s="289" t="s">
        <v>1036</v>
      </c>
      <c r="D23" s="567"/>
      <c r="E23" s="567"/>
      <c r="F23" s="290" t="s">
        <v>1037</v>
      </c>
      <c r="G23" s="569"/>
      <c r="H23" s="291">
        <v>1305093</v>
      </c>
      <c r="I23" s="292" t="s">
        <v>1935</v>
      </c>
    </row>
    <row r="24" spans="1:9" ht="24" customHeight="1" x14ac:dyDescent="0.25">
      <c r="A24" s="565"/>
      <c r="B24" s="286"/>
      <c r="C24" s="289" t="s">
        <v>1036</v>
      </c>
      <c r="D24" s="567"/>
      <c r="E24" s="567"/>
      <c r="F24" s="290" t="s">
        <v>1038</v>
      </c>
      <c r="G24" s="569"/>
      <c r="H24" s="291">
        <v>1323611</v>
      </c>
      <c r="I24" s="292" t="s">
        <v>1935</v>
      </c>
    </row>
    <row r="25" spans="1:9" ht="30" x14ac:dyDescent="0.25">
      <c r="A25" s="565" t="s">
        <v>3638</v>
      </c>
      <c r="B25" s="286"/>
      <c r="C25" s="287" t="s">
        <v>3660</v>
      </c>
      <c r="D25" s="565" t="s">
        <v>921</v>
      </c>
      <c r="E25" s="565" t="s">
        <v>3627</v>
      </c>
      <c r="F25" s="290" t="s">
        <v>1037</v>
      </c>
      <c r="G25" s="569"/>
      <c r="H25" s="291">
        <v>1064815</v>
      </c>
      <c r="I25" s="292" t="s">
        <v>1935</v>
      </c>
    </row>
    <row r="26" spans="1:9" ht="30" x14ac:dyDescent="0.25">
      <c r="A26" s="565"/>
      <c r="B26" s="286"/>
      <c r="C26" s="287" t="s">
        <v>3661</v>
      </c>
      <c r="D26" s="565"/>
      <c r="E26" s="565"/>
      <c r="F26" s="290" t="s">
        <v>1038</v>
      </c>
      <c r="G26" s="569"/>
      <c r="H26" s="291">
        <v>1083333</v>
      </c>
      <c r="I26" s="292" t="s">
        <v>1935</v>
      </c>
    </row>
    <row r="27" spans="1:9" ht="40.5" customHeight="1" x14ac:dyDescent="0.25">
      <c r="A27" s="286" t="s">
        <v>3639</v>
      </c>
      <c r="B27" s="286"/>
      <c r="C27" s="287" t="s">
        <v>3642</v>
      </c>
      <c r="D27" s="286" t="s">
        <v>921</v>
      </c>
      <c r="E27" s="286" t="s">
        <v>3627</v>
      </c>
      <c r="F27" s="290" t="s">
        <v>3643</v>
      </c>
      <c r="G27" s="569"/>
      <c r="H27" s="291">
        <v>1203704</v>
      </c>
      <c r="I27" s="292" t="s">
        <v>1935</v>
      </c>
    </row>
    <row r="28" spans="1:9" ht="39.75" customHeight="1" x14ac:dyDescent="0.25">
      <c r="A28" s="286" t="s">
        <v>3640</v>
      </c>
      <c r="B28" s="286"/>
      <c r="C28" s="287" t="s">
        <v>3645</v>
      </c>
      <c r="D28" s="286" t="s">
        <v>921</v>
      </c>
      <c r="E28" s="286" t="s">
        <v>3627</v>
      </c>
      <c r="F28" s="290" t="s">
        <v>3646</v>
      </c>
      <c r="G28" s="492"/>
      <c r="H28" s="291">
        <v>1222222</v>
      </c>
      <c r="I28" s="292" t="s">
        <v>1935</v>
      </c>
    </row>
    <row r="29" spans="1:9" ht="30" customHeight="1" x14ac:dyDescent="0.25">
      <c r="A29" s="286" t="s">
        <v>3641</v>
      </c>
      <c r="B29" s="286"/>
      <c r="C29" s="287" t="s">
        <v>3648</v>
      </c>
      <c r="D29" s="286" t="s">
        <v>921</v>
      </c>
      <c r="E29" s="286" t="s">
        <v>3627</v>
      </c>
      <c r="F29" s="290" t="s">
        <v>1514</v>
      </c>
      <c r="G29" s="492"/>
      <c r="H29" s="291">
        <v>907407</v>
      </c>
      <c r="I29" s="292" t="s">
        <v>1935</v>
      </c>
    </row>
    <row r="30" spans="1:9" ht="60" x14ac:dyDescent="0.25">
      <c r="A30" s="286" t="s">
        <v>3644</v>
      </c>
      <c r="B30" s="286"/>
      <c r="C30" s="287" t="s">
        <v>3650</v>
      </c>
      <c r="D30" s="286" t="s">
        <v>921</v>
      </c>
      <c r="E30" s="286" t="s">
        <v>3627</v>
      </c>
      <c r="F30" s="290" t="s">
        <v>1514</v>
      </c>
      <c r="G30" s="493"/>
      <c r="H30" s="291">
        <v>837963</v>
      </c>
      <c r="I30" s="292" t="s">
        <v>1935</v>
      </c>
    </row>
    <row r="31" spans="1:9" ht="45" x14ac:dyDescent="0.25">
      <c r="A31" s="286" t="s">
        <v>3647</v>
      </c>
      <c r="B31" s="286"/>
      <c r="C31" s="287" t="s">
        <v>3652</v>
      </c>
      <c r="D31" s="286" t="s">
        <v>921</v>
      </c>
      <c r="E31" s="286" t="s">
        <v>3627</v>
      </c>
      <c r="F31" s="290" t="s">
        <v>3653</v>
      </c>
      <c r="G31" s="568" t="s">
        <v>1504</v>
      </c>
      <c r="H31" s="291">
        <v>907407</v>
      </c>
      <c r="I31" s="292" t="s">
        <v>1935</v>
      </c>
    </row>
    <row r="32" spans="1:9" ht="27.75" customHeight="1" x14ac:dyDescent="0.25">
      <c r="A32" s="286" t="s">
        <v>3649</v>
      </c>
      <c r="B32" s="286"/>
      <c r="C32" s="287" t="s">
        <v>3662</v>
      </c>
      <c r="D32" s="286" t="s">
        <v>921</v>
      </c>
      <c r="E32" s="286" t="s">
        <v>3627</v>
      </c>
      <c r="F32" s="290" t="s">
        <v>3655</v>
      </c>
      <c r="G32" s="569"/>
      <c r="H32" s="291">
        <v>1092593</v>
      </c>
      <c r="I32" s="292" t="s">
        <v>1935</v>
      </c>
    </row>
    <row r="33" spans="1:9" ht="57" customHeight="1" x14ac:dyDescent="0.25">
      <c r="A33" s="286" t="s">
        <v>3651</v>
      </c>
      <c r="B33" s="286"/>
      <c r="C33" s="287" t="s">
        <v>3656</v>
      </c>
      <c r="D33" s="286" t="s">
        <v>921</v>
      </c>
      <c r="E33" s="286" t="s">
        <v>3627</v>
      </c>
      <c r="F33" s="290" t="s">
        <v>3657</v>
      </c>
      <c r="G33" s="569"/>
      <c r="H33" s="291">
        <v>972222</v>
      </c>
      <c r="I33" s="292" t="s">
        <v>1935</v>
      </c>
    </row>
    <row r="34" spans="1:9" ht="60.75" customHeight="1" x14ac:dyDescent="0.25">
      <c r="A34" s="286" t="s">
        <v>3654</v>
      </c>
      <c r="B34" s="286"/>
      <c r="C34" s="287" t="s">
        <v>3658</v>
      </c>
      <c r="D34" s="286" t="s">
        <v>921</v>
      </c>
      <c r="E34" s="286" t="s">
        <v>3627</v>
      </c>
      <c r="F34" s="290" t="s">
        <v>3659</v>
      </c>
      <c r="G34" s="569"/>
      <c r="H34" s="291">
        <v>990741</v>
      </c>
      <c r="I34" s="292" t="s">
        <v>1935</v>
      </c>
    </row>
    <row r="35" spans="1:9" ht="24" customHeight="1" x14ac:dyDescent="0.25">
      <c r="A35" s="571" t="s">
        <v>3477</v>
      </c>
      <c r="B35" s="571" t="s">
        <v>148</v>
      </c>
      <c r="C35" s="564" t="s">
        <v>1016</v>
      </c>
      <c r="D35" s="564"/>
      <c r="E35" s="564"/>
      <c r="F35" s="122"/>
      <c r="G35" s="572" t="s">
        <v>1015</v>
      </c>
      <c r="H35" s="293"/>
      <c r="I35" s="122"/>
    </row>
    <row r="36" spans="1:9" ht="24" customHeight="1" x14ac:dyDescent="0.25">
      <c r="A36" s="526"/>
      <c r="B36" s="526"/>
      <c r="C36" s="294" t="s">
        <v>1036</v>
      </c>
      <c r="D36" s="173" t="s">
        <v>921</v>
      </c>
      <c r="E36" s="575" t="s">
        <v>1018</v>
      </c>
      <c r="F36" s="122" t="s">
        <v>1037</v>
      </c>
      <c r="G36" s="573"/>
      <c r="H36" s="72">
        <v>1505000</v>
      </c>
      <c r="I36" s="561" t="s">
        <v>3720</v>
      </c>
    </row>
    <row r="37" spans="1:9" ht="24" customHeight="1" x14ac:dyDescent="0.25">
      <c r="A37" s="526"/>
      <c r="B37" s="526"/>
      <c r="C37" s="294" t="s">
        <v>1036</v>
      </c>
      <c r="D37" s="173" t="s">
        <v>921</v>
      </c>
      <c r="E37" s="576"/>
      <c r="F37" s="122" t="s">
        <v>1038</v>
      </c>
      <c r="G37" s="573"/>
      <c r="H37" s="72">
        <v>1533000</v>
      </c>
      <c r="I37" s="562"/>
    </row>
    <row r="38" spans="1:9" ht="24" customHeight="1" x14ac:dyDescent="0.25">
      <c r="A38" s="526"/>
      <c r="B38" s="526"/>
      <c r="C38" s="564" t="s">
        <v>1017</v>
      </c>
      <c r="D38" s="564"/>
      <c r="E38" s="576"/>
      <c r="F38" s="122"/>
      <c r="G38" s="573"/>
      <c r="H38" s="72"/>
      <c r="I38" s="562"/>
    </row>
    <row r="39" spans="1:9" ht="24" customHeight="1" x14ac:dyDescent="0.25">
      <c r="A39" s="526"/>
      <c r="B39" s="526"/>
      <c r="C39" s="294" t="s">
        <v>1036</v>
      </c>
      <c r="D39" s="173" t="s">
        <v>921</v>
      </c>
      <c r="E39" s="576"/>
      <c r="F39" s="122" t="s">
        <v>1037</v>
      </c>
      <c r="G39" s="573"/>
      <c r="H39" s="72">
        <v>1523000</v>
      </c>
      <c r="I39" s="562"/>
    </row>
    <row r="40" spans="1:9" ht="27.75" customHeight="1" x14ac:dyDescent="0.25">
      <c r="A40" s="526"/>
      <c r="B40" s="526"/>
      <c r="C40" s="294" t="s">
        <v>1036</v>
      </c>
      <c r="D40" s="173" t="s">
        <v>921</v>
      </c>
      <c r="E40" s="576"/>
      <c r="F40" s="122" t="s">
        <v>1038</v>
      </c>
      <c r="G40" s="573"/>
      <c r="H40" s="72">
        <v>1551000</v>
      </c>
      <c r="I40" s="562"/>
    </row>
    <row r="41" spans="1:9" ht="22.5" customHeight="1" x14ac:dyDescent="0.25">
      <c r="A41" s="526"/>
      <c r="B41" s="526"/>
      <c r="C41" s="564" t="s">
        <v>1017</v>
      </c>
      <c r="D41" s="564"/>
      <c r="E41" s="576"/>
      <c r="F41" s="122"/>
      <c r="G41" s="573"/>
      <c r="H41" s="72"/>
      <c r="I41" s="562"/>
    </row>
    <row r="42" spans="1:9" ht="24" customHeight="1" x14ac:dyDescent="0.25">
      <c r="A42" s="526"/>
      <c r="B42" s="526"/>
      <c r="C42" s="294" t="s">
        <v>1036</v>
      </c>
      <c r="D42" s="173" t="s">
        <v>921</v>
      </c>
      <c r="E42" s="576"/>
      <c r="F42" s="122" t="s">
        <v>3476</v>
      </c>
      <c r="G42" s="573"/>
      <c r="H42" s="72">
        <v>848000</v>
      </c>
      <c r="I42" s="562"/>
    </row>
    <row r="43" spans="1:9" ht="24" customHeight="1" x14ac:dyDescent="0.25">
      <c r="A43" s="526"/>
      <c r="B43" s="526"/>
      <c r="C43" s="294" t="s">
        <v>1036</v>
      </c>
      <c r="D43" s="173" t="s">
        <v>921</v>
      </c>
      <c r="E43" s="576"/>
      <c r="F43" s="122" t="s">
        <v>1039</v>
      </c>
      <c r="G43" s="573"/>
      <c r="H43" s="72">
        <v>879000</v>
      </c>
      <c r="I43" s="562"/>
    </row>
    <row r="44" spans="1:9" ht="30" x14ac:dyDescent="0.25">
      <c r="A44" s="526"/>
      <c r="B44" s="526"/>
      <c r="C44" s="294" t="s">
        <v>1036</v>
      </c>
      <c r="D44" s="173" t="s">
        <v>921</v>
      </c>
      <c r="E44" s="577"/>
      <c r="F44" s="122" t="s">
        <v>1040</v>
      </c>
      <c r="G44" s="573"/>
      <c r="H44" s="72">
        <v>939000</v>
      </c>
      <c r="I44" s="562"/>
    </row>
    <row r="45" spans="1:9" ht="24" customHeight="1" x14ac:dyDescent="0.25">
      <c r="A45" s="526"/>
      <c r="B45" s="526"/>
      <c r="C45" s="294" t="s">
        <v>148</v>
      </c>
      <c r="D45" s="173" t="s">
        <v>921</v>
      </c>
      <c r="E45" s="295" t="s">
        <v>1019</v>
      </c>
      <c r="F45" s="122" t="s">
        <v>1041</v>
      </c>
      <c r="G45" s="573"/>
      <c r="H45" s="72">
        <v>1090000</v>
      </c>
      <c r="I45" s="562"/>
    </row>
    <row r="46" spans="1:9" ht="60" x14ac:dyDescent="0.25">
      <c r="A46" s="526"/>
      <c r="B46" s="526"/>
      <c r="C46" s="294" t="s">
        <v>148</v>
      </c>
      <c r="D46" s="173" t="s">
        <v>921</v>
      </c>
      <c r="E46" s="295" t="s">
        <v>3723</v>
      </c>
      <c r="F46" s="294" t="s">
        <v>3510</v>
      </c>
      <c r="G46" s="573"/>
      <c r="H46" s="72">
        <v>1105000</v>
      </c>
      <c r="I46" s="562"/>
    </row>
    <row r="47" spans="1:9" ht="58.5" customHeight="1" x14ac:dyDescent="0.25">
      <c r="A47" s="527"/>
      <c r="B47" s="527"/>
      <c r="C47" s="294" t="s">
        <v>148</v>
      </c>
      <c r="D47" s="173" t="s">
        <v>921</v>
      </c>
      <c r="E47" s="295" t="s">
        <v>3722</v>
      </c>
      <c r="F47" s="294" t="s">
        <v>3721</v>
      </c>
      <c r="G47" s="574"/>
      <c r="H47" s="72">
        <v>909000</v>
      </c>
      <c r="I47" s="563"/>
    </row>
  </sheetData>
  <mergeCells count="31">
    <mergeCell ref="G31:G34"/>
    <mergeCell ref="B35:B47"/>
    <mergeCell ref="G3:G9"/>
    <mergeCell ref="G35:G47"/>
    <mergeCell ref="A35:A47"/>
    <mergeCell ref="A3:A9"/>
    <mergeCell ref="A10:A12"/>
    <mergeCell ref="D10:D12"/>
    <mergeCell ref="E36:E44"/>
    <mergeCell ref="C35:E35"/>
    <mergeCell ref="C41:D41"/>
    <mergeCell ref="A13:A18"/>
    <mergeCell ref="A19:A21"/>
    <mergeCell ref="A22:A24"/>
    <mergeCell ref="A25:A26"/>
    <mergeCell ref="I36:I47"/>
    <mergeCell ref="C38:D38"/>
    <mergeCell ref="D3:D9"/>
    <mergeCell ref="E3:E9"/>
    <mergeCell ref="I3:I6"/>
    <mergeCell ref="E10:E12"/>
    <mergeCell ref="D13:D18"/>
    <mergeCell ref="E13:E18"/>
    <mergeCell ref="D19:D21"/>
    <mergeCell ref="E19:E21"/>
    <mergeCell ref="D22:D24"/>
    <mergeCell ref="E22:E24"/>
    <mergeCell ref="D25:D26"/>
    <mergeCell ref="E25:E26"/>
    <mergeCell ref="G10:G18"/>
    <mergeCell ref="G19:G27"/>
  </mergeCells>
  <phoneticPr fontId="23" type="noConversion"/>
  <dataValidations count="1">
    <dataValidation type="list" allowBlank="1" showInputMessage="1" showErrorMessage="1" sqref="B35" xr:uid="{00000000-0002-0000-0400-000000000000}">
      <formula1>nhomvl</formula1>
    </dataValidation>
  </dataValidations>
  <pageMargins left="0.23622047244094491" right="0.23622047244094491" top="0.51181102362204722" bottom="0.51181102362204722" header="0" footer="0"/>
  <pageSetup paperSize="9" firstPageNumber="5" orientation="portrait" useFirstPageNumber="1" horizontalDpi="300" verticalDpi="300" r:id="rId1"/>
  <headerFooter>
    <oddHeader>&amp;LCBG VLXD T6-2025</oddHeader>
    <oddFooter>&amp;C&amp;P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2"/>
  <sheetViews>
    <sheetView view="pageBreakPreview" zoomScaleNormal="100" zoomScaleSheetLayoutView="100" workbookViewId="0">
      <selection activeCell="O11" sqref="O11"/>
    </sheetView>
  </sheetViews>
  <sheetFormatPr defaultColWidth="8.7109375" defaultRowHeight="15" x14ac:dyDescent="0.25"/>
  <cols>
    <col min="1" max="1" width="3.85546875" style="88" bestFit="1" customWidth="1"/>
    <col min="2" max="2" width="8.7109375" style="88" customWidth="1"/>
    <col min="3" max="3" width="17.5703125" style="77" customWidth="1"/>
    <col min="4" max="4" width="7.7109375" style="77" customWidth="1"/>
    <col min="5" max="5" width="9.5703125" style="77" customWidth="1"/>
    <col min="6" max="6" width="17.28515625" style="77" customWidth="1"/>
    <col min="7" max="7" width="12.28515625" style="99" customWidth="1"/>
    <col min="8" max="8" width="10.7109375" style="77" customWidth="1"/>
    <col min="9" max="9" width="8.7109375" style="77" customWidth="1"/>
    <col min="10" max="16384" width="8.7109375" style="77"/>
  </cols>
  <sheetData>
    <row r="1" spans="1:9" ht="54.75" customHeight="1" x14ac:dyDescent="0.25">
      <c r="A1" s="78" t="s">
        <v>1936</v>
      </c>
      <c r="B1" s="78" t="s">
        <v>2</v>
      </c>
      <c r="C1" s="78" t="s">
        <v>900</v>
      </c>
      <c r="D1" s="78" t="s">
        <v>901</v>
      </c>
      <c r="E1" s="78" t="s">
        <v>902</v>
      </c>
      <c r="F1" s="78" t="s">
        <v>903</v>
      </c>
      <c r="G1" s="78" t="s">
        <v>904</v>
      </c>
      <c r="H1" s="78" t="s">
        <v>14</v>
      </c>
      <c r="I1" s="78" t="s">
        <v>925</v>
      </c>
    </row>
    <row r="2" spans="1:9" s="270" customFormat="1" ht="24" customHeight="1" x14ac:dyDescent="0.25">
      <c r="A2" s="209">
        <v>3</v>
      </c>
      <c r="B2" s="578" t="s">
        <v>982</v>
      </c>
      <c r="C2" s="579"/>
      <c r="D2" s="245"/>
      <c r="E2" s="245"/>
      <c r="F2" s="245"/>
      <c r="G2" s="404"/>
      <c r="H2" s="245"/>
      <c r="I2" s="245"/>
    </row>
    <row r="3" spans="1:9" s="131" customFormat="1" ht="18.75" customHeight="1" x14ac:dyDescent="0.25">
      <c r="A3" s="548" t="s">
        <v>995</v>
      </c>
      <c r="B3" s="548" t="s">
        <v>982</v>
      </c>
      <c r="C3" s="73" t="s">
        <v>1020</v>
      </c>
      <c r="D3" s="280"/>
      <c r="E3" s="122"/>
      <c r="F3" s="122"/>
      <c r="G3" s="534" t="s">
        <v>3078</v>
      </c>
      <c r="H3" s="73"/>
      <c r="I3" s="122"/>
    </row>
    <row r="4" spans="1:9" s="131" customFormat="1" ht="17.25" customHeight="1" x14ac:dyDescent="0.25">
      <c r="A4" s="549"/>
      <c r="B4" s="549"/>
      <c r="C4" s="71" t="s">
        <v>1043</v>
      </c>
      <c r="D4" s="173" t="s">
        <v>909</v>
      </c>
      <c r="E4" s="584" t="s">
        <v>2214</v>
      </c>
      <c r="F4" s="122" t="s">
        <v>1042</v>
      </c>
      <c r="G4" s="535"/>
      <c r="H4" s="72">
        <v>910000</v>
      </c>
      <c r="I4" s="531" t="s">
        <v>3780</v>
      </c>
    </row>
    <row r="5" spans="1:9" s="131" customFormat="1" x14ac:dyDescent="0.25">
      <c r="A5" s="549"/>
      <c r="B5" s="549"/>
      <c r="C5" s="71" t="s">
        <v>1044</v>
      </c>
      <c r="D5" s="173" t="s">
        <v>909</v>
      </c>
      <c r="E5" s="584"/>
      <c r="F5" s="122" t="s">
        <v>1042</v>
      </c>
      <c r="G5" s="535"/>
      <c r="H5" s="72">
        <v>950000</v>
      </c>
      <c r="I5" s="532"/>
    </row>
    <row r="6" spans="1:9" s="131" customFormat="1" x14ac:dyDescent="0.25">
      <c r="A6" s="549"/>
      <c r="B6" s="549"/>
      <c r="C6" s="71" t="s">
        <v>1045</v>
      </c>
      <c r="D6" s="173" t="s">
        <v>909</v>
      </c>
      <c r="E6" s="584"/>
      <c r="F6" s="122" t="s">
        <v>1042</v>
      </c>
      <c r="G6" s="535"/>
      <c r="H6" s="72">
        <v>1000000</v>
      </c>
      <c r="I6" s="532"/>
    </row>
    <row r="7" spans="1:9" s="131" customFormat="1" x14ac:dyDescent="0.25">
      <c r="A7" s="549"/>
      <c r="B7" s="549"/>
      <c r="C7" s="71" t="s">
        <v>1046</v>
      </c>
      <c r="D7" s="173" t="s">
        <v>909</v>
      </c>
      <c r="E7" s="584"/>
      <c r="F7" s="122" t="s">
        <v>1042</v>
      </c>
      <c r="G7" s="535"/>
      <c r="H7" s="72">
        <v>1050000</v>
      </c>
      <c r="I7" s="532"/>
    </row>
    <row r="8" spans="1:9" s="131" customFormat="1" x14ac:dyDescent="0.25">
      <c r="A8" s="549"/>
      <c r="B8" s="549"/>
      <c r="C8" s="71" t="s">
        <v>1047</v>
      </c>
      <c r="D8" s="173" t="s">
        <v>909</v>
      </c>
      <c r="E8" s="584"/>
      <c r="F8" s="122" t="s">
        <v>1042</v>
      </c>
      <c r="G8" s="535"/>
      <c r="H8" s="72">
        <v>1100000</v>
      </c>
      <c r="I8" s="532"/>
    </row>
    <row r="9" spans="1:9" s="131" customFormat="1" x14ac:dyDescent="0.25">
      <c r="A9" s="549"/>
      <c r="B9" s="549"/>
      <c r="C9" s="71" t="s">
        <v>1047</v>
      </c>
      <c r="D9" s="173" t="s">
        <v>909</v>
      </c>
      <c r="E9" s="584"/>
      <c r="F9" s="122" t="s">
        <v>1048</v>
      </c>
      <c r="G9" s="535"/>
      <c r="H9" s="72">
        <v>1130000</v>
      </c>
      <c r="I9" s="532"/>
    </row>
    <row r="10" spans="1:9" s="131" customFormat="1" x14ac:dyDescent="0.25">
      <c r="A10" s="549"/>
      <c r="B10" s="549"/>
      <c r="C10" s="71" t="s">
        <v>1049</v>
      </c>
      <c r="D10" s="173" t="s">
        <v>909</v>
      </c>
      <c r="E10" s="584"/>
      <c r="F10" s="122" t="s">
        <v>1042</v>
      </c>
      <c r="G10" s="535"/>
      <c r="H10" s="72">
        <v>1160000</v>
      </c>
      <c r="I10" s="532"/>
    </row>
    <row r="11" spans="1:9" s="131" customFormat="1" x14ac:dyDescent="0.25">
      <c r="A11" s="549"/>
      <c r="B11" s="549"/>
      <c r="C11" s="71" t="s">
        <v>1049</v>
      </c>
      <c r="D11" s="173" t="s">
        <v>909</v>
      </c>
      <c r="E11" s="584"/>
      <c r="F11" s="122" t="s">
        <v>1048</v>
      </c>
      <c r="G11" s="535"/>
      <c r="H11" s="72">
        <v>1190000</v>
      </c>
      <c r="I11" s="532"/>
    </row>
    <row r="12" spans="1:9" s="131" customFormat="1" x14ac:dyDescent="0.25">
      <c r="A12" s="549"/>
      <c r="B12" s="549"/>
      <c r="C12" s="71" t="s">
        <v>1050</v>
      </c>
      <c r="D12" s="173" t="s">
        <v>909</v>
      </c>
      <c r="E12" s="584"/>
      <c r="F12" s="122" t="s">
        <v>1042</v>
      </c>
      <c r="G12" s="535"/>
      <c r="H12" s="72">
        <v>1220000</v>
      </c>
      <c r="I12" s="532"/>
    </row>
    <row r="13" spans="1:9" s="131" customFormat="1" x14ac:dyDescent="0.25">
      <c r="A13" s="549"/>
      <c r="B13" s="549"/>
      <c r="C13" s="71" t="s">
        <v>1050</v>
      </c>
      <c r="D13" s="173" t="s">
        <v>909</v>
      </c>
      <c r="E13" s="584"/>
      <c r="F13" s="122" t="s">
        <v>1051</v>
      </c>
      <c r="G13" s="535"/>
      <c r="H13" s="72">
        <v>1230000</v>
      </c>
      <c r="I13" s="532"/>
    </row>
    <row r="14" spans="1:9" s="131" customFormat="1" x14ac:dyDescent="0.25">
      <c r="A14" s="549"/>
      <c r="B14" s="549"/>
      <c r="C14" s="71" t="s">
        <v>1052</v>
      </c>
      <c r="D14" s="173" t="s">
        <v>909</v>
      </c>
      <c r="E14" s="584"/>
      <c r="F14" s="122" t="s">
        <v>1042</v>
      </c>
      <c r="G14" s="405"/>
      <c r="H14" s="72">
        <v>1280000</v>
      </c>
      <c r="I14" s="532"/>
    </row>
    <row r="15" spans="1:9" s="131" customFormat="1" x14ac:dyDescent="0.25">
      <c r="A15" s="549"/>
      <c r="B15" s="549"/>
      <c r="C15" s="71" t="s">
        <v>1052</v>
      </c>
      <c r="D15" s="173" t="s">
        <v>909</v>
      </c>
      <c r="E15" s="584"/>
      <c r="F15" s="122" t="s">
        <v>1051</v>
      </c>
      <c r="G15" s="405"/>
      <c r="H15" s="72">
        <v>1290000</v>
      </c>
      <c r="I15" s="532"/>
    </row>
    <row r="16" spans="1:9" s="131" customFormat="1" x14ac:dyDescent="0.25">
      <c r="A16" s="549"/>
      <c r="B16" s="549"/>
      <c r="C16" s="71" t="s">
        <v>1053</v>
      </c>
      <c r="D16" s="173" t="s">
        <v>909</v>
      </c>
      <c r="E16" s="584"/>
      <c r="F16" s="122" t="s">
        <v>1042</v>
      </c>
      <c r="G16" s="405"/>
      <c r="H16" s="72">
        <v>1330000</v>
      </c>
      <c r="I16" s="532"/>
    </row>
    <row r="17" spans="1:9" s="131" customFormat="1" x14ac:dyDescent="0.25">
      <c r="A17" s="549"/>
      <c r="B17" s="549"/>
      <c r="C17" s="71" t="s">
        <v>1053</v>
      </c>
      <c r="D17" s="173" t="s">
        <v>909</v>
      </c>
      <c r="E17" s="584"/>
      <c r="F17" s="122" t="s">
        <v>1054</v>
      </c>
      <c r="G17" s="405"/>
      <c r="H17" s="72">
        <v>1350000</v>
      </c>
      <c r="I17" s="532"/>
    </row>
    <row r="18" spans="1:9" s="131" customFormat="1" x14ac:dyDescent="0.25">
      <c r="A18" s="549"/>
      <c r="B18" s="549"/>
      <c r="C18" s="71" t="s">
        <v>1055</v>
      </c>
      <c r="D18" s="173" t="s">
        <v>909</v>
      </c>
      <c r="E18" s="584"/>
      <c r="F18" s="122" t="s">
        <v>1048</v>
      </c>
      <c r="G18" s="405"/>
      <c r="H18" s="72">
        <v>1450000</v>
      </c>
      <c r="I18" s="532"/>
    </row>
    <row r="19" spans="1:9" s="131" customFormat="1" x14ac:dyDescent="0.25">
      <c r="A19" s="549"/>
      <c r="B19" s="549"/>
      <c r="C19" s="71" t="s">
        <v>1056</v>
      </c>
      <c r="D19" s="173" t="s">
        <v>909</v>
      </c>
      <c r="E19" s="584"/>
      <c r="F19" s="122" t="s">
        <v>1048</v>
      </c>
      <c r="G19" s="405"/>
      <c r="H19" s="72">
        <v>1510000</v>
      </c>
      <c r="I19" s="533"/>
    </row>
    <row r="20" spans="1:9" s="131" customFormat="1" x14ac:dyDescent="0.25">
      <c r="A20" s="549"/>
      <c r="B20" s="549"/>
      <c r="C20" s="71" t="s">
        <v>1053</v>
      </c>
      <c r="D20" s="173" t="s">
        <v>909</v>
      </c>
      <c r="E20" s="584"/>
      <c r="F20" s="295" t="s">
        <v>1057</v>
      </c>
      <c r="G20" s="405"/>
      <c r="H20" s="72">
        <v>1390000</v>
      </c>
      <c r="I20" s="96" t="s">
        <v>1935</v>
      </c>
    </row>
    <row r="21" spans="1:9" s="131" customFormat="1" x14ac:dyDescent="0.25">
      <c r="A21" s="549"/>
      <c r="B21" s="549"/>
      <c r="C21" s="71" t="s">
        <v>1055</v>
      </c>
      <c r="D21" s="173" t="s">
        <v>909</v>
      </c>
      <c r="E21" s="584"/>
      <c r="F21" s="295" t="s">
        <v>1057</v>
      </c>
      <c r="G21" s="405"/>
      <c r="H21" s="72">
        <v>1490000</v>
      </c>
      <c r="I21" s="96" t="s">
        <v>1935</v>
      </c>
    </row>
    <row r="22" spans="1:9" s="131" customFormat="1" x14ac:dyDescent="0.25">
      <c r="A22" s="549"/>
      <c r="B22" s="549"/>
      <c r="C22" s="71" t="s">
        <v>1058</v>
      </c>
      <c r="D22" s="173" t="s">
        <v>909</v>
      </c>
      <c r="E22" s="584"/>
      <c r="F22" s="295" t="s">
        <v>1057</v>
      </c>
      <c r="G22" s="405"/>
      <c r="H22" s="72">
        <v>1570000</v>
      </c>
      <c r="I22" s="96" t="s">
        <v>1935</v>
      </c>
    </row>
    <row r="23" spans="1:9" s="131" customFormat="1" x14ac:dyDescent="0.25">
      <c r="A23" s="549"/>
      <c r="B23" s="549"/>
      <c r="C23" s="71" t="s">
        <v>1059</v>
      </c>
      <c r="D23" s="173" t="s">
        <v>909</v>
      </c>
      <c r="E23" s="584"/>
      <c r="F23" s="295" t="s">
        <v>1057</v>
      </c>
      <c r="G23" s="405"/>
      <c r="H23" s="72">
        <v>1640000</v>
      </c>
      <c r="I23" s="96" t="s">
        <v>1935</v>
      </c>
    </row>
    <row r="24" spans="1:9" s="131" customFormat="1" ht="33.75" customHeight="1" x14ac:dyDescent="0.25">
      <c r="A24" s="549"/>
      <c r="B24" s="549"/>
      <c r="C24" s="588" t="s">
        <v>3761</v>
      </c>
      <c r="D24" s="589"/>
      <c r="E24" s="589"/>
      <c r="F24" s="590"/>
      <c r="G24" s="405"/>
      <c r="H24" s="406"/>
      <c r="I24" s="122"/>
    </row>
    <row r="25" spans="1:9" s="131" customFormat="1" ht="38.25" customHeight="1" x14ac:dyDescent="0.25">
      <c r="A25" s="549"/>
      <c r="B25" s="549"/>
      <c r="C25" s="591" t="s">
        <v>1021</v>
      </c>
      <c r="D25" s="592"/>
      <c r="E25" s="592"/>
      <c r="F25" s="593"/>
      <c r="G25" s="405"/>
      <c r="H25" s="407"/>
      <c r="I25" s="122"/>
    </row>
    <row r="26" spans="1:9" s="79" customFormat="1" ht="30" x14ac:dyDescent="0.25">
      <c r="A26" s="549"/>
      <c r="B26" s="549"/>
      <c r="C26" s="71" t="s">
        <v>1060</v>
      </c>
      <c r="D26" s="173" t="s">
        <v>909</v>
      </c>
      <c r="E26" s="580"/>
      <c r="F26" s="76" t="s">
        <v>1061</v>
      </c>
      <c r="G26" s="405"/>
      <c r="H26" s="72">
        <v>30000</v>
      </c>
      <c r="I26" s="531" t="s">
        <v>3780</v>
      </c>
    </row>
    <row r="27" spans="1:9" s="79" customFormat="1" ht="30" x14ac:dyDescent="0.25">
      <c r="A27" s="549"/>
      <c r="B27" s="549"/>
      <c r="C27" s="71" t="s">
        <v>1062</v>
      </c>
      <c r="D27" s="173" t="s">
        <v>909</v>
      </c>
      <c r="E27" s="581"/>
      <c r="F27" s="76" t="s">
        <v>1063</v>
      </c>
      <c r="G27" s="405"/>
      <c r="H27" s="72">
        <v>50000</v>
      </c>
      <c r="I27" s="532"/>
    </row>
    <row r="28" spans="1:9" s="79" customFormat="1" ht="30" x14ac:dyDescent="0.25">
      <c r="A28" s="549"/>
      <c r="B28" s="549"/>
      <c r="C28" s="71" t="s">
        <v>1060</v>
      </c>
      <c r="D28" s="173" t="s">
        <v>909</v>
      </c>
      <c r="E28" s="581"/>
      <c r="F28" s="76" t="s">
        <v>1064</v>
      </c>
      <c r="G28" s="405"/>
      <c r="H28" s="72">
        <v>100000</v>
      </c>
      <c r="I28" s="532"/>
    </row>
    <row r="29" spans="1:9" s="79" customFormat="1" ht="30" x14ac:dyDescent="0.25">
      <c r="A29" s="549"/>
      <c r="B29" s="549"/>
      <c r="C29" s="71" t="s">
        <v>1065</v>
      </c>
      <c r="D29" s="173" t="s">
        <v>909</v>
      </c>
      <c r="E29" s="581"/>
      <c r="F29" s="76" t="s">
        <v>1061</v>
      </c>
      <c r="G29" s="405"/>
      <c r="H29" s="72">
        <v>40000</v>
      </c>
      <c r="I29" s="532"/>
    </row>
    <row r="30" spans="1:9" s="79" customFormat="1" ht="30" x14ac:dyDescent="0.25">
      <c r="A30" s="549"/>
      <c r="B30" s="549"/>
      <c r="C30" s="71" t="s">
        <v>1065</v>
      </c>
      <c r="D30" s="173" t="s">
        <v>909</v>
      </c>
      <c r="E30" s="581"/>
      <c r="F30" s="76" t="s">
        <v>1066</v>
      </c>
      <c r="G30" s="405"/>
      <c r="H30" s="72">
        <v>60000</v>
      </c>
      <c r="I30" s="532"/>
    </row>
    <row r="31" spans="1:9" s="79" customFormat="1" ht="30" x14ac:dyDescent="0.25">
      <c r="A31" s="549"/>
      <c r="B31" s="549"/>
      <c r="C31" s="71" t="s">
        <v>1067</v>
      </c>
      <c r="D31" s="173" t="s">
        <v>909</v>
      </c>
      <c r="E31" s="581"/>
      <c r="F31" s="76" t="s">
        <v>1068</v>
      </c>
      <c r="G31" s="405"/>
      <c r="H31" s="72">
        <v>40000</v>
      </c>
      <c r="I31" s="532"/>
    </row>
    <row r="32" spans="1:9" s="79" customFormat="1" ht="30" x14ac:dyDescent="0.25">
      <c r="A32" s="549"/>
      <c r="B32" s="549"/>
      <c r="C32" s="71" t="s">
        <v>1067</v>
      </c>
      <c r="D32" s="173" t="s">
        <v>909</v>
      </c>
      <c r="E32" s="581"/>
      <c r="F32" s="76" t="s">
        <v>1069</v>
      </c>
      <c r="G32" s="405"/>
      <c r="H32" s="72">
        <v>60000</v>
      </c>
      <c r="I32" s="533"/>
    </row>
    <row r="33" spans="1:9" s="79" customFormat="1" ht="30" x14ac:dyDescent="0.25">
      <c r="A33" s="549"/>
      <c r="B33" s="549"/>
      <c r="C33" s="71" t="s">
        <v>1067</v>
      </c>
      <c r="D33" s="173" t="s">
        <v>909</v>
      </c>
      <c r="E33" s="581"/>
      <c r="F33" s="76" t="s">
        <v>1070</v>
      </c>
      <c r="G33" s="405"/>
      <c r="H33" s="72">
        <v>80000</v>
      </c>
      <c r="I33" s="96" t="s">
        <v>1935</v>
      </c>
    </row>
    <row r="34" spans="1:9" s="79" customFormat="1" ht="30" x14ac:dyDescent="0.25">
      <c r="A34" s="549"/>
      <c r="B34" s="549"/>
      <c r="C34" s="71" t="s">
        <v>1067</v>
      </c>
      <c r="D34" s="173" t="s">
        <v>909</v>
      </c>
      <c r="E34" s="581"/>
      <c r="F34" s="76" t="s">
        <v>1071</v>
      </c>
      <c r="G34" s="405"/>
      <c r="H34" s="72">
        <v>100000</v>
      </c>
      <c r="I34" s="96" t="s">
        <v>1935</v>
      </c>
    </row>
    <row r="35" spans="1:9" s="79" customFormat="1" ht="30" x14ac:dyDescent="0.25">
      <c r="A35" s="583"/>
      <c r="B35" s="583"/>
      <c r="C35" s="71" t="s">
        <v>2101</v>
      </c>
      <c r="D35" s="173" t="s">
        <v>909</v>
      </c>
      <c r="E35" s="582"/>
      <c r="F35" s="76"/>
      <c r="G35" s="408"/>
      <c r="H35" s="72">
        <v>300000</v>
      </c>
      <c r="I35" s="96" t="s">
        <v>1935</v>
      </c>
    </row>
    <row r="36" spans="1:9" s="79" customFormat="1" ht="38.25" customHeight="1" x14ac:dyDescent="0.25">
      <c r="A36" s="548" t="s">
        <v>996</v>
      </c>
      <c r="B36" s="548" t="s">
        <v>982</v>
      </c>
      <c r="C36" s="578" t="s">
        <v>982</v>
      </c>
      <c r="D36" s="579"/>
      <c r="E36" s="580" t="s">
        <v>2215</v>
      </c>
      <c r="F36" s="76"/>
      <c r="G36" s="534" t="s">
        <v>1345</v>
      </c>
      <c r="H36" s="72"/>
      <c r="I36" s="531" t="s">
        <v>3780</v>
      </c>
    </row>
    <row r="37" spans="1:9" s="79" customFormat="1" ht="38.25" customHeight="1" x14ac:dyDescent="0.25">
      <c r="A37" s="549"/>
      <c r="B37" s="549"/>
      <c r="C37" s="71" t="s">
        <v>3511</v>
      </c>
      <c r="D37" s="173" t="s">
        <v>909</v>
      </c>
      <c r="E37" s="581"/>
      <c r="F37" s="76" t="s">
        <v>1042</v>
      </c>
      <c r="G37" s="535"/>
      <c r="H37" s="72">
        <v>870000</v>
      </c>
      <c r="I37" s="532"/>
    </row>
    <row r="38" spans="1:9" s="79" customFormat="1" ht="38.25" customHeight="1" x14ac:dyDescent="0.25">
      <c r="A38" s="549"/>
      <c r="B38" s="549"/>
      <c r="C38" s="71" t="s">
        <v>3512</v>
      </c>
      <c r="D38" s="173" t="s">
        <v>909</v>
      </c>
      <c r="E38" s="581"/>
      <c r="F38" s="76" t="s">
        <v>1042</v>
      </c>
      <c r="G38" s="535"/>
      <c r="H38" s="72">
        <v>920000</v>
      </c>
      <c r="I38" s="532"/>
    </row>
    <row r="39" spans="1:9" s="79" customFormat="1" ht="38.25" customHeight="1" x14ac:dyDescent="0.25">
      <c r="A39" s="549"/>
      <c r="B39" s="549"/>
      <c r="C39" s="71" t="s">
        <v>3513</v>
      </c>
      <c r="D39" s="173" t="s">
        <v>909</v>
      </c>
      <c r="E39" s="581"/>
      <c r="F39" s="76" t="s">
        <v>1042</v>
      </c>
      <c r="G39" s="535"/>
      <c r="H39" s="72">
        <v>970000</v>
      </c>
      <c r="I39" s="532"/>
    </row>
    <row r="40" spans="1:9" s="79" customFormat="1" ht="38.25" customHeight="1" x14ac:dyDescent="0.25">
      <c r="A40" s="549"/>
      <c r="B40" s="549"/>
      <c r="C40" s="71" t="s">
        <v>3514</v>
      </c>
      <c r="D40" s="173" t="s">
        <v>909</v>
      </c>
      <c r="E40" s="581"/>
      <c r="F40" s="76" t="s">
        <v>1042</v>
      </c>
      <c r="G40" s="535"/>
      <c r="H40" s="72">
        <v>1020000</v>
      </c>
      <c r="I40" s="532"/>
    </row>
    <row r="41" spans="1:9" s="79" customFormat="1" ht="38.25" customHeight="1" x14ac:dyDescent="0.25">
      <c r="A41" s="549"/>
      <c r="B41" s="549"/>
      <c r="C41" s="71" t="s">
        <v>3515</v>
      </c>
      <c r="D41" s="173" t="s">
        <v>909</v>
      </c>
      <c r="E41" s="581"/>
      <c r="F41" s="76" t="s">
        <v>1042</v>
      </c>
      <c r="G41" s="535"/>
      <c r="H41" s="72">
        <v>1070000</v>
      </c>
      <c r="I41" s="532"/>
    </row>
    <row r="42" spans="1:9" s="79" customFormat="1" ht="38.25" customHeight="1" x14ac:dyDescent="0.25">
      <c r="A42" s="549"/>
      <c r="B42" s="549"/>
      <c r="C42" s="71" t="s">
        <v>3515</v>
      </c>
      <c r="D42" s="173" t="s">
        <v>909</v>
      </c>
      <c r="E42" s="581"/>
      <c r="F42" s="76" t="s">
        <v>1048</v>
      </c>
      <c r="G42" s="535"/>
      <c r="H42" s="72">
        <v>1100000</v>
      </c>
      <c r="I42" s="532"/>
    </row>
    <row r="43" spans="1:9" s="79" customFormat="1" ht="38.25" customHeight="1" x14ac:dyDescent="0.25">
      <c r="A43" s="549"/>
      <c r="B43" s="549"/>
      <c r="C43" s="71" t="s">
        <v>3516</v>
      </c>
      <c r="D43" s="173" t="s">
        <v>909</v>
      </c>
      <c r="E43" s="581"/>
      <c r="F43" s="76" t="s">
        <v>1042</v>
      </c>
      <c r="G43" s="535"/>
      <c r="H43" s="72">
        <v>1120000</v>
      </c>
      <c r="I43" s="532"/>
    </row>
    <row r="44" spans="1:9" s="79" customFormat="1" ht="38.25" customHeight="1" x14ac:dyDescent="0.25">
      <c r="A44" s="549"/>
      <c r="B44" s="549"/>
      <c r="C44" s="71" t="s">
        <v>3516</v>
      </c>
      <c r="D44" s="173" t="s">
        <v>909</v>
      </c>
      <c r="E44" s="581"/>
      <c r="F44" s="76" t="s">
        <v>1048</v>
      </c>
      <c r="G44" s="535"/>
      <c r="H44" s="72">
        <v>1150000</v>
      </c>
      <c r="I44" s="532"/>
    </row>
    <row r="45" spans="1:9" s="79" customFormat="1" ht="30" x14ac:dyDescent="0.25">
      <c r="A45" s="549"/>
      <c r="B45" s="549"/>
      <c r="C45" s="71" t="s">
        <v>2667</v>
      </c>
      <c r="D45" s="173" t="s">
        <v>909</v>
      </c>
      <c r="E45" s="581"/>
      <c r="F45" s="76" t="s">
        <v>1042</v>
      </c>
      <c r="G45" s="535"/>
      <c r="H45" s="72">
        <v>1150000</v>
      </c>
      <c r="I45" s="532"/>
    </row>
    <row r="46" spans="1:9" s="79" customFormat="1" ht="30" x14ac:dyDescent="0.25">
      <c r="A46" s="549"/>
      <c r="B46" s="549"/>
      <c r="C46" s="71" t="s">
        <v>2667</v>
      </c>
      <c r="D46" s="173" t="s">
        <v>909</v>
      </c>
      <c r="E46" s="581"/>
      <c r="F46" s="76" t="s">
        <v>1051</v>
      </c>
      <c r="G46" s="535"/>
      <c r="H46" s="72">
        <v>1160000</v>
      </c>
      <c r="I46" s="532"/>
    </row>
    <row r="47" spans="1:9" s="79" customFormat="1" ht="30" x14ac:dyDescent="0.25">
      <c r="A47" s="549"/>
      <c r="B47" s="549"/>
      <c r="C47" s="71" t="s">
        <v>2668</v>
      </c>
      <c r="D47" s="173" t="s">
        <v>909</v>
      </c>
      <c r="E47" s="581"/>
      <c r="F47" s="76" t="s">
        <v>1042</v>
      </c>
      <c r="G47" s="535"/>
      <c r="H47" s="72">
        <v>1200000</v>
      </c>
      <c r="I47" s="532"/>
    </row>
    <row r="48" spans="1:9" s="79" customFormat="1" ht="30" x14ac:dyDescent="0.25">
      <c r="A48" s="549"/>
      <c r="B48" s="549"/>
      <c r="C48" s="71" t="s">
        <v>2668</v>
      </c>
      <c r="D48" s="173" t="s">
        <v>909</v>
      </c>
      <c r="E48" s="581"/>
      <c r="F48" s="76" t="s">
        <v>1051</v>
      </c>
      <c r="G48" s="113"/>
      <c r="H48" s="72">
        <v>1210000</v>
      </c>
      <c r="I48" s="532"/>
    </row>
    <row r="49" spans="1:9" s="79" customFormat="1" ht="30" x14ac:dyDescent="0.25">
      <c r="A49" s="549"/>
      <c r="B49" s="549"/>
      <c r="C49" s="71" t="s">
        <v>2669</v>
      </c>
      <c r="D49" s="173" t="s">
        <v>909</v>
      </c>
      <c r="E49" s="581"/>
      <c r="F49" s="76" t="s">
        <v>1042</v>
      </c>
      <c r="G49" s="113"/>
      <c r="H49" s="72">
        <v>1250000</v>
      </c>
      <c r="I49" s="532"/>
    </row>
    <row r="50" spans="1:9" s="79" customFormat="1" ht="30" x14ac:dyDescent="0.25">
      <c r="A50" s="549"/>
      <c r="B50" s="549"/>
      <c r="C50" s="71" t="s">
        <v>2669</v>
      </c>
      <c r="D50" s="173" t="s">
        <v>909</v>
      </c>
      <c r="E50" s="581"/>
      <c r="F50" s="76" t="s">
        <v>1054</v>
      </c>
      <c r="G50" s="535"/>
      <c r="H50" s="72">
        <v>1270000</v>
      </c>
      <c r="I50" s="532"/>
    </row>
    <row r="51" spans="1:9" s="79" customFormat="1" ht="30" x14ac:dyDescent="0.25">
      <c r="A51" s="549"/>
      <c r="B51" s="549"/>
      <c r="C51" s="71" t="s">
        <v>2670</v>
      </c>
      <c r="D51" s="173" t="s">
        <v>909</v>
      </c>
      <c r="E51" s="581"/>
      <c r="F51" s="76" t="s">
        <v>1048</v>
      </c>
      <c r="G51" s="535"/>
      <c r="H51" s="72">
        <v>1330000</v>
      </c>
      <c r="I51" s="532"/>
    </row>
    <row r="52" spans="1:9" s="79" customFormat="1" ht="30" x14ac:dyDescent="0.25">
      <c r="A52" s="549"/>
      <c r="B52" s="549"/>
      <c r="C52" s="71" t="s">
        <v>2671</v>
      </c>
      <c r="D52" s="173" t="s">
        <v>909</v>
      </c>
      <c r="E52" s="581"/>
      <c r="F52" s="76" t="s">
        <v>1048</v>
      </c>
      <c r="G52" s="535"/>
      <c r="H52" s="72">
        <v>1380000</v>
      </c>
      <c r="I52" s="533"/>
    </row>
    <row r="53" spans="1:9" s="79" customFormat="1" ht="30" x14ac:dyDescent="0.25">
      <c r="A53" s="549"/>
      <c r="B53" s="549"/>
      <c r="C53" s="71" t="s">
        <v>2669</v>
      </c>
      <c r="D53" s="173" t="s">
        <v>909</v>
      </c>
      <c r="E53" s="581"/>
      <c r="F53" s="76" t="s">
        <v>1516</v>
      </c>
      <c r="G53" s="535"/>
      <c r="H53" s="72">
        <v>1330000</v>
      </c>
      <c r="I53" s="96" t="s">
        <v>1935</v>
      </c>
    </row>
    <row r="54" spans="1:9" s="79" customFormat="1" ht="30" x14ac:dyDescent="0.25">
      <c r="A54" s="549"/>
      <c r="B54" s="549"/>
      <c r="C54" s="71" t="s">
        <v>2670</v>
      </c>
      <c r="D54" s="173" t="s">
        <v>909</v>
      </c>
      <c r="E54" s="581"/>
      <c r="F54" s="76" t="s">
        <v>1515</v>
      </c>
      <c r="G54" s="113"/>
      <c r="H54" s="72">
        <v>1400000</v>
      </c>
      <c r="I54" s="96" t="s">
        <v>1935</v>
      </c>
    </row>
    <row r="55" spans="1:9" s="79" customFormat="1" ht="30" x14ac:dyDescent="0.25">
      <c r="A55" s="549"/>
      <c r="B55" s="549"/>
      <c r="C55" s="71" t="s">
        <v>2671</v>
      </c>
      <c r="D55" s="173" t="s">
        <v>909</v>
      </c>
      <c r="E55" s="581"/>
      <c r="F55" s="76" t="s">
        <v>1516</v>
      </c>
      <c r="G55" s="113"/>
      <c r="H55" s="72">
        <v>1500000</v>
      </c>
      <c r="I55" s="96" t="s">
        <v>1935</v>
      </c>
    </row>
    <row r="56" spans="1:9" s="79" customFormat="1" ht="30" x14ac:dyDescent="0.25">
      <c r="A56" s="549"/>
      <c r="B56" s="549"/>
      <c r="C56" s="71" t="s">
        <v>2672</v>
      </c>
      <c r="D56" s="173" t="s">
        <v>909</v>
      </c>
      <c r="E56" s="582"/>
      <c r="F56" s="76" t="s">
        <v>1516</v>
      </c>
      <c r="G56" s="113"/>
      <c r="H56" s="72">
        <v>1600000</v>
      </c>
      <c r="I56" s="96" t="s">
        <v>1935</v>
      </c>
    </row>
    <row r="57" spans="1:9" s="79" customFormat="1" ht="28.5" customHeight="1" x14ac:dyDescent="0.25">
      <c r="A57" s="549"/>
      <c r="B57" s="549"/>
      <c r="C57" s="578" t="s">
        <v>1346</v>
      </c>
      <c r="D57" s="587"/>
      <c r="E57" s="579"/>
      <c r="F57" s="76"/>
      <c r="G57" s="113"/>
      <c r="H57" s="72"/>
      <c r="I57" s="76"/>
    </row>
    <row r="58" spans="1:9" s="79" customFormat="1" ht="24" customHeight="1" x14ac:dyDescent="0.25">
      <c r="A58" s="549"/>
      <c r="B58" s="549"/>
      <c r="C58" s="71" t="s">
        <v>1928</v>
      </c>
      <c r="D58" s="173" t="s">
        <v>921</v>
      </c>
      <c r="E58" s="585" t="s">
        <v>2216</v>
      </c>
      <c r="F58" s="76" t="s">
        <v>1929</v>
      </c>
      <c r="G58" s="113"/>
      <c r="H58" s="72">
        <v>1430000</v>
      </c>
      <c r="I58" s="586" t="s">
        <v>1937</v>
      </c>
    </row>
    <row r="59" spans="1:9" s="79" customFormat="1" ht="24.75" customHeight="1" x14ac:dyDescent="0.25">
      <c r="A59" s="549"/>
      <c r="B59" s="549"/>
      <c r="C59" s="71" t="s">
        <v>1928</v>
      </c>
      <c r="D59" s="173" t="s">
        <v>921</v>
      </c>
      <c r="E59" s="585"/>
      <c r="F59" s="76" t="s">
        <v>1930</v>
      </c>
      <c r="G59" s="113"/>
      <c r="H59" s="72">
        <v>1390000</v>
      </c>
      <c r="I59" s="586"/>
    </row>
    <row r="60" spans="1:9" s="79" customFormat="1" ht="30" customHeight="1" x14ac:dyDescent="0.25">
      <c r="A60" s="583"/>
      <c r="B60" s="583"/>
      <c r="C60" s="71" t="s">
        <v>1928</v>
      </c>
      <c r="D60" s="173" t="s">
        <v>921</v>
      </c>
      <c r="E60" s="585"/>
      <c r="F60" s="76" t="s">
        <v>1931</v>
      </c>
      <c r="G60" s="114"/>
      <c r="H60" s="72">
        <v>1360000</v>
      </c>
      <c r="I60" s="586"/>
    </row>
    <row r="61" spans="1:9" s="213" customFormat="1" x14ac:dyDescent="0.25">
      <c r="A61" s="282"/>
      <c r="B61" s="282"/>
      <c r="G61" s="297"/>
    </row>
    <row r="62" spans="1:9" s="213" customFormat="1" x14ac:dyDescent="0.25">
      <c r="A62" s="282"/>
      <c r="B62" s="282"/>
      <c r="G62" s="297"/>
    </row>
  </sheetData>
  <mergeCells count="20">
    <mergeCell ref="G3:G13"/>
    <mergeCell ref="I58:I60"/>
    <mergeCell ref="C36:D36"/>
    <mergeCell ref="I36:I52"/>
    <mergeCell ref="C57:E57"/>
    <mergeCell ref="C24:F24"/>
    <mergeCell ref="C25:F25"/>
    <mergeCell ref="I26:I32"/>
    <mergeCell ref="G36:G47"/>
    <mergeCell ref="G50:G53"/>
    <mergeCell ref="I4:I19"/>
    <mergeCell ref="B2:C2"/>
    <mergeCell ref="E26:E35"/>
    <mergeCell ref="A36:A60"/>
    <mergeCell ref="B36:B60"/>
    <mergeCell ref="E36:E56"/>
    <mergeCell ref="A3:A35"/>
    <mergeCell ref="B3:B35"/>
    <mergeCell ref="E4:E23"/>
    <mergeCell ref="E58:E60"/>
  </mergeCells>
  <dataValidations count="1">
    <dataValidation type="list" allowBlank="1" showInputMessage="1" showErrorMessage="1" sqref="B3 B36:B44" xr:uid="{00000000-0002-0000-0500-000000000000}">
      <formula1>nhomvl</formula1>
    </dataValidation>
  </dataValidations>
  <printOptions horizontalCentered="1"/>
  <pageMargins left="0.23622047244094491" right="0.23622047244094491" top="0.51181102362204722" bottom="0.59055118110236227" header="0" footer="0"/>
  <pageSetup paperSize="9" firstPageNumber="7" orientation="portrait" useFirstPageNumber="1" horizontalDpi="300" verticalDpi="300" r:id="rId1"/>
  <headerFooter>
    <oddHeader>&amp;LCBG VLXD T6-2025</oddHeader>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77"/>
  <sheetViews>
    <sheetView tabSelected="1" view="pageBreakPreview" topLeftCell="A17" zoomScaleNormal="100" zoomScaleSheetLayoutView="100" workbookViewId="0">
      <selection activeCell="Q19" sqref="Q19"/>
    </sheetView>
  </sheetViews>
  <sheetFormatPr defaultColWidth="8.7109375" defaultRowHeight="15" x14ac:dyDescent="0.25"/>
  <cols>
    <col min="1" max="1" width="3.85546875" style="88" bestFit="1" customWidth="1"/>
    <col min="2" max="2" width="8" style="88" customWidth="1"/>
    <col min="3" max="3" width="19.28515625" style="77" customWidth="1"/>
    <col min="4" max="4" width="7.7109375" style="77" customWidth="1"/>
    <col min="5" max="5" width="9.5703125" style="77" customWidth="1"/>
    <col min="6" max="6" width="19.42578125" style="77" customWidth="1"/>
    <col min="7" max="7" width="11.5703125" style="99" customWidth="1"/>
    <col min="8" max="8" width="10.7109375" style="77" customWidth="1"/>
    <col min="9" max="9" width="8.7109375" style="77" customWidth="1"/>
    <col min="10" max="16384" width="8.7109375" style="77"/>
  </cols>
  <sheetData>
    <row r="1" spans="1:9" ht="42.75" x14ac:dyDescent="0.25">
      <c r="A1" s="78" t="s">
        <v>1936</v>
      </c>
      <c r="B1" s="78" t="s">
        <v>2</v>
      </c>
      <c r="C1" s="78" t="s">
        <v>900</v>
      </c>
      <c r="D1" s="78" t="s">
        <v>901</v>
      </c>
      <c r="E1" s="78" t="s">
        <v>902</v>
      </c>
      <c r="F1" s="78" t="s">
        <v>903</v>
      </c>
      <c r="G1" s="78" t="s">
        <v>904</v>
      </c>
      <c r="H1" s="78" t="s">
        <v>14</v>
      </c>
      <c r="I1" s="78" t="s">
        <v>925</v>
      </c>
    </row>
    <row r="2" spans="1:9" s="270" customFormat="1" ht="17.25" customHeight="1" x14ac:dyDescent="0.25">
      <c r="A2" s="209">
        <v>4</v>
      </c>
      <c r="B2" s="578" t="s">
        <v>2026</v>
      </c>
      <c r="C2" s="579"/>
      <c r="D2" s="245"/>
      <c r="E2" s="245"/>
      <c r="F2" s="245"/>
      <c r="G2" s="209"/>
      <c r="H2" s="209"/>
      <c r="I2" s="209"/>
    </row>
    <row r="3" spans="1:9" s="131" customFormat="1" ht="15" customHeight="1" x14ac:dyDescent="0.25">
      <c r="A3" s="548" t="s">
        <v>1348</v>
      </c>
      <c r="B3" s="525" t="s">
        <v>155</v>
      </c>
      <c r="C3" s="73" t="s">
        <v>1349</v>
      </c>
      <c r="D3" s="173"/>
      <c r="E3" s="122"/>
      <c r="F3" s="122"/>
      <c r="G3" s="534" t="s">
        <v>1347</v>
      </c>
      <c r="H3" s="594"/>
      <c r="I3" s="531" t="s">
        <v>3781</v>
      </c>
    </row>
    <row r="4" spans="1:9" s="131" customFormat="1" x14ac:dyDescent="0.25">
      <c r="A4" s="549"/>
      <c r="B4" s="526"/>
      <c r="C4" s="578" t="s">
        <v>2691</v>
      </c>
      <c r="D4" s="587"/>
      <c r="E4" s="587"/>
      <c r="F4" s="579"/>
      <c r="G4" s="535"/>
      <c r="H4" s="595"/>
      <c r="I4" s="532"/>
    </row>
    <row r="5" spans="1:9" s="131" customFormat="1" x14ac:dyDescent="0.25">
      <c r="A5" s="549"/>
      <c r="B5" s="526"/>
      <c r="C5" s="142" t="s">
        <v>1518</v>
      </c>
      <c r="D5" s="173" t="s">
        <v>1024</v>
      </c>
      <c r="E5" s="596" t="s">
        <v>1654</v>
      </c>
      <c r="F5" s="122" t="s">
        <v>1517</v>
      </c>
      <c r="G5" s="535"/>
      <c r="H5" s="72">
        <v>194545</v>
      </c>
      <c r="I5" s="532"/>
    </row>
    <row r="6" spans="1:9" s="131" customFormat="1" x14ac:dyDescent="0.25">
      <c r="A6" s="549"/>
      <c r="B6" s="526"/>
      <c r="C6" s="142" t="s">
        <v>1518</v>
      </c>
      <c r="D6" s="173" t="s">
        <v>1024</v>
      </c>
      <c r="E6" s="576"/>
      <c r="F6" s="122" t="s">
        <v>1527</v>
      </c>
      <c r="G6" s="535"/>
      <c r="H6" s="72">
        <v>198182</v>
      </c>
      <c r="I6" s="532"/>
    </row>
    <row r="7" spans="1:9" s="131" customFormat="1" x14ac:dyDescent="0.25">
      <c r="A7" s="549"/>
      <c r="B7" s="298"/>
      <c r="C7" s="142" t="s">
        <v>1519</v>
      </c>
      <c r="D7" s="173" t="s">
        <v>1024</v>
      </c>
      <c r="E7" s="576"/>
      <c r="F7" s="122" t="s">
        <v>1529</v>
      </c>
      <c r="G7" s="535"/>
      <c r="H7" s="72">
        <v>195455</v>
      </c>
      <c r="I7" s="533"/>
    </row>
    <row r="8" spans="1:9" s="131" customFormat="1" x14ac:dyDescent="0.25">
      <c r="A8" s="549"/>
      <c r="B8" s="298"/>
      <c r="C8" s="142" t="s">
        <v>1521</v>
      </c>
      <c r="D8" s="173" t="s">
        <v>1024</v>
      </c>
      <c r="E8" s="576"/>
      <c r="F8" s="122" t="s">
        <v>1520</v>
      </c>
      <c r="G8" s="535"/>
      <c r="H8" s="72">
        <v>199091</v>
      </c>
      <c r="I8" s="96" t="s">
        <v>1935</v>
      </c>
    </row>
    <row r="9" spans="1:9" s="131" customFormat="1" x14ac:dyDescent="0.25">
      <c r="A9" s="549"/>
      <c r="B9" s="298"/>
      <c r="C9" s="142" t="s">
        <v>1523</v>
      </c>
      <c r="D9" s="173" t="s">
        <v>1024</v>
      </c>
      <c r="E9" s="576"/>
      <c r="F9" s="122" t="s">
        <v>1522</v>
      </c>
      <c r="G9" s="535"/>
      <c r="H9" s="72">
        <v>190909</v>
      </c>
      <c r="I9" s="96" t="s">
        <v>1935</v>
      </c>
    </row>
    <row r="10" spans="1:9" s="131" customFormat="1" x14ac:dyDescent="0.25">
      <c r="A10" s="549"/>
      <c r="B10" s="298"/>
      <c r="C10" s="142" t="s">
        <v>1523</v>
      </c>
      <c r="D10" s="173" t="s">
        <v>1024</v>
      </c>
      <c r="E10" s="577"/>
      <c r="F10" s="122" t="s">
        <v>1524</v>
      </c>
      <c r="G10" s="535"/>
      <c r="H10" s="72">
        <v>195455</v>
      </c>
      <c r="I10" s="96" t="s">
        <v>1935</v>
      </c>
    </row>
    <row r="11" spans="1:9" s="131" customFormat="1" x14ac:dyDescent="0.25">
      <c r="A11" s="549"/>
      <c r="B11" s="298"/>
      <c r="C11" s="578" t="s">
        <v>2692</v>
      </c>
      <c r="D11" s="587"/>
      <c r="E11" s="587"/>
      <c r="F11" s="579"/>
      <c r="G11" s="535"/>
      <c r="H11" s="72"/>
      <c r="I11" s="96" t="s">
        <v>1935</v>
      </c>
    </row>
    <row r="12" spans="1:9" s="131" customFormat="1" x14ac:dyDescent="0.25">
      <c r="A12" s="549"/>
      <c r="B12" s="298"/>
      <c r="C12" s="142" t="s">
        <v>1526</v>
      </c>
      <c r="D12" s="173" t="s">
        <v>1024</v>
      </c>
      <c r="E12" s="596" t="s">
        <v>1654</v>
      </c>
      <c r="F12" s="122" t="s">
        <v>1525</v>
      </c>
      <c r="G12" s="535"/>
      <c r="H12" s="72">
        <v>180909</v>
      </c>
      <c r="I12" s="96" t="s">
        <v>1935</v>
      </c>
    </row>
    <row r="13" spans="1:9" s="131" customFormat="1" x14ac:dyDescent="0.25">
      <c r="A13" s="549"/>
      <c r="B13" s="298"/>
      <c r="C13" s="142" t="s">
        <v>1528</v>
      </c>
      <c r="D13" s="173" t="s">
        <v>1024</v>
      </c>
      <c r="E13" s="576"/>
      <c r="F13" s="122" t="s">
        <v>1527</v>
      </c>
      <c r="G13" s="535"/>
      <c r="H13" s="72">
        <v>186364</v>
      </c>
      <c r="I13" s="96" t="s">
        <v>1935</v>
      </c>
    </row>
    <row r="14" spans="1:9" s="131" customFormat="1" x14ac:dyDescent="0.25">
      <c r="A14" s="549"/>
      <c r="B14" s="298"/>
      <c r="C14" s="142" t="s">
        <v>1530</v>
      </c>
      <c r="D14" s="173" t="s">
        <v>1024</v>
      </c>
      <c r="E14" s="576"/>
      <c r="F14" s="122" t="s">
        <v>1529</v>
      </c>
      <c r="G14" s="535"/>
      <c r="H14" s="72">
        <v>181818</v>
      </c>
      <c r="I14" s="96" t="s">
        <v>1935</v>
      </c>
    </row>
    <row r="15" spans="1:9" s="131" customFormat="1" x14ac:dyDescent="0.25">
      <c r="A15" s="549"/>
      <c r="B15" s="298"/>
      <c r="C15" s="142" t="s">
        <v>1530</v>
      </c>
      <c r="D15" s="173" t="s">
        <v>1024</v>
      </c>
      <c r="E15" s="576"/>
      <c r="F15" s="122" t="s">
        <v>1520</v>
      </c>
      <c r="G15" s="535"/>
      <c r="H15" s="72">
        <v>189091</v>
      </c>
      <c r="I15" s="96" t="s">
        <v>1935</v>
      </c>
    </row>
    <row r="16" spans="1:9" s="131" customFormat="1" x14ac:dyDescent="0.25">
      <c r="A16" s="549"/>
      <c r="B16" s="298"/>
      <c r="C16" s="142" t="s">
        <v>1531</v>
      </c>
      <c r="D16" s="173" t="s">
        <v>1024</v>
      </c>
      <c r="E16" s="576"/>
      <c r="F16" s="122" t="s">
        <v>1522</v>
      </c>
      <c r="G16" s="535"/>
      <c r="H16" s="72">
        <v>178182</v>
      </c>
      <c r="I16" s="96" t="s">
        <v>1935</v>
      </c>
    </row>
    <row r="17" spans="1:9" s="131" customFormat="1" x14ac:dyDescent="0.25">
      <c r="A17" s="549"/>
      <c r="B17" s="298"/>
      <c r="C17" s="142" t="s">
        <v>1531</v>
      </c>
      <c r="D17" s="173" t="s">
        <v>1024</v>
      </c>
      <c r="E17" s="577"/>
      <c r="F17" s="122" t="s">
        <v>1524</v>
      </c>
      <c r="G17" s="535"/>
      <c r="H17" s="72">
        <v>185455</v>
      </c>
      <c r="I17" s="96" t="s">
        <v>1935</v>
      </c>
    </row>
    <row r="18" spans="1:9" s="131" customFormat="1" x14ac:dyDescent="0.25">
      <c r="A18" s="549"/>
      <c r="B18" s="298"/>
      <c r="C18" s="578" t="s">
        <v>2692</v>
      </c>
      <c r="D18" s="587"/>
      <c r="E18" s="587"/>
      <c r="F18" s="579"/>
      <c r="G18" s="535"/>
      <c r="H18" s="72"/>
      <c r="I18" s="96"/>
    </row>
    <row r="19" spans="1:9" s="131" customFormat="1" ht="36" x14ac:dyDescent="0.25">
      <c r="A19" s="549"/>
      <c r="B19" s="298"/>
      <c r="C19" s="142" t="s">
        <v>1533</v>
      </c>
      <c r="D19" s="173" t="s">
        <v>1024</v>
      </c>
      <c r="E19" s="299" t="s">
        <v>1654</v>
      </c>
      <c r="F19" s="122" t="s">
        <v>1532</v>
      </c>
      <c r="G19" s="535"/>
      <c r="H19" s="72">
        <v>190000</v>
      </c>
      <c r="I19" s="96" t="s">
        <v>1935</v>
      </c>
    </row>
    <row r="20" spans="1:9" s="131" customFormat="1" x14ac:dyDescent="0.25">
      <c r="A20" s="549"/>
      <c r="B20" s="298"/>
      <c r="C20" s="578" t="s">
        <v>2693</v>
      </c>
      <c r="D20" s="587"/>
      <c r="E20" s="587"/>
      <c r="F20" s="579"/>
      <c r="G20" s="113"/>
      <c r="H20" s="72"/>
      <c r="I20" s="96" t="s">
        <v>1935</v>
      </c>
    </row>
    <row r="21" spans="1:9" s="131" customFormat="1" x14ac:dyDescent="0.25">
      <c r="A21" s="549"/>
      <c r="B21" s="298"/>
      <c r="C21" s="142" t="s">
        <v>1535</v>
      </c>
      <c r="D21" s="173" t="s">
        <v>1024</v>
      </c>
      <c r="E21" s="596" t="s">
        <v>1654</v>
      </c>
      <c r="F21" s="122" t="s">
        <v>1534</v>
      </c>
      <c r="G21" s="113"/>
      <c r="H21" s="72">
        <v>248182</v>
      </c>
      <c r="I21" s="96" t="s">
        <v>1935</v>
      </c>
    </row>
    <row r="22" spans="1:9" s="131" customFormat="1" x14ac:dyDescent="0.25">
      <c r="A22" s="549"/>
      <c r="B22" s="298"/>
      <c r="C22" s="142" t="s">
        <v>1535</v>
      </c>
      <c r="D22" s="173" t="s">
        <v>1024</v>
      </c>
      <c r="E22" s="576"/>
      <c r="F22" s="122" t="s">
        <v>1536</v>
      </c>
      <c r="G22" s="113"/>
      <c r="H22" s="72">
        <v>253636</v>
      </c>
      <c r="I22" s="96" t="s">
        <v>1935</v>
      </c>
    </row>
    <row r="23" spans="1:9" s="131" customFormat="1" x14ac:dyDescent="0.25">
      <c r="A23" s="549"/>
      <c r="B23" s="298"/>
      <c r="C23" s="142" t="s">
        <v>1537</v>
      </c>
      <c r="D23" s="173" t="s">
        <v>1024</v>
      </c>
      <c r="E23" s="576"/>
      <c r="F23" s="122" t="s">
        <v>1538</v>
      </c>
      <c r="G23" s="113"/>
      <c r="H23" s="72">
        <v>227273</v>
      </c>
      <c r="I23" s="96" t="s">
        <v>1935</v>
      </c>
    </row>
    <row r="24" spans="1:9" s="131" customFormat="1" x14ac:dyDescent="0.25">
      <c r="A24" s="549"/>
      <c r="B24" s="298"/>
      <c r="C24" s="142" t="s">
        <v>1537</v>
      </c>
      <c r="D24" s="173" t="s">
        <v>1024</v>
      </c>
      <c r="E24" s="577"/>
      <c r="F24" s="122" t="s">
        <v>1539</v>
      </c>
      <c r="G24" s="113"/>
      <c r="H24" s="72">
        <v>231818</v>
      </c>
      <c r="I24" s="96" t="s">
        <v>1935</v>
      </c>
    </row>
    <row r="25" spans="1:9" s="131" customFormat="1" x14ac:dyDescent="0.25">
      <c r="A25" s="549"/>
      <c r="B25" s="298"/>
      <c r="C25" s="578" t="s">
        <v>1350</v>
      </c>
      <c r="D25" s="587"/>
      <c r="E25" s="587"/>
      <c r="F25" s="579"/>
      <c r="G25" s="113"/>
      <c r="H25" s="72"/>
      <c r="I25" s="96" t="s">
        <v>1935</v>
      </c>
    </row>
    <row r="26" spans="1:9" s="131" customFormat="1" ht="30" x14ac:dyDescent="0.25">
      <c r="A26" s="549"/>
      <c r="B26" s="298"/>
      <c r="C26" s="142" t="s">
        <v>2678</v>
      </c>
      <c r="D26" s="173" t="s">
        <v>1024</v>
      </c>
      <c r="E26" s="580" t="s">
        <v>1654</v>
      </c>
      <c r="F26" s="122" t="s">
        <v>2677</v>
      </c>
      <c r="G26" s="113"/>
      <c r="H26" s="72">
        <v>360000</v>
      </c>
      <c r="I26" s="96" t="s">
        <v>1935</v>
      </c>
    </row>
    <row r="27" spans="1:9" s="131" customFormat="1" ht="30" x14ac:dyDescent="0.25">
      <c r="A27" s="549"/>
      <c r="B27" s="298"/>
      <c r="C27" s="142" t="s">
        <v>2679</v>
      </c>
      <c r="D27" s="173" t="s">
        <v>1024</v>
      </c>
      <c r="E27" s="581"/>
      <c r="F27" s="122" t="s">
        <v>2677</v>
      </c>
      <c r="G27" s="113"/>
      <c r="H27" s="72">
        <v>375455</v>
      </c>
      <c r="I27" s="96" t="s">
        <v>1935</v>
      </c>
    </row>
    <row r="28" spans="1:9" s="79" customFormat="1" ht="30" x14ac:dyDescent="0.25">
      <c r="A28" s="549"/>
      <c r="B28" s="143"/>
      <c r="C28" s="142" t="s">
        <v>2680</v>
      </c>
      <c r="D28" s="173" t="s">
        <v>1024</v>
      </c>
      <c r="E28" s="581"/>
      <c r="F28" s="76" t="s">
        <v>2677</v>
      </c>
      <c r="G28" s="113"/>
      <c r="H28" s="72">
        <v>380000</v>
      </c>
      <c r="I28" s="96" t="s">
        <v>1935</v>
      </c>
    </row>
    <row r="29" spans="1:9" s="79" customFormat="1" ht="30" x14ac:dyDescent="0.25">
      <c r="A29" s="549"/>
      <c r="B29" s="143"/>
      <c r="C29" s="142" t="s">
        <v>2682</v>
      </c>
      <c r="D29" s="173" t="s">
        <v>1024</v>
      </c>
      <c r="E29" s="582"/>
      <c r="F29" s="76" t="s">
        <v>2681</v>
      </c>
      <c r="G29" s="113"/>
      <c r="H29" s="72">
        <v>392727</v>
      </c>
      <c r="I29" s="96" t="s">
        <v>1935</v>
      </c>
    </row>
    <row r="30" spans="1:9" s="79" customFormat="1" x14ac:dyDescent="0.25">
      <c r="A30" s="549"/>
      <c r="B30" s="143"/>
      <c r="C30" s="578" t="s">
        <v>1351</v>
      </c>
      <c r="D30" s="587"/>
      <c r="E30" s="587"/>
      <c r="F30" s="579"/>
      <c r="G30" s="113"/>
      <c r="H30" s="72"/>
      <c r="I30" s="96" t="s">
        <v>1935</v>
      </c>
    </row>
    <row r="31" spans="1:9" s="79" customFormat="1" ht="30" x14ac:dyDescent="0.25">
      <c r="A31" s="549"/>
      <c r="B31" s="143"/>
      <c r="C31" s="142" t="s">
        <v>2683</v>
      </c>
      <c r="D31" s="173" t="s">
        <v>1024</v>
      </c>
      <c r="E31" s="599" t="s">
        <v>1654</v>
      </c>
      <c r="F31" s="76" t="s">
        <v>2684</v>
      </c>
      <c r="G31" s="113"/>
      <c r="H31" s="72">
        <v>314545</v>
      </c>
      <c r="I31" s="96" t="s">
        <v>1935</v>
      </c>
    </row>
    <row r="32" spans="1:9" s="79" customFormat="1" ht="30" x14ac:dyDescent="0.25">
      <c r="A32" s="549"/>
      <c r="B32" s="143"/>
      <c r="C32" s="142" t="s">
        <v>2685</v>
      </c>
      <c r="D32" s="173" t="s">
        <v>1024</v>
      </c>
      <c r="E32" s="600"/>
      <c r="F32" s="76" t="s">
        <v>2684</v>
      </c>
      <c r="G32" s="113"/>
      <c r="H32" s="72">
        <v>325455</v>
      </c>
      <c r="I32" s="96" t="s">
        <v>1935</v>
      </c>
    </row>
    <row r="33" spans="1:9" s="79" customFormat="1" ht="30" x14ac:dyDescent="0.25">
      <c r="A33" s="549"/>
      <c r="B33" s="143"/>
      <c r="C33" s="142" t="s">
        <v>2686</v>
      </c>
      <c r="D33" s="173" t="s">
        <v>1024</v>
      </c>
      <c r="E33" s="600"/>
      <c r="F33" s="76" t="s">
        <v>2684</v>
      </c>
      <c r="G33" s="113"/>
      <c r="H33" s="72">
        <v>335455</v>
      </c>
      <c r="I33" s="96" t="s">
        <v>1935</v>
      </c>
    </row>
    <row r="34" spans="1:9" s="79" customFormat="1" ht="30" x14ac:dyDescent="0.25">
      <c r="A34" s="549"/>
      <c r="B34" s="143"/>
      <c r="C34" s="142" t="s">
        <v>2687</v>
      </c>
      <c r="D34" s="173" t="s">
        <v>1024</v>
      </c>
      <c r="E34" s="601"/>
      <c r="F34" s="76" t="s">
        <v>2684</v>
      </c>
      <c r="G34" s="113"/>
      <c r="H34" s="72">
        <v>347273</v>
      </c>
      <c r="I34" s="96" t="s">
        <v>1935</v>
      </c>
    </row>
    <row r="35" spans="1:9" s="79" customFormat="1" x14ac:dyDescent="0.25">
      <c r="A35" s="549"/>
      <c r="B35" s="143"/>
      <c r="C35" s="578" t="s">
        <v>1352</v>
      </c>
      <c r="D35" s="587"/>
      <c r="E35" s="587"/>
      <c r="F35" s="579"/>
      <c r="G35" s="113"/>
      <c r="H35" s="72"/>
      <c r="I35" s="96" t="s">
        <v>1935</v>
      </c>
    </row>
    <row r="36" spans="1:9" s="79" customFormat="1" ht="30" x14ac:dyDescent="0.25">
      <c r="A36" s="549"/>
      <c r="B36" s="143"/>
      <c r="C36" s="142" t="s">
        <v>2690</v>
      </c>
      <c r="D36" s="173" t="s">
        <v>1024</v>
      </c>
      <c r="E36" s="580" t="s">
        <v>1654</v>
      </c>
      <c r="F36" s="76" t="s">
        <v>2688</v>
      </c>
      <c r="G36" s="113"/>
      <c r="H36" s="72">
        <v>282727</v>
      </c>
      <c r="I36" s="96" t="s">
        <v>1935</v>
      </c>
    </row>
    <row r="37" spans="1:9" s="79" customFormat="1" ht="30" x14ac:dyDescent="0.25">
      <c r="A37" s="549"/>
      <c r="B37" s="143"/>
      <c r="C37" s="142" t="s">
        <v>2694</v>
      </c>
      <c r="D37" s="173" t="s">
        <v>1024</v>
      </c>
      <c r="E37" s="581"/>
      <c r="F37" s="76" t="s">
        <v>2688</v>
      </c>
      <c r="G37" s="113"/>
      <c r="H37" s="72">
        <v>286364</v>
      </c>
      <c r="I37" s="96" t="s">
        <v>1935</v>
      </c>
    </row>
    <row r="38" spans="1:9" s="79" customFormat="1" ht="30" x14ac:dyDescent="0.25">
      <c r="A38" s="549"/>
      <c r="B38" s="143"/>
      <c r="C38" s="142" t="s">
        <v>2695</v>
      </c>
      <c r="D38" s="173" t="s">
        <v>1024</v>
      </c>
      <c r="E38" s="581"/>
      <c r="F38" s="76" t="s">
        <v>2689</v>
      </c>
      <c r="G38" s="113"/>
      <c r="H38" s="72">
        <v>279091</v>
      </c>
      <c r="I38" s="96" t="s">
        <v>1935</v>
      </c>
    </row>
    <row r="39" spans="1:9" s="79" customFormat="1" ht="30" x14ac:dyDescent="0.25">
      <c r="A39" s="549"/>
      <c r="B39" s="143"/>
      <c r="C39" s="142" t="s">
        <v>2696</v>
      </c>
      <c r="D39" s="173" t="s">
        <v>1024</v>
      </c>
      <c r="E39" s="582"/>
      <c r="F39" s="76" t="s">
        <v>2689</v>
      </c>
      <c r="G39" s="113"/>
      <c r="H39" s="72">
        <v>283636</v>
      </c>
      <c r="I39" s="96" t="s">
        <v>1935</v>
      </c>
    </row>
    <row r="40" spans="1:9" s="79" customFormat="1" x14ac:dyDescent="0.25">
      <c r="A40" s="549"/>
      <c r="B40" s="143"/>
      <c r="C40" s="578" t="s">
        <v>1353</v>
      </c>
      <c r="D40" s="587"/>
      <c r="E40" s="587"/>
      <c r="F40" s="579"/>
      <c r="G40" s="113"/>
      <c r="H40" s="72"/>
      <c r="I40" s="96" t="s">
        <v>1935</v>
      </c>
    </row>
    <row r="41" spans="1:9" s="79" customFormat="1" ht="30" x14ac:dyDescent="0.25">
      <c r="A41" s="549"/>
      <c r="B41" s="143"/>
      <c r="C41" s="142" t="s">
        <v>2698</v>
      </c>
      <c r="D41" s="173" t="s">
        <v>1024</v>
      </c>
      <c r="E41" s="580" t="s">
        <v>1654</v>
      </c>
      <c r="F41" s="76" t="s">
        <v>2697</v>
      </c>
      <c r="G41" s="113"/>
      <c r="H41" s="72">
        <v>262727</v>
      </c>
      <c r="I41" s="96" t="s">
        <v>1935</v>
      </c>
    </row>
    <row r="42" spans="1:9" s="79" customFormat="1" ht="30" x14ac:dyDescent="0.25">
      <c r="A42" s="549"/>
      <c r="B42" s="143"/>
      <c r="C42" s="142" t="s">
        <v>2699</v>
      </c>
      <c r="D42" s="173" t="s">
        <v>1024</v>
      </c>
      <c r="E42" s="581"/>
      <c r="F42" s="76" t="s">
        <v>2697</v>
      </c>
      <c r="G42" s="535" t="s">
        <v>1347</v>
      </c>
      <c r="H42" s="72">
        <v>269091</v>
      </c>
      <c r="I42" s="96" t="s">
        <v>1935</v>
      </c>
    </row>
    <row r="43" spans="1:9" s="79" customFormat="1" ht="30" x14ac:dyDescent="0.25">
      <c r="A43" s="549"/>
      <c r="B43" s="143"/>
      <c r="C43" s="142" t="s">
        <v>2698</v>
      </c>
      <c r="D43" s="173" t="s">
        <v>1024</v>
      </c>
      <c r="E43" s="581"/>
      <c r="F43" s="76" t="s">
        <v>2700</v>
      </c>
      <c r="G43" s="535"/>
      <c r="H43" s="72">
        <v>259091</v>
      </c>
      <c r="I43" s="96" t="s">
        <v>1935</v>
      </c>
    </row>
    <row r="44" spans="1:9" s="79" customFormat="1" ht="30" x14ac:dyDescent="0.25">
      <c r="A44" s="549"/>
      <c r="B44" s="143"/>
      <c r="C44" s="142" t="s">
        <v>2699</v>
      </c>
      <c r="D44" s="173" t="s">
        <v>1024</v>
      </c>
      <c r="E44" s="582"/>
      <c r="F44" s="76" t="s">
        <v>2701</v>
      </c>
      <c r="G44" s="535"/>
      <c r="H44" s="72">
        <v>265455</v>
      </c>
      <c r="I44" s="96" t="s">
        <v>1935</v>
      </c>
    </row>
    <row r="45" spans="1:9" s="79" customFormat="1" x14ac:dyDescent="0.25">
      <c r="A45" s="549"/>
      <c r="B45" s="143"/>
      <c r="C45" s="578" t="s">
        <v>1354</v>
      </c>
      <c r="D45" s="587"/>
      <c r="E45" s="587"/>
      <c r="F45" s="579"/>
      <c r="G45" s="535"/>
      <c r="H45" s="72"/>
      <c r="I45" s="96" t="s">
        <v>1935</v>
      </c>
    </row>
    <row r="46" spans="1:9" s="79" customFormat="1" x14ac:dyDescent="0.25">
      <c r="A46" s="549"/>
      <c r="B46" s="143"/>
      <c r="C46" s="142" t="s">
        <v>2673</v>
      </c>
      <c r="D46" s="173" t="s">
        <v>1355</v>
      </c>
      <c r="E46" s="580" t="s">
        <v>1654</v>
      </c>
      <c r="F46" s="76" t="s">
        <v>1648</v>
      </c>
      <c r="G46" s="535"/>
      <c r="H46" s="72">
        <v>52727</v>
      </c>
      <c r="I46" s="96" t="s">
        <v>1935</v>
      </c>
    </row>
    <row r="47" spans="1:9" s="79" customFormat="1" x14ac:dyDescent="0.25">
      <c r="A47" s="549"/>
      <c r="B47" s="143"/>
      <c r="C47" s="142" t="s">
        <v>2702</v>
      </c>
      <c r="D47" s="173" t="s">
        <v>1355</v>
      </c>
      <c r="E47" s="581"/>
      <c r="F47" s="76" t="s">
        <v>1648</v>
      </c>
      <c r="G47" s="535"/>
      <c r="H47" s="72">
        <v>69545</v>
      </c>
      <c r="I47" s="96" t="s">
        <v>1935</v>
      </c>
    </row>
    <row r="48" spans="1:9" s="79" customFormat="1" x14ac:dyDescent="0.25">
      <c r="A48" s="549"/>
      <c r="B48" s="143"/>
      <c r="C48" s="142" t="s">
        <v>2675</v>
      </c>
      <c r="D48" s="173" t="s">
        <v>1355</v>
      </c>
      <c r="E48" s="581"/>
      <c r="F48" s="76" t="s">
        <v>1648</v>
      </c>
      <c r="G48" s="535"/>
      <c r="H48" s="72">
        <v>100000</v>
      </c>
      <c r="I48" s="96" t="s">
        <v>1935</v>
      </c>
    </row>
    <row r="49" spans="1:9" s="79" customFormat="1" x14ac:dyDescent="0.25">
      <c r="A49" s="549"/>
      <c r="B49" s="143"/>
      <c r="C49" s="142" t="s">
        <v>2676</v>
      </c>
      <c r="D49" s="173" t="s">
        <v>1355</v>
      </c>
      <c r="E49" s="581"/>
      <c r="F49" s="76" t="s">
        <v>1650</v>
      </c>
      <c r="G49" s="535"/>
      <c r="H49" s="72">
        <v>57727</v>
      </c>
      <c r="I49" s="96" t="s">
        <v>1935</v>
      </c>
    </row>
    <row r="50" spans="1:9" s="79" customFormat="1" x14ac:dyDescent="0.25">
      <c r="A50" s="549"/>
      <c r="B50" s="143"/>
      <c r="C50" s="142" t="s">
        <v>2674</v>
      </c>
      <c r="D50" s="173" t="s">
        <v>1355</v>
      </c>
      <c r="E50" s="581"/>
      <c r="F50" s="76" t="s">
        <v>1650</v>
      </c>
      <c r="G50" s="535"/>
      <c r="H50" s="72">
        <v>75909</v>
      </c>
      <c r="I50" s="96" t="s">
        <v>1935</v>
      </c>
    </row>
    <row r="51" spans="1:9" s="79" customFormat="1" x14ac:dyDescent="0.25">
      <c r="A51" s="549"/>
      <c r="B51" s="143"/>
      <c r="C51" s="142" t="s">
        <v>2675</v>
      </c>
      <c r="D51" s="173" t="s">
        <v>1355</v>
      </c>
      <c r="E51" s="581"/>
      <c r="F51" s="76" t="s">
        <v>1650</v>
      </c>
      <c r="G51" s="535"/>
      <c r="H51" s="72">
        <v>110000</v>
      </c>
      <c r="I51" s="96" t="s">
        <v>1935</v>
      </c>
    </row>
    <row r="52" spans="1:9" s="79" customFormat="1" x14ac:dyDescent="0.25">
      <c r="A52" s="549"/>
      <c r="B52" s="143"/>
      <c r="C52" s="142" t="s">
        <v>2676</v>
      </c>
      <c r="D52" s="173" t="s">
        <v>1355</v>
      </c>
      <c r="E52" s="581"/>
      <c r="F52" s="76" t="s">
        <v>1651</v>
      </c>
      <c r="G52" s="535"/>
      <c r="H52" s="72">
        <v>58636</v>
      </c>
      <c r="I52" s="96" t="s">
        <v>1935</v>
      </c>
    </row>
    <row r="53" spans="1:9" s="79" customFormat="1" x14ac:dyDescent="0.25">
      <c r="A53" s="549"/>
      <c r="B53" s="143"/>
      <c r="C53" s="142" t="s">
        <v>2674</v>
      </c>
      <c r="D53" s="173" t="s">
        <v>1355</v>
      </c>
      <c r="E53" s="581"/>
      <c r="F53" s="76" t="s">
        <v>1651</v>
      </c>
      <c r="G53" s="535"/>
      <c r="H53" s="72">
        <v>77727</v>
      </c>
      <c r="I53" s="96" t="s">
        <v>1935</v>
      </c>
    </row>
    <row r="54" spans="1:9" s="79" customFormat="1" x14ac:dyDescent="0.25">
      <c r="A54" s="549"/>
      <c r="B54" s="143"/>
      <c r="C54" s="142" t="s">
        <v>2675</v>
      </c>
      <c r="D54" s="173" t="s">
        <v>1355</v>
      </c>
      <c r="E54" s="582"/>
      <c r="F54" s="76" t="s">
        <v>1651</v>
      </c>
      <c r="G54" s="535"/>
      <c r="H54" s="72">
        <v>112727</v>
      </c>
      <c r="I54" s="96" t="s">
        <v>1935</v>
      </c>
    </row>
    <row r="55" spans="1:9" s="79" customFormat="1" x14ac:dyDescent="0.25">
      <c r="A55" s="549"/>
      <c r="B55" s="143"/>
      <c r="C55" s="175" t="s">
        <v>1356</v>
      </c>
      <c r="D55" s="173"/>
      <c r="E55" s="76"/>
      <c r="F55" s="76"/>
      <c r="G55" s="535"/>
      <c r="H55" s="72"/>
      <c r="I55" s="96" t="s">
        <v>1935</v>
      </c>
    </row>
    <row r="56" spans="1:9" s="79" customFormat="1" x14ac:dyDescent="0.25">
      <c r="A56" s="549"/>
      <c r="B56" s="143"/>
      <c r="C56" s="578" t="s">
        <v>1357</v>
      </c>
      <c r="D56" s="587"/>
      <c r="E56" s="587"/>
      <c r="F56" s="579"/>
      <c r="G56" s="113"/>
      <c r="H56" s="72"/>
      <c r="I56" s="96" t="s">
        <v>1935</v>
      </c>
    </row>
    <row r="57" spans="1:9" s="79" customFormat="1" x14ac:dyDescent="0.25">
      <c r="A57" s="549"/>
      <c r="B57" s="143"/>
      <c r="C57" s="142" t="s">
        <v>1540</v>
      </c>
      <c r="D57" s="173" t="s">
        <v>1024</v>
      </c>
      <c r="E57" s="580" t="s">
        <v>1654</v>
      </c>
      <c r="F57" s="76" t="s">
        <v>1652</v>
      </c>
      <c r="G57" s="113"/>
      <c r="H57" s="72">
        <v>122727</v>
      </c>
      <c r="I57" s="96" t="s">
        <v>1935</v>
      </c>
    </row>
    <row r="58" spans="1:9" s="79" customFormat="1" x14ac:dyDescent="0.25">
      <c r="A58" s="549"/>
      <c r="B58" s="143"/>
      <c r="C58" s="142" t="s">
        <v>1540</v>
      </c>
      <c r="D58" s="173" t="s">
        <v>1024</v>
      </c>
      <c r="E58" s="581"/>
      <c r="F58" s="76" t="s">
        <v>1517</v>
      </c>
      <c r="G58" s="113"/>
      <c r="H58" s="72">
        <v>134545</v>
      </c>
      <c r="I58" s="96" t="s">
        <v>1935</v>
      </c>
    </row>
    <row r="59" spans="1:9" s="79" customFormat="1" x14ac:dyDescent="0.25">
      <c r="A59" s="549"/>
      <c r="B59" s="143"/>
      <c r="C59" s="142" t="s">
        <v>1541</v>
      </c>
      <c r="D59" s="173" t="s">
        <v>1024</v>
      </c>
      <c r="E59" s="581"/>
      <c r="F59" s="76" t="s">
        <v>1542</v>
      </c>
      <c r="G59" s="113"/>
      <c r="H59" s="72">
        <v>123636</v>
      </c>
      <c r="I59" s="96" t="s">
        <v>1935</v>
      </c>
    </row>
    <row r="60" spans="1:9" s="79" customFormat="1" x14ac:dyDescent="0.25">
      <c r="A60" s="549"/>
      <c r="B60" s="143"/>
      <c r="C60" s="142" t="s">
        <v>1541</v>
      </c>
      <c r="D60" s="173" t="s">
        <v>1024</v>
      </c>
      <c r="E60" s="581"/>
      <c r="F60" s="76" t="s">
        <v>1529</v>
      </c>
      <c r="G60" s="113"/>
      <c r="H60" s="72">
        <v>135455</v>
      </c>
      <c r="I60" s="96" t="s">
        <v>1935</v>
      </c>
    </row>
    <row r="61" spans="1:9" s="79" customFormat="1" x14ac:dyDescent="0.25">
      <c r="A61" s="549"/>
      <c r="B61" s="143"/>
      <c r="C61" s="142" t="s">
        <v>1543</v>
      </c>
      <c r="D61" s="173" t="s">
        <v>1024</v>
      </c>
      <c r="E61" s="581"/>
      <c r="F61" s="76" t="s">
        <v>1544</v>
      </c>
      <c r="G61" s="113"/>
      <c r="H61" s="72">
        <v>120909</v>
      </c>
      <c r="I61" s="96" t="s">
        <v>1935</v>
      </c>
    </row>
    <row r="62" spans="1:9" s="79" customFormat="1" x14ac:dyDescent="0.25">
      <c r="A62" s="549"/>
      <c r="B62" s="143"/>
      <c r="C62" s="142" t="s">
        <v>1543</v>
      </c>
      <c r="D62" s="173" t="s">
        <v>1024</v>
      </c>
      <c r="E62" s="582"/>
      <c r="F62" s="76" t="s">
        <v>1522</v>
      </c>
      <c r="G62" s="113"/>
      <c r="H62" s="72">
        <v>132727</v>
      </c>
      <c r="I62" s="96" t="s">
        <v>1935</v>
      </c>
    </row>
    <row r="63" spans="1:9" s="79" customFormat="1" x14ac:dyDescent="0.25">
      <c r="A63" s="549"/>
      <c r="B63" s="143"/>
      <c r="C63" s="578" t="s">
        <v>1358</v>
      </c>
      <c r="D63" s="587"/>
      <c r="E63" s="587"/>
      <c r="F63" s="579"/>
      <c r="G63" s="113"/>
      <c r="H63" s="72"/>
      <c r="I63" s="96" t="s">
        <v>1935</v>
      </c>
    </row>
    <row r="64" spans="1:9" s="79" customFormat="1" ht="15" customHeight="1" x14ac:dyDescent="0.25">
      <c r="A64" s="549"/>
      <c r="B64" s="143"/>
      <c r="C64" s="142" t="s">
        <v>2703</v>
      </c>
      <c r="D64" s="173" t="s">
        <v>1024</v>
      </c>
      <c r="E64" s="597" t="s">
        <v>1654</v>
      </c>
      <c r="F64" s="76" t="s">
        <v>2704</v>
      </c>
      <c r="H64" s="72">
        <v>195455</v>
      </c>
      <c r="I64" s="96" t="s">
        <v>1935</v>
      </c>
    </row>
    <row r="65" spans="1:9" s="79" customFormat="1" x14ac:dyDescent="0.25">
      <c r="A65" s="549"/>
      <c r="B65" s="143"/>
      <c r="C65" s="142" t="s">
        <v>2706</v>
      </c>
      <c r="D65" s="173" t="s">
        <v>1024</v>
      </c>
      <c r="E65" s="598"/>
      <c r="F65" s="76" t="s">
        <v>2705</v>
      </c>
      <c r="H65" s="72">
        <v>179091</v>
      </c>
      <c r="I65" s="96" t="s">
        <v>1935</v>
      </c>
    </row>
    <row r="66" spans="1:9" s="79" customFormat="1" x14ac:dyDescent="0.25">
      <c r="A66" s="549"/>
      <c r="B66" s="143"/>
      <c r="C66" s="578" t="s">
        <v>1359</v>
      </c>
      <c r="D66" s="587"/>
      <c r="E66" s="587"/>
      <c r="F66" s="579"/>
      <c r="H66" s="72"/>
      <c r="I66" s="96" t="s">
        <v>1935</v>
      </c>
    </row>
    <row r="67" spans="1:9" s="79" customFormat="1" ht="30" x14ac:dyDescent="0.25">
      <c r="A67" s="549"/>
      <c r="B67" s="143"/>
      <c r="C67" s="142" t="s">
        <v>2707</v>
      </c>
      <c r="D67" s="173" t="s">
        <v>1024</v>
      </c>
      <c r="E67" s="580" t="s">
        <v>1654</v>
      </c>
      <c r="F67" s="76" t="s">
        <v>2697</v>
      </c>
      <c r="H67" s="72">
        <v>213636</v>
      </c>
      <c r="I67" s="96" t="s">
        <v>1935</v>
      </c>
    </row>
    <row r="68" spans="1:9" s="79" customFormat="1" ht="30" x14ac:dyDescent="0.25">
      <c r="A68" s="549"/>
      <c r="B68" s="143"/>
      <c r="C68" s="142" t="s">
        <v>2708</v>
      </c>
      <c r="D68" s="173" t="s">
        <v>1024</v>
      </c>
      <c r="E68" s="581"/>
      <c r="F68" s="76" t="s">
        <v>2697</v>
      </c>
      <c r="H68" s="72">
        <v>225455</v>
      </c>
      <c r="I68" s="96" t="s">
        <v>1935</v>
      </c>
    </row>
    <row r="69" spans="1:9" s="79" customFormat="1" ht="30" x14ac:dyDescent="0.25">
      <c r="A69" s="549"/>
      <c r="B69" s="143"/>
      <c r="C69" s="142" t="s">
        <v>2709</v>
      </c>
      <c r="D69" s="173" t="s">
        <v>1024</v>
      </c>
      <c r="E69" s="581"/>
      <c r="F69" s="76" t="s">
        <v>2701</v>
      </c>
      <c r="H69" s="72">
        <v>212727</v>
      </c>
      <c r="I69" s="96" t="s">
        <v>1935</v>
      </c>
    </row>
    <row r="70" spans="1:9" s="79" customFormat="1" ht="30" x14ac:dyDescent="0.25">
      <c r="A70" s="549"/>
      <c r="B70" s="143"/>
      <c r="C70" s="142" t="s">
        <v>2710</v>
      </c>
      <c r="D70" s="173" t="s">
        <v>1024</v>
      </c>
      <c r="E70" s="582"/>
      <c r="F70" s="76" t="s">
        <v>2701</v>
      </c>
      <c r="H70" s="72">
        <v>224545</v>
      </c>
      <c r="I70" s="96" t="s">
        <v>1935</v>
      </c>
    </row>
    <row r="71" spans="1:9" s="79" customFormat="1" x14ac:dyDescent="0.25">
      <c r="A71" s="549"/>
      <c r="B71" s="143"/>
      <c r="C71" s="578" t="s">
        <v>1360</v>
      </c>
      <c r="D71" s="587"/>
      <c r="E71" s="587"/>
      <c r="F71" s="579"/>
      <c r="H71" s="72"/>
      <c r="I71" s="96" t="s">
        <v>1935</v>
      </c>
    </row>
    <row r="72" spans="1:9" s="79" customFormat="1" x14ac:dyDescent="0.25">
      <c r="A72" s="549"/>
      <c r="B72" s="143"/>
      <c r="C72" s="142" t="s">
        <v>2673</v>
      </c>
      <c r="D72" s="173" t="s">
        <v>1355</v>
      </c>
      <c r="E72" s="580" t="s">
        <v>1654</v>
      </c>
      <c r="F72" s="76" t="s">
        <v>1653</v>
      </c>
      <c r="H72" s="72">
        <v>40000</v>
      </c>
      <c r="I72" s="96" t="s">
        <v>1935</v>
      </c>
    </row>
    <row r="73" spans="1:9" s="79" customFormat="1" x14ac:dyDescent="0.25">
      <c r="A73" s="549"/>
      <c r="B73" s="143"/>
      <c r="C73" s="142" t="s">
        <v>2674</v>
      </c>
      <c r="D73" s="173" t="s">
        <v>1355</v>
      </c>
      <c r="E73" s="581"/>
      <c r="F73" s="76" t="s">
        <v>1653</v>
      </c>
      <c r="H73" s="72">
        <v>51818</v>
      </c>
      <c r="I73" s="96" t="s">
        <v>1935</v>
      </c>
    </row>
    <row r="74" spans="1:9" s="79" customFormat="1" x14ac:dyDescent="0.25">
      <c r="A74" s="549"/>
      <c r="B74" s="143"/>
      <c r="C74" s="142" t="s">
        <v>2675</v>
      </c>
      <c r="D74" s="173" t="s">
        <v>1355</v>
      </c>
      <c r="E74" s="581"/>
      <c r="F74" s="76" t="s">
        <v>1653</v>
      </c>
      <c r="H74" s="72">
        <v>72727</v>
      </c>
      <c r="I74" s="96" t="s">
        <v>1935</v>
      </c>
    </row>
    <row r="75" spans="1:9" s="79" customFormat="1" x14ac:dyDescent="0.25">
      <c r="A75" s="549"/>
      <c r="B75" s="143"/>
      <c r="C75" s="142" t="s">
        <v>2676</v>
      </c>
      <c r="D75" s="173" t="s">
        <v>1355</v>
      </c>
      <c r="E75" s="581"/>
      <c r="F75" s="76" t="s">
        <v>1649</v>
      </c>
      <c r="H75" s="72">
        <v>43636</v>
      </c>
      <c r="I75" s="96" t="s">
        <v>1935</v>
      </c>
    </row>
    <row r="76" spans="1:9" s="79" customFormat="1" x14ac:dyDescent="0.25">
      <c r="A76" s="549"/>
      <c r="B76" s="143"/>
      <c r="C76" s="142" t="s">
        <v>2674</v>
      </c>
      <c r="D76" s="173" t="s">
        <v>1355</v>
      </c>
      <c r="E76" s="581"/>
      <c r="F76" s="76" t="s">
        <v>1650</v>
      </c>
      <c r="H76" s="72">
        <v>56364</v>
      </c>
      <c r="I76" s="96" t="s">
        <v>1935</v>
      </c>
    </row>
    <row r="77" spans="1:9" s="79" customFormat="1" x14ac:dyDescent="0.25">
      <c r="A77" s="583"/>
      <c r="B77" s="157"/>
      <c r="C77" s="142" t="s">
        <v>2675</v>
      </c>
      <c r="D77" s="173" t="s">
        <v>1355</v>
      </c>
      <c r="E77" s="582"/>
      <c r="F77" s="76" t="s">
        <v>1650</v>
      </c>
      <c r="G77" s="184"/>
      <c r="H77" s="72">
        <v>80909</v>
      </c>
      <c r="I77" s="96" t="s">
        <v>1935</v>
      </c>
    </row>
  </sheetData>
  <mergeCells count="32">
    <mergeCell ref="C30:F30"/>
    <mergeCell ref="E31:E34"/>
    <mergeCell ref="B2:C2"/>
    <mergeCell ref="I3:I7"/>
    <mergeCell ref="G3:G19"/>
    <mergeCell ref="B3:B6"/>
    <mergeCell ref="E41:E44"/>
    <mergeCell ref="C45:F45"/>
    <mergeCell ref="C71:F71"/>
    <mergeCell ref="E72:E77"/>
    <mergeCell ref="C56:F56"/>
    <mergeCell ref="E57:E62"/>
    <mergeCell ref="C63:F63"/>
    <mergeCell ref="E64:E65"/>
    <mergeCell ref="C66:F66"/>
    <mergeCell ref="E67:E70"/>
    <mergeCell ref="A3:A77"/>
    <mergeCell ref="H3:H4"/>
    <mergeCell ref="C4:F4"/>
    <mergeCell ref="E5:E10"/>
    <mergeCell ref="C11:F11"/>
    <mergeCell ref="E12:E17"/>
    <mergeCell ref="C18:F18"/>
    <mergeCell ref="E46:E54"/>
    <mergeCell ref="C20:F20"/>
    <mergeCell ref="E21:E24"/>
    <mergeCell ref="C25:F25"/>
    <mergeCell ref="E26:E29"/>
    <mergeCell ref="C35:F35"/>
    <mergeCell ref="E36:E39"/>
    <mergeCell ref="C40:F40"/>
    <mergeCell ref="G42:G55"/>
  </mergeCells>
  <dataValidations disablePrompts="1" count="1">
    <dataValidation type="list" allowBlank="1" showInputMessage="1" showErrorMessage="1" sqref="B3" xr:uid="{00000000-0002-0000-0600-000000000000}">
      <formula1>nhomvl</formula1>
    </dataValidation>
  </dataValidations>
  <pageMargins left="0.23622047244094491" right="0.23622047244094491" top="0.51181102362204722" bottom="0.51181102362204722" header="0" footer="0"/>
  <pageSetup paperSize="9" firstPageNumber="10" orientation="portrait" useFirstPageNumber="1" horizontalDpi="300" verticalDpi="300" r:id="rId1"/>
  <headerFooter>
    <oddHeader>&amp;LCBG VLXD T6-2025</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9"/>
  <sheetViews>
    <sheetView view="pageBreakPreview" zoomScaleNormal="100" zoomScaleSheetLayoutView="100" workbookViewId="0">
      <selection activeCell="O6" sqref="O6"/>
    </sheetView>
  </sheetViews>
  <sheetFormatPr defaultColWidth="8.7109375" defaultRowHeight="15" x14ac:dyDescent="0.25"/>
  <cols>
    <col min="1" max="1" width="3.85546875" style="88" bestFit="1" customWidth="1"/>
    <col min="2" max="2" width="8.7109375" style="88" customWidth="1"/>
    <col min="3" max="3" width="19.28515625" style="77" customWidth="1"/>
    <col min="4" max="4" width="7.7109375" style="77" customWidth="1"/>
    <col min="5" max="5" width="8.5703125" style="77" customWidth="1"/>
    <col min="6" max="6" width="18.7109375" style="77" customWidth="1"/>
    <col min="7" max="7" width="12.5703125" style="99" customWidth="1"/>
    <col min="8" max="8" width="10.42578125" style="77" customWidth="1"/>
    <col min="9" max="9" width="8.7109375" style="77" customWidth="1"/>
    <col min="10" max="16384" width="8.7109375" style="77"/>
  </cols>
  <sheetData>
    <row r="1" spans="1:9" ht="42.75" x14ac:dyDescent="0.25">
      <c r="A1" s="78" t="s">
        <v>1936</v>
      </c>
      <c r="B1" s="78" t="s">
        <v>2</v>
      </c>
      <c r="C1" s="78" t="s">
        <v>900</v>
      </c>
      <c r="D1" s="78" t="s">
        <v>901</v>
      </c>
      <c r="E1" s="78" t="s">
        <v>902</v>
      </c>
      <c r="F1" s="78" t="s">
        <v>903</v>
      </c>
      <c r="G1" s="78" t="s">
        <v>904</v>
      </c>
      <c r="H1" s="78" t="s">
        <v>14</v>
      </c>
      <c r="I1" s="78" t="s">
        <v>925</v>
      </c>
    </row>
    <row r="2" spans="1:9" x14ac:dyDescent="0.25">
      <c r="A2" s="104">
        <v>5</v>
      </c>
      <c r="B2" s="544" t="s">
        <v>2025</v>
      </c>
      <c r="C2" s="602"/>
      <c r="D2" s="106"/>
      <c r="E2" s="105"/>
      <c r="F2" s="78"/>
      <c r="G2" s="104"/>
      <c r="H2" s="78"/>
      <c r="I2" s="78"/>
    </row>
    <row r="3" spans="1:9" s="79" customFormat="1" ht="15" customHeight="1" x14ac:dyDescent="0.25">
      <c r="A3" s="548" t="s">
        <v>997</v>
      </c>
      <c r="B3" s="548" t="s">
        <v>981</v>
      </c>
      <c r="C3" s="578" t="s">
        <v>3437</v>
      </c>
      <c r="D3" s="587"/>
      <c r="E3" s="579"/>
      <c r="F3" s="76"/>
      <c r="G3" s="534" t="s">
        <v>3479</v>
      </c>
      <c r="H3" s="73"/>
      <c r="I3" s="76"/>
    </row>
    <row r="4" spans="1:9" s="131" customFormat="1" ht="30" x14ac:dyDescent="0.25">
      <c r="A4" s="549"/>
      <c r="B4" s="549"/>
      <c r="C4" s="142" t="s">
        <v>2242</v>
      </c>
      <c r="D4" s="173" t="s">
        <v>1024</v>
      </c>
      <c r="E4" s="596" t="s">
        <v>1023</v>
      </c>
      <c r="F4" s="295" t="s">
        <v>2241</v>
      </c>
      <c r="G4" s="535"/>
      <c r="H4" s="72">
        <v>140000</v>
      </c>
      <c r="I4" s="537" t="s">
        <v>3770</v>
      </c>
    </row>
    <row r="5" spans="1:9" s="131" customFormat="1" ht="45" x14ac:dyDescent="0.25">
      <c r="A5" s="549"/>
      <c r="B5" s="549"/>
      <c r="C5" s="142" t="s">
        <v>2657</v>
      </c>
      <c r="D5" s="173" t="s">
        <v>1024</v>
      </c>
      <c r="E5" s="576"/>
      <c r="F5" s="122" t="s">
        <v>2659</v>
      </c>
      <c r="G5" s="535"/>
      <c r="H5" s="72">
        <v>148000</v>
      </c>
      <c r="I5" s="538"/>
    </row>
    <row r="6" spans="1:9" s="131" customFormat="1" ht="30" x14ac:dyDescent="0.25">
      <c r="A6" s="549"/>
      <c r="B6" s="549"/>
      <c r="C6" s="142" t="s">
        <v>2658</v>
      </c>
      <c r="D6" s="173" t="s">
        <v>1024</v>
      </c>
      <c r="E6" s="576"/>
      <c r="F6" s="295" t="s">
        <v>2660</v>
      </c>
      <c r="G6" s="535"/>
      <c r="H6" s="72">
        <v>150000</v>
      </c>
      <c r="I6" s="538"/>
    </row>
    <row r="7" spans="1:9" s="131" customFormat="1" ht="30" x14ac:dyDescent="0.25">
      <c r="A7" s="549"/>
      <c r="B7" s="549"/>
      <c r="C7" s="142" t="s">
        <v>2243</v>
      </c>
      <c r="D7" s="173" t="s">
        <v>1024</v>
      </c>
      <c r="E7" s="576"/>
      <c r="F7" s="122" t="s">
        <v>2661</v>
      </c>
      <c r="G7" s="535"/>
      <c r="H7" s="72">
        <v>155000</v>
      </c>
      <c r="I7" s="539"/>
    </row>
    <row r="8" spans="1:9" s="131" customFormat="1" ht="30" x14ac:dyDescent="0.25">
      <c r="A8" s="549"/>
      <c r="B8" s="549"/>
      <c r="C8" s="142" t="s">
        <v>2244</v>
      </c>
      <c r="D8" s="173" t="s">
        <v>1024</v>
      </c>
      <c r="E8" s="576"/>
      <c r="F8" s="122" t="s">
        <v>2662</v>
      </c>
      <c r="G8" s="535"/>
      <c r="H8" s="72">
        <v>145000</v>
      </c>
      <c r="I8" s="96" t="s">
        <v>1935</v>
      </c>
    </row>
    <row r="9" spans="1:9" s="131" customFormat="1" x14ac:dyDescent="0.25">
      <c r="A9" s="549"/>
      <c r="B9" s="549"/>
      <c r="C9" s="578" t="s">
        <v>1022</v>
      </c>
      <c r="D9" s="579"/>
      <c r="E9" s="576"/>
      <c r="F9" s="122"/>
      <c r="G9" s="113"/>
      <c r="H9" s="72"/>
      <c r="I9" s="96"/>
    </row>
    <row r="10" spans="1:9" s="131" customFormat="1" ht="30" x14ac:dyDescent="0.25">
      <c r="A10" s="549"/>
      <c r="B10" s="549"/>
      <c r="C10" s="142" t="s">
        <v>2663</v>
      </c>
      <c r="D10" s="173" t="s">
        <v>1024</v>
      </c>
      <c r="E10" s="576"/>
      <c r="F10" s="122" t="s">
        <v>2245</v>
      </c>
      <c r="G10" s="113"/>
      <c r="H10" s="72">
        <v>125000</v>
      </c>
      <c r="I10" s="96" t="s">
        <v>1935</v>
      </c>
    </row>
    <row r="11" spans="1:9" s="131" customFormat="1" ht="30" x14ac:dyDescent="0.25">
      <c r="A11" s="549"/>
      <c r="B11" s="549"/>
      <c r="C11" s="142" t="s">
        <v>2664</v>
      </c>
      <c r="D11" s="173" t="s">
        <v>1024</v>
      </c>
      <c r="E11" s="576"/>
      <c r="F11" s="122" t="s">
        <v>2246</v>
      </c>
      <c r="G11" s="113"/>
      <c r="H11" s="72">
        <v>120000</v>
      </c>
      <c r="I11" s="96" t="s">
        <v>1935</v>
      </c>
    </row>
    <row r="12" spans="1:9" s="131" customFormat="1" ht="30" x14ac:dyDescent="0.25">
      <c r="A12" s="278"/>
      <c r="B12" s="278"/>
      <c r="C12" s="142" t="s">
        <v>2237</v>
      </c>
      <c r="D12" s="173" t="s">
        <v>1025</v>
      </c>
      <c r="E12" s="305"/>
      <c r="F12" s="122" t="s">
        <v>2239</v>
      </c>
      <c r="G12" s="273"/>
      <c r="H12" s="72">
        <v>129000</v>
      </c>
      <c r="I12" s="96" t="s">
        <v>1935</v>
      </c>
    </row>
    <row r="13" spans="1:9" s="131" customFormat="1" ht="30" x14ac:dyDescent="0.25">
      <c r="A13" s="278"/>
      <c r="B13" s="278"/>
      <c r="C13" s="142" t="s">
        <v>2238</v>
      </c>
      <c r="D13" s="173" t="s">
        <v>1025</v>
      </c>
      <c r="E13" s="305"/>
      <c r="F13" s="122" t="s">
        <v>2240</v>
      </c>
      <c r="G13" s="273"/>
      <c r="H13" s="72">
        <v>139000</v>
      </c>
      <c r="I13" s="96" t="s">
        <v>1935</v>
      </c>
    </row>
    <row r="14" spans="1:9" s="225" customFormat="1" hidden="1" x14ac:dyDescent="0.25">
      <c r="A14" s="608" t="s">
        <v>998</v>
      </c>
      <c r="B14" s="608" t="s">
        <v>981</v>
      </c>
      <c r="C14" s="226" t="s">
        <v>2755</v>
      </c>
      <c r="D14" s="234" t="s">
        <v>1024</v>
      </c>
      <c r="E14" s="603" t="s">
        <v>1655</v>
      </c>
      <c r="F14" s="229" t="s">
        <v>2636</v>
      </c>
      <c r="G14" s="615" t="s">
        <v>1361</v>
      </c>
      <c r="H14" s="227">
        <v>325000</v>
      </c>
      <c r="I14" s="612" t="s">
        <v>3517</v>
      </c>
    </row>
    <row r="15" spans="1:9" s="225" customFormat="1" hidden="1" x14ac:dyDescent="0.25">
      <c r="A15" s="609"/>
      <c r="B15" s="609"/>
      <c r="C15" s="226" t="s">
        <v>2755</v>
      </c>
      <c r="D15" s="234" t="s">
        <v>1024</v>
      </c>
      <c r="E15" s="604"/>
      <c r="F15" s="229" t="s">
        <v>2637</v>
      </c>
      <c r="G15" s="615"/>
      <c r="H15" s="227">
        <v>365000</v>
      </c>
      <c r="I15" s="613"/>
    </row>
    <row r="16" spans="1:9" s="225" customFormat="1" hidden="1" x14ac:dyDescent="0.25">
      <c r="A16" s="609"/>
      <c r="B16" s="609"/>
      <c r="C16" s="226" t="s">
        <v>2755</v>
      </c>
      <c r="D16" s="234" t="s">
        <v>1024</v>
      </c>
      <c r="E16" s="604"/>
      <c r="F16" s="229" t="s">
        <v>2638</v>
      </c>
      <c r="G16" s="615"/>
      <c r="H16" s="227">
        <v>477000</v>
      </c>
      <c r="I16" s="613"/>
    </row>
    <row r="17" spans="1:9" s="225" customFormat="1" hidden="1" x14ac:dyDescent="0.25">
      <c r="A17" s="609"/>
      <c r="B17" s="609"/>
      <c r="C17" s="226" t="s">
        <v>2755</v>
      </c>
      <c r="D17" s="234" t="s">
        <v>1024</v>
      </c>
      <c r="E17" s="604"/>
      <c r="F17" s="229" t="s">
        <v>2639</v>
      </c>
      <c r="G17" s="615"/>
      <c r="H17" s="227">
        <v>558000</v>
      </c>
      <c r="I17" s="613"/>
    </row>
    <row r="18" spans="1:9" s="225" customFormat="1" ht="30" hidden="1" x14ac:dyDescent="0.25">
      <c r="A18" s="609"/>
      <c r="B18" s="609"/>
      <c r="C18" s="226" t="s">
        <v>1656</v>
      </c>
      <c r="D18" s="234" t="s">
        <v>1024</v>
      </c>
      <c r="E18" s="604"/>
      <c r="F18" s="229" t="s">
        <v>2640</v>
      </c>
      <c r="G18" s="615"/>
      <c r="H18" s="227">
        <v>193000</v>
      </c>
      <c r="I18" s="614"/>
    </row>
    <row r="19" spans="1:9" s="225" customFormat="1" ht="30" hidden="1" x14ac:dyDescent="0.25">
      <c r="A19" s="609"/>
      <c r="B19" s="609"/>
      <c r="C19" s="226" t="s">
        <v>1656</v>
      </c>
      <c r="D19" s="234" t="s">
        <v>1024</v>
      </c>
      <c r="E19" s="604"/>
      <c r="F19" s="229" t="s">
        <v>2641</v>
      </c>
      <c r="G19" s="615"/>
      <c r="H19" s="227">
        <v>233000</v>
      </c>
      <c r="I19" s="230" t="s">
        <v>1935</v>
      </c>
    </row>
    <row r="20" spans="1:9" s="225" customFormat="1" hidden="1" x14ac:dyDescent="0.25">
      <c r="A20" s="609"/>
      <c r="B20" s="609"/>
      <c r="C20" s="226" t="s">
        <v>1657</v>
      </c>
      <c r="D20" s="234" t="s">
        <v>1355</v>
      </c>
      <c r="E20" s="604"/>
      <c r="F20" s="229" t="s">
        <v>2642</v>
      </c>
      <c r="G20" s="615"/>
      <c r="H20" s="227">
        <v>2550000</v>
      </c>
      <c r="I20" s="230" t="s">
        <v>1935</v>
      </c>
    </row>
    <row r="21" spans="1:9" s="225" customFormat="1" ht="18" hidden="1" customHeight="1" x14ac:dyDescent="0.25">
      <c r="A21" s="611"/>
      <c r="B21" s="611"/>
      <c r="C21" s="226" t="s">
        <v>1658</v>
      </c>
      <c r="D21" s="234" t="s">
        <v>1355</v>
      </c>
      <c r="E21" s="605"/>
      <c r="F21" s="229" t="s">
        <v>2643</v>
      </c>
      <c r="G21" s="615"/>
      <c r="H21" s="227">
        <v>810000</v>
      </c>
      <c r="I21" s="230" t="s">
        <v>1935</v>
      </c>
    </row>
    <row r="22" spans="1:9" s="131" customFormat="1" ht="30" customHeight="1" x14ac:dyDescent="0.25">
      <c r="A22" s="525" t="s">
        <v>998</v>
      </c>
      <c r="B22" s="525" t="s">
        <v>981</v>
      </c>
      <c r="C22" s="71" t="s">
        <v>1073</v>
      </c>
      <c r="D22" s="173" t="s">
        <v>1025</v>
      </c>
      <c r="E22" s="596" t="s">
        <v>1074</v>
      </c>
      <c r="F22" s="122" t="s">
        <v>2711</v>
      </c>
      <c r="G22" s="534" t="s">
        <v>1072</v>
      </c>
      <c r="H22" s="72">
        <v>1450</v>
      </c>
      <c r="I22" s="531" t="s">
        <v>3782</v>
      </c>
    </row>
    <row r="23" spans="1:9" s="131" customFormat="1" ht="30" x14ac:dyDescent="0.25">
      <c r="A23" s="526"/>
      <c r="B23" s="526"/>
      <c r="C23" s="71" t="s">
        <v>1075</v>
      </c>
      <c r="D23" s="173" t="s">
        <v>1025</v>
      </c>
      <c r="E23" s="576"/>
      <c r="F23" s="122" t="s">
        <v>1076</v>
      </c>
      <c r="G23" s="535"/>
      <c r="H23" s="72">
        <v>1680</v>
      </c>
      <c r="I23" s="532"/>
    </row>
    <row r="24" spans="1:9" s="131" customFormat="1" ht="30" x14ac:dyDescent="0.25">
      <c r="A24" s="526"/>
      <c r="B24" s="526"/>
      <c r="C24" s="71" t="s">
        <v>1077</v>
      </c>
      <c r="D24" s="173" t="s">
        <v>1025</v>
      </c>
      <c r="E24" s="576"/>
      <c r="F24" s="122" t="s">
        <v>1078</v>
      </c>
      <c r="G24" s="535"/>
      <c r="H24" s="72">
        <v>1580</v>
      </c>
      <c r="I24" s="533"/>
    </row>
    <row r="25" spans="1:9" s="131" customFormat="1" ht="30" x14ac:dyDescent="0.25">
      <c r="A25" s="526"/>
      <c r="B25" s="526"/>
      <c r="C25" s="71" t="s">
        <v>1079</v>
      </c>
      <c r="D25" s="173" t="s">
        <v>1025</v>
      </c>
      <c r="E25" s="576"/>
      <c r="F25" s="122" t="s">
        <v>1080</v>
      </c>
      <c r="G25" s="535"/>
      <c r="H25" s="72">
        <v>9850</v>
      </c>
      <c r="I25" s="96" t="s">
        <v>1935</v>
      </c>
    </row>
    <row r="26" spans="1:9" s="131" customFormat="1" ht="30" x14ac:dyDescent="0.25">
      <c r="A26" s="526"/>
      <c r="B26" s="526"/>
      <c r="C26" s="71" t="s">
        <v>1081</v>
      </c>
      <c r="D26" s="173" t="s">
        <v>1025</v>
      </c>
      <c r="E26" s="576"/>
      <c r="F26" s="122" t="s">
        <v>1082</v>
      </c>
      <c r="G26" s="535"/>
      <c r="H26" s="72">
        <v>2880</v>
      </c>
      <c r="I26" s="96" t="s">
        <v>1935</v>
      </c>
    </row>
    <row r="27" spans="1:9" s="131" customFormat="1" ht="30" x14ac:dyDescent="0.25">
      <c r="A27" s="526"/>
      <c r="B27" s="526"/>
      <c r="C27" s="71" t="s">
        <v>1083</v>
      </c>
      <c r="D27" s="173" t="s">
        <v>1025</v>
      </c>
      <c r="E27" s="576"/>
      <c r="F27" s="122" t="s">
        <v>1084</v>
      </c>
      <c r="G27" s="535"/>
      <c r="H27" s="72">
        <v>4780</v>
      </c>
      <c r="I27" s="96" t="s">
        <v>1935</v>
      </c>
    </row>
    <row r="28" spans="1:9" s="131" customFormat="1" ht="30" x14ac:dyDescent="0.25">
      <c r="A28" s="526"/>
      <c r="B28" s="526"/>
      <c r="C28" s="71" t="s">
        <v>1085</v>
      </c>
      <c r="D28" s="173" t="s">
        <v>1025</v>
      </c>
      <c r="E28" s="576"/>
      <c r="F28" s="122" t="s">
        <v>1086</v>
      </c>
      <c r="G28" s="535"/>
      <c r="H28" s="72">
        <v>8800</v>
      </c>
      <c r="I28" s="96" t="s">
        <v>1935</v>
      </c>
    </row>
    <row r="29" spans="1:9" s="131" customFormat="1" ht="30" x14ac:dyDescent="0.25">
      <c r="A29" s="526"/>
      <c r="B29" s="526"/>
      <c r="C29" s="71" t="s">
        <v>1087</v>
      </c>
      <c r="D29" s="173" t="s">
        <v>1025</v>
      </c>
      <c r="E29" s="576"/>
      <c r="F29" s="122" t="s">
        <v>1088</v>
      </c>
      <c r="G29" s="113"/>
      <c r="H29" s="72">
        <v>9350</v>
      </c>
      <c r="I29" s="96" t="s">
        <v>1935</v>
      </c>
    </row>
    <row r="30" spans="1:9" s="131" customFormat="1" ht="45" x14ac:dyDescent="0.25">
      <c r="A30" s="526"/>
      <c r="B30" s="526"/>
      <c r="C30" s="71" t="s">
        <v>2248</v>
      </c>
      <c r="D30" s="173" t="s">
        <v>1025</v>
      </c>
      <c r="E30" s="577"/>
      <c r="F30" s="122" t="s">
        <v>2247</v>
      </c>
      <c r="G30" s="618"/>
      <c r="H30" s="72">
        <v>3680</v>
      </c>
      <c r="I30" s="96" t="s">
        <v>1935</v>
      </c>
    </row>
    <row r="31" spans="1:9" s="131" customFormat="1" ht="30" x14ac:dyDescent="0.25">
      <c r="A31" s="526"/>
      <c r="B31" s="526"/>
      <c r="C31" s="140" t="s">
        <v>2250</v>
      </c>
      <c r="D31" s="173" t="s">
        <v>1024</v>
      </c>
      <c r="E31" s="596" t="s">
        <v>1023</v>
      </c>
      <c r="F31" s="122" t="s">
        <v>2249</v>
      </c>
      <c r="G31" s="618"/>
      <c r="H31" s="72">
        <v>158000</v>
      </c>
      <c r="I31" s="96" t="s">
        <v>1935</v>
      </c>
    </row>
    <row r="32" spans="1:9" s="131" customFormat="1" ht="30" x14ac:dyDescent="0.25">
      <c r="A32" s="526"/>
      <c r="B32" s="526"/>
      <c r="C32" s="71" t="s">
        <v>2251</v>
      </c>
      <c r="D32" s="173" t="s">
        <v>1024</v>
      </c>
      <c r="E32" s="576"/>
      <c r="F32" s="122" t="s">
        <v>2665</v>
      </c>
      <c r="G32" s="618"/>
      <c r="H32" s="72">
        <v>158000</v>
      </c>
      <c r="I32" s="96" t="s">
        <v>1935</v>
      </c>
    </row>
    <row r="33" spans="1:9" s="131" customFormat="1" ht="30" x14ac:dyDescent="0.25">
      <c r="A33" s="526"/>
      <c r="B33" s="526"/>
      <c r="C33" s="71" t="s">
        <v>2251</v>
      </c>
      <c r="D33" s="173" t="s">
        <v>1024</v>
      </c>
      <c r="E33" s="576"/>
      <c r="F33" s="122" t="s">
        <v>2252</v>
      </c>
      <c r="G33" s="618"/>
      <c r="H33" s="72">
        <v>185000</v>
      </c>
      <c r="I33" s="96" t="s">
        <v>1935</v>
      </c>
    </row>
    <row r="34" spans="1:9" s="131" customFormat="1" ht="30" x14ac:dyDescent="0.25">
      <c r="A34" s="526"/>
      <c r="B34" s="526"/>
      <c r="C34" s="71" t="s">
        <v>2253</v>
      </c>
      <c r="D34" s="173" t="s">
        <v>1024</v>
      </c>
      <c r="E34" s="576"/>
      <c r="F34" s="122" t="s">
        <v>2666</v>
      </c>
      <c r="G34" s="618"/>
      <c r="H34" s="72">
        <v>175000</v>
      </c>
      <c r="I34" s="96" t="s">
        <v>1935</v>
      </c>
    </row>
    <row r="35" spans="1:9" s="131" customFormat="1" ht="30" x14ac:dyDescent="0.25">
      <c r="A35" s="526"/>
      <c r="B35" s="526"/>
      <c r="C35" s="71" t="s">
        <v>2254</v>
      </c>
      <c r="D35" s="173" t="s">
        <v>1024</v>
      </c>
      <c r="E35" s="576"/>
      <c r="F35" s="122" t="s">
        <v>2255</v>
      </c>
      <c r="G35" s="618"/>
      <c r="H35" s="72">
        <v>175000</v>
      </c>
      <c r="I35" s="96" t="s">
        <v>1935</v>
      </c>
    </row>
    <row r="36" spans="1:9" s="131" customFormat="1" ht="45" x14ac:dyDescent="0.25">
      <c r="A36" s="526"/>
      <c r="B36" s="526"/>
      <c r="C36" s="71" t="s">
        <v>2256</v>
      </c>
      <c r="D36" s="173" t="s">
        <v>1024</v>
      </c>
      <c r="E36" s="576"/>
      <c r="F36" s="122" t="s">
        <v>2257</v>
      </c>
      <c r="G36" s="618"/>
      <c r="H36" s="72">
        <v>175000</v>
      </c>
      <c r="I36" s="96" t="s">
        <v>1935</v>
      </c>
    </row>
    <row r="37" spans="1:9" s="131" customFormat="1" ht="30" x14ac:dyDescent="0.25">
      <c r="A37" s="527"/>
      <c r="B37" s="527"/>
      <c r="C37" s="71" t="s">
        <v>2258</v>
      </c>
      <c r="D37" s="173" t="s">
        <v>1024</v>
      </c>
      <c r="E37" s="577"/>
      <c r="F37" s="122" t="s">
        <v>2259</v>
      </c>
      <c r="G37" s="114"/>
      <c r="H37" s="72">
        <v>168000</v>
      </c>
      <c r="I37" s="96" t="s">
        <v>1935</v>
      </c>
    </row>
    <row r="38" spans="1:9" s="225" customFormat="1" ht="15" hidden="1" customHeight="1" x14ac:dyDescent="0.25">
      <c r="A38" s="608" t="s">
        <v>1659</v>
      </c>
      <c r="B38" s="608" t="s">
        <v>981</v>
      </c>
      <c r="C38" s="606" t="s">
        <v>1363</v>
      </c>
      <c r="D38" s="610"/>
      <c r="E38" s="607"/>
      <c r="F38" s="229"/>
      <c r="G38" s="619" t="s">
        <v>1362</v>
      </c>
      <c r="H38" s="227"/>
      <c r="I38" s="623" t="s">
        <v>3566</v>
      </c>
    </row>
    <row r="39" spans="1:9" s="225" customFormat="1" ht="30" hidden="1" x14ac:dyDescent="0.25">
      <c r="A39" s="609"/>
      <c r="B39" s="609"/>
      <c r="C39" s="296" t="s">
        <v>2217</v>
      </c>
      <c r="D39" s="234" t="s">
        <v>1092</v>
      </c>
      <c r="E39" s="603"/>
      <c r="F39" s="229" t="s">
        <v>2644</v>
      </c>
      <c r="G39" s="620"/>
      <c r="H39" s="227">
        <v>220000</v>
      </c>
      <c r="I39" s="624"/>
    </row>
    <row r="40" spans="1:9" s="225" customFormat="1" ht="30" hidden="1" x14ac:dyDescent="0.25">
      <c r="A40" s="609"/>
      <c r="B40" s="609"/>
      <c r="C40" s="296" t="s">
        <v>2218</v>
      </c>
      <c r="D40" s="234" t="s">
        <v>1092</v>
      </c>
      <c r="E40" s="604"/>
      <c r="F40" s="229" t="s">
        <v>2645</v>
      </c>
      <c r="G40" s="620"/>
      <c r="H40" s="227">
        <v>258000</v>
      </c>
      <c r="I40" s="624"/>
    </row>
    <row r="41" spans="1:9" s="225" customFormat="1" ht="45" hidden="1" x14ac:dyDescent="0.25">
      <c r="A41" s="609"/>
      <c r="B41" s="609"/>
      <c r="C41" s="296" t="s">
        <v>2219</v>
      </c>
      <c r="D41" s="234" t="s">
        <v>1092</v>
      </c>
      <c r="E41" s="604"/>
      <c r="F41" s="229" t="s">
        <v>2646</v>
      </c>
      <c r="G41" s="620"/>
      <c r="H41" s="227">
        <v>355000</v>
      </c>
      <c r="I41" s="624"/>
    </row>
    <row r="42" spans="1:9" s="225" customFormat="1" ht="30" hidden="1" x14ac:dyDescent="0.25">
      <c r="A42" s="609"/>
      <c r="B42" s="609"/>
      <c r="C42" s="300" t="s">
        <v>2220</v>
      </c>
      <c r="D42" s="234" t="s">
        <v>1092</v>
      </c>
      <c r="E42" s="604"/>
      <c r="F42" s="229" t="s">
        <v>2647</v>
      </c>
      <c r="G42" s="620"/>
      <c r="H42" s="227">
        <v>650000</v>
      </c>
      <c r="I42" s="625"/>
    </row>
    <row r="43" spans="1:9" s="225" customFormat="1" hidden="1" x14ac:dyDescent="0.25">
      <c r="A43" s="609"/>
      <c r="B43" s="609"/>
      <c r="C43" s="226" t="s">
        <v>2648</v>
      </c>
      <c r="D43" s="234" t="s">
        <v>1342</v>
      </c>
      <c r="E43" s="604"/>
      <c r="F43" s="229" t="s">
        <v>2260</v>
      </c>
      <c r="G43" s="620"/>
      <c r="H43" s="227">
        <v>100000</v>
      </c>
      <c r="I43" s="230"/>
    </row>
    <row r="44" spans="1:9" s="225" customFormat="1" hidden="1" x14ac:dyDescent="0.25">
      <c r="A44" s="609"/>
      <c r="B44" s="609"/>
      <c r="C44" s="300" t="s">
        <v>2261</v>
      </c>
      <c r="D44" s="234" t="s">
        <v>1342</v>
      </c>
      <c r="E44" s="604"/>
      <c r="F44" s="229" t="s">
        <v>2262</v>
      </c>
      <c r="G44" s="244"/>
      <c r="H44" s="227">
        <v>150000</v>
      </c>
      <c r="I44" s="230"/>
    </row>
    <row r="45" spans="1:9" s="225" customFormat="1" hidden="1" x14ac:dyDescent="0.25">
      <c r="A45" s="609"/>
      <c r="B45" s="609"/>
      <c r="C45" s="300" t="s">
        <v>2263</v>
      </c>
      <c r="D45" s="234" t="s">
        <v>1342</v>
      </c>
      <c r="E45" s="604"/>
      <c r="F45" s="229" t="s">
        <v>2262</v>
      </c>
      <c r="G45" s="621"/>
      <c r="H45" s="227">
        <v>180000</v>
      </c>
      <c r="I45" s="230"/>
    </row>
    <row r="46" spans="1:9" s="225" customFormat="1" hidden="1" x14ac:dyDescent="0.25">
      <c r="A46" s="609"/>
      <c r="B46" s="609"/>
      <c r="C46" s="300" t="s">
        <v>2264</v>
      </c>
      <c r="D46" s="234" t="s">
        <v>1342</v>
      </c>
      <c r="E46" s="604"/>
      <c r="F46" s="229" t="s">
        <v>2262</v>
      </c>
      <c r="G46" s="621"/>
      <c r="H46" s="227">
        <v>220000</v>
      </c>
      <c r="I46" s="230"/>
    </row>
    <row r="47" spans="1:9" s="225" customFormat="1" ht="42" hidden="1" customHeight="1" x14ac:dyDescent="0.25">
      <c r="A47" s="609"/>
      <c r="B47" s="609"/>
      <c r="C47" s="606" t="s">
        <v>3292</v>
      </c>
      <c r="D47" s="607"/>
      <c r="E47" s="604"/>
      <c r="F47" s="229"/>
      <c r="G47" s="621"/>
      <c r="H47" s="227"/>
      <c r="I47" s="230"/>
    </row>
    <row r="48" spans="1:9" s="225" customFormat="1" ht="30" hidden="1" x14ac:dyDescent="0.25">
      <c r="A48" s="609"/>
      <c r="B48" s="609"/>
      <c r="C48" s="296" t="s">
        <v>2221</v>
      </c>
      <c r="D48" s="234" t="s">
        <v>1092</v>
      </c>
      <c r="E48" s="604"/>
      <c r="F48" s="229" t="s">
        <v>2649</v>
      </c>
      <c r="G48" s="621"/>
      <c r="H48" s="301">
        <v>420000</v>
      </c>
      <c r="I48" s="230" t="s">
        <v>1935</v>
      </c>
    </row>
    <row r="49" spans="1:10" s="225" customFormat="1" ht="30" hidden="1" x14ac:dyDescent="0.25">
      <c r="A49" s="609"/>
      <c r="B49" s="609"/>
      <c r="C49" s="296" t="s">
        <v>2222</v>
      </c>
      <c r="D49" s="234" t="s">
        <v>1092</v>
      </c>
      <c r="E49" s="604"/>
      <c r="F49" s="229" t="s">
        <v>2649</v>
      </c>
      <c r="G49" s="621"/>
      <c r="H49" s="301">
        <v>550000</v>
      </c>
      <c r="I49" s="230" t="s">
        <v>1935</v>
      </c>
    </row>
    <row r="50" spans="1:10" s="225" customFormat="1" ht="30" hidden="1" x14ac:dyDescent="0.25">
      <c r="A50" s="609"/>
      <c r="B50" s="609"/>
      <c r="C50" s="296" t="s">
        <v>2223</v>
      </c>
      <c r="D50" s="234" t="s">
        <v>1092</v>
      </c>
      <c r="E50" s="604"/>
      <c r="F50" s="229" t="s">
        <v>2649</v>
      </c>
      <c r="G50" s="621"/>
      <c r="H50" s="301">
        <v>610000</v>
      </c>
      <c r="I50" s="230" t="s">
        <v>1935</v>
      </c>
    </row>
    <row r="51" spans="1:10" s="225" customFormat="1" ht="30" hidden="1" x14ac:dyDescent="0.25">
      <c r="A51" s="609"/>
      <c r="B51" s="609"/>
      <c r="C51" s="296" t="s">
        <v>2224</v>
      </c>
      <c r="D51" s="234" t="s">
        <v>1092</v>
      </c>
      <c r="E51" s="604"/>
      <c r="F51" s="229" t="s">
        <v>2650</v>
      </c>
      <c r="G51" s="244"/>
      <c r="H51" s="301">
        <v>1450000</v>
      </c>
      <c r="I51" s="230" t="s">
        <v>1935</v>
      </c>
    </row>
    <row r="52" spans="1:10" s="225" customFormat="1" ht="30" hidden="1" x14ac:dyDescent="0.25">
      <c r="A52" s="609"/>
      <c r="B52" s="609"/>
      <c r="C52" s="296" t="s">
        <v>2225</v>
      </c>
      <c r="D52" s="234" t="s">
        <v>1092</v>
      </c>
      <c r="E52" s="604"/>
      <c r="F52" s="229" t="s">
        <v>2651</v>
      </c>
      <c r="G52" s="244"/>
      <c r="H52" s="301">
        <v>1750000</v>
      </c>
      <c r="I52" s="230" t="s">
        <v>1935</v>
      </c>
    </row>
    <row r="53" spans="1:10" s="225" customFormat="1" ht="39.75" hidden="1" customHeight="1" x14ac:dyDescent="0.25">
      <c r="A53" s="609"/>
      <c r="B53" s="609"/>
      <c r="C53" s="606" t="s">
        <v>3293</v>
      </c>
      <c r="D53" s="607"/>
      <c r="E53" s="604"/>
      <c r="F53" s="229"/>
      <c r="G53" s="244"/>
      <c r="H53" s="227"/>
      <c r="I53" s="230" t="s">
        <v>1935</v>
      </c>
    </row>
    <row r="54" spans="1:10" s="225" customFormat="1" ht="30" hidden="1" x14ac:dyDescent="0.25">
      <c r="A54" s="609"/>
      <c r="B54" s="609"/>
      <c r="C54" s="296" t="s">
        <v>2226</v>
      </c>
      <c r="D54" s="234" t="s">
        <v>1092</v>
      </c>
      <c r="E54" s="604"/>
      <c r="F54" s="229" t="s">
        <v>2652</v>
      </c>
      <c r="G54" s="244"/>
      <c r="H54" s="227">
        <v>458000</v>
      </c>
      <c r="I54" s="230" t="s">
        <v>1935</v>
      </c>
    </row>
    <row r="55" spans="1:10" s="225" customFormat="1" ht="30" hidden="1" x14ac:dyDescent="0.25">
      <c r="A55" s="609"/>
      <c r="B55" s="609"/>
      <c r="C55" s="296" t="s">
        <v>2227</v>
      </c>
      <c r="D55" s="234" t="s">
        <v>1092</v>
      </c>
      <c r="E55" s="604"/>
      <c r="F55" s="229" t="s">
        <v>2653</v>
      </c>
      <c r="G55" s="244"/>
      <c r="H55" s="227">
        <v>610000</v>
      </c>
      <c r="I55" s="230" t="s">
        <v>1935</v>
      </c>
    </row>
    <row r="56" spans="1:10" s="225" customFormat="1" ht="45" hidden="1" x14ac:dyDescent="0.25">
      <c r="A56" s="609"/>
      <c r="B56" s="609"/>
      <c r="C56" s="296" t="s">
        <v>2228</v>
      </c>
      <c r="D56" s="234" t="s">
        <v>1092</v>
      </c>
      <c r="E56" s="604"/>
      <c r="F56" s="229" t="s">
        <v>2654</v>
      </c>
      <c r="H56" s="227">
        <v>665000</v>
      </c>
      <c r="I56" s="230" t="s">
        <v>1935</v>
      </c>
    </row>
    <row r="57" spans="1:10" s="225" customFormat="1" ht="30" hidden="1" x14ac:dyDescent="0.25">
      <c r="A57" s="609"/>
      <c r="B57" s="609"/>
      <c r="C57" s="296" t="s">
        <v>2229</v>
      </c>
      <c r="D57" s="234" t="s">
        <v>1092</v>
      </c>
      <c r="E57" s="604"/>
      <c r="F57" s="229" t="s">
        <v>2655</v>
      </c>
      <c r="G57" s="244"/>
      <c r="H57" s="227">
        <v>1550000</v>
      </c>
      <c r="I57" s="230" t="s">
        <v>1935</v>
      </c>
    </row>
    <row r="58" spans="1:10" s="225" customFormat="1" ht="30" hidden="1" x14ac:dyDescent="0.25">
      <c r="A58" s="609"/>
      <c r="B58" s="609"/>
      <c r="C58" s="296" t="s">
        <v>2230</v>
      </c>
      <c r="D58" s="234" t="s">
        <v>1092</v>
      </c>
      <c r="E58" s="604"/>
      <c r="F58" s="229" t="s">
        <v>2656</v>
      </c>
      <c r="G58" s="244"/>
      <c r="H58" s="227">
        <v>1890000</v>
      </c>
      <c r="I58" s="230" t="s">
        <v>1935</v>
      </c>
    </row>
    <row r="59" spans="1:10" s="225" customFormat="1" hidden="1" x14ac:dyDescent="0.25">
      <c r="A59" s="609"/>
      <c r="B59" s="609"/>
      <c r="C59" s="606" t="s">
        <v>1364</v>
      </c>
      <c r="D59" s="607"/>
      <c r="E59" s="604"/>
      <c r="F59" s="229"/>
      <c r="G59" s="244"/>
      <c r="H59" s="227"/>
      <c r="I59" s="230" t="s">
        <v>1935</v>
      </c>
    </row>
    <row r="60" spans="1:10" s="225" customFormat="1" hidden="1" x14ac:dyDescent="0.25">
      <c r="A60" s="609"/>
      <c r="B60" s="609"/>
      <c r="C60" s="296" t="s">
        <v>2265</v>
      </c>
      <c r="D60" s="234" t="s">
        <v>1342</v>
      </c>
      <c r="E60" s="604"/>
      <c r="F60" s="229" t="s">
        <v>2267</v>
      </c>
      <c r="G60" s="621"/>
      <c r="H60" s="301">
        <v>150000</v>
      </c>
      <c r="I60" s="230" t="s">
        <v>1935</v>
      </c>
    </row>
    <row r="61" spans="1:10" s="225" customFormat="1" hidden="1" x14ac:dyDescent="0.25">
      <c r="A61" s="609"/>
      <c r="B61" s="609"/>
      <c r="C61" s="296" t="s">
        <v>2266</v>
      </c>
      <c r="D61" s="234" t="s">
        <v>1342</v>
      </c>
      <c r="E61" s="604"/>
      <c r="F61" s="229" t="s">
        <v>2267</v>
      </c>
      <c r="G61" s="621"/>
      <c r="H61" s="301">
        <v>180000</v>
      </c>
      <c r="I61" s="230" t="s">
        <v>1935</v>
      </c>
    </row>
    <row r="62" spans="1:10" s="225" customFormat="1" hidden="1" x14ac:dyDescent="0.25">
      <c r="A62" s="609"/>
      <c r="B62" s="609"/>
      <c r="C62" s="296" t="s">
        <v>2268</v>
      </c>
      <c r="D62" s="234" t="s">
        <v>1342</v>
      </c>
      <c r="E62" s="604"/>
      <c r="F62" s="229" t="s">
        <v>2267</v>
      </c>
      <c r="G62" s="621"/>
      <c r="H62" s="301">
        <v>200000</v>
      </c>
      <c r="I62" s="230" t="s">
        <v>1935</v>
      </c>
    </row>
    <row r="63" spans="1:10" s="225" customFormat="1" hidden="1" x14ac:dyDescent="0.25">
      <c r="A63" s="609"/>
      <c r="B63" s="609"/>
      <c r="C63" s="296" t="s">
        <v>2269</v>
      </c>
      <c r="D63" s="234" t="s">
        <v>1342</v>
      </c>
      <c r="E63" s="604"/>
      <c r="F63" s="229" t="s">
        <v>2267</v>
      </c>
      <c r="G63" s="621"/>
      <c r="H63" s="301">
        <v>300000</v>
      </c>
      <c r="I63" s="230" t="s">
        <v>1935</v>
      </c>
      <c r="J63" s="616"/>
    </row>
    <row r="64" spans="1:10" s="225" customFormat="1" hidden="1" x14ac:dyDescent="0.25">
      <c r="A64" s="609"/>
      <c r="B64" s="609"/>
      <c r="C64" s="215" t="s">
        <v>2270</v>
      </c>
      <c r="D64" s="276" t="s">
        <v>1342</v>
      </c>
      <c r="E64" s="604"/>
      <c r="F64" s="217" t="s">
        <v>2267</v>
      </c>
      <c r="G64" s="621"/>
      <c r="H64" s="302">
        <v>360000</v>
      </c>
      <c r="I64" s="220" t="s">
        <v>1935</v>
      </c>
      <c r="J64" s="616"/>
    </row>
    <row r="65" spans="1:10" s="213" customFormat="1" hidden="1" x14ac:dyDescent="0.25">
      <c r="A65" s="214"/>
      <c r="B65" s="214"/>
      <c r="C65" s="303" t="s">
        <v>3294</v>
      </c>
      <c r="D65" s="212"/>
      <c r="E65" s="604"/>
      <c r="F65" s="212"/>
      <c r="G65" s="621"/>
      <c r="H65" s="212"/>
      <c r="I65" s="220" t="s">
        <v>1935</v>
      </c>
      <c r="J65" s="616"/>
    </row>
    <row r="66" spans="1:10" s="213" customFormat="1" hidden="1" x14ac:dyDescent="0.25">
      <c r="A66" s="214"/>
      <c r="B66" s="214"/>
      <c r="C66" s="296" t="s">
        <v>3295</v>
      </c>
      <c r="D66" s="216" t="s">
        <v>1025</v>
      </c>
      <c r="E66" s="604"/>
      <c r="F66" s="212" t="s">
        <v>3296</v>
      </c>
      <c r="G66" s="621"/>
      <c r="H66" s="302">
        <v>220000</v>
      </c>
      <c r="I66" s="220" t="s">
        <v>1935</v>
      </c>
      <c r="J66" s="616"/>
    </row>
    <row r="67" spans="1:10" s="213" customFormat="1" hidden="1" x14ac:dyDescent="0.25">
      <c r="A67" s="304"/>
      <c r="B67" s="304"/>
      <c r="C67" s="296" t="s">
        <v>3297</v>
      </c>
      <c r="D67" s="216" t="s">
        <v>1025</v>
      </c>
      <c r="E67" s="605"/>
      <c r="F67" s="212" t="s">
        <v>3296</v>
      </c>
      <c r="G67" s="622"/>
      <c r="H67" s="301">
        <v>190000</v>
      </c>
      <c r="I67" s="230" t="s">
        <v>1935</v>
      </c>
      <c r="J67" s="617"/>
    </row>
    <row r="68" spans="1:10" s="213" customFormat="1" hidden="1" x14ac:dyDescent="0.25">
      <c r="A68" s="282"/>
      <c r="B68" s="282"/>
      <c r="G68" s="297"/>
    </row>
    <row r="69" spans="1:10" s="213" customFormat="1" hidden="1" x14ac:dyDescent="0.25">
      <c r="A69" s="282"/>
      <c r="B69" s="282"/>
      <c r="G69" s="297"/>
    </row>
  </sheetData>
  <mergeCells count="32">
    <mergeCell ref="E22:E30"/>
    <mergeCell ref="C9:D9"/>
    <mergeCell ref="J63:J67"/>
    <mergeCell ref="I22:I24"/>
    <mergeCell ref="G30:G36"/>
    <mergeCell ref="G38:G43"/>
    <mergeCell ref="G22:G28"/>
    <mergeCell ref="G45:G50"/>
    <mergeCell ref="C47:D47"/>
    <mergeCell ref="G60:G67"/>
    <mergeCell ref="I38:I42"/>
    <mergeCell ref="I4:I7"/>
    <mergeCell ref="G3:G8"/>
    <mergeCell ref="E4:E11"/>
    <mergeCell ref="I14:I18"/>
    <mergeCell ref="G14:G21"/>
    <mergeCell ref="B2:C2"/>
    <mergeCell ref="A3:A11"/>
    <mergeCell ref="B3:B11"/>
    <mergeCell ref="C3:E3"/>
    <mergeCell ref="E39:E67"/>
    <mergeCell ref="C59:D59"/>
    <mergeCell ref="C53:D53"/>
    <mergeCell ref="A38:A64"/>
    <mergeCell ref="B38:B64"/>
    <mergeCell ref="C38:E38"/>
    <mergeCell ref="A14:A21"/>
    <mergeCell ref="B14:B21"/>
    <mergeCell ref="E14:E21"/>
    <mergeCell ref="A22:A37"/>
    <mergeCell ref="E31:E37"/>
    <mergeCell ref="B22:B37"/>
  </mergeCells>
  <dataValidations count="1">
    <dataValidation type="list" allowBlank="1" showInputMessage="1" showErrorMessage="1" sqref="B3 B14 B22 B38" xr:uid="{00000000-0002-0000-0700-000000000000}">
      <formula1>nhomvl</formula1>
    </dataValidation>
  </dataValidations>
  <pageMargins left="0.23622047244094491" right="0.23622047244094491" top="0.51181102362204722" bottom="0.51181102362204722" header="0" footer="0"/>
  <pageSetup paperSize="9" firstPageNumber="12" orientation="portrait" useFirstPageNumber="1" horizontalDpi="300" verticalDpi="300" r:id="rId1"/>
  <headerFooter>
    <oddHeader>&amp;LCBG VLXD T6-2025</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0"/>
  <sheetViews>
    <sheetView workbookViewId="0">
      <selection activeCell="I9" sqref="I9"/>
    </sheetView>
  </sheetViews>
  <sheetFormatPr defaultColWidth="8.7109375" defaultRowHeight="15" x14ac:dyDescent="0.25"/>
  <cols>
    <col min="1" max="1" width="6.28515625" style="88" customWidth="1"/>
    <col min="2" max="2" width="8.7109375" style="88" customWidth="1"/>
    <col min="3" max="3" width="19.28515625" style="77" customWidth="1"/>
    <col min="4" max="4" width="7.7109375" style="77" customWidth="1"/>
    <col min="5" max="5" width="9.5703125" style="77" customWidth="1"/>
    <col min="6" max="6" width="14.5703125" style="77" customWidth="1"/>
    <col min="7" max="7" width="11.5703125" style="99" customWidth="1"/>
    <col min="8" max="8" width="10.7109375" style="77" customWidth="1"/>
    <col min="9" max="9" width="8.7109375" style="77" customWidth="1"/>
    <col min="10" max="16384" width="8.7109375" style="77"/>
  </cols>
  <sheetData>
    <row r="1" spans="1:11" s="213" customFormat="1" ht="42.75" x14ac:dyDescent="0.25">
      <c r="A1" s="78" t="s">
        <v>1936</v>
      </c>
      <c r="B1" s="78" t="s">
        <v>2</v>
      </c>
      <c r="C1" s="78" t="s">
        <v>900</v>
      </c>
      <c r="D1" s="78" t="s">
        <v>901</v>
      </c>
      <c r="E1" s="78" t="s">
        <v>902</v>
      </c>
      <c r="F1" s="78" t="s">
        <v>903</v>
      </c>
      <c r="G1" s="78" t="s">
        <v>904</v>
      </c>
      <c r="H1" s="78" t="s">
        <v>14</v>
      </c>
      <c r="I1" s="78" t="s">
        <v>925</v>
      </c>
      <c r="J1" s="77"/>
      <c r="K1" s="77"/>
    </row>
    <row r="2" spans="1:11" s="213" customFormat="1" x14ac:dyDescent="0.25">
      <c r="A2" s="104">
        <v>6</v>
      </c>
      <c r="B2" s="544" t="s">
        <v>154</v>
      </c>
      <c r="C2" s="602"/>
      <c r="D2" s="106"/>
      <c r="E2" s="105"/>
      <c r="F2" s="78"/>
      <c r="G2" s="104"/>
      <c r="H2" s="78"/>
      <c r="I2" s="104"/>
      <c r="J2" s="77"/>
      <c r="K2" s="77"/>
    </row>
    <row r="3" spans="1:11" s="225" customFormat="1" ht="24.75" customHeight="1" x14ac:dyDescent="0.25">
      <c r="A3" s="548" t="s">
        <v>1365</v>
      </c>
      <c r="B3" s="548" t="s">
        <v>154</v>
      </c>
      <c r="C3" s="578" t="s">
        <v>1367</v>
      </c>
      <c r="D3" s="587"/>
      <c r="E3" s="579"/>
      <c r="F3" s="76"/>
      <c r="G3" s="534" t="s">
        <v>1366</v>
      </c>
      <c r="H3" s="409"/>
      <c r="I3" s="531" t="s">
        <v>3783</v>
      </c>
      <c r="J3" s="79"/>
      <c r="K3" s="79"/>
    </row>
    <row r="4" spans="1:11" s="225" customFormat="1" ht="21.75" customHeight="1" x14ac:dyDescent="0.25">
      <c r="A4" s="549"/>
      <c r="B4" s="549"/>
      <c r="C4" s="71" t="s">
        <v>2028</v>
      </c>
      <c r="D4" s="173" t="s">
        <v>911</v>
      </c>
      <c r="E4" s="580"/>
      <c r="F4" s="76" t="s">
        <v>2029</v>
      </c>
      <c r="G4" s="535"/>
      <c r="H4" s="72">
        <v>14500</v>
      </c>
      <c r="I4" s="532"/>
      <c r="J4" s="79"/>
      <c r="K4" s="79"/>
    </row>
    <row r="5" spans="1:11" s="225" customFormat="1" ht="30" x14ac:dyDescent="0.25">
      <c r="A5" s="549"/>
      <c r="B5" s="549"/>
      <c r="C5" s="71" t="s">
        <v>2031</v>
      </c>
      <c r="D5" s="173" t="s">
        <v>911</v>
      </c>
      <c r="E5" s="581"/>
      <c r="F5" s="76" t="s">
        <v>2030</v>
      </c>
      <c r="G5" s="535"/>
      <c r="H5" s="72">
        <v>11400</v>
      </c>
      <c r="I5" s="532"/>
      <c r="J5" s="79"/>
      <c r="K5" s="79"/>
    </row>
    <row r="6" spans="1:11" s="225" customFormat="1" ht="30" x14ac:dyDescent="0.25">
      <c r="A6" s="549"/>
      <c r="B6" s="549"/>
      <c r="C6" s="71" t="s">
        <v>2031</v>
      </c>
      <c r="D6" s="173" t="s">
        <v>911</v>
      </c>
      <c r="E6" s="581"/>
      <c r="F6" s="76" t="s">
        <v>2032</v>
      </c>
      <c r="G6" s="535"/>
      <c r="H6" s="72">
        <v>12900</v>
      </c>
      <c r="I6" s="532"/>
      <c r="J6" s="79"/>
      <c r="K6" s="79"/>
    </row>
    <row r="7" spans="1:11" s="225" customFormat="1" ht="21" customHeight="1" x14ac:dyDescent="0.25">
      <c r="A7" s="549"/>
      <c r="B7" s="549"/>
      <c r="C7" s="71" t="s">
        <v>2033</v>
      </c>
      <c r="D7" s="173" t="s">
        <v>911</v>
      </c>
      <c r="E7" s="581"/>
      <c r="F7" s="76" t="s">
        <v>2034</v>
      </c>
      <c r="G7" s="535"/>
      <c r="H7" s="72">
        <v>11900</v>
      </c>
      <c r="I7" s="533"/>
      <c r="J7" s="79"/>
      <c r="K7" s="79"/>
    </row>
    <row r="8" spans="1:11" s="225" customFormat="1" ht="30" hidden="1" x14ac:dyDescent="0.25">
      <c r="A8" s="549"/>
      <c r="B8" s="549"/>
      <c r="C8" s="71" t="s">
        <v>2031</v>
      </c>
      <c r="D8" s="173" t="s">
        <v>911</v>
      </c>
      <c r="E8" s="581"/>
      <c r="F8" s="76" t="s">
        <v>2035</v>
      </c>
      <c r="G8" s="535"/>
      <c r="H8" s="72"/>
      <c r="I8" s="96" t="s">
        <v>1935</v>
      </c>
      <c r="J8" s="79"/>
      <c r="K8" s="79"/>
    </row>
    <row r="9" spans="1:11" s="225" customFormat="1" x14ac:dyDescent="0.25">
      <c r="A9" s="549"/>
      <c r="B9" s="549"/>
      <c r="C9" s="71" t="s">
        <v>2036</v>
      </c>
      <c r="D9" s="173" t="s">
        <v>911</v>
      </c>
      <c r="E9" s="581"/>
      <c r="F9" s="76" t="s">
        <v>2037</v>
      </c>
      <c r="G9" s="535"/>
      <c r="H9" s="72">
        <v>19600</v>
      </c>
      <c r="I9" s="96" t="s">
        <v>1935</v>
      </c>
      <c r="J9" s="79"/>
      <c r="K9" s="79"/>
    </row>
    <row r="10" spans="1:11" s="225" customFormat="1" x14ac:dyDescent="0.25">
      <c r="A10" s="549"/>
      <c r="B10" s="549"/>
      <c r="C10" s="71" t="s">
        <v>2036</v>
      </c>
      <c r="D10" s="173" t="s">
        <v>911</v>
      </c>
      <c r="E10" s="581"/>
      <c r="F10" s="76" t="s">
        <v>2038</v>
      </c>
      <c r="G10" s="535"/>
      <c r="H10" s="72">
        <v>19300</v>
      </c>
      <c r="I10" s="96" t="s">
        <v>1935</v>
      </c>
      <c r="J10" s="79"/>
      <c r="K10" s="79"/>
    </row>
    <row r="11" spans="1:11" s="225" customFormat="1" x14ac:dyDescent="0.25">
      <c r="A11" s="549"/>
      <c r="B11" s="549"/>
      <c r="C11" s="71" t="s">
        <v>2039</v>
      </c>
      <c r="D11" s="173" t="s">
        <v>911</v>
      </c>
      <c r="E11" s="581"/>
      <c r="F11" s="76" t="s">
        <v>2040</v>
      </c>
      <c r="G11" s="535"/>
      <c r="H11" s="72">
        <v>19700</v>
      </c>
      <c r="I11" s="96" t="s">
        <v>1935</v>
      </c>
      <c r="J11" s="79"/>
      <c r="K11" s="79"/>
    </row>
    <row r="12" spans="1:11" s="225" customFormat="1" ht="21.75" customHeight="1" x14ac:dyDescent="0.25">
      <c r="A12" s="549"/>
      <c r="B12" s="549"/>
      <c r="C12" s="578" t="s">
        <v>1368</v>
      </c>
      <c r="D12" s="579"/>
      <c r="E12" s="581"/>
      <c r="F12" s="76"/>
      <c r="G12" s="535"/>
      <c r="H12" s="409"/>
      <c r="I12" s="96" t="s">
        <v>1935</v>
      </c>
      <c r="J12" s="79"/>
      <c r="K12" s="79"/>
    </row>
    <row r="13" spans="1:11" s="225" customFormat="1" x14ac:dyDescent="0.25">
      <c r="A13" s="549"/>
      <c r="B13" s="549"/>
      <c r="C13" s="71" t="s">
        <v>2028</v>
      </c>
      <c r="D13" s="173" t="s">
        <v>911</v>
      </c>
      <c r="E13" s="581"/>
      <c r="F13" s="76" t="s">
        <v>2041</v>
      </c>
      <c r="G13" s="535"/>
      <c r="H13" s="72">
        <v>16300</v>
      </c>
      <c r="I13" s="96" t="s">
        <v>1935</v>
      </c>
      <c r="J13" s="79"/>
      <c r="K13" s="79"/>
    </row>
    <row r="14" spans="1:11" s="225" customFormat="1" ht="30" x14ac:dyDescent="0.25">
      <c r="A14" s="549"/>
      <c r="B14" s="549"/>
      <c r="C14" s="71" t="s">
        <v>2031</v>
      </c>
      <c r="D14" s="173" t="s">
        <v>911</v>
      </c>
      <c r="E14" s="581"/>
      <c r="F14" s="76" t="s">
        <v>3762</v>
      </c>
      <c r="G14" s="535"/>
      <c r="H14" s="72">
        <v>13900</v>
      </c>
      <c r="I14" s="96" t="s">
        <v>1935</v>
      </c>
      <c r="J14" s="79"/>
      <c r="K14" s="79"/>
    </row>
    <row r="15" spans="1:11" s="225" customFormat="1" ht="30" hidden="1" x14ac:dyDescent="0.25">
      <c r="A15" s="549"/>
      <c r="B15" s="549"/>
      <c r="C15" s="71" t="s">
        <v>2031</v>
      </c>
      <c r="D15" s="173" t="s">
        <v>911</v>
      </c>
      <c r="E15" s="581"/>
      <c r="F15" s="76" t="s">
        <v>2032</v>
      </c>
      <c r="G15" s="535"/>
      <c r="H15" s="72"/>
      <c r="I15" s="96" t="s">
        <v>1935</v>
      </c>
      <c r="J15" s="79"/>
      <c r="K15" s="79"/>
    </row>
    <row r="16" spans="1:11" s="225" customFormat="1" ht="30" x14ac:dyDescent="0.25">
      <c r="A16" s="549"/>
      <c r="B16" s="549"/>
      <c r="C16" s="71" t="s">
        <v>2031</v>
      </c>
      <c r="D16" s="173" t="s">
        <v>911</v>
      </c>
      <c r="E16" s="581"/>
      <c r="F16" s="76" t="s">
        <v>2042</v>
      </c>
      <c r="G16" s="535"/>
      <c r="H16" s="72">
        <v>15400</v>
      </c>
      <c r="I16" s="96" t="s">
        <v>1935</v>
      </c>
      <c r="J16" s="79"/>
      <c r="K16" s="79"/>
    </row>
    <row r="17" spans="1:11" s="225" customFormat="1" ht="18.75" customHeight="1" x14ac:dyDescent="0.25">
      <c r="A17" s="583"/>
      <c r="B17" s="583"/>
      <c r="C17" s="71" t="s">
        <v>2039</v>
      </c>
      <c r="D17" s="173" t="s">
        <v>911</v>
      </c>
      <c r="E17" s="582"/>
      <c r="F17" s="76" t="s">
        <v>2043</v>
      </c>
      <c r="G17" s="536"/>
      <c r="H17" s="72">
        <v>22200</v>
      </c>
      <c r="I17" s="96" t="s">
        <v>1935</v>
      </c>
      <c r="J17" s="79"/>
      <c r="K17" s="79"/>
    </row>
    <row r="18" spans="1:11" s="213" customFormat="1" x14ac:dyDescent="0.25">
      <c r="A18" s="88"/>
      <c r="B18" s="88"/>
      <c r="C18" s="77"/>
      <c r="D18" s="77"/>
      <c r="E18" s="77"/>
      <c r="F18" s="77"/>
      <c r="G18" s="99"/>
      <c r="H18" s="77"/>
      <c r="I18" s="77"/>
      <c r="J18" s="77"/>
      <c r="K18" s="77"/>
    </row>
    <row r="19" spans="1:11" s="213" customFormat="1" x14ac:dyDescent="0.25">
      <c r="A19" s="282"/>
      <c r="B19" s="282"/>
      <c r="G19" s="297"/>
    </row>
    <row r="20" spans="1:11" s="213" customFormat="1" x14ac:dyDescent="0.25">
      <c r="A20" s="282"/>
      <c r="B20" s="282"/>
      <c r="G20" s="297"/>
    </row>
  </sheetData>
  <mergeCells count="8">
    <mergeCell ref="G3:G17"/>
    <mergeCell ref="I3:I7"/>
    <mergeCell ref="B2:C2"/>
    <mergeCell ref="E4:E17"/>
    <mergeCell ref="C12:D12"/>
    <mergeCell ref="A3:A17"/>
    <mergeCell ref="B3:B17"/>
    <mergeCell ref="C3:E3"/>
  </mergeCells>
  <dataValidations count="1">
    <dataValidation type="list" allowBlank="1" showInputMessage="1" showErrorMessage="1" sqref="B3" xr:uid="{00000000-0002-0000-0800-000000000000}">
      <formula1>nhomvl</formula1>
    </dataValidation>
  </dataValidations>
  <pageMargins left="0.23622047244094491" right="0.23622047244094491" top="0.51181102362204722" bottom="0.51181102362204722" header="0" footer="0"/>
  <pageSetup paperSize="9" firstPageNumber="14" orientation="portrait" useFirstPageNumber="1" horizontalDpi="300" verticalDpi="300" r:id="rId1"/>
  <headerFooter>
    <oddHeader>&amp;LCBG VLXD T6-2025</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89</vt:i4>
      </vt:variant>
    </vt:vector>
  </HeadingPairs>
  <TitlesOfParts>
    <vt:vector size="111" baseType="lpstr">
      <vt:lpstr>Thay đổi</vt:lpstr>
      <vt:lpstr>Thông tin chung</vt:lpstr>
      <vt:lpstr>PL 1</vt:lpstr>
      <vt:lpstr>1. thép</vt:lpstr>
      <vt:lpstr>2, XM</vt:lpstr>
      <vt:lpstr>3.BT THƯƠNG PHẨM</vt:lpstr>
      <vt:lpstr>4.KC THÉP</vt:lpstr>
      <vt:lpstr>5.Cấu kiện BT Đúc sẵn</vt:lpstr>
      <vt:lpstr>6.Nhựa đường</vt:lpstr>
      <vt:lpstr>7.1.Sơn</vt:lpstr>
      <vt:lpstr>7.2VL điện</vt:lpstr>
      <vt:lpstr>7.3.1 VT nước</vt:lpstr>
      <vt:lpstr>7.4.Cửa</vt:lpstr>
      <vt:lpstr>7.5.Gạch ốp lát</vt:lpstr>
      <vt:lpstr>8.VL khác</vt:lpstr>
      <vt:lpstr>ML</vt:lpstr>
      <vt:lpstr>Nhóm vật liệu</vt:lpstr>
      <vt:lpstr>Ví dụ</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'8.VL khác'!Print_Area</vt:lpstr>
      <vt:lpstr>'1. thép'!Print_Titles</vt:lpstr>
      <vt:lpstr>'2, XM'!Print_Titles</vt:lpstr>
      <vt:lpstr>'3.BT THƯƠNG PHẨM'!Print_Titles</vt:lpstr>
      <vt:lpstr>'4.KC THÉP'!Print_Titles</vt:lpstr>
      <vt:lpstr>'5.Cấu kiện BT Đúc sẵn'!Print_Titles</vt:lpstr>
      <vt:lpstr>'7.1.Sơn'!Print_Titles</vt:lpstr>
      <vt:lpstr>'7.2VL điện'!Print_Titles</vt:lpstr>
      <vt:lpstr>'7.3.1 VT nước'!Print_Titles</vt:lpstr>
      <vt:lpstr>'7.4.Cửa'!Print_Titles</vt:lpstr>
      <vt:lpstr>'7.5.Gạch ốp lát'!Print_Titles</vt:lpstr>
      <vt:lpstr>'8.VL khác'!Print_Titles</vt:lpstr>
      <vt:lpstr>ML!Print_Titles</vt:lpstr>
      <vt:lpstr>'PL 1'!Print_Titles</vt:lpstr>
      <vt:lpstr>PTH</vt:lpstr>
      <vt:lpstr>PYN</vt:lpstr>
      <vt:lpstr>QBI</vt:lpstr>
      <vt:lpstr>QNA</vt:lpstr>
      <vt:lpstr>QNG</vt:lpstr>
      <vt:lpstr>QNI</vt:lpstr>
      <vt:lpstr>QTR</vt:lpstr>
      <vt:lpstr>QUANHUYEN</vt:lpstr>
      <vt:lpstr>SLA</vt:lpstr>
      <vt:lpstr>STR</vt:lpstr>
      <vt:lpstr>TBI</vt:lpstr>
      <vt:lpstr>TGI</vt:lpstr>
      <vt:lpstr>THO</vt:lpstr>
      <vt:lpstr>'Ví dụ'!TINH</vt:lpstr>
      <vt:lpstr>TINH</vt:lpstr>
      <vt:lpstr>TNG</vt:lpstr>
      <vt:lpstr>TNI</vt:lpstr>
      <vt:lpstr>TQU</vt:lpstr>
      <vt:lpstr>TTH</vt:lpstr>
      <vt:lpstr>TVI</vt:lpstr>
      <vt:lpstr>VLO</vt:lpstr>
      <vt:lpstr>VPU</vt:lpstr>
      <vt:lpstr>'Ví dụ'!VUNG</vt:lpstr>
      <vt:lpstr>VUNG</vt:lpstr>
      <vt:lpstr>YBA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hp.sxd29</cp:lastModifiedBy>
  <cp:lastPrinted>2025-07-09T04:56:23Z</cp:lastPrinted>
  <dcterms:created xsi:type="dcterms:W3CDTF">2019-12-30T01:50:54Z</dcterms:created>
  <dcterms:modified xsi:type="dcterms:W3CDTF">2025-07-18T02:29:20Z</dcterms:modified>
</cp:coreProperties>
</file>