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HIEN\"/>
    </mc:Choice>
  </mc:AlternateContent>
  <xr:revisionPtr revIDLastSave="0" documentId="8_{5E83E6BC-0693-4048-890F-7E20025720D7}" xr6:coauthVersionLast="47" xr6:coauthVersionMax="47" xr10:uidLastSave="{00000000-0000-0000-0000-000000000000}"/>
  <bookViews>
    <workbookView xWindow="2250" yWindow="2250" windowWidth="19230" windowHeight="10335" xr2:uid="{5A82033A-B6FC-4B2C-A6AF-9BFFBAA27BD9}"/>
  </bookViews>
  <sheets>
    <sheet name="Đất ở" sheetId="1" r:id="rId1"/>
  </sheets>
  <definedNames>
    <definedName name="_xlnm._FilterDatabase" localSheetId="0" hidden="1">'Đất ở'!$A$3:$N$145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M38" i="1" s="1"/>
  <c r="K40" i="1"/>
  <c r="L40" i="1"/>
  <c r="K41" i="1"/>
  <c r="L41" i="1"/>
  <c r="K42" i="1"/>
  <c r="L42" i="1"/>
  <c r="K43" i="1"/>
  <c r="L43" i="1"/>
  <c r="K44" i="1"/>
  <c r="L44" i="1"/>
  <c r="N44" i="1"/>
  <c r="K45" i="1"/>
  <c r="L45" i="1"/>
  <c r="K46" i="1"/>
  <c r="L46" i="1"/>
  <c r="K47" i="1"/>
  <c r="L47" i="1"/>
  <c r="K48" i="1"/>
  <c r="L48" i="1"/>
  <c r="K49" i="1"/>
  <c r="L49" i="1"/>
  <c r="K51" i="1"/>
  <c r="L51" i="1"/>
  <c r="M51" i="1" s="1"/>
  <c r="K52" i="1"/>
  <c r="L52" i="1"/>
  <c r="K53" i="1"/>
  <c r="L53" i="1"/>
  <c r="K54" i="1"/>
  <c r="L54" i="1"/>
  <c r="K55" i="1"/>
  <c r="L55" i="1"/>
  <c r="K56" i="1"/>
  <c r="L56" i="1"/>
  <c r="K57" i="1"/>
  <c r="L57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N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M74" i="1" s="1"/>
  <c r="K75" i="1"/>
  <c r="L75" i="1"/>
  <c r="K76" i="1"/>
  <c r="L76" i="1"/>
  <c r="K77" i="1"/>
  <c r="L77" i="1"/>
  <c r="K78" i="1"/>
  <c r="L78" i="1"/>
  <c r="K79" i="1"/>
  <c r="L79" i="1"/>
  <c r="K80" i="1"/>
  <c r="L80" i="1"/>
  <c r="N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N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N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M126" i="1"/>
  <c r="K127" i="1"/>
  <c r="L127" i="1"/>
  <c r="K128" i="1"/>
  <c r="L128" i="1"/>
  <c r="K129" i="1"/>
  <c r="L129" i="1"/>
  <c r="K130" i="1"/>
  <c r="L130" i="1"/>
  <c r="K134" i="1"/>
  <c r="L134" i="1"/>
  <c r="K135" i="1"/>
  <c r="L135" i="1"/>
  <c r="K136" i="1"/>
  <c r="L136" i="1"/>
  <c r="K137" i="1"/>
  <c r="L137" i="1"/>
  <c r="K138" i="1"/>
  <c r="L138" i="1"/>
  <c r="L5" i="1"/>
  <c r="K5" i="1"/>
  <c r="I42" i="1"/>
  <c r="M42" i="1" s="1"/>
  <c r="J42" i="1"/>
  <c r="N42" i="1" s="1"/>
  <c r="I43" i="1"/>
  <c r="M43" i="1" s="1"/>
  <c r="J43" i="1"/>
  <c r="N43" i="1" s="1"/>
  <c r="I44" i="1"/>
  <c r="J44" i="1"/>
  <c r="I45" i="1"/>
  <c r="J45" i="1"/>
  <c r="I46" i="1"/>
  <c r="M46" i="1" s="1"/>
  <c r="J46" i="1"/>
  <c r="I47" i="1"/>
  <c r="J47" i="1"/>
  <c r="N47" i="1" s="1"/>
  <c r="I48" i="1"/>
  <c r="M48" i="1" s="1"/>
  <c r="J48" i="1"/>
  <c r="N48" i="1" s="1"/>
  <c r="I49" i="1"/>
  <c r="M49" i="1" s="1"/>
  <c r="J49" i="1"/>
  <c r="I50" i="1"/>
  <c r="J50" i="1"/>
  <c r="I51" i="1"/>
  <c r="J51" i="1"/>
  <c r="I52" i="1"/>
  <c r="J52" i="1"/>
  <c r="I53" i="1"/>
  <c r="J53" i="1"/>
  <c r="N53" i="1" s="1"/>
  <c r="I54" i="1"/>
  <c r="M54" i="1" s="1"/>
  <c r="J54" i="1"/>
  <c r="N54" i="1" s="1"/>
  <c r="I55" i="1"/>
  <c r="M55" i="1" s="1"/>
  <c r="J55" i="1"/>
  <c r="I56" i="1"/>
  <c r="J56" i="1"/>
  <c r="I57" i="1"/>
  <c r="J57" i="1"/>
  <c r="I58" i="1"/>
  <c r="J58" i="1"/>
  <c r="I59" i="1"/>
  <c r="J59" i="1"/>
  <c r="I60" i="1"/>
  <c r="M60" i="1" s="1"/>
  <c r="J60" i="1"/>
  <c r="N60" i="1" s="1"/>
  <c r="I61" i="1"/>
  <c r="M61" i="1" s="1"/>
  <c r="J61" i="1"/>
  <c r="N61" i="1" s="1"/>
  <c r="I62" i="1"/>
  <c r="J62" i="1"/>
  <c r="N62" i="1" s="1"/>
  <c r="I63" i="1"/>
  <c r="J63" i="1"/>
  <c r="I64" i="1"/>
  <c r="M64" i="1" s="1"/>
  <c r="J64" i="1"/>
  <c r="I65" i="1"/>
  <c r="J65" i="1"/>
  <c r="I66" i="1"/>
  <c r="M66" i="1" s="1"/>
  <c r="J66" i="1"/>
  <c r="N66" i="1" s="1"/>
  <c r="I67" i="1"/>
  <c r="M67" i="1" s="1"/>
  <c r="J67" i="1"/>
  <c r="I68" i="1"/>
  <c r="J68" i="1"/>
  <c r="I69" i="1"/>
  <c r="J69" i="1"/>
  <c r="I70" i="1"/>
  <c r="M70" i="1" s="1"/>
  <c r="J70" i="1"/>
  <c r="I71" i="1"/>
  <c r="J71" i="1"/>
  <c r="N71" i="1" s="1"/>
  <c r="I72" i="1"/>
  <c r="M72" i="1" s="1"/>
  <c r="J72" i="1"/>
  <c r="N72" i="1" s="1"/>
  <c r="I73" i="1"/>
  <c r="M73" i="1" s="1"/>
  <c r="J73" i="1"/>
  <c r="I74" i="1"/>
  <c r="J74" i="1"/>
  <c r="I75" i="1"/>
  <c r="J75" i="1"/>
  <c r="I76" i="1"/>
  <c r="M76" i="1" s="1"/>
  <c r="J76" i="1"/>
  <c r="I77" i="1"/>
  <c r="J77" i="1"/>
  <c r="N77" i="1" s="1"/>
  <c r="I78" i="1"/>
  <c r="M78" i="1" s="1"/>
  <c r="J78" i="1"/>
  <c r="N78" i="1" s="1"/>
  <c r="I79" i="1"/>
  <c r="M79" i="1" s="1"/>
  <c r="J79" i="1"/>
  <c r="I80" i="1"/>
  <c r="J80" i="1"/>
  <c r="I81" i="1"/>
  <c r="J81" i="1"/>
  <c r="N81" i="1" s="1"/>
  <c r="I82" i="1"/>
  <c r="M82" i="1" s="1"/>
  <c r="J82" i="1"/>
  <c r="N82" i="1" s="1"/>
  <c r="I83" i="1"/>
  <c r="J83" i="1"/>
  <c r="N83" i="1" s="1"/>
  <c r="I84" i="1"/>
  <c r="M84" i="1" s="1"/>
  <c r="J84" i="1"/>
  <c r="N84" i="1" s="1"/>
  <c r="I85" i="1"/>
  <c r="M85" i="1" s="1"/>
  <c r="J85" i="1"/>
  <c r="I86" i="1"/>
  <c r="J86" i="1"/>
  <c r="I87" i="1"/>
  <c r="M87" i="1" s="1"/>
  <c r="J87" i="1"/>
  <c r="N87" i="1" s="1"/>
  <c r="I88" i="1"/>
  <c r="M88" i="1" s="1"/>
  <c r="J88" i="1"/>
  <c r="N88" i="1" s="1"/>
  <c r="I89" i="1"/>
  <c r="J89" i="1"/>
  <c r="N89" i="1" s="1"/>
  <c r="I90" i="1"/>
  <c r="M90" i="1" s="1"/>
  <c r="J90" i="1"/>
  <c r="N90" i="1" s="1"/>
  <c r="I91" i="1"/>
  <c r="M91" i="1" s="1"/>
  <c r="J91" i="1"/>
  <c r="I92" i="1"/>
  <c r="J92" i="1"/>
  <c r="N92" i="1" s="1"/>
  <c r="I93" i="1"/>
  <c r="J93" i="1"/>
  <c r="N93" i="1" s="1"/>
  <c r="I94" i="1"/>
  <c r="M94" i="1" s="1"/>
  <c r="J94" i="1"/>
  <c r="N94" i="1" s="1"/>
  <c r="I95" i="1"/>
  <c r="J95" i="1"/>
  <c r="N95" i="1" s="1"/>
  <c r="I96" i="1"/>
  <c r="J96" i="1"/>
  <c r="N96" i="1" s="1"/>
  <c r="I97" i="1"/>
  <c r="M97" i="1" s="1"/>
  <c r="J97" i="1"/>
  <c r="N97" i="1" s="1"/>
  <c r="I98" i="1"/>
  <c r="J98" i="1"/>
  <c r="N98" i="1" s="1"/>
  <c r="I99" i="1"/>
  <c r="J99" i="1"/>
  <c r="N99" i="1" s="1"/>
  <c r="I100" i="1"/>
  <c r="M100" i="1" s="1"/>
  <c r="J100" i="1"/>
  <c r="N100" i="1" s="1"/>
  <c r="I101" i="1"/>
  <c r="J101" i="1"/>
  <c r="N101" i="1" s="1"/>
  <c r="I102" i="1"/>
  <c r="M102" i="1" s="1"/>
  <c r="J102" i="1"/>
  <c r="N102" i="1" s="1"/>
  <c r="I103" i="1"/>
  <c r="M103" i="1" s="1"/>
  <c r="J103" i="1"/>
  <c r="N103" i="1" s="1"/>
  <c r="I104" i="1"/>
  <c r="J104" i="1"/>
  <c r="I105" i="1"/>
  <c r="J105" i="1"/>
  <c r="I106" i="1"/>
  <c r="J106" i="1"/>
  <c r="I107" i="1"/>
  <c r="J107" i="1"/>
  <c r="N107" i="1" s="1"/>
  <c r="I108" i="1"/>
  <c r="M108" i="1" s="1"/>
  <c r="J108" i="1"/>
  <c r="N108" i="1" s="1"/>
  <c r="I109" i="1"/>
  <c r="M109" i="1" s="1"/>
  <c r="J109" i="1"/>
  <c r="N109" i="1" s="1"/>
  <c r="I110" i="1"/>
  <c r="J110" i="1"/>
  <c r="I111" i="1"/>
  <c r="J111" i="1"/>
  <c r="I112" i="1"/>
  <c r="J112" i="1"/>
  <c r="I113" i="1"/>
  <c r="J113" i="1"/>
  <c r="N113" i="1" s="1"/>
  <c r="I114" i="1"/>
  <c r="M114" i="1" s="1"/>
  <c r="J114" i="1"/>
  <c r="N114" i="1" s="1"/>
  <c r="I115" i="1"/>
  <c r="M115" i="1" s="1"/>
  <c r="J115" i="1"/>
  <c r="I116" i="1"/>
  <c r="J116" i="1"/>
  <c r="I117" i="1"/>
  <c r="M117" i="1" s="1"/>
  <c r="J117" i="1"/>
  <c r="I118" i="1"/>
  <c r="M118" i="1" s="1"/>
  <c r="J118" i="1"/>
  <c r="N118" i="1" s="1"/>
  <c r="I119" i="1"/>
  <c r="J119" i="1"/>
  <c r="N119" i="1" s="1"/>
  <c r="I120" i="1"/>
  <c r="M120" i="1" s="1"/>
  <c r="J120" i="1"/>
  <c r="N120" i="1" s="1"/>
  <c r="I121" i="1"/>
  <c r="M121" i="1" s="1"/>
  <c r="J121" i="1"/>
  <c r="I122" i="1"/>
  <c r="J122" i="1"/>
  <c r="I123" i="1"/>
  <c r="M123" i="1" s="1"/>
  <c r="J123" i="1"/>
  <c r="I124" i="1"/>
  <c r="M124" i="1" s="1"/>
  <c r="J124" i="1"/>
  <c r="N124" i="1" s="1"/>
  <c r="I125" i="1"/>
  <c r="J125" i="1"/>
  <c r="N125" i="1" s="1"/>
  <c r="I126" i="1"/>
  <c r="J126" i="1"/>
  <c r="N126" i="1" s="1"/>
  <c r="I127" i="1"/>
  <c r="M127" i="1" s="1"/>
  <c r="J127" i="1"/>
  <c r="I128" i="1"/>
  <c r="J128" i="1"/>
  <c r="N128" i="1" s="1"/>
  <c r="I129" i="1"/>
  <c r="M129" i="1" s="1"/>
  <c r="J129" i="1"/>
  <c r="N129" i="1" s="1"/>
  <c r="I130" i="1"/>
  <c r="M130" i="1" s="1"/>
  <c r="J130" i="1"/>
  <c r="N130" i="1" s="1"/>
  <c r="I131" i="1"/>
  <c r="J131" i="1"/>
  <c r="I132" i="1"/>
  <c r="J132" i="1"/>
  <c r="I134" i="1"/>
  <c r="J134" i="1"/>
  <c r="I135" i="1"/>
  <c r="J135" i="1"/>
  <c r="I136" i="1"/>
  <c r="M136" i="1" s="1"/>
  <c r="J136" i="1"/>
  <c r="I137" i="1"/>
  <c r="J137" i="1"/>
  <c r="N137" i="1" s="1"/>
  <c r="I138" i="1"/>
  <c r="M138" i="1" s="1"/>
  <c r="J138" i="1"/>
  <c r="N138" i="1" s="1"/>
  <c r="I140" i="1"/>
  <c r="J140" i="1"/>
  <c r="I141" i="1"/>
  <c r="J141" i="1"/>
  <c r="I142" i="1"/>
  <c r="J142" i="1"/>
  <c r="J41" i="1"/>
  <c r="N41" i="1" s="1"/>
  <c r="I41" i="1"/>
  <c r="J40" i="1"/>
  <c r="N40" i="1" s="1"/>
  <c r="I38" i="1"/>
  <c r="I30" i="1"/>
  <c r="M30" i="1" s="1"/>
  <c r="J30" i="1"/>
  <c r="N30" i="1" s="1"/>
  <c r="I31" i="1"/>
  <c r="M31" i="1" s="1"/>
  <c r="J31" i="1"/>
  <c r="N31" i="1" s="1"/>
  <c r="I32" i="1"/>
  <c r="J32" i="1"/>
  <c r="N32" i="1" s="1"/>
  <c r="I33" i="1"/>
  <c r="J33" i="1"/>
  <c r="N33" i="1" s="1"/>
  <c r="I34" i="1"/>
  <c r="M34" i="1" s="1"/>
  <c r="J34" i="1"/>
  <c r="I35" i="1"/>
  <c r="J35" i="1"/>
  <c r="N35" i="1" s="1"/>
  <c r="I36" i="1"/>
  <c r="M36" i="1" s="1"/>
  <c r="J36" i="1"/>
  <c r="N36" i="1" s="1"/>
  <c r="I37" i="1"/>
  <c r="M37" i="1" s="1"/>
  <c r="J37" i="1"/>
  <c r="N37" i="1" s="1"/>
  <c r="I15" i="1"/>
  <c r="M15" i="1" s="1"/>
  <c r="J15" i="1"/>
  <c r="N15" i="1" s="1"/>
  <c r="I16" i="1"/>
  <c r="J16" i="1"/>
  <c r="N16" i="1" s="1"/>
  <c r="I17" i="1"/>
  <c r="J17" i="1"/>
  <c r="I18" i="1"/>
  <c r="M18" i="1" s="1"/>
  <c r="J18" i="1"/>
  <c r="N18" i="1" s="1"/>
  <c r="I19" i="1"/>
  <c r="M19" i="1" s="1"/>
  <c r="J19" i="1"/>
  <c r="N19" i="1" s="1"/>
  <c r="I20" i="1"/>
  <c r="J20" i="1"/>
  <c r="N20" i="1" s="1"/>
  <c r="I21" i="1"/>
  <c r="M21" i="1" s="1"/>
  <c r="J21" i="1"/>
  <c r="I22" i="1"/>
  <c r="J22" i="1"/>
  <c r="I23" i="1"/>
  <c r="J23" i="1"/>
  <c r="N23" i="1" s="1"/>
  <c r="I24" i="1"/>
  <c r="M24" i="1" s="1"/>
  <c r="J24" i="1"/>
  <c r="N24" i="1" s="1"/>
  <c r="I25" i="1"/>
  <c r="M25" i="1" s="1"/>
  <c r="J25" i="1"/>
  <c r="N25" i="1" s="1"/>
  <c r="I26" i="1"/>
  <c r="J26" i="1"/>
  <c r="N26" i="1" s="1"/>
  <c r="I27" i="1"/>
  <c r="M27" i="1" s="1"/>
  <c r="J27" i="1"/>
  <c r="I28" i="1"/>
  <c r="J28" i="1"/>
  <c r="I29" i="1"/>
  <c r="J29" i="1"/>
  <c r="N29" i="1" s="1"/>
  <c r="I6" i="1"/>
  <c r="M6" i="1" s="1"/>
  <c r="J6" i="1"/>
  <c r="N6" i="1" s="1"/>
  <c r="I7" i="1"/>
  <c r="M7" i="1" s="1"/>
  <c r="J7" i="1"/>
  <c r="N7" i="1" s="1"/>
  <c r="I8" i="1"/>
  <c r="J8" i="1"/>
  <c r="N8" i="1" s="1"/>
  <c r="I9" i="1"/>
  <c r="M9" i="1" s="1"/>
  <c r="J9" i="1"/>
  <c r="N9" i="1" s="1"/>
  <c r="I10" i="1"/>
  <c r="M10" i="1" s="1"/>
  <c r="J10" i="1"/>
  <c r="I11" i="1"/>
  <c r="J11" i="1"/>
  <c r="I12" i="1"/>
  <c r="M12" i="1" s="1"/>
  <c r="J12" i="1"/>
  <c r="N12" i="1" s="1"/>
  <c r="I13" i="1"/>
  <c r="M13" i="1" s="1"/>
  <c r="J13" i="1"/>
  <c r="N13" i="1" s="1"/>
  <c r="I14" i="1"/>
  <c r="J14" i="1"/>
  <c r="N14" i="1" s="1"/>
  <c r="J5" i="1"/>
  <c r="N5" i="1" s="1"/>
  <c r="I5" i="1"/>
  <c r="M96" i="1" l="1"/>
  <c r="M110" i="1"/>
  <c r="N65" i="1"/>
  <c r="N76" i="1"/>
  <c r="N70" i="1"/>
  <c r="N64" i="1"/>
  <c r="N52" i="1"/>
  <c r="N46" i="1"/>
  <c r="M106" i="1"/>
  <c r="M52" i="1"/>
  <c r="M112" i="1"/>
  <c r="N11" i="1"/>
  <c r="N17" i="1"/>
  <c r="N34" i="1"/>
  <c r="N136" i="1"/>
  <c r="N123" i="1"/>
  <c r="N117" i="1"/>
  <c r="N111" i="1"/>
  <c r="N105" i="1"/>
  <c r="N75" i="1"/>
  <c r="N69" i="1"/>
  <c r="N63" i="1"/>
  <c r="N57" i="1"/>
  <c r="N51" i="1"/>
  <c r="N45" i="1"/>
  <c r="M111" i="1"/>
  <c r="M105" i="1"/>
  <c r="M99" i="1"/>
  <c r="M93" i="1"/>
  <c r="M81" i="1"/>
  <c r="M75" i="1"/>
  <c r="M69" i="1"/>
  <c r="M63" i="1"/>
  <c r="M57" i="1"/>
  <c r="M45" i="1"/>
  <c r="N10" i="1"/>
  <c r="N28" i="1"/>
  <c r="N22" i="1"/>
  <c r="N135" i="1"/>
  <c r="N122" i="1"/>
  <c r="N110" i="1"/>
  <c r="N104" i="1"/>
  <c r="N86" i="1"/>
  <c r="N74" i="1"/>
  <c r="N68" i="1"/>
  <c r="N56" i="1"/>
  <c r="M77" i="1"/>
  <c r="M71" i="1"/>
  <c r="M47" i="1"/>
  <c r="M16" i="1"/>
  <c r="M135" i="1"/>
  <c r="M53" i="1"/>
  <c r="N112" i="1"/>
  <c r="M28" i="1"/>
  <c r="M22" i="1"/>
  <c r="M33" i="1"/>
  <c r="M5" i="1"/>
  <c r="N27" i="1"/>
  <c r="N21" i="1"/>
  <c r="N134" i="1"/>
  <c r="N127" i="1"/>
  <c r="N121" i="1"/>
  <c r="N115" i="1"/>
  <c r="N91" i="1"/>
  <c r="N85" i="1"/>
  <c r="N79" i="1"/>
  <c r="N73" i="1"/>
  <c r="N55" i="1"/>
  <c r="N49" i="1"/>
  <c r="M41" i="1"/>
  <c r="M116" i="1"/>
  <c r="M80" i="1"/>
  <c r="M44" i="1"/>
  <c r="M8" i="1"/>
  <c r="M113" i="1"/>
  <c r="M119" i="1"/>
  <c r="M83" i="1"/>
  <c r="M11" i="1"/>
  <c r="M122" i="1"/>
  <c r="M86" i="1"/>
  <c r="M14" i="1"/>
  <c r="M125" i="1"/>
  <c r="M89" i="1"/>
  <c r="M17" i="1"/>
  <c r="M128" i="1"/>
  <c r="M92" i="1"/>
  <c r="M56" i="1"/>
  <c r="M20" i="1"/>
  <c r="M95" i="1"/>
  <c r="M23" i="1"/>
  <c r="M134" i="1"/>
  <c r="M98" i="1"/>
  <c r="M62" i="1"/>
  <c r="M26" i="1"/>
  <c r="M137" i="1"/>
  <c r="M101" i="1"/>
  <c r="M65" i="1"/>
  <c r="M29" i="1"/>
  <c r="M104" i="1"/>
  <c r="M68" i="1"/>
  <c r="M32" i="1"/>
  <c r="M107" i="1"/>
  <c r="M35" i="1"/>
  <c r="B135" i="1"/>
  <c r="B136" i="1" s="1"/>
  <c r="B137" i="1" s="1"/>
  <c r="B138" i="1" s="1"/>
  <c r="B110" i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G73" i="1" l="1"/>
  <c r="G78" i="1"/>
  <c r="G80" i="1"/>
  <c r="G75" i="1"/>
  <c r="G74" i="1"/>
  <c r="G66" i="1"/>
  <c r="G61" i="1"/>
  <c r="G130" i="1"/>
  <c r="G129" i="1"/>
  <c r="G128" i="1"/>
  <c r="G127" i="1"/>
  <c r="G126" i="1"/>
  <c r="G125" i="1"/>
  <c r="G138" i="1"/>
  <c r="G137" i="1"/>
  <c r="G136" i="1"/>
  <c r="G135" i="1"/>
  <c r="G134" i="1"/>
  <c r="I40" i="1"/>
  <c r="M40" i="1" s="1"/>
  <c r="J38" i="1"/>
  <c r="N38" i="1" s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76" i="1"/>
  <c r="G67" i="1"/>
  <c r="G64" i="1"/>
  <c r="G63" i="1"/>
  <c r="G60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86" i="1" l="1"/>
  <c r="G11" i="1"/>
  <c r="G77" i="1"/>
  <c r="G65" i="1"/>
  <c r="G79" i="1"/>
  <c r="G68" i="1"/>
  <c r="G81" i="1"/>
  <c r="G69" i="1"/>
  <c r="G82" i="1"/>
  <c r="G70" i="1"/>
  <c r="G83" i="1"/>
  <c r="G71" i="1"/>
  <c r="G84" i="1"/>
  <c r="G72" i="1"/>
  <c r="G85" i="1"/>
  <c r="G62" i="1"/>
</calcChain>
</file>

<file path=xl/sharedStrings.xml><?xml version="1.0" encoding="utf-8"?>
<sst xmlns="http://schemas.openxmlformats.org/spreadsheetml/2006/main" count="486" uniqueCount="298">
  <si>
    <t>STT</t>
  </si>
  <si>
    <t>Tên đường</t>
  </si>
  <si>
    <t>Đoạn đường</t>
  </si>
  <si>
    <t>Hết tuyến</t>
  </si>
  <si>
    <t>Toàn tuyến</t>
  </si>
  <si>
    <t>Đường N1</t>
  </si>
  <si>
    <t xml:space="preserve">Hết tuyến </t>
  </si>
  <si>
    <t>Đường Quốc lộ 13</t>
  </si>
  <si>
    <t>Các tuyến đường đất còn lại</t>
  </si>
  <si>
    <t>Giáp ranh xã Tân Quan</t>
  </si>
  <si>
    <t>Hệ số điều chỉnh đất ở</t>
  </si>
  <si>
    <t>Phường Minh Hưng</t>
  </si>
  <si>
    <t>Đường ĐT 751</t>
  </si>
  <si>
    <t>Phía Bắc: Ngã ba đường Ngô Đức Kế (Ranh giới phường Chơn Thành)</t>
  </si>
  <si>
    <t>Phía Bắc: Hết ranh giới thửa đất số 69, tờ bản đồ số 140; Phía Nam: Ngã ba đường bê tông ranh giới phường Chơn Thành</t>
  </si>
  <si>
    <t>Phía Bắc: Hết ranh giới thửa đất số 69, tờ bản đồ số 140; Phía Nam: Ngã ba đường bê tông ranh giới phường Chơn Thành cũ</t>
  </si>
  <si>
    <t>Ngã tư đường số 4 và đường số 9 - Khu phố Minh Long 1</t>
  </si>
  <si>
    <t>Ngã tư đường số 14 và đường số 19 (Ngã tư Ngọc Lầu) - Khu phố Minh Long 1</t>
  </si>
  <si>
    <t>Ngã tư đường số 32 và đường số 41 (Nhà văn hóa khu phố Minh Long 3)</t>
  </si>
  <si>
    <t>Cầu Bà Và (Ranh giới Thành phố Hồ Chí Minh)</t>
  </si>
  <si>
    <t xml:space="preserve">Đường ĐH 06 </t>
  </si>
  <si>
    <t xml:space="preserve">Ranh giới phường Chơn Thành </t>
  </si>
  <si>
    <t>Phía Bắc: Hết ranh thửa đất số 195, tờ bản đồ số 143; Phía Nam: Ngã ba đường ĐH 06 và đường số 44</t>
  </si>
  <si>
    <t xml:space="preserve">Phía Bắc: Ngã ba đường số 36 và đường ĐH 06 ;  Phía Nam: Ngã ba đường bê tông và ĐH 06 </t>
  </si>
  <si>
    <t>Hết tuyến (ranh giới Thành phố Hồ Chí Minh)</t>
  </si>
  <si>
    <t>Đường Ngô Đức Kế (Ranh giới phường Chơn Thành)</t>
  </si>
  <si>
    <t>Ngã ba đường Ngô Đức Kế và đường số 3A</t>
  </si>
  <si>
    <t xml:space="preserve">Đường số 29 - Khu phố Minh Long 2 </t>
  </si>
  <si>
    <t>Phía Tây: Ngã ba đường số 33; Phía Đông: Hết ranh thửa đất số 189, tờ bản đồ số 130</t>
  </si>
  <si>
    <t>Phía Tây: Ngã ba đường số 29B; Phía Đông: Hết ranh thửa đất số 2, tờ bản đồ số 130</t>
  </si>
  <si>
    <t>Đường ĐH 15</t>
  </si>
  <si>
    <t xml:space="preserve">Đường ĐH 05 </t>
  </si>
  <si>
    <t xml:space="preserve">Phía Tây: Hết ranh thửa đất số 191, tờ bản đồ số 130; Phía Đông: Ngã ba đường số 52 và đường ĐH 05 </t>
  </si>
  <si>
    <t>Ngã tư đường bê tông - Khu phố Minh  Long 7 và đường ĐH 05 (hết ranh thửa đất số 168 tờ bản đồ số 117)</t>
  </si>
  <si>
    <t>Đường số 2 - Khu phố Minh Long 6</t>
  </si>
  <si>
    <t>Đường số 7 - Khu phố Minh Long 1</t>
  </si>
  <si>
    <t>Phía Tây: Hết ranh thửa đất số 72, tờ bản đồ số 131; Phía Đông: Ngã ba đường số 3 và đường số 7</t>
  </si>
  <si>
    <t>Đường ĐH 05</t>
  </si>
  <si>
    <t>Đường số 36 - Khu phố Minh Long 3</t>
  </si>
  <si>
    <t>Ngã tư đường số 40</t>
  </si>
  <si>
    <t>Mương thoát nước - Khu phố Minh Long 3 (Cầu Bưng Cao)</t>
  </si>
  <si>
    <t>Đường số 38 - Khu phố Minh Long 3</t>
  </si>
  <si>
    <t>Ngã ba đường số 40</t>
  </si>
  <si>
    <t>Đường số 41 - Khu phố Minh Long 4</t>
  </si>
  <si>
    <t>Mương thoát nước - Khu phố Minh Long 4 (Hết ranh thửa đất số 161 tờ bản đồ số 128)</t>
  </si>
  <si>
    <t>Đường số 45 - Khu phố Minh Long 4</t>
  </si>
  <si>
    <t>Ngã tư đường bê tông - Khu phố Minh  Long 4 (hết ranh thửa đất số 179 tờ bản đồ số 128)</t>
  </si>
  <si>
    <t>Đường số 51 - Khu phố Minh Long 4</t>
  </si>
  <si>
    <t>Đường số 45</t>
  </si>
  <si>
    <t>Đường số 29</t>
  </si>
  <si>
    <t>Đường số 03 - Khu phố Minh Long 6</t>
  </si>
  <si>
    <t>Ngã tư đường số 3 và đường số 3A (Nhà Văn hóa Khu phố Minh Long 6)</t>
  </si>
  <si>
    <t>Ranh giới phường Chơn Thành (ngả tư giao với đường Cao Bá Quát)</t>
  </si>
  <si>
    <t>Ngã tư đường số 89, đường số 20</t>
  </si>
  <si>
    <t>Ngã tư đường số 84, đường số 97</t>
  </si>
  <si>
    <t>Phía tây giáp đường số 35, 
phía đông giáp đường ĐH01</t>
  </si>
  <si>
    <t>Phía tây giáp đường ĐH 04, 
phía đông giáp đường số 69</t>
  </si>
  <si>
    <t>Phía tây giáp đường số 36A, 
phía đông giáp đường số 25</t>
  </si>
  <si>
    <t>Phía tây giáp đường số 37, 
phía đông hết ranh thửa đất số 36 tờ bản đồ số 11</t>
  </si>
  <si>
    <t>Ranh giới xã Tân Khai</t>
  </si>
  <si>
    <t>Đường đi trung tâm hành chính huyện cũ đi phường Minh Hưng</t>
  </si>
  <si>
    <t>Ngã ba đường Quốc lộ 13</t>
  </si>
  <si>
    <t>Ngã tư tiếp giáp đường ĐH03
 và đường số 21</t>
  </si>
  <si>
    <t>Phía tây hết ranh thửa đất số 667, 
phía đông hết ranh thửa đất số 320 tờ bản đồ số 31</t>
  </si>
  <si>
    <t>Phía tây hết ranh thửa đất số 667,
 phía đông hết ranh thửa đất số 320 tờ bản đồ số 31</t>
  </si>
  <si>
    <t>Ranh giới 
phường Chơn Thành</t>
  </si>
  <si>
    <t>Đường ĐH04</t>
  </si>
  <si>
    <t>Ngã tư đường số 19</t>
  </si>
  <si>
    <t>Ngã tư đường số 17 
và đường số 31</t>
  </si>
  <si>
    <t>Ranh giới xã Minh Thạnh, 
Thành phố Hồ Chí Minh</t>
  </si>
  <si>
    <t>Đường ĐT752B</t>
  </si>
  <si>
    <t>Ngã tư hết đất Nông trường cao su Minh Hưng</t>
  </si>
  <si>
    <t>Giáp ranh Xã Tân Khai</t>
  </si>
  <si>
    <t xml:space="preserve">Đường ĐH 03 </t>
  </si>
  <si>
    <t>Đường số 19</t>
  </si>
  <si>
    <t>Giáp đường số 58</t>
  </si>
  <si>
    <t>Giáp đường ĐH04</t>
  </si>
  <si>
    <t>Giáp đường số 35</t>
  </si>
  <si>
    <t>Ngã tư đường N1</t>
  </si>
  <si>
    <t>Giáp đường Cao Bá Quát</t>
  </si>
  <si>
    <t>Đường ĐH12</t>
  </si>
  <si>
    <t>Hết ranh thửa 990 tờ bản đồ số 31</t>
  </si>
  <si>
    <t>Đường ĐH15</t>
  </si>
  <si>
    <t>Giáp ranh phường Chơn Thành</t>
  </si>
  <si>
    <t>Hết ranh thửa đất 118 tờ bản đồ số 28</t>
  </si>
  <si>
    <t>Ngã ba tiếp giáp đường số 10</t>
  </si>
  <si>
    <t>Đường số 90</t>
  </si>
  <si>
    <t>Đường số 39</t>
  </si>
  <si>
    <t>Đường số 104</t>
  </si>
  <si>
    <t>Đường số 20</t>
  </si>
  <si>
    <t>HLLG đường Quốc lộ 13</t>
  </si>
  <si>
    <t>Ngã tư tiếp giáp đường số 21</t>
  </si>
  <si>
    <t>Đường số 100</t>
  </si>
  <si>
    <t>Đường số 99</t>
  </si>
  <si>
    <t>Đường ĐH 01</t>
  </si>
  <si>
    <t>Ngã tư tiếp giáp đường ĐH 03</t>
  </si>
  <si>
    <t>Đường số 35</t>
  </si>
  <si>
    <t>Đường số 33</t>
  </si>
  <si>
    <t>Ngã ba tiếp giáp đường ĐH 03</t>
  </si>
  <si>
    <t>Đường số 60</t>
  </si>
  <si>
    <t xml:space="preserve">Đường số 21 </t>
  </si>
  <si>
    <t>Ngã ba tiếp giáp với đường trung tâm hành chính huyện cũ đi phường Minh Hưng</t>
  </si>
  <si>
    <t>Ngã ba hết ranh thửa đất số 21 tờ bản đồ số 107</t>
  </si>
  <si>
    <t>Đường số 22</t>
  </si>
  <si>
    <t>Ngã tư giáp với đường số 21</t>
  </si>
  <si>
    <t>Đường số 82</t>
  </si>
  <si>
    <t>Đường số 83</t>
  </si>
  <si>
    <t>Đường số 10</t>
  </si>
  <si>
    <t>Đường số 105</t>
  </si>
  <si>
    <t>Đường số 102</t>
  </si>
  <si>
    <t>Đường số 101</t>
  </si>
  <si>
    <t>Đường số 98</t>
  </si>
  <si>
    <t>Đường số 97</t>
  </si>
  <si>
    <t>Đường số 96</t>
  </si>
  <si>
    <t>Đường số 95</t>
  </si>
  <si>
    <t>Đường số 94</t>
  </si>
  <si>
    <t>Đường số 93</t>
  </si>
  <si>
    <t>Đường số 92</t>
  </si>
  <si>
    <t>Đường số 77</t>
  </si>
  <si>
    <t>Đường số 76</t>
  </si>
  <si>
    <t>Đường số 75</t>
  </si>
  <si>
    <t>Đường số 74</t>
  </si>
  <si>
    <t>Đường số 73</t>
  </si>
  <si>
    <t>Đường số 72</t>
  </si>
  <si>
    <t>Đường số 71</t>
  </si>
  <si>
    <t>Đường số 70</t>
  </si>
  <si>
    <t>Đường số 69</t>
  </si>
  <si>
    <t>Đường số 68</t>
  </si>
  <si>
    <t>Đường số 25</t>
  </si>
  <si>
    <t>Ngã ba đường số 26 hết ranh 
thửa đất số 3122 tờ bản đồ số 2</t>
  </si>
  <si>
    <t>Ngã ba đường số 26 hết ranh thửa đất số 3122 tờ bản đồ số 2</t>
  </si>
  <si>
    <t>Đường số 91</t>
  </si>
  <si>
    <t>Đường số 18</t>
  </si>
  <si>
    <t>Đường số 89</t>
  </si>
  <si>
    <t>Đường số 88</t>
  </si>
  <si>
    <t>Giáp đường số 19</t>
  </si>
  <si>
    <t>Đường số 87</t>
  </si>
  <si>
    <t>Đường số 86</t>
  </si>
  <si>
    <t>Đường số 85</t>
  </si>
  <si>
    <t>Đường số 84</t>
  </si>
  <si>
    <t>Đường số 81</t>
  </si>
  <si>
    <t>Đường số 80</t>
  </si>
  <si>
    <t>Đường số 79</t>
  </si>
  <si>
    <t>Đường số 67</t>
  </si>
  <si>
    <t>Đường số 66</t>
  </si>
  <si>
    <t>Đường số 65</t>
  </si>
  <si>
    <t>Đường nhựa, đường bê tông còn lại chưa quy định cụ thể ở các mục trên</t>
  </si>
  <si>
    <t>Điểm đầu</t>
  </si>
  <si>
    <t>Điểm cuối</t>
  </si>
  <si>
    <t>Giá đề xuất đất ở</t>
  </si>
  <si>
    <t>Giá đề xuất đất thương mại dịch vụ</t>
  </si>
  <si>
    <t>Khu dân cư Đại Nam</t>
  </si>
  <si>
    <t>Đường số 14</t>
  </si>
  <si>
    <t>Cổng chào Khu dân cư Đại Nam (Giáp đường Quốc lộ 13)</t>
  </si>
  <si>
    <t>Đường số 1</t>
  </si>
  <si>
    <t>Đường số 6, 7, 9, 10</t>
  </si>
  <si>
    <t>Đường số 4, 5, 11, 17, 19</t>
  </si>
  <si>
    <t>Các đường còn lại trong Khu dân cư</t>
  </si>
  <si>
    <t>CTII1</t>
  </si>
  <si>
    <t>CTII2</t>
  </si>
  <si>
    <t>CTII3</t>
  </si>
  <si>
    <t>CTII4</t>
  </si>
  <si>
    <t>CTII5</t>
  </si>
  <si>
    <t>CTII6</t>
  </si>
  <si>
    <t>CTII7</t>
  </si>
  <si>
    <t>CTII8</t>
  </si>
  <si>
    <t>CTII9</t>
  </si>
  <si>
    <t>Ngã tư tiếp giáp đường ĐH03 và đường số 21</t>
  </si>
  <si>
    <t>bs</t>
  </si>
  <si>
    <t>CTII10</t>
  </si>
  <si>
    <t>CTII11</t>
  </si>
  <si>
    <t>CTII12</t>
  </si>
  <si>
    <t>CTII13</t>
  </si>
  <si>
    <t>CTII14</t>
  </si>
  <si>
    <t>CTII15</t>
  </si>
  <si>
    <t>CTII16</t>
  </si>
  <si>
    <t>CTII17</t>
  </si>
  <si>
    <t>CTII18</t>
  </si>
  <si>
    <t>CTII19</t>
  </si>
  <si>
    <t>CTII20</t>
  </si>
  <si>
    <t>CTII21</t>
  </si>
  <si>
    <t>CTII22</t>
  </si>
  <si>
    <t>CTII23</t>
  </si>
  <si>
    <t>CTII24</t>
  </si>
  <si>
    <t>CTII25</t>
  </si>
  <si>
    <t>CTII26</t>
  </si>
  <si>
    <t>CTII27</t>
  </si>
  <si>
    <t>CTII28</t>
  </si>
  <si>
    <t>CTII29</t>
  </si>
  <si>
    <t>CTII30</t>
  </si>
  <si>
    <t>CTII31</t>
  </si>
  <si>
    <t>CTII32</t>
  </si>
  <si>
    <t>CTII33</t>
  </si>
  <si>
    <t>CTII34</t>
  </si>
  <si>
    <t>CTII35</t>
  </si>
  <si>
    <t>CTII36</t>
  </si>
  <si>
    <t>CTII37</t>
  </si>
  <si>
    <t>CTII38</t>
  </si>
  <si>
    <t>CTII39</t>
  </si>
  <si>
    <t>CTII40</t>
  </si>
  <si>
    <t>CTII41</t>
  </si>
  <si>
    <t>CTII42</t>
  </si>
  <si>
    <t>CTII43</t>
  </si>
  <si>
    <t>CTII44</t>
  </si>
  <si>
    <t>CTII45</t>
  </si>
  <si>
    <t>CTII46</t>
  </si>
  <si>
    <t>CTII47</t>
  </si>
  <si>
    <t>CTII48</t>
  </si>
  <si>
    <t>CTII49</t>
  </si>
  <si>
    <t>CTII50</t>
  </si>
  <si>
    <t>CTII51</t>
  </si>
  <si>
    <t>CTII52</t>
  </si>
  <si>
    <t>CTII53</t>
  </si>
  <si>
    <t>CTII54</t>
  </si>
  <si>
    <t>CTII55</t>
  </si>
  <si>
    <t>CTII56</t>
  </si>
  <si>
    <t>CTII57</t>
  </si>
  <si>
    <t>CTII58</t>
  </si>
  <si>
    <t>CTII59</t>
  </si>
  <si>
    <t>CTII60</t>
  </si>
  <si>
    <t>CTII61</t>
  </si>
  <si>
    <t>CTII62</t>
  </si>
  <si>
    <t>CTII63</t>
  </si>
  <si>
    <t>CTII64</t>
  </si>
  <si>
    <t>CTII65</t>
  </si>
  <si>
    <t>CTII66</t>
  </si>
  <si>
    <t>CTII67</t>
  </si>
  <si>
    <t>CTII68</t>
  </si>
  <si>
    <t>CTII69</t>
  </si>
  <si>
    <t>CTII70</t>
  </si>
  <si>
    <t>CTII71</t>
  </si>
  <si>
    <t>CTII72</t>
  </si>
  <si>
    <t>CTII73</t>
  </si>
  <si>
    <t>CTII74</t>
  </si>
  <si>
    <t>CTII75</t>
  </si>
  <si>
    <t>CTII76</t>
  </si>
  <si>
    <t>CTII77</t>
  </si>
  <si>
    <t>CTII78</t>
  </si>
  <si>
    <t>CTII79</t>
  </si>
  <si>
    <t>CTII80</t>
  </si>
  <si>
    <t>CTII81</t>
  </si>
  <si>
    <t>CTII82</t>
  </si>
  <si>
    <t>CTII83</t>
  </si>
  <si>
    <t>Đường số 64</t>
  </si>
  <si>
    <t>Đường số 63</t>
  </si>
  <si>
    <t>Đường số 62</t>
  </si>
  <si>
    <t>Đường số 61</t>
  </si>
  <si>
    <t>Đường số 59</t>
  </si>
  <si>
    <t>Đường số 58</t>
  </si>
  <si>
    <t>CTIV1</t>
  </si>
  <si>
    <t>CTIV2</t>
  </si>
  <si>
    <t>CTIV3</t>
  </si>
  <si>
    <t>CTIV4</t>
  </si>
  <si>
    <t>CTIV5</t>
  </si>
  <si>
    <t>CTIV6</t>
  </si>
  <si>
    <t>CTIV7</t>
  </si>
  <si>
    <t>CTIV8</t>
  </si>
  <si>
    <t>CTIV9</t>
  </si>
  <si>
    <t>CTIV10</t>
  </si>
  <si>
    <t>CTIV11</t>
  </si>
  <si>
    <t>CTIV12</t>
  </si>
  <si>
    <t>CTIV13</t>
  </si>
  <si>
    <t>CTIV14</t>
  </si>
  <si>
    <t>CTIV15</t>
  </si>
  <si>
    <t>CTIV16</t>
  </si>
  <si>
    <t>CTIV17</t>
  </si>
  <si>
    <t>CTIV18</t>
  </si>
  <si>
    <t>CTIV19</t>
  </si>
  <si>
    <t>CTIV20</t>
  </si>
  <si>
    <t>CTIV21</t>
  </si>
  <si>
    <t>CTIV22</t>
  </si>
  <si>
    <t>CTIV23</t>
  </si>
  <si>
    <t>CTIV24</t>
  </si>
  <si>
    <t>CTIV25</t>
  </si>
  <si>
    <t>CTIV26</t>
  </si>
  <si>
    <t>CTIV27</t>
  </si>
  <si>
    <t>CTIV28</t>
  </si>
  <si>
    <t>CTIV29</t>
  </si>
  <si>
    <t>CTIV30</t>
  </si>
  <si>
    <t>CTIV33</t>
  </si>
  <si>
    <t>CTII84,CTIV34</t>
  </si>
  <si>
    <t>CTII85,CTIV35</t>
  </si>
  <si>
    <t>Khu dân cư Minh Hưng III</t>
  </si>
  <si>
    <t>Đường D3</t>
  </si>
  <si>
    <t>Đường ĐT 752B</t>
  </si>
  <si>
    <t>Đường N4 - khu dân cư Minh Hưng III</t>
  </si>
  <si>
    <t>Đường N4</t>
  </si>
  <si>
    <t>Đường D5 - Khu dân cư Minh Hưng III</t>
  </si>
  <si>
    <t>Các đường còn lại trong Khu dân cư Minh Hưng III</t>
  </si>
  <si>
    <t>Khu dân cư Phúc Hưng</t>
  </si>
  <si>
    <t>Đường Định Hướng, Đường N4</t>
  </si>
  <si>
    <t>Giá đất ở hiện hành</t>
  </si>
  <si>
    <t>Giá đề xuất đất sản xuất kinh doanh</t>
  </si>
  <si>
    <t>Giá đất sản xuất kinh doanh hiện hành</t>
  </si>
  <si>
    <t>Giá đất thương mại dịch vụ hiện hành</t>
  </si>
  <si>
    <t>Hệ số điều chỉnh đất thương mại dịch vụ</t>
  </si>
  <si>
    <t xml:space="preserve">Hệ số điều chỉnh đất sản xuất kinh doanh </t>
  </si>
  <si>
    <r>
      <t>Đơn vị tính: Nghìn đồng/m</t>
    </r>
    <r>
      <rPr>
        <i/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</si>
</sst>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" fontId="2" fillId="0" borderId="1" xfId="1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FE0E-9BD3-4BA1-ADED-336EF71DE582}">
  <dimension ref="A1:N146"/>
  <sheetViews>
    <sheetView tabSelected="1" topLeftCell="B16" zoomScale="85" zoomScaleNormal="85" workbookViewId="0">
      <selection activeCell="C6" sqref="C6"/>
    </sheetView>
  </sheetViews>
  <sheetFormatPr defaultRowHeight="15.75" x14ac:dyDescent="0.25"/>
  <cols>
    <col min="1" max="1" width="0" style="2" hidden="1" customWidth="1"/>
    <col min="2" max="2" width="9.5703125" style="3" bestFit="1" customWidth="1"/>
    <col min="3" max="3" width="49.42578125" style="4" customWidth="1"/>
    <col min="4" max="4" width="28.42578125" style="4" customWidth="1"/>
    <col min="5" max="5" width="31" style="4" customWidth="1"/>
    <col min="6" max="6" width="15.7109375" style="1" customWidth="1"/>
    <col min="7" max="7" width="12.85546875" style="5" customWidth="1"/>
    <col min="8" max="8" width="13.5703125" style="6" customWidth="1"/>
    <col min="9" max="9" width="13.7109375" style="6" customWidth="1"/>
    <col min="10" max="10" width="12.85546875" style="6" customWidth="1"/>
    <col min="11" max="11" width="13.85546875" style="13" customWidth="1"/>
    <col min="12" max="12" width="13" style="13" customWidth="1"/>
    <col min="13" max="13" width="14.7109375" style="25" customWidth="1"/>
    <col min="14" max="14" width="14.85546875" style="25" customWidth="1"/>
    <col min="15" max="16384" width="9.140625" style="2"/>
  </cols>
  <sheetData>
    <row r="1" spans="1:14" ht="18.75" x14ac:dyDescent="0.25">
      <c r="B1" s="37" t="s">
        <v>297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1.25" customHeight="1" x14ac:dyDescent="0.25">
      <c r="A2" s="17"/>
      <c r="B2" s="40" t="s">
        <v>0</v>
      </c>
      <c r="C2" s="40" t="s">
        <v>1</v>
      </c>
      <c r="D2" s="40" t="s">
        <v>2</v>
      </c>
      <c r="E2" s="40"/>
      <c r="F2" s="38" t="s">
        <v>291</v>
      </c>
      <c r="G2" s="41" t="s">
        <v>10</v>
      </c>
      <c r="H2" s="38" t="s">
        <v>149</v>
      </c>
      <c r="I2" s="38" t="s">
        <v>150</v>
      </c>
      <c r="J2" s="38" t="s">
        <v>292</v>
      </c>
      <c r="K2" s="38" t="s">
        <v>293</v>
      </c>
      <c r="L2" s="38" t="s">
        <v>294</v>
      </c>
      <c r="M2" s="39" t="s">
        <v>295</v>
      </c>
      <c r="N2" s="39" t="s">
        <v>296</v>
      </c>
    </row>
    <row r="3" spans="1:14" ht="58.5" customHeight="1" x14ac:dyDescent="0.25">
      <c r="A3" s="17"/>
      <c r="B3" s="40"/>
      <c r="C3" s="40"/>
      <c r="D3" s="21" t="s">
        <v>147</v>
      </c>
      <c r="E3" s="21" t="s">
        <v>148</v>
      </c>
      <c r="F3" s="38"/>
      <c r="G3" s="41"/>
      <c r="H3" s="38"/>
      <c r="I3" s="38"/>
      <c r="J3" s="38"/>
      <c r="K3" s="38"/>
      <c r="L3" s="38"/>
      <c r="M3" s="39"/>
      <c r="N3" s="39"/>
    </row>
    <row r="4" spans="1:14" x14ac:dyDescent="0.25">
      <c r="A4" s="17"/>
      <c r="B4" s="21"/>
      <c r="C4" s="27" t="s">
        <v>11</v>
      </c>
      <c r="D4" s="22"/>
      <c r="E4" s="22"/>
      <c r="F4" s="28"/>
      <c r="G4" s="29"/>
      <c r="H4" s="28"/>
      <c r="I4" s="9"/>
      <c r="J4" s="9"/>
      <c r="K4" s="17"/>
      <c r="L4" s="17"/>
      <c r="M4" s="26"/>
      <c r="N4" s="26"/>
    </row>
    <row r="5" spans="1:14" ht="63" x14ac:dyDescent="0.25">
      <c r="A5" s="12" t="s">
        <v>249</v>
      </c>
      <c r="B5" s="12">
        <v>1</v>
      </c>
      <c r="C5" s="24" t="s">
        <v>12</v>
      </c>
      <c r="D5" s="24" t="s">
        <v>13</v>
      </c>
      <c r="E5" s="24" t="s">
        <v>14</v>
      </c>
      <c r="F5" s="9">
        <v>5000</v>
      </c>
      <c r="G5" s="29">
        <f t="shared" ref="G5:G54" si="0">H5/F5</f>
        <v>1</v>
      </c>
      <c r="H5" s="9">
        <v>5000</v>
      </c>
      <c r="I5" s="9">
        <f>H5*70%</f>
        <v>3500</v>
      </c>
      <c r="J5" s="9">
        <f>H5*60%</f>
        <v>3000</v>
      </c>
      <c r="K5" s="17">
        <f>F5*0.6</f>
        <v>3000</v>
      </c>
      <c r="L5" s="17">
        <f>F5*0.68</f>
        <v>3400.0000000000005</v>
      </c>
      <c r="M5" s="26">
        <f>I5/L5</f>
        <v>1.0294117647058822</v>
      </c>
      <c r="N5" s="26">
        <f>J5/K5</f>
        <v>1</v>
      </c>
    </row>
    <row r="6" spans="1:14" ht="78.75" x14ac:dyDescent="0.25">
      <c r="A6" s="12" t="s">
        <v>250</v>
      </c>
      <c r="B6" s="12">
        <v>2</v>
      </c>
      <c r="C6" s="24" t="s">
        <v>12</v>
      </c>
      <c r="D6" s="24" t="s">
        <v>15</v>
      </c>
      <c r="E6" s="24" t="s">
        <v>16</v>
      </c>
      <c r="F6" s="9">
        <v>4700</v>
      </c>
      <c r="G6" s="29">
        <f t="shared" si="0"/>
        <v>1</v>
      </c>
      <c r="H6" s="9">
        <v>4700</v>
      </c>
      <c r="I6" s="9">
        <f t="shared" ref="I6:I37" si="1">H6*70%</f>
        <v>3290</v>
      </c>
      <c r="J6" s="9">
        <f t="shared" ref="J6:J15" si="2">H6*60%</f>
        <v>2820</v>
      </c>
      <c r="K6" s="17">
        <f t="shared" ref="K6:K69" si="3">F6*0.6</f>
        <v>2820</v>
      </c>
      <c r="L6" s="17">
        <f t="shared" ref="L6:L69" si="4">F6*0.68</f>
        <v>3196.0000000000005</v>
      </c>
      <c r="M6" s="26">
        <f t="shared" ref="M6:M69" si="5">I6/L6</f>
        <v>1.0294117647058822</v>
      </c>
      <c r="N6" s="26">
        <f t="shared" ref="N6:N69" si="6">J6/K6</f>
        <v>1</v>
      </c>
    </row>
    <row r="7" spans="1:14" ht="47.25" x14ac:dyDescent="0.25">
      <c r="A7" s="12" t="s">
        <v>251</v>
      </c>
      <c r="B7" s="12">
        <v>3</v>
      </c>
      <c r="C7" s="24" t="s">
        <v>12</v>
      </c>
      <c r="D7" s="24" t="s">
        <v>16</v>
      </c>
      <c r="E7" s="24" t="s">
        <v>17</v>
      </c>
      <c r="F7" s="9">
        <v>5500</v>
      </c>
      <c r="G7" s="29">
        <f t="shared" si="0"/>
        <v>1</v>
      </c>
      <c r="H7" s="9">
        <v>5500</v>
      </c>
      <c r="I7" s="9">
        <f t="shared" si="1"/>
        <v>3849.9999999999995</v>
      </c>
      <c r="J7" s="9">
        <f t="shared" si="2"/>
        <v>3300</v>
      </c>
      <c r="K7" s="17">
        <f t="shared" si="3"/>
        <v>3300</v>
      </c>
      <c r="L7" s="17">
        <f t="shared" si="4"/>
        <v>3740.0000000000005</v>
      </c>
      <c r="M7" s="26">
        <f t="shared" si="5"/>
        <v>1.029411764705882</v>
      </c>
      <c r="N7" s="26">
        <f t="shared" si="6"/>
        <v>1</v>
      </c>
    </row>
    <row r="8" spans="1:14" ht="47.25" x14ac:dyDescent="0.25">
      <c r="A8" s="12" t="s">
        <v>252</v>
      </c>
      <c r="B8" s="12">
        <v>4</v>
      </c>
      <c r="C8" s="24" t="s">
        <v>12</v>
      </c>
      <c r="D8" s="24" t="s">
        <v>17</v>
      </c>
      <c r="E8" s="24" t="s">
        <v>18</v>
      </c>
      <c r="F8" s="9">
        <v>4600</v>
      </c>
      <c r="G8" s="29">
        <f t="shared" si="0"/>
        <v>1</v>
      </c>
      <c r="H8" s="9">
        <v>4600</v>
      </c>
      <c r="I8" s="9">
        <f t="shared" si="1"/>
        <v>3220</v>
      </c>
      <c r="J8" s="9">
        <f t="shared" si="2"/>
        <v>2760</v>
      </c>
      <c r="K8" s="17">
        <f t="shared" si="3"/>
        <v>2760</v>
      </c>
      <c r="L8" s="17">
        <f t="shared" si="4"/>
        <v>3128</v>
      </c>
      <c r="M8" s="26">
        <f t="shared" si="5"/>
        <v>1.0294117647058822</v>
      </c>
      <c r="N8" s="26">
        <f t="shared" si="6"/>
        <v>1</v>
      </c>
    </row>
    <row r="9" spans="1:14" ht="47.25" x14ac:dyDescent="0.25">
      <c r="A9" s="12" t="s">
        <v>253</v>
      </c>
      <c r="B9" s="12">
        <v>5</v>
      </c>
      <c r="C9" s="24" t="s">
        <v>12</v>
      </c>
      <c r="D9" s="24" t="s">
        <v>18</v>
      </c>
      <c r="E9" s="24" t="s">
        <v>19</v>
      </c>
      <c r="F9" s="9">
        <v>3600</v>
      </c>
      <c r="G9" s="29">
        <f t="shared" si="0"/>
        <v>1</v>
      </c>
      <c r="H9" s="9">
        <v>3600</v>
      </c>
      <c r="I9" s="9">
        <f t="shared" si="1"/>
        <v>2520</v>
      </c>
      <c r="J9" s="9">
        <f t="shared" si="2"/>
        <v>2160</v>
      </c>
      <c r="K9" s="17">
        <f t="shared" si="3"/>
        <v>2160</v>
      </c>
      <c r="L9" s="17">
        <f t="shared" si="4"/>
        <v>2448</v>
      </c>
      <c r="M9" s="26">
        <f t="shared" si="5"/>
        <v>1.0294117647058822</v>
      </c>
      <c r="N9" s="26">
        <f t="shared" si="6"/>
        <v>1</v>
      </c>
    </row>
    <row r="10" spans="1:14" ht="63" x14ac:dyDescent="0.25">
      <c r="A10" s="12" t="s">
        <v>254</v>
      </c>
      <c r="B10" s="12">
        <v>6</v>
      </c>
      <c r="C10" s="24" t="s">
        <v>20</v>
      </c>
      <c r="D10" s="24" t="s">
        <v>21</v>
      </c>
      <c r="E10" s="24" t="s">
        <v>22</v>
      </c>
      <c r="F10" s="9">
        <v>1850</v>
      </c>
      <c r="G10" s="29">
        <f t="shared" si="0"/>
        <v>1</v>
      </c>
      <c r="H10" s="9">
        <v>1850</v>
      </c>
      <c r="I10" s="9">
        <f t="shared" si="1"/>
        <v>1295</v>
      </c>
      <c r="J10" s="9">
        <f t="shared" si="2"/>
        <v>1110</v>
      </c>
      <c r="K10" s="17">
        <f t="shared" si="3"/>
        <v>1110</v>
      </c>
      <c r="L10" s="17">
        <f t="shared" si="4"/>
        <v>1258</v>
      </c>
      <c r="M10" s="26">
        <f t="shared" si="5"/>
        <v>1.0294117647058822</v>
      </c>
      <c r="N10" s="26">
        <f t="shared" si="6"/>
        <v>1</v>
      </c>
    </row>
    <row r="11" spans="1:14" ht="63" x14ac:dyDescent="0.25">
      <c r="A11" s="12" t="s">
        <v>255</v>
      </c>
      <c r="B11" s="12">
        <v>7</v>
      </c>
      <c r="C11" s="24" t="s">
        <v>20</v>
      </c>
      <c r="D11" s="24" t="s">
        <v>22</v>
      </c>
      <c r="E11" s="24" t="s">
        <v>23</v>
      </c>
      <c r="F11" s="9">
        <v>1600</v>
      </c>
      <c r="G11" s="29">
        <f t="shared" si="0"/>
        <v>1</v>
      </c>
      <c r="H11" s="9">
        <v>1600</v>
      </c>
      <c r="I11" s="9">
        <f t="shared" si="1"/>
        <v>1120</v>
      </c>
      <c r="J11" s="9">
        <f t="shared" si="2"/>
        <v>960</v>
      </c>
      <c r="K11" s="17">
        <f t="shared" si="3"/>
        <v>960</v>
      </c>
      <c r="L11" s="17">
        <f t="shared" si="4"/>
        <v>1088</v>
      </c>
      <c r="M11" s="26">
        <f t="shared" si="5"/>
        <v>1.0294117647058822</v>
      </c>
      <c r="N11" s="26">
        <f t="shared" si="6"/>
        <v>1</v>
      </c>
    </row>
    <row r="12" spans="1:14" ht="63" x14ac:dyDescent="0.25">
      <c r="A12" s="12" t="s">
        <v>256</v>
      </c>
      <c r="B12" s="12">
        <v>8</v>
      </c>
      <c r="C12" s="24" t="s">
        <v>20</v>
      </c>
      <c r="D12" s="24" t="s">
        <v>23</v>
      </c>
      <c r="E12" s="24" t="s">
        <v>24</v>
      </c>
      <c r="F12" s="9">
        <v>1300</v>
      </c>
      <c r="G12" s="29">
        <f t="shared" si="0"/>
        <v>1</v>
      </c>
      <c r="H12" s="9">
        <v>1300</v>
      </c>
      <c r="I12" s="9">
        <f t="shared" si="1"/>
        <v>909.99999999999989</v>
      </c>
      <c r="J12" s="9">
        <f t="shared" si="2"/>
        <v>780</v>
      </c>
      <c r="K12" s="17">
        <f t="shared" si="3"/>
        <v>780</v>
      </c>
      <c r="L12" s="17">
        <f t="shared" si="4"/>
        <v>884.00000000000011</v>
      </c>
      <c r="M12" s="26">
        <f t="shared" si="5"/>
        <v>1.029411764705882</v>
      </c>
      <c r="N12" s="26">
        <f t="shared" si="6"/>
        <v>1</v>
      </c>
    </row>
    <row r="13" spans="1:14" ht="31.5" x14ac:dyDescent="0.25">
      <c r="A13" s="12" t="s">
        <v>257</v>
      </c>
      <c r="B13" s="12">
        <v>9</v>
      </c>
      <c r="C13" s="24" t="s">
        <v>25</v>
      </c>
      <c r="D13" s="24" t="s">
        <v>12</v>
      </c>
      <c r="E13" s="24" t="s">
        <v>26</v>
      </c>
      <c r="F13" s="9">
        <v>1500</v>
      </c>
      <c r="G13" s="29">
        <f t="shared" si="0"/>
        <v>1</v>
      </c>
      <c r="H13" s="9">
        <v>1500</v>
      </c>
      <c r="I13" s="9">
        <f t="shared" si="1"/>
        <v>1050</v>
      </c>
      <c r="J13" s="9">
        <f t="shared" si="2"/>
        <v>900</v>
      </c>
      <c r="K13" s="17">
        <f t="shared" si="3"/>
        <v>900</v>
      </c>
      <c r="L13" s="17">
        <f t="shared" si="4"/>
        <v>1020.0000000000001</v>
      </c>
      <c r="M13" s="26">
        <f t="shared" si="5"/>
        <v>1.0294117647058822</v>
      </c>
      <c r="N13" s="26">
        <f t="shared" si="6"/>
        <v>1</v>
      </c>
    </row>
    <row r="14" spans="1:14" ht="31.5" x14ac:dyDescent="0.25">
      <c r="A14" s="12" t="s">
        <v>258</v>
      </c>
      <c r="B14" s="12">
        <v>10</v>
      </c>
      <c r="C14" s="24" t="s">
        <v>25</v>
      </c>
      <c r="D14" s="24" t="s">
        <v>26</v>
      </c>
      <c r="E14" s="23" t="s">
        <v>6</v>
      </c>
      <c r="F14" s="9">
        <v>1200</v>
      </c>
      <c r="G14" s="29">
        <f t="shared" si="0"/>
        <v>1</v>
      </c>
      <c r="H14" s="9">
        <v>1200</v>
      </c>
      <c r="I14" s="9">
        <f t="shared" si="1"/>
        <v>840</v>
      </c>
      <c r="J14" s="9">
        <f t="shared" si="2"/>
        <v>720</v>
      </c>
      <c r="K14" s="17">
        <f t="shared" si="3"/>
        <v>720</v>
      </c>
      <c r="L14" s="17">
        <f t="shared" si="4"/>
        <v>816.00000000000011</v>
      </c>
      <c r="M14" s="26">
        <f t="shared" si="5"/>
        <v>1.0294117647058822</v>
      </c>
      <c r="N14" s="26">
        <f t="shared" si="6"/>
        <v>1</v>
      </c>
    </row>
    <row r="15" spans="1:14" ht="47.25" x14ac:dyDescent="0.25">
      <c r="A15" s="12" t="s">
        <v>259</v>
      </c>
      <c r="B15" s="12">
        <v>11</v>
      </c>
      <c r="C15" s="24" t="s">
        <v>27</v>
      </c>
      <c r="D15" s="24" t="s">
        <v>12</v>
      </c>
      <c r="E15" s="24" t="s">
        <v>28</v>
      </c>
      <c r="F15" s="9">
        <v>2000</v>
      </c>
      <c r="G15" s="29">
        <f t="shared" si="0"/>
        <v>1</v>
      </c>
      <c r="H15" s="9">
        <v>2000</v>
      </c>
      <c r="I15" s="9">
        <f t="shared" si="1"/>
        <v>1400</v>
      </c>
      <c r="J15" s="9">
        <f t="shared" si="2"/>
        <v>1200</v>
      </c>
      <c r="K15" s="17">
        <f t="shared" si="3"/>
        <v>1200</v>
      </c>
      <c r="L15" s="17">
        <f t="shared" si="4"/>
        <v>1360</v>
      </c>
      <c r="M15" s="26">
        <f t="shared" si="5"/>
        <v>1.0294117647058822</v>
      </c>
      <c r="N15" s="26">
        <f t="shared" si="6"/>
        <v>1</v>
      </c>
    </row>
    <row r="16" spans="1:14" ht="47.25" x14ac:dyDescent="0.25">
      <c r="A16" s="12" t="s">
        <v>260</v>
      </c>
      <c r="B16" s="12">
        <v>12</v>
      </c>
      <c r="C16" s="24" t="s">
        <v>27</v>
      </c>
      <c r="D16" s="24" t="s">
        <v>28</v>
      </c>
      <c r="E16" s="24" t="s">
        <v>29</v>
      </c>
      <c r="F16" s="9">
        <v>1500</v>
      </c>
      <c r="G16" s="29">
        <f t="shared" si="0"/>
        <v>1</v>
      </c>
      <c r="H16" s="9">
        <v>1500</v>
      </c>
      <c r="I16" s="9">
        <f t="shared" si="1"/>
        <v>1050</v>
      </c>
      <c r="J16" s="9">
        <f t="shared" ref="J16:J29" si="7">H16*60%</f>
        <v>900</v>
      </c>
      <c r="K16" s="17">
        <f t="shared" si="3"/>
        <v>900</v>
      </c>
      <c r="L16" s="17">
        <f t="shared" si="4"/>
        <v>1020.0000000000001</v>
      </c>
      <c r="M16" s="26">
        <f t="shared" si="5"/>
        <v>1.0294117647058822</v>
      </c>
      <c r="N16" s="26">
        <f t="shared" si="6"/>
        <v>1</v>
      </c>
    </row>
    <row r="17" spans="1:14" ht="47.25" x14ac:dyDescent="0.25">
      <c r="A17" s="12" t="s">
        <v>261</v>
      </c>
      <c r="B17" s="12">
        <v>13</v>
      </c>
      <c r="C17" s="24" t="s">
        <v>27</v>
      </c>
      <c r="D17" s="24" t="s">
        <v>29</v>
      </c>
      <c r="E17" s="24" t="s">
        <v>30</v>
      </c>
      <c r="F17" s="9">
        <v>1500</v>
      </c>
      <c r="G17" s="29">
        <f t="shared" si="0"/>
        <v>1</v>
      </c>
      <c r="H17" s="9">
        <v>1500</v>
      </c>
      <c r="I17" s="9">
        <f t="shared" si="1"/>
        <v>1050</v>
      </c>
      <c r="J17" s="9">
        <f t="shared" si="7"/>
        <v>900</v>
      </c>
      <c r="K17" s="17">
        <f t="shared" si="3"/>
        <v>900</v>
      </c>
      <c r="L17" s="17">
        <f t="shared" si="4"/>
        <v>1020.0000000000001</v>
      </c>
      <c r="M17" s="26">
        <f t="shared" si="5"/>
        <v>1.0294117647058822</v>
      </c>
      <c r="N17" s="26">
        <f t="shared" si="6"/>
        <v>1</v>
      </c>
    </row>
    <row r="18" spans="1:14" ht="63" x14ac:dyDescent="0.25">
      <c r="A18" s="12" t="s">
        <v>262</v>
      </c>
      <c r="B18" s="12">
        <v>14</v>
      </c>
      <c r="C18" s="24" t="s">
        <v>31</v>
      </c>
      <c r="D18" s="24" t="s">
        <v>12</v>
      </c>
      <c r="E18" s="24" t="s">
        <v>32</v>
      </c>
      <c r="F18" s="9">
        <v>2000</v>
      </c>
      <c r="G18" s="29">
        <f t="shared" si="0"/>
        <v>1</v>
      </c>
      <c r="H18" s="9">
        <v>2000</v>
      </c>
      <c r="I18" s="9">
        <f t="shared" si="1"/>
        <v>1400</v>
      </c>
      <c r="J18" s="9">
        <f t="shared" si="7"/>
        <v>1200</v>
      </c>
      <c r="K18" s="17">
        <f t="shared" si="3"/>
        <v>1200</v>
      </c>
      <c r="L18" s="17">
        <f t="shared" si="4"/>
        <v>1360</v>
      </c>
      <c r="M18" s="26">
        <f t="shared" si="5"/>
        <v>1.0294117647058822</v>
      </c>
      <c r="N18" s="26">
        <f t="shared" si="6"/>
        <v>1</v>
      </c>
    </row>
    <row r="19" spans="1:14" ht="63" x14ac:dyDescent="0.25">
      <c r="A19" s="12" t="s">
        <v>263</v>
      </c>
      <c r="B19" s="12">
        <v>15</v>
      </c>
      <c r="C19" s="24" t="s">
        <v>31</v>
      </c>
      <c r="D19" s="24" t="s">
        <v>32</v>
      </c>
      <c r="E19" s="24" t="s">
        <v>33</v>
      </c>
      <c r="F19" s="9">
        <v>1350</v>
      </c>
      <c r="G19" s="29">
        <f t="shared" si="0"/>
        <v>1</v>
      </c>
      <c r="H19" s="9">
        <v>1350</v>
      </c>
      <c r="I19" s="9">
        <f t="shared" si="1"/>
        <v>944.99999999999989</v>
      </c>
      <c r="J19" s="9">
        <f t="shared" si="7"/>
        <v>810</v>
      </c>
      <c r="K19" s="17">
        <f t="shared" si="3"/>
        <v>810</v>
      </c>
      <c r="L19" s="17">
        <f t="shared" si="4"/>
        <v>918.00000000000011</v>
      </c>
      <c r="M19" s="26">
        <f t="shared" si="5"/>
        <v>1.029411764705882</v>
      </c>
      <c r="N19" s="26">
        <f t="shared" si="6"/>
        <v>1</v>
      </c>
    </row>
    <row r="20" spans="1:14" ht="63" x14ac:dyDescent="0.25">
      <c r="A20" s="12" t="s">
        <v>264</v>
      </c>
      <c r="B20" s="12">
        <v>16</v>
      </c>
      <c r="C20" s="24" t="s">
        <v>31</v>
      </c>
      <c r="D20" s="24" t="s">
        <v>33</v>
      </c>
      <c r="E20" s="24" t="s">
        <v>30</v>
      </c>
      <c r="F20" s="9">
        <v>1100</v>
      </c>
      <c r="G20" s="29">
        <f t="shared" si="0"/>
        <v>1</v>
      </c>
      <c r="H20" s="9">
        <v>1100</v>
      </c>
      <c r="I20" s="9">
        <f t="shared" si="1"/>
        <v>770</v>
      </c>
      <c r="J20" s="9">
        <f t="shared" si="7"/>
        <v>660</v>
      </c>
      <c r="K20" s="17">
        <f t="shared" si="3"/>
        <v>660</v>
      </c>
      <c r="L20" s="17">
        <f t="shared" si="4"/>
        <v>748</v>
      </c>
      <c r="M20" s="26">
        <f t="shared" si="5"/>
        <v>1.0294117647058822</v>
      </c>
      <c r="N20" s="26">
        <f t="shared" si="6"/>
        <v>1</v>
      </c>
    </row>
    <row r="21" spans="1:14" x14ac:dyDescent="0.25">
      <c r="A21" s="12" t="s">
        <v>265</v>
      </c>
      <c r="B21" s="12">
        <v>17</v>
      </c>
      <c r="C21" s="24" t="s">
        <v>34</v>
      </c>
      <c r="D21" s="24" t="s">
        <v>12</v>
      </c>
      <c r="E21" s="24" t="s">
        <v>20</v>
      </c>
      <c r="F21" s="9">
        <v>1700</v>
      </c>
      <c r="G21" s="29">
        <f t="shared" si="0"/>
        <v>1</v>
      </c>
      <c r="H21" s="9">
        <v>1700</v>
      </c>
      <c r="I21" s="9">
        <f t="shared" si="1"/>
        <v>1190</v>
      </c>
      <c r="J21" s="9">
        <f t="shared" si="7"/>
        <v>1020</v>
      </c>
      <c r="K21" s="17">
        <f t="shared" si="3"/>
        <v>1020</v>
      </c>
      <c r="L21" s="17">
        <f t="shared" si="4"/>
        <v>1156</v>
      </c>
      <c r="M21" s="26">
        <f t="shared" si="5"/>
        <v>1.0294117647058822</v>
      </c>
      <c r="N21" s="26">
        <f t="shared" si="6"/>
        <v>1</v>
      </c>
    </row>
    <row r="22" spans="1:14" ht="63" x14ac:dyDescent="0.25">
      <c r="A22" s="12" t="s">
        <v>266</v>
      </c>
      <c r="B22" s="12">
        <v>18</v>
      </c>
      <c r="C22" s="24" t="s">
        <v>35</v>
      </c>
      <c r="D22" s="24" t="s">
        <v>12</v>
      </c>
      <c r="E22" s="24" t="s">
        <v>36</v>
      </c>
      <c r="F22" s="9">
        <v>1700</v>
      </c>
      <c r="G22" s="29">
        <f t="shared" si="0"/>
        <v>1</v>
      </c>
      <c r="H22" s="9">
        <v>1700</v>
      </c>
      <c r="I22" s="9">
        <f t="shared" si="1"/>
        <v>1190</v>
      </c>
      <c r="J22" s="9">
        <f t="shared" si="7"/>
        <v>1020</v>
      </c>
      <c r="K22" s="17">
        <f t="shared" si="3"/>
        <v>1020</v>
      </c>
      <c r="L22" s="17">
        <f t="shared" si="4"/>
        <v>1156</v>
      </c>
      <c r="M22" s="26">
        <f t="shared" si="5"/>
        <v>1.0294117647058822</v>
      </c>
      <c r="N22" s="26">
        <f t="shared" si="6"/>
        <v>1</v>
      </c>
    </row>
    <row r="23" spans="1:14" ht="63" x14ac:dyDescent="0.25">
      <c r="A23" s="12" t="s">
        <v>267</v>
      </c>
      <c r="B23" s="12">
        <v>19</v>
      </c>
      <c r="C23" s="24" t="s">
        <v>35</v>
      </c>
      <c r="D23" s="24" t="s">
        <v>36</v>
      </c>
      <c r="E23" s="23" t="s">
        <v>3</v>
      </c>
      <c r="F23" s="9">
        <v>700</v>
      </c>
      <c r="G23" s="29">
        <f t="shared" si="0"/>
        <v>1</v>
      </c>
      <c r="H23" s="9">
        <v>700</v>
      </c>
      <c r="I23" s="9">
        <f t="shared" si="1"/>
        <v>489.99999999999994</v>
      </c>
      <c r="J23" s="9">
        <f t="shared" si="7"/>
        <v>420</v>
      </c>
      <c r="K23" s="17">
        <f t="shared" si="3"/>
        <v>420</v>
      </c>
      <c r="L23" s="17">
        <f t="shared" si="4"/>
        <v>476.00000000000006</v>
      </c>
      <c r="M23" s="26">
        <f t="shared" si="5"/>
        <v>1.029411764705882</v>
      </c>
      <c r="N23" s="26">
        <f t="shared" si="6"/>
        <v>1</v>
      </c>
    </row>
    <row r="24" spans="1:14" x14ac:dyDescent="0.25">
      <c r="A24" s="12" t="s">
        <v>268</v>
      </c>
      <c r="B24" s="12">
        <v>20</v>
      </c>
      <c r="C24" s="24" t="s">
        <v>37</v>
      </c>
      <c r="D24" s="24" t="s">
        <v>12</v>
      </c>
      <c r="E24" s="24" t="s">
        <v>20</v>
      </c>
      <c r="F24" s="9">
        <v>2100</v>
      </c>
      <c r="G24" s="29">
        <f t="shared" si="0"/>
        <v>1</v>
      </c>
      <c r="H24" s="9">
        <v>2100</v>
      </c>
      <c r="I24" s="9">
        <f t="shared" si="1"/>
        <v>1470</v>
      </c>
      <c r="J24" s="9">
        <f t="shared" si="7"/>
        <v>1260</v>
      </c>
      <c r="K24" s="17">
        <f t="shared" si="3"/>
        <v>1260</v>
      </c>
      <c r="L24" s="17">
        <f t="shared" si="4"/>
        <v>1428</v>
      </c>
      <c r="M24" s="26">
        <f t="shared" si="5"/>
        <v>1.0294117647058822</v>
      </c>
      <c r="N24" s="26">
        <f t="shared" si="6"/>
        <v>1</v>
      </c>
    </row>
    <row r="25" spans="1:14" x14ac:dyDescent="0.25">
      <c r="A25" s="12" t="s">
        <v>269</v>
      </c>
      <c r="B25" s="12">
        <v>21</v>
      </c>
      <c r="C25" s="24" t="s">
        <v>38</v>
      </c>
      <c r="D25" s="24" t="s">
        <v>12</v>
      </c>
      <c r="E25" s="24" t="s">
        <v>39</v>
      </c>
      <c r="F25" s="9">
        <v>1700</v>
      </c>
      <c r="G25" s="29">
        <f t="shared" si="0"/>
        <v>1</v>
      </c>
      <c r="H25" s="9">
        <v>1700</v>
      </c>
      <c r="I25" s="9">
        <f t="shared" si="1"/>
        <v>1190</v>
      </c>
      <c r="J25" s="9">
        <f t="shared" si="7"/>
        <v>1020</v>
      </c>
      <c r="K25" s="17">
        <f t="shared" si="3"/>
        <v>1020</v>
      </c>
      <c r="L25" s="17">
        <f t="shared" si="4"/>
        <v>1156</v>
      </c>
      <c r="M25" s="26">
        <f t="shared" si="5"/>
        <v>1.0294117647058822</v>
      </c>
      <c r="N25" s="26">
        <f t="shared" si="6"/>
        <v>1</v>
      </c>
    </row>
    <row r="26" spans="1:14" ht="31.5" x14ac:dyDescent="0.25">
      <c r="A26" s="12" t="s">
        <v>270</v>
      </c>
      <c r="B26" s="12">
        <v>22</v>
      </c>
      <c r="C26" s="24" t="s">
        <v>38</v>
      </c>
      <c r="D26" s="24" t="s">
        <v>39</v>
      </c>
      <c r="E26" s="24" t="s">
        <v>40</v>
      </c>
      <c r="F26" s="9">
        <v>700</v>
      </c>
      <c r="G26" s="29">
        <f t="shared" si="0"/>
        <v>1</v>
      </c>
      <c r="H26" s="9">
        <v>700</v>
      </c>
      <c r="I26" s="9">
        <f t="shared" si="1"/>
        <v>489.99999999999994</v>
      </c>
      <c r="J26" s="9">
        <f t="shared" si="7"/>
        <v>420</v>
      </c>
      <c r="K26" s="17">
        <f t="shared" si="3"/>
        <v>420</v>
      </c>
      <c r="L26" s="17">
        <f t="shared" si="4"/>
        <v>476.00000000000006</v>
      </c>
      <c r="M26" s="26">
        <f t="shared" si="5"/>
        <v>1.029411764705882</v>
      </c>
      <c r="N26" s="26">
        <f t="shared" si="6"/>
        <v>1</v>
      </c>
    </row>
    <row r="27" spans="1:14" ht="31.5" x14ac:dyDescent="0.25">
      <c r="A27" s="12" t="s">
        <v>271</v>
      </c>
      <c r="B27" s="12">
        <v>23</v>
      </c>
      <c r="C27" s="24" t="s">
        <v>38</v>
      </c>
      <c r="D27" s="24" t="s">
        <v>40</v>
      </c>
      <c r="E27" s="24" t="s">
        <v>20</v>
      </c>
      <c r="F27" s="9">
        <v>600</v>
      </c>
      <c r="G27" s="29">
        <f t="shared" si="0"/>
        <v>1</v>
      </c>
      <c r="H27" s="9">
        <v>600</v>
      </c>
      <c r="I27" s="9">
        <f t="shared" si="1"/>
        <v>420</v>
      </c>
      <c r="J27" s="9">
        <f t="shared" si="7"/>
        <v>360</v>
      </c>
      <c r="K27" s="17">
        <f t="shared" si="3"/>
        <v>360</v>
      </c>
      <c r="L27" s="17">
        <f t="shared" si="4"/>
        <v>408.00000000000006</v>
      </c>
      <c r="M27" s="26">
        <f t="shared" si="5"/>
        <v>1.0294117647058822</v>
      </c>
      <c r="N27" s="26">
        <f t="shared" si="6"/>
        <v>1</v>
      </c>
    </row>
    <row r="28" spans="1:14" x14ac:dyDescent="0.25">
      <c r="A28" s="12" t="s">
        <v>272</v>
      </c>
      <c r="B28" s="12">
        <v>24</v>
      </c>
      <c r="C28" s="24" t="s">
        <v>41</v>
      </c>
      <c r="D28" s="24" t="s">
        <v>12</v>
      </c>
      <c r="E28" s="24" t="s">
        <v>42</v>
      </c>
      <c r="F28" s="9">
        <v>1700</v>
      </c>
      <c r="G28" s="29">
        <f t="shared" si="0"/>
        <v>1</v>
      </c>
      <c r="H28" s="9">
        <v>1700</v>
      </c>
      <c r="I28" s="9">
        <f t="shared" si="1"/>
        <v>1190</v>
      </c>
      <c r="J28" s="9">
        <f t="shared" si="7"/>
        <v>1020</v>
      </c>
      <c r="K28" s="17">
        <f t="shared" si="3"/>
        <v>1020</v>
      </c>
      <c r="L28" s="17">
        <f t="shared" si="4"/>
        <v>1156</v>
      </c>
      <c r="M28" s="26">
        <f t="shared" si="5"/>
        <v>1.0294117647058822</v>
      </c>
      <c r="N28" s="26">
        <f t="shared" si="6"/>
        <v>1</v>
      </c>
    </row>
    <row r="29" spans="1:14" x14ac:dyDescent="0.25">
      <c r="A29" s="12" t="s">
        <v>273</v>
      </c>
      <c r="B29" s="12">
        <v>25</v>
      </c>
      <c r="C29" s="24" t="s">
        <v>41</v>
      </c>
      <c r="D29" s="24" t="s">
        <v>42</v>
      </c>
      <c r="E29" s="23" t="s">
        <v>3</v>
      </c>
      <c r="F29" s="9">
        <v>700</v>
      </c>
      <c r="G29" s="29">
        <f t="shared" si="0"/>
        <v>1</v>
      </c>
      <c r="H29" s="9">
        <v>700</v>
      </c>
      <c r="I29" s="9">
        <f t="shared" si="1"/>
        <v>489.99999999999994</v>
      </c>
      <c r="J29" s="9">
        <f t="shared" si="7"/>
        <v>420</v>
      </c>
      <c r="K29" s="17">
        <f t="shared" si="3"/>
        <v>420</v>
      </c>
      <c r="L29" s="17">
        <f t="shared" si="4"/>
        <v>476.00000000000006</v>
      </c>
      <c r="M29" s="26">
        <f t="shared" si="5"/>
        <v>1.029411764705882</v>
      </c>
      <c r="N29" s="26">
        <f t="shared" si="6"/>
        <v>1</v>
      </c>
    </row>
    <row r="30" spans="1:14" ht="47.25" x14ac:dyDescent="0.25">
      <c r="A30" s="12" t="s">
        <v>274</v>
      </c>
      <c r="B30" s="12">
        <v>26</v>
      </c>
      <c r="C30" s="24" t="s">
        <v>43</v>
      </c>
      <c r="D30" s="24" t="s">
        <v>12</v>
      </c>
      <c r="E30" s="24" t="s">
        <v>44</v>
      </c>
      <c r="F30" s="9">
        <v>1700</v>
      </c>
      <c r="G30" s="29">
        <f t="shared" si="0"/>
        <v>1</v>
      </c>
      <c r="H30" s="9">
        <v>1700</v>
      </c>
      <c r="I30" s="9">
        <f t="shared" si="1"/>
        <v>1190</v>
      </c>
      <c r="J30" s="9">
        <f t="shared" ref="J30:J37" si="8">H30*60%</f>
        <v>1020</v>
      </c>
      <c r="K30" s="17">
        <f t="shared" si="3"/>
        <v>1020</v>
      </c>
      <c r="L30" s="17">
        <f t="shared" si="4"/>
        <v>1156</v>
      </c>
      <c r="M30" s="26">
        <f t="shared" si="5"/>
        <v>1.0294117647058822</v>
      </c>
      <c r="N30" s="26">
        <f t="shared" si="6"/>
        <v>1</v>
      </c>
    </row>
    <row r="31" spans="1:14" ht="47.25" x14ac:dyDescent="0.25">
      <c r="A31" s="17" t="s">
        <v>275</v>
      </c>
      <c r="B31" s="12">
        <v>27</v>
      </c>
      <c r="C31" s="24" t="s">
        <v>43</v>
      </c>
      <c r="D31" s="24" t="s">
        <v>44</v>
      </c>
      <c r="E31" s="23" t="s">
        <v>3</v>
      </c>
      <c r="F31" s="9">
        <v>700</v>
      </c>
      <c r="G31" s="29">
        <f t="shared" si="0"/>
        <v>1</v>
      </c>
      <c r="H31" s="9">
        <v>700</v>
      </c>
      <c r="I31" s="9">
        <f t="shared" si="1"/>
        <v>489.99999999999994</v>
      </c>
      <c r="J31" s="9">
        <f t="shared" si="8"/>
        <v>420</v>
      </c>
      <c r="K31" s="17">
        <f t="shared" si="3"/>
        <v>420</v>
      </c>
      <c r="L31" s="17">
        <f t="shared" si="4"/>
        <v>476.00000000000006</v>
      </c>
      <c r="M31" s="26">
        <f t="shared" si="5"/>
        <v>1.029411764705882</v>
      </c>
      <c r="N31" s="26">
        <f t="shared" si="6"/>
        <v>1</v>
      </c>
    </row>
    <row r="32" spans="1:14" ht="47.25" x14ac:dyDescent="0.25">
      <c r="A32" s="12" t="s">
        <v>276</v>
      </c>
      <c r="B32" s="12">
        <v>28</v>
      </c>
      <c r="C32" s="24" t="s">
        <v>45</v>
      </c>
      <c r="D32" s="24" t="s">
        <v>12</v>
      </c>
      <c r="E32" s="24" t="s">
        <v>46</v>
      </c>
      <c r="F32" s="9">
        <v>1700</v>
      </c>
      <c r="G32" s="29">
        <f t="shared" si="0"/>
        <v>1</v>
      </c>
      <c r="H32" s="9">
        <v>1700</v>
      </c>
      <c r="I32" s="9">
        <f t="shared" si="1"/>
        <v>1190</v>
      </c>
      <c r="J32" s="9">
        <f t="shared" si="8"/>
        <v>1020</v>
      </c>
      <c r="K32" s="17">
        <f t="shared" si="3"/>
        <v>1020</v>
      </c>
      <c r="L32" s="17">
        <f t="shared" si="4"/>
        <v>1156</v>
      </c>
      <c r="M32" s="26">
        <f t="shared" si="5"/>
        <v>1.0294117647058822</v>
      </c>
      <c r="N32" s="26">
        <f t="shared" si="6"/>
        <v>1</v>
      </c>
    </row>
    <row r="33" spans="1:14" ht="63" x14ac:dyDescent="0.25">
      <c r="A33" s="12" t="s">
        <v>277</v>
      </c>
      <c r="B33" s="12">
        <v>29</v>
      </c>
      <c r="C33" s="24" t="s">
        <v>45</v>
      </c>
      <c r="D33" s="24" t="s">
        <v>46</v>
      </c>
      <c r="E33" s="23" t="s">
        <v>3</v>
      </c>
      <c r="F33" s="9">
        <v>700</v>
      </c>
      <c r="G33" s="29">
        <f t="shared" si="0"/>
        <v>1</v>
      </c>
      <c r="H33" s="9">
        <v>700</v>
      </c>
      <c r="I33" s="9">
        <f t="shared" si="1"/>
        <v>489.99999999999994</v>
      </c>
      <c r="J33" s="9">
        <f t="shared" si="8"/>
        <v>420</v>
      </c>
      <c r="K33" s="17">
        <f t="shared" si="3"/>
        <v>420</v>
      </c>
      <c r="L33" s="17">
        <f t="shared" si="4"/>
        <v>476.00000000000006</v>
      </c>
      <c r="M33" s="26">
        <f t="shared" si="5"/>
        <v>1.029411764705882</v>
      </c>
      <c r="N33" s="26">
        <f t="shared" si="6"/>
        <v>1</v>
      </c>
    </row>
    <row r="34" spans="1:14" x14ac:dyDescent="0.25">
      <c r="A34" s="12" t="s">
        <v>278</v>
      </c>
      <c r="B34" s="12">
        <v>30</v>
      </c>
      <c r="C34" s="24" t="s">
        <v>47</v>
      </c>
      <c r="D34" s="24" t="s">
        <v>48</v>
      </c>
      <c r="E34" s="24" t="s">
        <v>49</v>
      </c>
      <c r="F34" s="9">
        <v>700</v>
      </c>
      <c r="G34" s="29">
        <f t="shared" si="0"/>
        <v>1</v>
      </c>
      <c r="H34" s="9">
        <v>700</v>
      </c>
      <c r="I34" s="9">
        <f t="shared" si="1"/>
        <v>489.99999999999994</v>
      </c>
      <c r="J34" s="9">
        <f t="shared" si="8"/>
        <v>420</v>
      </c>
      <c r="K34" s="17">
        <f t="shared" si="3"/>
        <v>420</v>
      </c>
      <c r="L34" s="17">
        <f t="shared" si="4"/>
        <v>476.00000000000006</v>
      </c>
      <c r="M34" s="26">
        <f t="shared" si="5"/>
        <v>1.029411764705882</v>
      </c>
      <c r="N34" s="26">
        <f t="shared" si="6"/>
        <v>1</v>
      </c>
    </row>
    <row r="35" spans="1:14" ht="47.25" x14ac:dyDescent="0.25">
      <c r="A35" s="12" t="s">
        <v>279</v>
      </c>
      <c r="B35" s="12">
        <v>31</v>
      </c>
      <c r="C35" s="24" t="s">
        <v>50</v>
      </c>
      <c r="D35" s="24" t="s">
        <v>12</v>
      </c>
      <c r="E35" s="24" t="s">
        <v>51</v>
      </c>
      <c r="F35" s="9">
        <v>1700</v>
      </c>
      <c r="G35" s="29">
        <f t="shared" si="0"/>
        <v>1</v>
      </c>
      <c r="H35" s="9">
        <v>1700</v>
      </c>
      <c r="I35" s="9">
        <f t="shared" si="1"/>
        <v>1190</v>
      </c>
      <c r="J35" s="9">
        <f t="shared" si="8"/>
        <v>1020</v>
      </c>
      <c r="K35" s="17">
        <f t="shared" si="3"/>
        <v>1020</v>
      </c>
      <c r="L35" s="17">
        <f t="shared" si="4"/>
        <v>1156</v>
      </c>
      <c r="M35" s="26">
        <f t="shared" si="5"/>
        <v>1.0294117647058822</v>
      </c>
      <c r="N35" s="26">
        <f t="shared" si="6"/>
        <v>1</v>
      </c>
    </row>
    <row r="36" spans="1:14" ht="47.25" x14ac:dyDescent="0.25">
      <c r="A36" s="12" t="s">
        <v>158</v>
      </c>
      <c r="B36" s="12">
        <v>32</v>
      </c>
      <c r="C36" s="24" t="s">
        <v>7</v>
      </c>
      <c r="D36" s="24" t="s">
        <v>52</v>
      </c>
      <c r="E36" s="24" t="s">
        <v>53</v>
      </c>
      <c r="F36" s="9">
        <v>7500</v>
      </c>
      <c r="G36" s="29">
        <f t="shared" si="0"/>
        <v>1</v>
      </c>
      <c r="H36" s="9">
        <v>7500</v>
      </c>
      <c r="I36" s="9">
        <f t="shared" si="1"/>
        <v>5250</v>
      </c>
      <c r="J36" s="9">
        <f t="shared" si="8"/>
        <v>4500</v>
      </c>
      <c r="K36" s="17">
        <f t="shared" si="3"/>
        <v>4500</v>
      </c>
      <c r="L36" s="17">
        <f t="shared" si="4"/>
        <v>5100</v>
      </c>
      <c r="M36" s="26">
        <f t="shared" si="5"/>
        <v>1.0294117647058822</v>
      </c>
      <c r="N36" s="26">
        <f t="shared" si="6"/>
        <v>1</v>
      </c>
    </row>
    <row r="37" spans="1:14" ht="31.5" x14ac:dyDescent="0.25">
      <c r="A37" s="12" t="s">
        <v>159</v>
      </c>
      <c r="B37" s="12">
        <v>33</v>
      </c>
      <c r="C37" s="24" t="s">
        <v>7</v>
      </c>
      <c r="D37" s="24" t="s">
        <v>53</v>
      </c>
      <c r="E37" s="24" t="s">
        <v>54</v>
      </c>
      <c r="F37" s="9">
        <v>8500</v>
      </c>
      <c r="G37" s="29">
        <f t="shared" si="0"/>
        <v>1</v>
      </c>
      <c r="H37" s="9">
        <v>8500</v>
      </c>
      <c r="I37" s="9">
        <f t="shared" si="1"/>
        <v>5950</v>
      </c>
      <c r="J37" s="9">
        <f t="shared" si="8"/>
        <v>5100</v>
      </c>
      <c r="K37" s="17">
        <f t="shared" si="3"/>
        <v>5100</v>
      </c>
      <c r="L37" s="17">
        <f t="shared" si="4"/>
        <v>5780</v>
      </c>
      <c r="M37" s="26">
        <f t="shared" si="5"/>
        <v>1.0294117647058822</v>
      </c>
      <c r="N37" s="26">
        <f t="shared" si="6"/>
        <v>1</v>
      </c>
    </row>
    <row r="38" spans="1:14" x14ac:dyDescent="0.25">
      <c r="A38" s="12" t="s">
        <v>160</v>
      </c>
      <c r="B38" s="12">
        <v>34</v>
      </c>
      <c r="C38" s="42" t="s">
        <v>7</v>
      </c>
      <c r="D38" s="42" t="s">
        <v>54</v>
      </c>
      <c r="E38" s="42" t="s">
        <v>55</v>
      </c>
      <c r="F38" s="44">
        <v>14400</v>
      </c>
      <c r="G38" s="45">
        <f t="shared" si="0"/>
        <v>1</v>
      </c>
      <c r="H38" s="44">
        <v>14400</v>
      </c>
      <c r="I38" s="44">
        <f>H38*70%</f>
        <v>10080</v>
      </c>
      <c r="J38" s="44">
        <f t="shared" ref="J38" si="9">H38*70%</f>
        <v>10080</v>
      </c>
      <c r="K38" s="17">
        <f t="shared" si="3"/>
        <v>8640</v>
      </c>
      <c r="L38" s="17">
        <f t="shared" si="4"/>
        <v>9792</v>
      </c>
      <c r="M38" s="26">
        <f t="shared" si="5"/>
        <v>1.0294117647058822</v>
      </c>
      <c r="N38" s="26">
        <f t="shared" si="6"/>
        <v>1.1666666666666667</v>
      </c>
    </row>
    <row r="39" spans="1:14" x14ac:dyDescent="0.25">
      <c r="A39" s="17"/>
      <c r="B39" s="12">
        <v>35</v>
      </c>
      <c r="C39" s="42"/>
      <c r="D39" s="42"/>
      <c r="E39" s="42"/>
      <c r="F39" s="44"/>
      <c r="G39" s="45"/>
      <c r="H39" s="44"/>
      <c r="I39" s="44"/>
      <c r="J39" s="44"/>
      <c r="K39" s="17"/>
      <c r="L39" s="17"/>
      <c r="M39" s="26"/>
      <c r="N39" s="26"/>
    </row>
    <row r="40" spans="1:14" ht="57" customHeight="1" x14ac:dyDescent="0.25">
      <c r="A40" s="12" t="s">
        <v>161</v>
      </c>
      <c r="B40" s="12">
        <v>36</v>
      </c>
      <c r="C40" s="24" t="s">
        <v>7</v>
      </c>
      <c r="D40" s="24" t="s">
        <v>55</v>
      </c>
      <c r="E40" s="24" t="s">
        <v>56</v>
      </c>
      <c r="F40" s="9">
        <v>18000</v>
      </c>
      <c r="G40" s="29">
        <f t="shared" si="0"/>
        <v>1</v>
      </c>
      <c r="H40" s="9">
        <v>18000</v>
      </c>
      <c r="I40" s="9">
        <f t="shared" ref="I40" si="10">H40*80%</f>
        <v>14400</v>
      </c>
      <c r="J40" s="9">
        <f>H40*60%</f>
        <v>10800</v>
      </c>
      <c r="K40" s="17">
        <f t="shared" si="3"/>
        <v>10800</v>
      </c>
      <c r="L40" s="17">
        <f t="shared" si="4"/>
        <v>12240</v>
      </c>
      <c r="M40" s="26">
        <f t="shared" si="5"/>
        <v>1.1764705882352942</v>
      </c>
      <c r="N40" s="26">
        <f t="shared" si="6"/>
        <v>1</v>
      </c>
    </row>
    <row r="41" spans="1:14" x14ac:dyDescent="0.25">
      <c r="A41" s="12" t="s">
        <v>162</v>
      </c>
      <c r="B41" s="12">
        <v>37</v>
      </c>
      <c r="C41" s="42" t="s">
        <v>7</v>
      </c>
      <c r="D41" s="42" t="s">
        <v>56</v>
      </c>
      <c r="E41" s="42" t="s">
        <v>57</v>
      </c>
      <c r="F41" s="9">
        <v>14400</v>
      </c>
      <c r="G41" s="29">
        <f t="shared" si="0"/>
        <v>1</v>
      </c>
      <c r="H41" s="9">
        <v>14400</v>
      </c>
      <c r="I41" s="9">
        <f>H41*70%</f>
        <v>10080</v>
      </c>
      <c r="J41" s="9">
        <f>H41*60%</f>
        <v>8640</v>
      </c>
      <c r="K41" s="17">
        <f t="shared" si="3"/>
        <v>8640</v>
      </c>
      <c r="L41" s="17">
        <f t="shared" si="4"/>
        <v>9792</v>
      </c>
      <c r="M41" s="26">
        <f t="shared" si="5"/>
        <v>1.0294117647058822</v>
      </c>
      <c r="N41" s="26">
        <f t="shared" si="6"/>
        <v>1</v>
      </c>
    </row>
    <row r="42" spans="1:14" x14ac:dyDescent="0.25">
      <c r="A42" s="17"/>
      <c r="B42" s="12">
        <v>38</v>
      </c>
      <c r="C42" s="42"/>
      <c r="D42" s="42"/>
      <c r="E42" s="42"/>
      <c r="F42" s="9">
        <v>14400</v>
      </c>
      <c r="G42" s="29">
        <f t="shared" si="0"/>
        <v>1</v>
      </c>
      <c r="H42" s="9">
        <v>14400</v>
      </c>
      <c r="I42" s="9">
        <f t="shared" ref="I42:I105" si="11">H42*70%</f>
        <v>10080</v>
      </c>
      <c r="J42" s="9">
        <f t="shared" ref="J42:J105" si="12">H42*60%</f>
        <v>8640</v>
      </c>
      <c r="K42" s="17">
        <f t="shared" si="3"/>
        <v>8640</v>
      </c>
      <c r="L42" s="17">
        <f t="shared" si="4"/>
        <v>9792</v>
      </c>
      <c r="M42" s="26">
        <f t="shared" si="5"/>
        <v>1.0294117647058822</v>
      </c>
      <c r="N42" s="26">
        <f t="shared" si="6"/>
        <v>1</v>
      </c>
    </row>
    <row r="43" spans="1:14" x14ac:dyDescent="0.25">
      <c r="A43" s="12" t="s">
        <v>163</v>
      </c>
      <c r="B43" s="12">
        <v>39</v>
      </c>
      <c r="C43" s="42" t="s">
        <v>7</v>
      </c>
      <c r="D43" s="42" t="s">
        <v>57</v>
      </c>
      <c r="E43" s="42" t="s">
        <v>58</v>
      </c>
      <c r="F43" s="9">
        <v>8500</v>
      </c>
      <c r="G43" s="29">
        <f t="shared" si="0"/>
        <v>1</v>
      </c>
      <c r="H43" s="9">
        <v>8500</v>
      </c>
      <c r="I43" s="9">
        <f t="shared" si="11"/>
        <v>5950</v>
      </c>
      <c r="J43" s="9">
        <f t="shared" si="12"/>
        <v>5100</v>
      </c>
      <c r="K43" s="17">
        <f t="shared" si="3"/>
        <v>5100</v>
      </c>
      <c r="L43" s="17">
        <f t="shared" si="4"/>
        <v>5780</v>
      </c>
      <c r="M43" s="26">
        <f t="shared" si="5"/>
        <v>1.0294117647058822</v>
      </c>
      <c r="N43" s="26">
        <f t="shared" si="6"/>
        <v>1</v>
      </c>
    </row>
    <row r="44" spans="1:14" x14ac:dyDescent="0.25">
      <c r="A44" s="17"/>
      <c r="B44" s="12">
        <v>40</v>
      </c>
      <c r="C44" s="42"/>
      <c r="D44" s="42"/>
      <c r="E44" s="42"/>
      <c r="F44" s="9">
        <v>8500</v>
      </c>
      <c r="G44" s="29">
        <f t="shared" si="0"/>
        <v>1</v>
      </c>
      <c r="H44" s="9">
        <v>8500</v>
      </c>
      <c r="I44" s="9">
        <f t="shared" si="11"/>
        <v>5950</v>
      </c>
      <c r="J44" s="9">
        <f t="shared" si="12"/>
        <v>5100</v>
      </c>
      <c r="K44" s="17">
        <f t="shared" si="3"/>
        <v>5100</v>
      </c>
      <c r="L44" s="17">
        <f t="shared" si="4"/>
        <v>5780</v>
      </c>
      <c r="M44" s="26">
        <f t="shared" si="5"/>
        <v>1.0294117647058822</v>
      </c>
      <c r="N44" s="26">
        <f t="shared" si="6"/>
        <v>1</v>
      </c>
    </row>
    <row r="45" spans="1:14" x14ac:dyDescent="0.25">
      <c r="A45" s="12" t="s">
        <v>164</v>
      </c>
      <c r="B45" s="12">
        <v>41</v>
      </c>
      <c r="C45" s="42" t="s">
        <v>7</v>
      </c>
      <c r="D45" s="42" t="s">
        <v>58</v>
      </c>
      <c r="E45" s="43" t="s">
        <v>59</v>
      </c>
      <c r="F45" s="9">
        <v>5600</v>
      </c>
      <c r="G45" s="29">
        <f t="shared" si="0"/>
        <v>1</v>
      </c>
      <c r="H45" s="9">
        <v>5600</v>
      </c>
      <c r="I45" s="9">
        <f t="shared" si="11"/>
        <v>3919.9999999999995</v>
      </c>
      <c r="J45" s="9">
        <f t="shared" si="12"/>
        <v>3360</v>
      </c>
      <c r="K45" s="17">
        <f t="shared" si="3"/>
        <v>3360</v>
      </c>
      <c r="L45" s="17">
        <f t="shared" si="4"/>
        <v>3808.0000000000005</v>
      </c>
      <c r="M45" s="26">
        <f t="shared" si="5"/>
        <v>1.029411764705882</v>
      </c>
      <c r="N45" s="26">
        <f t="shared" si="6"/>
        <v>1</v>
      </c>
    </row>
    <row r="46" spans="1:14" x14ac:dyDescent="0.25">
      <c r="A46" s="17"/>
      <c r="B46" s="12">
        <v>42</v>
      </c>
      <c r="C46" s="42"/>
      <c r="D46" s="42"/>
      <c r="E46" s="43"/>
      <c r="F46" s="9">
        <v>5600</v>
      </c>
      <c r="G46" s="29">
        <f t="shared" si="0"/>
        <v>1</v>
      </c>
      <c r="H46" s="9">
        <v>5600</v>
      </c>
      <c r="I46" s="9">
        <f t="shared" si="11"/>
        <v>3919.9999999999995</v>
      </c>
      <c r="J46" s="9">
        <f t="shared" si="12"/>
        <v>3360</v>
      </c>
      <c r="K46" s="17">
        <f t="shared" si="3"/>
        <v>3360</v>
      </c>
      <c r="L46" s="17">
        <f t="shared" si="4"/>
        <v>3808.0000000000005</v>
      </c>
      <c r="M46" s="26">
        <f t="shared" si="5"/>
        <v>1.029411764705882</v>
      </c>
      <c r="N46" s="26">
        <f t="shared" si="6"/>
        <v>1</v>
      </c>
    </row>
    <row r="47" spans="1:14" x14ac:dyDescent="0.25">
      <c r="A47" s="12" t="s">
        <v>165</v>
      </c>
      <c r="B47" s="12">
        <v>43</v>
      </c>
      <c r="C47" s="42" t="s">
        <v>60</v>
      </c>
      <c r="D47" s="42" t="s">
        <v>61</v>
      </c>
      <c r="E47" s="42" t="s">
        <v>62</v>
      </c>
      <c r="F47" s="9">
        <v>15000</v>
      </c>
      <c r="G47" s="29">
        <f t="shared" si="0"/>
        <v>1</v>
      </c>
      <c r="H47" s="9">
        <v>15000</v>
      </c>
      <c r="I47" s="9">
        <f t="shared" si="11"/>
        <v>10500</v>
      </c>
      <c r="J47" s="9">
        <f t="shared" si="12"/>
        <v>9000</v>
      </c>
      <c r="K47" s="17">
        <f t="shared" si="3"/>
        <v>9000</v>
      </c>
      <c r="L47" s="17">
        <f t="shared" si="4"/>
        <v>10200</v>
      </c>
      <c r="M47" s="26">
        <f t="shared" si="5"/>
        <v>1.0294117647058822</v>
      </c>
      <c r="N47" s="26">
        <f t="shared" si="6"/>
        <v>1</v>
      </c>
    </row>
    <row r="48" spans="1:14" x14ac:dyDescent="0.25">
      <c r="A48" s="17"/>
      <c r="B48" s="12">
        <v>44</v>
      </c>
      <c r="C48" s="42"/>
      <c r="D48" s="42"/>
      <c r="E48" s="42"/>
      <c r="F48" s="9">
        <v>15000</v>
      </c>
      <c r="G48" s="29">
        <f t="shared" si="0"/>
        <v>1</v>
      </c>
      <c r="H48" s="9">
        <v>15000</v>
      </c>
      <c r="I48" s="9">
        <f t="shared" si="11"/>
        <v>10500</v>
      </c>
      <c r="J48" s="9">
        <f t="shared" si="12"/>
        <v>9000</v>
      </c>
      <c r="K48" s="17">
        <f t="shared" si="3"/>
        <v>9000</v>
      </c>
      <c r="L48" s="17">
        <f t="shared" si="4"/>
        <v>10200</v>
      </c>
      <c r="M48" s="26">
        <f t="shared" si="5"/>
        <v>1.0294117647058822</v>
      </c>
      <c r="N48" s="26">
        <f t="shared" si="6"/>
        <v>1</v>
      </c>
    </row>
    <row r="49" spans="1:14" ht="47.25" x14ac:dyDescent="0.25">
      <c r="A49" s="12" t="s">
        <v>166</v>
      </c>
      <c r="B49" s="12">
        <v>45</v>
      </c>
      <c r="C49" s="24" t="s">
        <v>60</v>
      </c>
      <c r="D49" s="24" t="s">
        <v>167</v>
      </c>
      <c r="E49" s="24" t="s">
        <v>63</v>
      </c>
      <c r="F49" s="9">
        <v>8000</v>
      </c>
      <c r="G49" s="29">
        <f t="shared" si="0"/>
        <v>1</v>
      </c>
      <c r="H49" s="9">
        <v>8000</v>
      </c>
      <c r="I49" s="9">
        <f t="shared" si="11"/>
        <v>5600</v>
      </c>
      <c r="J49" s="9">
        <f t="shared" si="12"/>
        <v>4800</v>
      </c>
      <c r="K49" s="17">
        <f t="shared" si="3"/>
        <v>4800</v>
      </c>
      <c r="L49" s="17">
        <f t="shared" si="4"/>
        <v>5440</v>
      </c>
      <c r="M49" s="26">
        <f t="shared" si="5"/>
        <v>1.0294117647058822</v>
      </c>
      <c r="N49" s="26">
        <f t="shared" si="6"/>
        <v>1</v>
      </c>
    </row>
    <row r="50" spans="1:14" ht="63" x14ac:dyDescent="0.25">
      <c r="A50" s="17" t="s">
        <v>168</v>
      </c>
      <c r="B50" s="12">
        <v>46</v>
      </c>
      <c r="C50" s="24" t="s">
        <v>60</v>
      </c>
      <c r="D50" s="24" t="s">
        <v>64</v>
      </c>
      <c r="E50" s="24" t="s">
        <v>65</v>
      </c>
      <c r="F50" s="9"/>
      <c r="G50" s="29"/>
      <c r="H50" s="9">
        <v>8000</v>
      </c>
      <c r="I50" s="9">
        <f t="shared" si="11"/>
        <v>5600</v>
      </c>
      <c r="J50" s="9">
        <f t="shared" si="12"/>
        <v>4800</v>
      </c>
      <c r="K50" s="17"/>
      <c r="L50" s="17"/>
      <c r="M50" s="26"/>
      <c r="N50" s="26"/>
    </row>
    <row r="51" spans="1:14" x14ac:dyDescent="0.25">
      <c r="A51" s="12" t="s">
        <v>169</v>
      </c>
      <c r="B51" s="12">
        <v>47</v>
      </c>
      <c r="C51" s="23" t="s">
        <v>66</v>
      </c>
      <c r="D51" s="24" t="s">
        <v>7</v>
      </c>
      <c r="E51" s="23" t="s">
        <v>67</v>
      </c>
      <c r="F51" s="9">
        <v>9000</v>
      </c>
      <c r="G51" s="29">
        <f t="shared" si="0"/>
        <v>1</v>
      </c>
      <c r="H51" s="9">
        <v>9000</v>
      </c>
      <c r="I51" s="9">
        <f t="shared" si="11"/>
        <v>6300</v>
      </c>
      <c r="J51" s="9">
        <f t="shared" si="12"/>
        <v>5400</v>
      </c>
      <c r="K51" s="17">
        <f t="shared" si="3"/>
        <v>5400</v>
      </c>
      <c r="L51" s="17">
        <f t="shared" si="4"/>
        <v>6120</v>
      </c>
      <c r="M51" s="26">
        <f t="shared" si="5"/>
        <v>1.0294117647058822</v>
      </c>
      <c r="N51" s="26">
        <f t="shared" si="6"/>
        <v>1</v>
      </c>
    </row>
    <row r="52" spans="1:14" ht="31.5" x14ac:dyDescent="0.25">
      <c r="A52" s="12" t="s">
        <v>170</v>
      </c>
      <c r="B52" s="12">
        <v>48</v>
      </c>
      <c r="C52" s="23" t="s">
        <v>66</v>
      </c>
      <c r="D52" s="23" t="s">
        <v>67</v>
      </c>
      <c r="E52" s="24" t="s">
        <v>68</v>
      </c>
      <c r="F52" s="9">
        <v>4200</v>
      </c>
      <c r="G52" s="29">
        <f t="shared" si="0"/>
        <v>1</v>
      </c>
      <c r="H52" s="9">
        <v>4200</v>
      </c>
      <c r="I52" s="9">
        <f t="shared" si="11"/>
        <v>2940</v>
      </c>
      <c r="J52" s="9">
        <f t="shared" si="12"/>
        <v>2520</v>
      </c>
      <c r="K52" s="17">
        <f t="shared" si="3"/>
        <v>2520</v>
      </c>
      <c r="L52" s="17">
        <f t="shared" si="4"/>
        <v>2856</v>
      </c>
      <c r="M52" s="26">
        <f t="shared" si="5"/>
        <v>1.0294117647058822</v>
      </c>
      <c r="N52" s="26">
        <f t="shared" si="6"/>
        <v>1</v>
      </c>
    </row>
    <row r="53" spans="1:14" ht="31.5" x14ac:dyDescent="0.25">
      <c r="A53" s="12" t="s">
        <v>171</v>
      </c>
      <c r="B53" s="12">
        <v>49</v>
      </c>
      <c r="C53" s="23" t="s">
        <v>66</v>
      </c>
      <c r="D53" s="24" t="s">
        <v>68</v>
      </c>
      <c r="E53" s="24" t="s">
        <v>69</v>
      </c>
      <c r="F53" s="9">
        <v>3000</v>
      </c>
      <c r="G53" s="29">
        <f t="shared" si="0"/>
        <v>1</v>
      </c>
      <c r="H53" s="9">
        <v>3000</v>
      </c>
      <c r="I53" s="9">
        <f t="shared" si="11"/>
        <v>2100</v>
      </c>
      <c r="J53" s="9">
        <f t="shared" si="12"/>
        <v>1800</v>
      </c>
      <c r="K53" s="17">
        <f t="shared" si="3"/>
        <v>1800</v>
      </c>
      <c r="L53" s="17">
        <f t="shared" si="4"/>
        <v>2040.0000000000002</v>
      </c>
      <c r="M53" s="26">
        <f t="shared" si="5"/>
        <v>1.0294117647058822</v>
      </c>
      <c r="N53" s="26">
        <f t="shared" si="6"/>
        <v>1</v>
      </c>
    </row>
    <row r="54" spans="1:14" ht="31.5" x14ac:dyDescent="0.25">
      <c r="A54" s="12" t="s">
        <v>172</v>
      </c>
      <c r="B54" s="12">
        <v>50</v>
      </c>
      <c r="C54" s="23" t="s">
        <v>70</v>
      </c>
      <c r="D54" s="24" t="s">
        <v>7</v>
      </c>
      <c r="E54" s="24" t="s">
        <v>71</v>
      </c>
      <c r="F54" s="9">
        <v>8000</v>
      </c>
      <c r="G54" s="29">
        <f t="shared" si="0"/>
        <v>1</v>
      </c>
      <c r="H54" s="9">
        <v>8000</v>
      </c>
      <c r="I54" s="9">
        <f t="shared" si="11"/>
        <v>5600</v>
      </c>
      <c r="J54" s="9">
        <f t="shared" si="12"/>
        <v>4800</v>
      </c>
      <c r="K54" s="17">
        <f t="shared" si="3"/>
        <v>4800</v>
      </c>
      <c r="L54" s="17">
        <f t="shared" si="4"/>
        <v>5440</v>
      </c>
      <c r="M54" s="26">
        <f t="shared" si="5"/>
        <v>1.0294117647058822</v>
      </c>
      <c r="N54" s="26">
        <f t="shared" si="6"/>
        <v>1</v>
      </c>
    </row>
    <row r="55" spans="1:14" ht="31.5" x14ac:dyDescent="0.25">
      <c r="A55" s="12" t="s">
        <v>173</v>
      </c>
      <c r="B55" s="12">
        <v>51</v>
      </c>
      <c r="C55" s="23" t="s">
        <v>70</v>
      </c>
      <c r="D55" s="24" t="s">
        <v>71</v>
      </c>
      <c r="E55" s="23" t="s">
        <v>72</v>
      </c>
      <c r="F55" s="9">
        <v>7650</v>
      </c>
      <c r="G55" s="29">
        <f t="shared" ref="G55:G118" si="13">H55/F55</f>
        <v>1</v>
      </c>
      <c r="H55" s="9">
        <v>7650</v>
      </c>
      <c r="I55" s="9">
        <f t="shared" si="11"/>
        <v>5355</v>
      </c>
      <c r="J55" s="9">
        <f t="shared" si="12"/>
        <v>4590</v>
      </c>
      <c r="K55" s="17">
        <f t="shared" si="3"/>
        <v>4590</v>
      </c>
      <c r="L55" s="17">
        <f t="shared" si="4"/>
        <v>5202</v>
      </c>
      <c r="M55" s="26">
        <f t="shared" si="5"/>
        <v>1.0294117647058822</v>
      </c>
      <c r="N55" s="26">
        <f t="shared" si="6"/>
        <v>1</v>
      </c>
    </row>
    <row r="56" spans="1:14" x14ac:dyDescent="0.25">
      <c r="A56" s="12" t="s">
        <v>174</v>
      </c>
      <c r="B56" s="12">
        <v>52</v>
      </c>
      <c r="C56" s="23" t="s">
        <v>73</v>
      </c>
      <c r="D56" s="23" t="s">
        <v>4</v>
      </c>
      <c r="E56" s="23"/>
      <c r="F56" s="9">
        <v>4500</v>
      </c>
      <c r="G56" s="29">
        <f t="shared" si="13"/>
        <v>1</v>
      </c>
      <c r="H56" s="9">
        <v>4500</v>
      </c>
      <c r="I56" s="9">
        <f t="shared" si="11"/>
        <v>3150</v>
      </c>
      <c r="J56" s="9">
        <f t="shared" si="12"/>
        <v>2700</v>
      </c>
      <c r="K56" s="17">
        <f t="shared" si="3"/>
        <v>2700</v>
      </c>
      <c r="L56" s="17">
        <f t="shared" si="4"/>
        <v>3060</v>
      </c>
      <c r="M56" s="26">
        <f t="shared" si="5"/>
        <v>1.0294117647058822</v>
      </c>
      <c r="N56" s="26">
        <f t="shared" si="6"/>
        <v>1</v>
      </c>
    </row>
    <row r="57" spans="1:14" x14ac:dyDescent="0.25">
      <c r="A57" s="12" t="s">
        <v>175</v>
      </c>
      <c r="B57" s="12">
        <v>53</v>
      </c>
      <c r="C57" s="23" t="s">
        <v>74</v>
      </c>
      <c r="D57" s="24" t="s">
        <v>75</v>
      </c>
      <c r="E57" s="23" t="s">
        <v>76</v>
      </c>
      <c r="F57" s="9">
        <v>4500</v>
      </c>
      <c r="G57" s="29">
        <f t="shared" si="13"/>
        <v>1</v>
      </c>
      <c r="H57" s="9">
        <v>4500</v>
      </c>
      <c r="I57" s="9">
        <f t="shared" si="11"/>
        <v>3150</v>
      </c>
      <c r="J57" s="9">
        <f t="shared" si="12"/>
        <v>2700</v>
      </c>
      <c r="K57" s="17">
        <f t="shared" si="3"/>
        <v>2700</v>
      </c>
      <c r="L57" s="17">
        <f t="shared" si="4"/>
        <v>3060</v>
      </c>
      <c r="M57" s="26">
        <f t="shared" si="5"/>
        <v>1.0294117647058822</v>
      </c>
      <c r="N57" s="26">
        <f t="shared" si="6"/>
        <v>1</v>
      </c>
    </row>
    <row r="58" spans="1:14" x14ac:dyDescent="0.25">
      <c r="A58" s="12" t="s">
        <v>168</v>
      </c>
      <c r="B58" s="12">
        <v>54</v>
      </c>
      <c r="C58" s="23" t="s">
        <v>74</v>
      </c>
      <c r="D58" s="23" t="s">
        <v>76</v>
      </c>
      <c r="E58" s="23" t="s">
        <v>77</v>
      </c>
      <c r="F58" s="9"/>
      <c r="G58" s="29"/>
      <c r="H58" s="9">
        <v>3500</v>
      </c>
      <c r="I58" s="9">
        <f t="shared" si="11"/>
        <v>2450</v>
      </c>
      <c r="J58" s="9">
        <f t="shared" si="12"/>
        <v>2100</v>
      </c>
      <c r="K58" s="17"/>
      <c r="L58" s="17"/>
      <c r="M58" s="26"/>
      <c r="N58" s="26"/>
    </row>
    <row r="59" spans="1:14" x14ac:dyDescent="0.25">
      <c r="A59" s="12" t="s">
        <v>168</v>
      </c>
      <c r="B59" s="12">
        <v>55</v>
      </c>
      <c r="C59" s="23" t="s">
        <v>74</v>
      </c>
      <c r="D59" s="23" t="s">
        <v>77</v>
      </c>
      <c r="E59" s="23" t="s">
        <v>78</v>
      </c>
      <c r="F59" s="9"/>
      <c r="G59" s="29"/>
      <c r="H59" s="9">
        <v>2500</v>
      </c>
      <c r="I59" s="9">
        <f t="shared" si="11"/>
        <v>1750</v>
      </c>
      <c r="J59" s="9">
        <f t="shared" si="12"/>
        <v>1500</v>
      </c>
      <c r="K59" s="17"/>
      <c r="L59" s="17"/>
      <c r="M59" s="26"/>
      <c r="N59" s="26"/>
    </row>
    <row r="60" spans="1:14" x14ac:dyDescent="0.25">
      <c r="A60" s="12" t="s">
        <v>176</v>
      </c>
      <c r="B60" s="12">
        <v>56</v>
      </c>
      <c r="C60" s="23" t="s">
        <v>74</v>
      </c>
      <c r="D60" s="23" t="s">
        <v>78</v>
      </c>
      <c r="E60" s="23" t="s">
        <v>79</v>
      </c>
      <c r="F60" s="9">
        <v>2000</v>
      </c>
      <c r="G60" s="29">
        <f t="shared" si="13"/>
        <v>1</v>
      </c>
      <c r="H60" s="9">
        <v>2000</v>
      </c>
      <c r="I60" s="9">
        <f t="shared" si="11"/>
        <v>1400</v>
      </c>
      <c r="J60" s="9">
        <f t="shared" si="12"/>
        <v>1200</v>
      </c>
      <c r="K60" s="17">
        <f t="shared" si="3"/>
        <v>1200</v>
      </c>
      <c r="L60" s="17">
        <f t="shared" si="4"/>
        <v>1360</v>
      </c>
      <c r="M60" s="26">
        <f t="shared" si="5"/>
        <v>1.0294117647058822</v>
      </c>
      <c r="N60" s="26">
        <f t="shared" si="6"/>
        <v>1</v>
      </c>
    </row>
    <row r="61" spans="1:14" ht="47.25" x14ac:dyDescent="0.25">
      <c r="A61" s="12" t="s">
        <v>177</v>
      </c>
      <c r="B61" s="12">
        <v>57</v>
      </c>
      <c r="C61" s="23" t="s">
        <v>80</v>
      </c>
      <c r="D61" s="24" t="s">
        <v>60</v>
      </c>
      <c r="E61" s="24" t="s">
        <v>81</v>
      </c>
      <c r="F61" s="9">
        <v>2800</v>
      </c>
      <c r="G61" s="29">
        <f t="shared" si="13"/>
        <v>1</v>
      </c>
      <c r="H61" s="9">
        <v>2800</v>
      </c>
      <c r="I61" s="9">
        <f t="shared" si="11"/>
        <v>1959.9999999999998</v>
      </c>
      <c r="J61" s="9">
        <f t="shared" si="12"/>
        <v>1680</v>
      </c>
      <c r="K61" s="17">
        <f t="shared" si="3"/>
        <v>1680</v>
      </c>
      <c r="L61" s="17">
        <f t="shared" si="4"/>
        <v>1904.0000000000002</v>
      </c>
      <c r="M61" s="26">
        <f t="shared" si="5"/>
        <v>1.029411764705882</v>
      </c>
      <c r="N61" s="26">
        <f t="shared" si="6"/>
        <v>1</v>
      </c>
    </row>
    <row r="62" spans="1:14" ht="31.5" x14ac:dyDescent="0.25">
      <c r="A62" s="12" t="s">
        <v>178</v>
      </c>
      <c r="B62" s="12">
        <v>58</v>
      </c>
      <c r="C62" s="23" t="s">
        <v>80</v>
      </c>
      <c r="D62" s="24" t="s">
        <v>81</v>
      </c>
      <c r="E62" s="24" t="s">
        <v>9</v>
      </c>
      <c r="F62" s="9">
        <v>1100</v>
      </c>
      <c r="G62" s="29">
        <f t="shared" si="13"/>
        <v>1</v>
      </c>
      <c r="H62" s="9">
        <v>1100</v>
      </c>
      <c r="I62" s="9">
        <f t="shared" si="11"/>
        <v>770</v>
      </c>
      <c r="J62" s="9">
        <f t="shared" si="12"/>
        <v>660</v>
      </c>
      <c r="K62" s="17">
        <f t="shared" si="3"/>
        <v>660</v>
      </c>
      <c r="L62" s="17">
        <f t="shared" si="4"/>
        <v>748</v>
      </c>
      <c r="M62" s="26">
        <f t="shared" si="5"/>
        <v>1.0294117647058822</v>
      </c>
      <c r="N62" s="26">
        <f t="shared" si="6"/>
        <v>1</v>
      </c>
    </row>
    <row r="63" spans="1:14" ht="31.5" x14ac:dyDescent="0.25">
      <c r="A63" s="12" t="s">
        <v>179</v>
      </c>
      <c r="B63" s="12">
        <v>59</v>
      </c>
      <c r="C63" s="23" t="s">
        <v>82</v>
      </c>
      <c r="D63" s="24" t="s">
        <v>7</v>
      </c>
      <c r="E63" s="24" t="s">
        <v>60</v>
      </c>
      <c r="F63" s="9">
        <v>3000</v>
      </c>
      <c r="G63" s="29">
        <f t="shared" si="13"/>
        <v>1</v>
      </c>
      <c r="H63" s="9">
        <v>3000</v>
      </c>
      <c r="I63" s="9">
        <f t="shared" si="11"/>
        <v>2100</v>
      </c>
      <c r="J63" s="9">
        <f t="shared" si="12"/>
        <v>1800</v>
      </c>
      <c r="K63" s="17">
        <f t="shared" si="3"/>
        <v>1800</v>
      </c>
      <c r="L63" s="17">
        <f t="shared" si="4"/>
        <v>2040.0000000000002</v>
      </c>
      <c r="M63" s="26">
        <f t="shared" si="5"/>
        <v>1.0294117647058822</v>
      </c>
      <c r="N63" s="26">
        <f t="shared" si="6"/>
        <v>1</v>
      </c>
    </row>
    <row r="64" spans="1:14" ht="47.25" x14ac:dyDescent="0.25">
      <c r="A64" s="12" t="s">
        <v>180</v>
      </c>
      <c r="B64" s="12">
        <v>60</v>
      </c>
      <c r="C64" s="23" t="s">
        <v>82</v>
      </c>
      <c r="D64" s="24" t="s">
        <v>60</v>
      </c>
      <c r="E64" s="24" t="s">
        <v>83</v>
      </c>
      <c r="F64" s="9">
        <v>2100</v>
      </c>
      <c r="G64" s="29">
        <f t="shared" si="13"/>
        <v>1</v>
      </c>
      <c r="H64" s="9">
        <v>2100</v>
      </c>
      <c r="I64" s="9">
        <f t="shared" si="11"/>
        <v>1470</v>
      </c>
      <c r="J64" s="9">
        <f t="shared" si="12"/>
        <v>1260</v>
      </c>
      <c r="K64" s="17">
        <f t="shared" si="3"/>
        <v>1260</v>
      </c>
      <c r="L64" s="17">
        <f t="shared" si="4"/>
        <v>1428</v>
      </c>
      <c r="M64" s="26">
        <f t="shared" si="5"/>
        <v>1.0294117647058822</v>
      </c>
      <c r="N64" s="26">
        <f t="shared" si="6"/>
        <v>1</v>
      </c>
    </row>
    <row r="65" spans="1:14" ht="31.5" x14ac:dyDescent="0.25">
      <c r="A65" s="12" t="s">
        <v>181</v>
      </c>
      <c r="B65" s="12">
        <v>61</v>
      </c>
      <c r="C65" s="23" t="s">
        <v>82</v>
      </c>
      <c r="D65" s="24" t="s">
        <v>7</v>
      </c>
      <c r="E65" s="24" t="s">
        <v>84</v>
      </c>
      <c r="F65" s="9">
        <v>3000</v>
      </c>
      <c r="G65" s="29">
        <f t="shared" si="13"/>
        <v>1</v>
      </c>
      <c r="H65" s="9">
        <v>3000</v>
      </c>
      <c r="I65" s="9">
        <f t="shared" si="11"/>
        <v>2100</v>
      </c>
      <c r="J65" s="9">
        <f t="shared" si="12"/>
        <v>1800</v>
      </c>
      <c r="K65" s="17">
        <f t="shared" si="3"/>
        <v>1800</v>
      </c>
      <c r="L65" s="17">
        <f t="shared" si="4"/>
        <v>2040.0000000000002</v>
      </c>
      <c r="M65" s="26">
        <f t="shared" si="5"/>
        <v>1.0294117647058822</v>
      </c>
      <c r="N65" s="26">
        <f t="shared" si="6"/>
        <v>1</v>
      </c>
    </row>
    <row r="66" spans="1:14" ht="31.5" x14ac:dyDescent="0.25">
      <c r="A66" s="12" t="s">
        <v>182</v>
      </c>
      <c r="B66" s="12">
        <v>62</v>
      </c>
      <c r="C66" s="23" t="s">
        <v>82</v>
      </c>
      <c r="D66" s="24" t="s">
        <v>84</v>
      </c>
      <c r="E66" s="23" t="s">
        <v>85</v>
      </c>
      <c r="F66" s="9">
        <v>2100</v>
      </c>
      <c r="G66" s="29">
        <f t="shared" si="13"/>
        <v>1</v>
      </c>
      <c r="H66" s="9">
        <v>2100</v>
      </c>
      <c r="I66" s="9">
        <f t="shared" si="11"/>
        <v>1470</v>
      </c>
      <c r="J66" s="9">
        <f t="shared" si="12"/>
        <v>1260</v>
      </c>
      <c r="K66" s="17">
        <f t="shared" si="3"/>
        <v>1260</v>
      </c>
      <c r="L66" s="17">
        <f t="shared" si="4"/>
        <v>1428</v>
      </c>
      <c r="M66" s="26">
        <f t="shared" si="5"/>
        <v>1.0294117647058822</v>
      </c>
      <c r="N66" s="26">
        <f t="shared" si="6"/>
        <v>1</v>
      </c>
    </row>
    <row r="67" spans="1:14" x14ac:dyDescent="0.25">
      <c r="A67" s="12" t="s">
        <v>183</v>
      </c>
      <c r="B67" s="12">
        <v>63</v>
      </c>
      <c r="C67" s="24" t="s">
        <v>86</v>
      </c>
      <c r="D67" s="23" t="s">
        <v>4</v>
      </c>
      <c r="E67" s="23"/>
      <c r="F67" s="9">
        <v>2500</v>
      </c>
      <c r="G67" s="29">
        <f t="shared" si="13"/>
        <v>1</v>
      </c>
      <c r="H67" s="9">
        <v>2500</v>
      </c>
      <c r="I67" s="9">
        <f t="shared" si="11"/>
        <v>1750</v>
      </c>
      <c r="J67" s="9">
        <f t="shared" si="12"/>
        <v>1500</v>
      </c>
      <c r="K67" s="17">
        <f t="shared" si="3"/>
        <v>1500</v>
      </c>
      <c r="L67" s="17">
        <f t="shared" si="4"/>
        <v>1700.0000000000002</v>
      </c>
      <c r="M67" s="26">
        <f t="shared" si="5"/>
        <v>1.0294117647058822</v>
      </c>
      <c r="N67" s="26">
        <f t="shared" si="6"/>
        <v>1</v>
      </c>
    </row>
    <row r="68" spans="1:14" x14ac:dyDescent="0.25">
      <c r="A68" s="12" t="s">
        <v>184</v>
      </c>
      <c r="B68" s="12">
        <v>64</v>
      </c>
      <c r="C68" s="24" t="s">
        <v>87</v>
      </c>
      <c r="D68" s="23" t="s">
        <v>4</v>
      </c>
      <c r="E68" s="23"/>
      <c r="F68" s="9">
        <v>1650</v>
      </c>
      <c r="G68" s="29">
        <f t="shared" si="13"/>
        <v>1</v>
      </c>
      <c r="H68" s="9">
        <v>1650</v>
      </c>
      <c r="I68" s="9">
        <f t="shared" si="11"/>
        <v>1155</v>
      </c>
      <c r="J68" s="9">
        <f t="shared" si="12"/>
        <v>990</v>
      </c>
      <c r="K68" s="17">
        <f t="shared" si="3"/>
        <v>990</v>
      </c>
      <c r="L68" s="17">
        <f t="shared" si="4"/>
        <v>1122</v>
      </c>
      <c r="M68" s="26">
        <f t="shared" si="5"/>
        <v>1.0294117647058822</v>
      </c>
      <c r="N68" s="26">
        <f t="shared" si="6"/>
        <v>1</v>
      </c>
    </row>
    <row r="69" spans="1:14" x14ac:dyDescent="0.25">
      <c r="A69" s="12" t="s">
        <v>185</v>
      </c>
      <c r="B69" s="12">
        <v>65</v>
      </c>
      <c r="C69" s="24" t="s">
        <v>88</v>
      </c>
      <c r="D69" s="23" t="s">
        <v>4</v>
      </c>
      <c r="E69" s="23"/>
      <c r="F69" s="9">
        <v>2500</v>
      </c>
      <c r="G69" s="29">
        <f t="shared" si="13"/>
        <v>1</v>
      </c>
      <c r="H69" s="9">
        <v>2500</v>
      </c>
      <c r="I69" s="9">
        <f t="shared" si="11"/>
        <v>1750</v>
      </c>
      <c r="J69" s="9">
        <f t="shared" si="12"/>
        <v>1500</v>
      </c>
      <c r="K69" s="17">
        <f t="shared" si="3"/>
        <v>1500</v>
      </c>
      <c r="L69" s="17">
        <f t="shared" si="4"/>
        <v>1700.0000000000002</v>
      </c>
      <c r="M69" s="26">
        <f t="shared" si="5"/>
        <v>1.0294117647058822</v>
      </c>
      <c r="N69" s="26">
        <f t="shared" si="6"/>
        <v>1</v>
      </c>
    </row>
    <row r="70" spans="1:14" x14ac:dyDescent="0.25">
      <c r="A70" s="12" t="s">
        <v>186</v>
      </c>
      <c r="B70" s="12">
        <v>66</v>
      </c>
      <c r="C70" s="24" t="s">
        <v>89</v>
      </c>
      <c r="D70" s="24" t="s">
        <v>90</v>
      </c>
      <c r="E70" s="24" t="s">
        <v>91</v>
      </c>
      <c r="F70" s="9">
        <v>2400</v>
      </c>
      <c r="G70" s="29">
        <f t="shared" si="13"/>
        <v>1</v>
      </c>
      <c r="H70" s="9">
        <v>2400</v>
      </c>
      <c r="I70" s="9">
        <f t="shared" si="11"/>
        <v>1680</v>
      </c>
      <c r="J70" s="9">
        <f t="shared" si="12"/>
        <v>1440</v>
      </c>
      <c r="K70" s="17">
        <f t="shared" ref="K70:K130" si="14">F70*0.6</f>
        <v>1440</v>
      </c>
      <c r="L70" s="17">
        <f t="shared" ref="L70:L130" si="15">F70*0.68</f>
        <v>1632.0000000000002</v>
      </c>
      <c r="M70" s="26">
        <f t="shared" ref="M70:M130" si="16">I70/L70</f>
        <v>1.0294117647058822</v>
      </c>
      <c r="N70" s="26">
        <f t="shared" ref="N70:N130" si="17">J70/K70</f>
        <v>1</v>
      </c>
    </row>
    <row r="71" spans="1:14" x14ac:dyDescent="0.25">
      <c r="A71" s="12" t="s">
        <v>187</v>
      </c>
      <c r="B71" s="12">
        <v>67</v>
      </c>
      <c r="C71" s="24" t="s">
        <v>89</v>
      </c>
      <c r="D71" s="24" t="s">
        <v>91</v>
      </c>
      <c r="E71" s="23" t="s">
        <v>3</v>
      </c>
      <c r="F71" s="9">
        <v>1800</v>
      </c>
      <c r="G71" s="29">
        <f t="shared" si="13"/>
        <v>1</v>
      </c>
      <c r="H71" s="9">
        <v>1800</v>
      </c>
      <c r="I71" s="9">
        <f t="shared" si="11"/>
        <v>1260</v>
      </c>
      <c r="J71" s="9">
        <f t="shared" si="12"/>
        <v>1080</v>
      </c>
      <c r="K71" s="17">
        <f t="shared" si="14"/>
        <v>1080</v>
      </c>
      <c r="L71" s="17">
        <f t="shared" si="15"/>
        <v>1224</v>
      </c>
      <c r="M71" s="26">
        <f t="shared" si="16"/>
        <v>1.0294117647058822</v>
      </c>
      <c r="N71" s="26">
        <f t="shared" si="17"/>
        <v>1</v>
      </c>
    </row>
    <row r="72" spans="1:14" x14ac:dyDescent="0.25">
      <c r="A72" s="12" t="s">
        <v>188</v>
      </c>
      <c r="B72" s="12">
        <v>68</v>
      </c>
      <c r="C72" s="24" t="s">
        <v>92</v>
      </c>
      <c r="D72" s="23" t="s">
        <v>4</v>
      </c>
      <c r="E72" s="23"/>
      <c r="F72" s="9">
        <v>2500</v>
      </c>
      <c r="G72" s="29">
        <f t="shared" si="13"/>
        <v>1</v>
      </c>
      <c r="H72" s="9">
        <v>2500</v>
      </c>
      <c r="I72" s="9">
        <f t="shared" si="11"/>
        <v>1750</v>
      </c>
      <c r="J72" s="9">
        <f t="shared" si="12"/>
        <v>1500</v>
      </c>
      <c r="K72" s="17">
        <f t="shared" si="14"/>
        <v>1500</v>
      </c>
      <c r="L72" s="17">
        <f t="shared" si="15"/>
        <v>1700.0000000000002</v>
      </c>
      <c r="M72" s="26">
        <f t="shared" si="16"/>
        <v>1.0294117647058822</v>
      </c>
      <c r="N72" s="26">
        <f t="shared" si="17"/>
        <v>1</v>
      </c>
    </row>
    <row r="73" spans="1:14" x14ac:dyDescent="0.25">
      <c r="A73" s="12" t="s">
        <v>189</v>
      </c>
      <c r="B73" s="12">
        <v>69</v>
      </c>
      <c r="C73" s="24" t="s">
        <v>93</v>
      </c>
      <c r="D73" s="23" t="s">
        <v>4</v>
      </c>
      <c r="E73" s="23"/>
      <c r="F73" s="9">
        <v>2500</v>
      </c>
      <c r="G73" s="29">
        <f t="shared" si="13"/>
        <v>1</v>
      </c>
      <c r="H73" s="9">
        <v>2500</v>
      </c>
      <c r="I73" s="9">
        <f t="shared" si="11"/>
        <v>1750</v>
      </c>
      <c r="J73" s="9">
        <f t="shared" si="12"/>
        <v>1500</v>
      </c>
      <c r="K73" s="17">
        <f t="shared" si="14"/>
        <v>1500</v>
      </c>
      <c r="L73" s="17">
        <f t="shared" si="15"/>
        <v>1700.0000000000002</v>
      </c>
      <c r="M73" s="26">
        <f t="shared" si="16"/>
        <v>1.0294117647058822</v>
      </c>
      <c r="N73" s="26">
        <f t="shared" si="17"/>
        <v>1</v>
      </c>
    </row>
    <row r="74" spans="1:14" x14ac:dyDescent="0.25">
      <c r="A74" s="12" t="s">
        <v>190</v>
      </c>
      <c r="B74" s="12">
        <v>70</v>
      </c>
      <c r="C74" s="24" t="s">
        <v>94</v>
      </c>
      <c r="D74" s="24" t="s">
        <v>90</v>
      </c>
      <c r="E74" s="24" t="s">
        <v>95</v>
      </c>
      <c r="F74" s="9">
        <v>4500</v>
      </c>
      <c r="G74" s="29">
        <f t="shared" si="13"/>
        <v>1</v>
      </c>
      <c r="H74" s="9">
        <v>4500</v>
      </c>
      <c r="I74" s="9">
        <f t="shared" si="11"/>
        <v>3150</v>
      </c>
      <c r="J74" s="9">
        <f t="shared" si="12"/>
        <v>2700</v>
      </c>
      <c r="K74" s="17">
        <f t="shared" si="14"/>
        <v>2700</v>
      </c>
      <c r="L74" s="17">
        <f t="shared" si="15"/>
        <v>3060</v>
      </c>
      <c r="M74" s="26">
        <f t="shared" si="16"/>
        <v>1.0294117647058822</v>
      </c>
      <c r="N74" s="26">
        <f t="shared" si="17"/>
        <v>1</v>
      </c>
    </row>
    <row r="75" spans="1:14" x14ac:dyDescent="0.25">
      <c r="A75" s="12" t="s">
        <v>191</v>
      </c>
      <c r="B75" s="12">
        <v>71</v>
      </c>
      <c r="C75" s="24" t="s">
        <v>94</v>
      </c>
      <c r="D75" s="24" t="s">
        <v>95</v>
      </c>
      <c r="E75" s="23" t="s">
        <v>3</v>
      </c>
      <c r="F75" s="9">
        <v>900</v>
      </c>
      <c r="G75" s="29">
        <f t="shared" si="13"/>
        <v>1</v>
      </c>
      <c r="H75" s="9">
        <v>900</v>
      </c>
      <c r="I75" s="9">
        <f t="shared" si="11"/>
        <v>630</v>
      </c>
      <c r="J75" s="9">
        <f t="shared" si="12"/>
        <v>540</v>
      </c>
      <c r="K75" s="17">
        <f t="shared" si="14"/>
        <v>540</v>
      </c>
      <c r="L75" s="17">
        <f t="shared" si="15"/>
        <v>612</v>
      </c>
      <c r="M75" s="26">
        <f t="shared" si="16"/>
        <v>1.0294117647058822</v>
      </c>
      <c r="N75" s="26">
        <f t="shared" si="17"/>
        <v>1</v>
      </c>
    </row>
    <row r="76" spans="1:14" x14ac:dyDescent="0.25">
      <c r="A76" s="12" t="s">
        <v>192</v>
      </c>
      <c r="B76" s="12">
        <v>72</v>
      </c>
      <c r="C76" s="24" t="s">
        <v>96</v>
      </c>
      <c r="D76" s="23" t="s">
        <v>4</v>
      </c>
      <c r="E76" s="23"/>
      <c r="F76" s="9">
        <v>3000</v>
      </c>
      <c r="G76" s="29">
        <f t="shared" si="13"/>
        <v>1</v>
      </c>
      <c r="H76" s="9">
        <v>3000</v>
      </c>
      <c r="I76" s="9">
        <f t="shared" si="11"/>
        <v>2100</v>
      </c>
      <c r="J76" s="9">
        <f t="shared" si="12"/>
        <v>1800</v>
      </c>
      <c r="K76" s="17">
        <f t="shared" si="14"/>
        <v>1800</v>
      </c>
      <c r="L76" s="17">
        <f t="shared" si="15"/>
        <v>2040.0000000000002</v>
      </c>
      <c r="M76" s="26">
        <f t="shared" si="16"/>
        <v>1.0294117647058822</v>
      </c>
      <c r="N76" s="26">
        <f t="shared" si="17"/>
        <v>1</v>
      </c>
    </row>
    <row r="77" spans="1:14" x14ac:dyDescent="0.25">
      <c r="A77" s="12" t="s">
        <v>193</v>
      </c>
      <c r="B77" s="12">
        <v>73</v>
      </c>
      <c r="C77" s="24" t="s">
        <v>97</v>
      </c>
      <c r="D77" s="24" t="s">
        <v>90</v>
      </c>
      <c r="E77" s="24" t="s">
        <v>98</v>
      </c>
      <c r="F77" s="9">
        <v>2700</v>
      </c>
      <c r="G77" s="29">
        <f t="shared" si="13"/>
        <v>1</v>
      </c>
      <c r="H77" s="9">
        <v>2700</v>
      </c>
      <c r="I77" s="9">
        <f t="shared" si="11"/>
        <v>1889.9999999999998</v>
      </c>
      <c r="J77" s="9">
        <f t="shared" si="12"/>
        <v>1620</v>
      </c>
      <c r="K77" s="17">
        <f t="shared" si="14"/>
        <v>1620</v>
      </c>
      <c r="L77" s="17">
        <f t="shared" si="15"/>
        <v>1836.0000000000002</v>
      </c>
      <c r="M77" s="26">
        <f t="shared" si="16"/>
        <v>1.029411764705882</v>
      </c>
      <c r="N77" s="26">
        <f t="shared" si="17"/>
        <v>1</v>
      </c>
    </row>
    <row r="78" spans="1:14" x14ac:dyDescent="0.25">
      <c r="A78" s="12" t="s">
        <v>194</v>
      </c>
      <c r="B78" s="12">
        <v>74</v>
      </c>
      <c r="C78" s="24" t="s">
        <v>99</v>
      </c>
      <c r="D78" s="23" t="s">
        <v>4</v>
      </c>
      <c r="E78" s="23"/>
      <c r="F78" s="9">
        <v>3000</v>
      </c>
      <c r="G78" s="29">
        <f t="shared" si="13"/>
        <v>1</v>
      </c>
      <c r="H78" s="9">
        <v>3000</v>
      </c>
      <c r="I78" s="9">
        <f t="shared" si="11"/>
        <v>2100</v>
      </c>
      <c r="J78" s="9">
        <f t="shared" si="12"/>
        <v>1800</v>
      </c>
      <c r="K78" s="17">
        <f t="shared" si="14"/>
        <v>1800</v>
      </c>
      <c r="L78" s="17">
        <f t="shared" si="15"/>
        <v>2040.0000000000002</v>
      </c>
      <c r="M78" s="26">
        <f t="shared" si="16"/>
        <v>1.0294117647058822</v>
      </c>
      <c r="N78" s="26">
        <f t="shared" si="17"/>
        <v>1</v>
      </c>
    </row>
    <row r="79" spans="1:14" ht="47.25" x14ac:dyDescent="0.25">
      <c r="A79" s="12" t="s">
        <v>195</v>
      </c>
      <c r="B79" s="12">
        <v>75</v>
      </c>
      <c r="C79" s="24" t="s">
        <v>100</v>
      </c>
      <c r="D79" s="24" t="s">
        <v>101</v>
      </c>
      <c r="E79" s="24" t="s">
        <v>102</v>
      </c>
      <c r="F79" s="9">
        <v>1800</v>
      </c>
      <c r="G79" s="29">
        <f t="shared" si="13"/>
        <v>1</v>
      </c>
      <c r="H79" s="9">
        <v>1800</v>
      </c>
      <c r="I79" s="9">
        <f t="shared" si="11"/>
        <v>1260</v>
      </c>
      <c r="J79" s="9">
        <f t="shared" si="12"/>
        <v>1080</v>
      </c>
      <c r="K79" s="17">
        <f t="shared" si="14"/>
        <v>1080</v>
      </c>
      <c r="L79" s="17">
        <f t="shared" si="15"/>
        <v>1224</v>
      </c>
      <c r="M79" s="26">
        <f t="shared" si="16"/>
        <v>1.0294117647058822</v>
      </c>
      <c r="N79" s="26">
        <f t="shared" si="17"/>
        <v>1</v>
      </c>
    </row>
    <row r="80" spans="1:14" ht="31.5" x14ac:dyDescent="0.25">
      <c r="A80" s="12" t="s">
        <v>195</v>
      </c>
      <c r="B80" s="12">
        <v>76</v>
      </c>
      <c r="C80" s="24" t="s">
        <v>100</v>
      </c>
      <c r="D80" s="24" t="s">
        <v>102</v>
      </c>
      <c r="E80" s="24" t="s">
        <v>3</v>
      </c>
      <c r="F80" s="9">
        <v>1800</v>
      </c>
      <c r="G80" s="29">
        <f t="shared" si="13"/>
        <v>1</v>
      </c>
      <c r="H80" s="9">
        <v>1800</v>
      </c>
      <c r="I80" s="9">
        <f t="shared" si="11"/>
        <v>1260</v>
      </c>
      <c r="J80" s="9">
        <f t="shared" si="12"/>
        <v>1080</v>
      </c>
      <c r="K80" s="17">
        <f t="shared" si="14"/>
        <v>1080</v>
      </c>
      <c r="L80" s="17">
        <f t="shared" si="15"/>
        <v>1224</v>
      </c>
      <c r="M80" s="26">
        <f t="shared" si="16"/>
        <v>1.0294117647058822</v>
      </c>
      <c r="N80" s="26">
        <f t="shared" si="17"/>
        <v>1</v>
      </c>
    </row>
    <row r="81" spans="1:14" x14ac:dyDescent="0.25">
      <c r="A81" s="12" t="s">
        <v>196</v>
      </c>
      <c r="B81" s="12">
        <v>77</v>
      </c>
      <c r="C81" s="24" t="s">
        <v>103</v>
      </c>
      <c r="D81" s="24" t="s">
        <v>90</v>
      </c>
      <c r="E81" s="23" t="s">
        <v>104</v>
      </c>
      <c r="F81" s="9">
        <v>2500</v>
      </c>
      <c r="G81" s="29">
        <f t="shared" si="13"/>
        <v>1</v>
      </c>
      <c r="H81" s="9">
        <v>2500</v>
      </c>
      <c r="I81" s="9">
        <f t="shared" si="11"/>
        <v>1750</v>
      </c>
      <c r="J81" s="9">
        <f t="shared" si="12"/>
        <v>1500</v>
      </c>
      <c r="K81" s="17">
        <f t="shared" si="14"/>
        <v>1500</v>
      </c>
      <c r="L81" s="17">
        <f t="shared" si="15"/>
        <v>1700.0000000000002</v>
      </c>
      <c r="M81" s="26">
        <f t="shared" si="16"/>
        <v>1.0294117647058822</v>
      </c>
      <c r="N81" s="26">
        <f t="shared" si="17"/>
        <v>1</v>
      </c>
    </row>
    <row r="82" spans="1:14" x14ac:dyDescent="0.25">
      <c r="A82" s="12" t="s">
        <v>196</v>
      </c>
      <c r="B82" s="12">
        <v>78</v>
      </c>
      <c r="C82" s="24" t="s">
        <v>103</v>
      </c>
      <c r="D82" s="23" t="s">
        <v>104</v>
      </c>
      <c r="E82" s="23" t="s">
        <v>3</v>
      </c>
      <c r="F82" s="9">
        <v>2500</v>
      </c>
      <c r="G82" s="29">
        <f t="shared" si="13"/>
        <v>1</v>
      </c>
      <c r="H82" s="9">
        <v>2500</v>
      </c>
      <c r="I82" s="9">
        <f t="shared" si="11"/>
        <v>1750</v>
      </c>
      <c r="J82" s="9">
        <f t="shared" si="12"/>
        <v>1500</v>
      </c>
      <c r="K82" s="17">
        <f t="shared" si="14"/>
        <v>1500</v>
      </c>
      <c r="L82" s="17">
        <f t="shared" si="15"/>
        <v>1700.0000000000002</v>
      </c>
      <c r="M82" s="26">
        <f t="shared" si="16"/>
        <v>1.0294117647058822</v>
      </c>
      <c r="N82" s="26">
        <f t="shared" si="17"/>
        <v>1</v>
      </c>
    </row>
    <row r="83" spans="1:14" x14ac:dyDescent="0.25">
      <c r="A83" s="12" t="s">
        <v>197</v>
      </c>
      <c r="B83" s="12">
        <v>79</v>
      </c>
      <c r="C83" s="24" t="s">
        <v>105</v>
      </c>
      <c r="D83" s="24" t="s">
        <v>4</v>
      </c>
      <c r="E83" s="23"/>
      <c r="F83" s="9">
        <v>2700</v>
      </c>
      <c r="G83" s="29">
        <f t="shared" si="13"/>
        <v>1</v>
      </c>
      <c r="H83" s="9">
        <v>2700</v>
      </c>
      <c r="I83" s="9">
        <f t="shared" si="11"/>
        <v>1889.9999999999998</v>
      </c>
      <c r="J83" s="9">
        <f t="shared" si="12"/>
        <v>1620</v>
      </c>
      <c r="K83" s="17">
        <f t="shared" si="14"/>
        <v>1620</v>
      </c>
      <c r="L83" s="17">
        <f t="shared" si="15"/>
        <v>1836.0000000000002</v>
      </c>
      <c r="M83" s="26">
        <f t="shared" si="16"/>
        <v>1.029411764705882</v>
      </c>
      <c r="N83" s="26">
        <f t="shared" si="17"/>
        <v>1</v>
      </c>
    </row>
    <row r="84" spans="1:14" x14ac:dyDescent="0.25">
      <c r="A84" s="12" t="s">
        <v>198</v>
      </c>
      <c r="B84" s="12">
        <v>80</v>
      </c>
      <c r="C84" s="24" t="s">
        <v>106</v>
      </c>
      <c r="D84" s="24" t="s">
        <v>4</v>
      </c>
      <c r="E84" s="23"/>
      <c r="F84" s="9">
        <v>2700</v>
      </c>
      <c r="G84" s="29">
        <f t="shared" si="13"/>
        <v>1</v>
      </c>
      <c r="H84" s="9">
        <v>2700</v>
      </c>
      <c r="I84" s="9">
        <f t="shared" si="11"/>
        <v>1889.9999999999998</v>
      </c>
      <c r="J84" s="9">
        <f t="shared" si="12"/>
        <v>1620</v>
      </c>
      <c r="K84" s="17">
        <f t="shared" si="14"/>
        <v>1620</v>
      </c>
      <c r="L84" s="17">
        <f t="shared" si="15"/>
        <v>1836.0000000000002</v>
      </c>
      <c r="M84" s="26">
        <f t="shared" si="16"/>
        <v>1.029411764705882</v>
      </c>
      <c r="N84" s="26">
        <f t="shared" si="17"/>
        <v>1</v>
      </c>
    </row>
    <row r="85" spans="1:14" x14ac:dyDescent="0.25">
      <c r="A85" s="12" t="s">
        <v>199</v>
      </c>
      <c r="B85" s="12">
        <v>81</v>
      </c>
      <c r="C85" s="24" t="s">
        <v>37</v>
      </c>
      <c r="D85" s="23" t="s">
        <v>66</v>
      </c>
      <c r="E85" s="23" t="s">
        <v>82</v>
      </c>
      <c r="F85" s="9">
        <v>1100</v>
      </c>
      <c r="G85" s="29">
        <f t="shared" si="13"/>
        <v>1</v>
      </c>
      <c r="H85" s="9">
        <v>1100</v>
      </c>
      <c r="I85" s="9">
        <f t="shared" si="11"/>
        <v>770</v>
      </c>
      <c r="J85" s="9">
        <f t="shared" si="12"/>
        <v>660</v>
      </c>
      <c r="K85" s="17">
        <f t="shared" si="14"/>
        <v>660</v>
      </c>
      <c r="L85" s="17">
        <f t="shared" si="15"/>
        <v>748</v>
      </c>
      <c r="M85" s="26">
        <f t="shared" si="16"/>
        <v>1.0294117647058822</v>
      </c>
      <c r="N85" s="26">
        <f t="shared" si="17"/>
        <v>1</v>
      </c>
    </row>
    <row r="86" spans="1:14" x14ac:dyDescent="0.25">
      <c r="A86" s="12" t="s">
        <v>200</v>
      </c>
      <c r="B86" s="12">
        <v>82</v>
      </c>
      <c r="C86" s="24" t="s">
        <v>107</v>
      </c>
      <c r="D86" s="24" t="s">
        <v>4</v>
      </c>
      <c r="E86" s="23"/>
      <c r="F86" s="9">
        <v>1100</v>
      </c>
      <c r="G86" s="29">
        <f t="shared" si="13"/>
        <v>1</v>
      </c>
      <c r="H86" s="9">
        <v>1100</v>
      </c>
      <c r="I86" s="9">
        <f t="shared" si="11"/>
        <v>770</v>
      </c>
      <c r="J86" s="9">
        <f t="shared" si="12"/>
        <v>660</v>
      </c>
      <c r="K86" s="17">
        <f t="shared" si="14"/>
        <v>660</v>
      </c>
      <c r="L86" s="17">
        <f t="shared" si="15"/>
        <v>748</v>
      </c>
      <c r="M86" s="26">
        <f t="shared" si="16"/>
        <v>1.0294117647058822</v>
      </c>
      <c r="N86" s="26">
        <f t="shared" si="17"/>
        <v>1</v>
      </c>
    </row>
    <row r="87" spans="1:14" x14ac:dyDescent="0.25">
      <c r="A87" s="12" t="s">
        <v>201</v>
      </c>
      <c r="B87" s="12">
        <v>83</v>
      </c>
      <c r="C87" s="24" t="s">
        <v>108</v>
      </c>
      <c r="D87" s="24" t="s">
        <v>4</v>
      </c>
      <c r="E87" s="23"/>
      <c r="F87" s="9">
        <v>1500</v>
      </c>
      <c r="G87" s="29">
        <f t="shared" si="13"/>
        <v>1</v>
      </c>
      <c r="H87" s="9">
        <v>1500</v>
      </c>
      <c r="I87" s="9">
        <f t="shared" si="11"/>
        <v>1050</v>
      </c>
      <c r="J87" s="9">
        <f t="shared" si="12"/>
        <v>900</v>
      </c>
      <c r="K87" s="17">
        <f t="shared" si="14"/>
        <v>900</v>
      </c>
      <c r="L87" s="17">
        <f t="shared" si="15"/>
        <v>1020.0000000000001</v>
      </c>
      <c r="M87" s="26">
        <f t="shared" si="16"/>
        <v>1.0294117647058822</v>
      </c>
      <c r="N87" s="26">
        <f t="shared" si="17"/>
        <v>1</v>
      </c>
    </row>
    <row r="88" spans="1:14" x14ac:dyDescent="0.25">
      <c r="A88" s="12" t="s">
        <v>202</v>
      </c>
      <c r="B88" s="12">
        <v>84</v>
      </c>
      <c r="C88" s="24" t="s">
        <v>109</v>
      </c>
      <c r="D88" s="24" t="s">
        <v>4</v>
      </c>
      <c r="E88" s="23"/>
      <c r="F88" s="9">
        <v>1500</v>
      </c>
      <c r="G88" s="29">
        <f t="shared" si="13"/>
        <v>1</v>
      </c>
      <c r="H88" s="9">
        <v>1500</v>
      </c>
      <c r="I88" s="9">
        <f t="shared" si="11"/>
        <v>1050</v>
      </c>
      <c r="J88" s="9">
        <f t="shared" si="12"/>
        <v>900</v>
      </c>
      <c r="K88" s="17">
        <f t="shared" si="14"/>
        <v>900</v>
      </c>
      <c r="L88" s="17">
        <f t="shared" si="15"/>
        <v>1020.0000000000001</v>
      </c>
      <c r="M88" s="26">
        <f t="shared" si="16"/>
        <v>1.0294117647058822</v>
      </c>
      <c r="N88" s="26">
        <f t="shared" si="17"/>
        <v>1</v>
      </c>
    </row>
    <row r="89" spans="1:14" x14ac:dyDescent="0.25">
      <c r="A89" s="12" t="s">
        <v>203</v>
      </c>
      <c r="B89" s="12">
        <v>85</v>
      </c>
      <c r="C89" s="24" t="s">
        <v>110</v>
      </c>
      <c r="D89" s="24" t="s">
        <v>4</v>
      </c>
      <c r="E89" s="23"/>
      <c r="F89" s="9">
        <v>1500</v>
      </c>
      <c r="G89" s="29">
        <f t="shared" si="13"/>
        <v>1</v>
      </c>
      <c r="H89" s="9">
        <v>1500</v>
      </c>
      <c r="I89" s="9">
        <f t="shared" si="11"/>
        <v>1050</v>
      </c>
      <c r="J89" s="9">
        <f t="shared" si="12"/>
        <v>900</v>
      </c>
      <c r="K89" s="17">
        <f t="shared" si="14"/>
        <v>900</v>
      </c>
      <c r="L89" s="17">
        <f t="shared" si="15"/>
        <v>1020.0000000000001</v>
      </c>
      <c r="M89" s="26">
        <f t="shared" si="16"/>
        <v>1.0294117647058822</v>
      </c>
      <c r="N89" s="26">
        <f t="shared" si="17"/>
        <v>1</v>
      </c>
    </row>
    <row r="90" spans="1:14" x14ac:dyDescent="0.25">
      <c r="A90" s="12" t="s">
        <v>204</v>
      </c>
      <c r="B90" s="12">
        <v>86</v>
      </c>
      <c r="C90" s="24" t="s">
        <v>111</v>
      </c>
      <c r="D90" s="24" t="s">
        <v>4</v>
      </c>
      <c r="E90" s="23"/>
      <c r="F90" s="9">
        <v>1500</v>
      </c>
      <c r="G90" s="29">
        <f t="shared" si="13"/>
        <v>1</v>
      </c>
      <c r="H90" s="9">
        <v>1500</v>
      </c>
      <c r="I90" s="9">
        <f t="shared" si="11"/>
        <v>1050</v>
      </c>
      <c r="J90" s="9">
        <f t="shared" si="12"/>
        <v>900</v>
      </c>
      <c r="K90" s="17">
        <f t="shared" si="14"/>
        <v>900</v>
      </c>
      <c r="L90" s="17">
        <f t="shared" si="15"/>
        <v>1020.0000000000001</v>
      </c>
      <c r="M90" s="26">
        <f t="shared" si="16"/>
        <v>1.0294117647058822</v>
      </c>
      <c r="N90" s="26">
        <f t="shared" si="17"/>
        <v>1</v>
      </c>
    </row>
    <row r="91" spans="1:14" x14ac:dyDescent="0.25">
      <c r="A91" s="12" t="s">
        <v>205</v>
      </c>
      <c r="B91" s="12">
        <v>87</v>
      </c>
      <c r="C91" s="24" t="s">
        <v>112</v>
      </c>
      <c r="D91" s="24" t="s">
        <v>4</v>
      </c>
      <c r="E91" s="23"/>
      <c r="F91" s="9">
        <v>1500</v>
      </c>
      <c r="G91" s="29">
        <f t="shared" si="13"/>
        <v>1</v>
      </c>
      <c r="H91" s="9">
        <v>1500</v>
      </c>
      <c r="I91" s="9">
        <f t="shared" si="11"/>
        <v>1050</v>
      </c>
      <c r="J91" s="9">
        <f t="shared" si="12"/>
        <v>900</v>
      </c>
      <c r="K91" s="17">
        <f t="shared" si="14"/>
        <v>900</v>
      </c>
      <c r="L91" s="17">
        <f t="shared" si="15"/>
        <v>1020.0000000000001</v>
      </c>
      <c r="M91" s="26">
        <f t="shared" si="16"/>
        <v>1.0294117647058822</v>
      </c>
      <c r="N91" s="26">
        <f t="shared" si="17"/>
        <v>1</v>
      </c>
    </row>
    <row r="92" spans="1:14" x14ac:dyDescent="0.25">
      <c r="A92" s="12" t="s">
        <v>206</v>
      </c>
      <c r="B92" s="12">
        <v>88</v>
      </c>
      <c r="C92" s="24" t="s">
        <v>113</v>
      </c>
      <c r="D92" s="24" t="s">
        <v>4</v>
      </c>
      <c r="E92" s="23"/>
      <c r="F92" s="9">
        <v>1500</v>
      </c>
      <c r="G92" s="29">
        <f t="shared" si="13"/>
        <v>1</v>
      </c>
      <c r="H92" s="9">
        <v>1500</v>
      </c>
      <c r="I92" s="9">
        <f t="shared" si="11"/>
        <v>1050</v>
      </c>
      <c r="J92" s="9">
        <f t="shared" si="12"/>
        <v>900</v>
      </c>
      <c r="K92" s="17">
        <f t="shared" si="14"/>
        <v>900</v>
      </c>
      <c r="L92" s="17">
        <f t="shared" si="15"/>
        <v>1020.0000000000001</v>
      </c>
      <c r="M92" s="26">
        <f t="shared" si="16"/>
        <v>1.0294117647058822</v>
      </c>
      <c r="N92" s="26">
        <f t="shared" si="17"/>
        <v>1</v>
      </c>
    </row>
    <row r="93" spans="1:14" x14ac:dyDescent="0.25">
      <c r="A93" s="12" t="s">
        <v>207</v>
      </c>
      <c r="B93" s="12">
        <v>89</v>
      </c>
      <c r="C93" s="24" t="s">
        <v>114</v>
      </c>
      <c r="D93" s="24" t="s">
        <v>4</v>
      </c>
      <c r="E93" s="23"/>
      <c r="F93" s="9">
        <v>1500</v>
      </c>
      <c r="G93" s="29">
        <f t="shared" si="13"/>
        <v>1</v>
      </c>
      <c r="H93" s="9">
        <v>1500</v>
      </c>
      <c r="I93" s="9">
        <f t="shared" si="11"/>
        <v>1050</v>
      </c>
      <c r="J93" s="9">
        <f t="shared" si="12"/>
        <v>900</v>
      </c>
      <c r="K93" s="17">
        <f t="shared" si="14"/>
        <v>900</v>
      </c>
      <c r="L93" s="17">
        <f t="shared" si="15"/>
        <v>1020.0000000000001</v>
      </c>
      <c r="M93" s="26">
        <f t="shared" si="16"/>
        <v>1.0294117647058822</v>
      </c>
      <c r="N93" s="26">
        <f t="shared" si="17"/>
        <v>1</v>
      </c>
    </row>
    <row r="94" spans="1:14" x14ac:dyDescent="0.25">
      <c r="A94" s="12" t="s">
        <v>208</v>
      </c>
      <c r="B94" s="12">
        <v>90</v>
      </c>
      <c r="C94" s="24" t="s">
        <v>115</v>
      </c>
      <c r="D94" s="24" t="s">
        <v>4</v>
      </c>
      <c r="E94" s="23"/>
      <c r="F94" s="9">
        <v>1500</v>
      </c>
      <c r="G94" s="29">
        <f t="shared" si="13"/>
        <v>1</v>
      </c>
      <c r="H94" s="9">
        <v>1500</v>
      </c>
      <c r="I94" s="9">
        <f t="shared" si="11"/>
        <v>1050</v>
      </c>
      <c r="J94" s="9">
        <f t="shared" si="12"/>
        <v>900</v>
      </c>
      <c r="K94" s="17">
        <f t="shared" si="14"/>
        <v>900</v>
      </c>
      <c r="L94" s="17">
        <f t="shared" si="15"/>
        <v>1020.0000000000001</v>
      </c>
      <c r="M94" s="26">
        <f t="shared" si="16"/>
        <v>1.0294117647058822</v>
      </c>
      <c r="N94" s="26">
        <f t="shared" si="17"/>
        <v>1</v>
      </c>
    </row>
    <row r="95" spans="1:14" x14ac:dyDescent="0.25">
      <c r="A95" s="12" t="s">
        <v>209</v>
      </c>
      <c r="B95" s="12">
        <v>91</v>
      </c>
      <c r="C95" s="24" t="s">
        <v>116</v>
      </c>
      <c r="D95" s="24" t="s">
        <v>4</v>
      </c>
      <c r="E95" s="23"/>
      <c r="F95" s="9">
        <v>1500</v>
      </c>
      <c r="G95" s="29">
        <f t="shared" si="13"/>
        <v>1</v>
      </c>
      <c r="H95" s="9">
        <v>1500</v>
      </c>
      <c r="I95" s="9">
        <f t="shared" si="11"/>
        <v>1050</v>
      </c>
      <c r="J95" s="9">
        <f t="shared" si="12"/>
        <v>900</v>
      </c>
      <c r="K95" s="17">
        <f t="shared" si="14"/>
        <v>900</v>
      </c>
      <c r="L95" s="17">
        <f t="shared" si="15"/>
        <v>1020.0000000000001</v>
      </c>
      <c r="M95" s="26">
        <f t="shared" si="16"/>
        <v>1.0294117647058822</v>
      </c>
      <c r="N95" s="26">
        <f t="shared" si="17"/>
        <v>1</v>
      </c>
    </row>
    <row r="96" spans="1:14" x14ac:dyDescent="0.25">
      <c r="A96" s="12" t="s">
        <v>210</v>
      </c>
      <c r="B96" s="12">
        <v>92</v>
      </c>
      <c r="C96" s="24" t="s">
        <v>117</v>
      </c>
      <c r="D96" s="24" t="s">
        <v>4</v>
      </c>
      <c r="E96" s="23"/>
      <c r="F96" s="9">
        <v>1500</v>
      </c>
      <c r="G96" s="29">
        <f t="shared" si="13"/>
        <v>1</v>
      </c>
      <c r="H96" s="9">
        <v>1500</v>
      </c>
      <c r="I96" s="9">
        <f t="shared" si="11"/>
        <v>1050</v>
      </c>
      <c r="J96" s="9">
        <f t="shared" si="12"/>
        <v>900</v>
      </c>
      <c r="K96" s="17">
        <f t="shared" si="14"/>
        <v>900</v>
      </c>
      <c r="L96" s="17">
        <f t="shared" si="15"/>
        <v>1020.0000000000001</v>
      </c>
      <c r="M96" s="26">
        <f t="shared" si="16"/>
        <v>1.0294117647058822</v>
      </c>
      <c r="N96" s="26">
        <f t="shared" si="17"/>
        <v>1</v>
      </c>
    </row>
    <row r="97" spans="1:14" x14ac:dyDescent="0.25">
      <c r="A97" s="12" t="s">
        <v>211</v>
      </c>
      <c r="B97" s="12">
        <v>93</v>
      </c>
      <c r="C97" s="24" t="s">
        <v>118</v>
      </c>
      <c r="D97" s="24" t="s">
        <v>4</v>
      </c>
      <c r="E97" s="23"/>
      <c r="F97" s="9">
        <v>1500</v>
      </c>
      <c r="G97" s="29">
        <f t="shared" si="13"/>
        <v>1</v>
      </c>
      <c r="H97" s="9">
        <v>1500</v>
      </c>
      <c r="I97" s="9">
        <f t="shared" si="11"/>
        <v>1050</v>
      </c>
      <c r="J97" s="9">
        <f t="shared" si="12"/>
        <v>900</v>
      </c>
      <c r="K97" s="17">
        <f t="shared" si="14"/>
        <v>900</v>
      </c>
      <c r="L97" s="17">
        <f t="shared" si="15"/>
        <v>1020.0000000000001</v>
      </c>
      <c r="M97" s="26">
        <f t="shared" si="16"/>
        <v>1.0294117647058822</v>
      </c>
      <c r="N97" s="26">
        <f t="shared" si="17"/>
        <v>1</v>
      </c>
    </row>
    <row r="98" spans="1:14" x14ac:dyDescent="0.25">
      <c r="A98" s="12" t="s">
        <v>212</v>
      </c>
      <c r="B98" s="12">
        <v>94</v>
      </c>
      <c r="C98" s="24" t="s">
        <v>119</v>
      </c>
      <c r="D98" s="24" t="s">
        <v>4</v>
      </c>
      <c r="E98" s="23"/>
      <c r="F98" s="9">
        <v>1500</v>
      </c>
      <c r="G98" s="29">
        <f t="shared" si="13"/>
        <v>1</v>
      </c>
      <c r="H98" s="9">
        <v>1500</v>
      </c>
      <c r="I98" s="9">
        <f t="shared" si="11"/>
        <v>1050</v>
      </c>
      <c r="J98" s="9">
        <f t="shared" si="12"/>
        <v>900</v>
      </c>
      <c r="K98" s="17">
        <f t="shared" si="14"/>
        <v>900</v>
      </c>
      <c r="L98" s="17">
        <f t="shared" si="15"/>
        <v>1020.0000000000001</v>
      </c>
      <c r="M98" s="26">
        <f t="shared" si="16"/>
        <v>1.0294117647058822</v>
      </c>
      <c r="N98" s="26">
        <f t="shared" si="17"/>
        <v>1</v>
      </c>
    </row>
    <row r="99" spans="1:14" x14ac:dyDescent="0.25">
      <c r="A99" s="12" t="s">
        <v>213</v>
      </c>
      <c r="B99" s="12">
        <v>95</v>
      </c>
      <c r="C99" s="24" t="s">
        <v>120</v>
      </c>
      <c r="D99" s="24" t="s">
        <v>4</v>
      </c>
      <c r="E99" s="23"/>
      <c r="F99" s="9">
        <v>1500</v>
      </c>
      <c r="G99" s="29">
        <f t="shared" si="13"/>
        <v>1</v>
      </c>
      <c r="H99" s="9">
        <v>1500</v>
      </c>
      <c r="I99" s="9">
        <f t="shared" si="11"/>
        <v>1050</v>
      </c>
      <c r="J99" s="9">
        <f t="shared" si="12"/>
        <v>900</v>
      </c>
      <c r="K99" s="17">
        <f t="shared" si="14"/>
        <v>900</v>
      </c>
      <c r="L99" s="17">
        <f t="shared" si="15"/>
        <v>1020.0000000000001</v>
      </c>
      <c r="M99" s="26">
        <f t="shared" si="16"/>
        <v>1.0294117647058822</v>
      </c>
      <c r="N99" s="26">
        <f t="shared" si="17"/>
        <v>1</v>
      </c>
    </row>
    <row r="100" spans="1:14" x14ac:dyDescent="0.25">
      <c r="A100" s="12" t="s">
        <v>214</v>
      </c>
      <c r="B100" s="12">
        <v>96</v>
      </c>
      <c r="C100" s="24" t="s">
        <v>121</v>
      </c>
      <c r="D100" s="24" t="s">
        <v>4</v>
      </c>
      <c r="E100" s="23"/>
      <c r="F100" s="9">
        <v>1500</v>
      </c>
      <c r="G100" s="29">
        <f t="shared" si="13"/>
        <v>1</v>
      </c>
      <c r="H100" s="9">
        <v>1500</v>
      </c>
      <c r="I100" s="9">
        <f t="shared" si="11"/>
        <v>1050</v>
      </c>
      <c r="J100" s="9">
        <f t="shared" si="12"/>
        <v>900</v>
      </c>
      <c r="K100" s="17">
        <f t="shared" si="14"/>
        <v>900</v>
      </c>
      <c r="L100" s="17">
        <f t="shared" si="15"/>
        <v>1020.0000000000001</v>
      </c>
      <c r="M100" s="26">
        <f t="shared" si="16"/>
        <v>1.0294117647058822</v>
      </c>
      <c r="N100" s="26">
        <f t="shared" si="17"/>
        <v>1</v>
      </c>
    </row>
    <row r="101" spans="1:14" x14ac:dyDescent="0.25">
      <c r="A101" s="12" t="s">
        <v>215</v>
      </c>
      <c r="B101" s="12">
        <v>97</v>
      </c>
      <c r="C101" s="24" t="s">
        <v>122</v>
      </c>
      <c r="D101" s="24" t="s">
        <v>4</v>
      </c>
      <c r="E101" s="23"/>
      <c r="F101" s="9">
        <v>1500</v>
      </c>
      <c r="G101" s="29">
        <f t="shared" si="13"/>
        <v>1</v>
      </c>
      <c r="H101" s="9">
        <v>1500</v>
      </c>
      <c r="I101" s="9">
        <f t="shared" si="11"/>
        <v>1050</v>
      </c>
      <c r="J101" s="9">
        <f t="shared" si="12"/>
        <v>900</v>
      </c>
      <c r="K101" s="17">
        <f t="shared" si="14"/>
        <v>900</v>
      </c>
      <c r="L101" s="17">
        <f t="shared" si="15"/>
        <v>1020.0000000000001</v>
      </c>
      <c r="M101" s="26">
        <f t="shared" si="16"/>
        <v>1.0294117647058822</v>
      </c>
      <c r="N101" s="26">
        <f t="shared" si="17"/>
        <v>1</v>
      </c>
    </row>
    <row r="102" spans="1:14" x14ac:dyDescent="0.25">
      <c r="A102" s="12" t="s">
        <v>216</v>
      </c>
      <c r="B102" s="12">
        <v>98</v>
      </c>
      <c r="C102" s="24" t="s">
        <v>123</v>
      </c>
      <c r="D102" s="24" t="s">
        <v>4</v>
      </c>
      <c r="E102" s="23"/>
      <c r="F102" s="9">
        <v>1500</v>
      </c>
      <c r="G102" s="29">
        <f t="shared" si="13"/>
        <v>1</v>
      </c>
      <c r="H102" s="9">
        <v>1500</v>
      </c>
      <c r="I102" s="9">
        <f t="shared" si="11"/>
        <v>1050</v>
      </c>
      <c r="J102" s="9">
        <f t="shared" si="12"/>
        <v>900</v>
      </c>
      <c r="K102" s="17">
        <f t="shared" si="14"/>
        <v>900</v>
      </c>
      <c r="L102" s="17">
        <f t="shared" si="15"/>
        <v>1020.0000000000001</v>
      </c>
      <c r="M102" s="26">
        <f t="shared" si="16"/>
        <v>1.0294117647058822</v>
      </c>
      <c r="N102" s="26">
        <f t="shared" si="17"/>
        <v>1</v>
      </c>
    </row>
    <row r="103" spans="1:14" x14ac:dyDescent="0.25">
      <c r="A103" s="12" t="s">
        <v>217</v>
      </c>
      <c r="B103" s="12">
        <v>99</v>
      </c>
      <c r="C103" s="24" t="s">
        <v>124</v>
      </c>
      <c r="D103" s="24" t="s">
        <v>4</v>
      </c>
      <c r="E103" s="23"/>
      <c r="F103" s="9">
        <v>1500</v>
      </c>
      <c r="G103" s="29">
        <f t="shared" si="13"/>
        <v>1</v>
      </c>
      <c r="H103" s="9">
        <v>1500</v>
      </c>
      <c r="I103" s="9">
        <f t="shared" si="11"/>
        <v>1050</v>
      </c>
      <c r="J103" s="9">
        <f t="shared" si="12"/>
        <v>900</v>
      </c>
      <c r="K103" s="17">
        <f t="shared" si="14"/>
        <v>900</v>
      </c>
      <c r="L103" s="17">
        <f t="shared" si="15"/>
        <v>1020.0000000000001</v>
      </c>
      <c r="M103" s="26">
        <f t="shared" si="16"/>
        <v>1.0294117647058822</v>
      </c>
      <c r="N103" s="26">
        <f t="shared" si="17"/>
        <v>1</v>
      </c>
    </row>
    <row r="104" spans="1:14" x14ac:dyDescent="0.25">
      <c r="A104" s="12" t="s">
        <v>218</v>
      </c>
      <c r="B104" s="12">
        <v>100</v>
      </c>
      <c r="C104" s="24" t="s">
        <v>125</v>
      </c>
      <c r="D104" s="24" t="s">
        <v>4</v>
      </c>
      <c r="E104" s="23"/>
      <c r="F104" s="9">
        <v>1500</v>
      </c>
      <c r="G104" s="29">
        <f t="shared" si="13"/>
        <v>1</v>
      </c>
      <c r="H104" s="9">
        <v>1500</v>
      </c>
      <c r="I104" s="9">
        <f t="shared" si="11"/>
        <v>1050</v>
      </c>
      <c r="J104" s="9">
        <f t="shared" si="12"/>
        <v>900</v>
      </c>
      <c r="K104" s="17">
        <f t="shared" si="14"/>
        <v>900</v>
      </c>
      <c r="L104" s="17">
        <f t="shared" si="15"/>
        <v>1020.0000000000001</v>
      </c>
      <c r="M104" s="26">
        <f t="shared" si="16"/>
        <v>1.0294117647058822</v>
      </c>
      <c r="N104" s="26">
        <f t="shared" si="17"/>
        <v>1</v>
      </c>
    </row>
    <row r="105" spans="1:14" x14ac:dyDescent="0.25">
      <c r="A105" s="12" t="s">
        <v>219</v>
      </c>
      <c r="B105" s="12">
        <v>101</v>
      </c>
      <c r="C105" s="24" t="s">
        <v>126</v>
      </c>
      <c r="D105" s="24" t="s">
        <v>4</v>
      </c>
      <c r="E105" s="23"/>
      <c r="F105" s="9">
        <v>1500</v>
      </c>
      <c r="G105" s="29">
        <f t="shared" si="13"/>
        <v>1</v>
      </c>
      <c r="H105" s="9">
        <v>1500</v>
      </c>
      <c r="I105" s="9">
        <f t="shared" si="11"/>
        <v>1050</v>
      </c>
      <c r="J105" s="9">
        <f t="shared" si="12"/>
        <v>900</v>
      </c>
      <c r="K105" s="17">
        <f t="shared" si="14"/>
        <v>900</v>
      </c>
      <c r="L105" s="17">
        <f t="shared" si="15"/>
        <v>1020.0000000000001</v>
      </c>
      <c r="M105" s="26">
        <f t="shared" si="16"/>
        <v>1.0294117647058822</v>
      </c>
      <c r="N105" s="26">
        <f t="shared" si="17"/>
        <v>1</v>
      </c>
    </row>
    <row r="106" spans="1:14" x14ac:dyDescent="0.25">
      <c r="A106" s="12" t="s">
        <v>220</v>
      </c>
      <c r="B106" s="12">
        <v>102</v>
      </c>
      <c r="C106" s="24" t="s">
        <v>127</v>
      </c>
      <c r="D106" s="24" t="s">
        <v>4</v>
      </c>
      <c r="E106" s="23"/>
      <c r="F106" s="9">
        <v>1500</v>
      </c>
      <c r="G106" s="29">
        <f t="shared" si="13"/>
        <v>1</v>
      </c>
      <c r="H106" s="9">
        <v>1500</v>
      </c>
      <c r="I106" s="9">
        <f t="shared" ref="I106:I142" si="18">H106*70%</f>
        <v>1050</v>
      </c>
      <c r="J106" s="9">
        <f t="shared" ref="J106:J142" si="19">H106*60%</f>
        <v>900</v>
      </c>
      <c r="K106" s="17">
        <f t="shared" si="14"/>
        <v>900</v>
      </c>
      <c r="L106" s="17">
        <f t="shared" si="15"/>
        <v>1020.0000000000001</v>
      </c>
      <c r="M106" s="26">
        <f t="shared" si="16"/>
        <v>1.0294117647058822</v>
      </c>
      <c r="N106" s="26">
        <f t="shared" si="17"/>
        <v>1</v>
      </c>
    </row>
    <row r="107" spans="1:14" ht="51.75" customHeight="1" x14ac:dyDescent="0.25">
      <c r="A107" s="12" t="s">
        <v>221</v>
      </c>
      <c r="B107" s="12">
        <v>103</v>
      </c>
      <c r="C107" s="24" t="s">
        <v>128</v>
      </c>
      <c r="D107" s="24" t="s">
        <v>7</v>
      </c>
      <c r="E107" s="24" t="s">
        <v>129</v>
      </c>
      <c r="F107" s="9">
        <v>1500</v>
      </c>
      <c r="G107" s="29">
        <f t="shared" si="13"/>
        <v>1</v>
      </c>
      <c r="H107" s="9">
        <v>1500</v>
      </c>
      <c r="I107" s="9">
        <f t="shared" si="18"/>
        <v>1050</v>
      </c>
      <c r="J107" s="9">
        <f t="shared" si="19"/>
        <v>900</v>
      </c>
      <c r="K107" s="17">
        <f t="shared" si="14"/>
        <v>900</v>
      </c>
      <c r="L107" s="17">
        <f t="shared" si="15"/>
        <v>1020.0000000000001</v>
      </c>
      <c r="M107" s="26">
        <f t="shared" si="16"/>
        <v>1.0294117647058822</v>
      </c>
      <c r="N107" s="26">
        <f t="shared" si="17"/>
        <v>1</v>
      </c>
    </row>
    <row r="108" spans="1:14" ht="47.25" x14ac:dyDescent="0.25">
      <c r="A108" s="12" t="s">
        <v>221</v>
      </c>
      <c r="B108" s="12">
        <v>104</v>
      </c>
      <c r="C108" s="24" t="s">
        <v>128</v>
      </c>
      <c r="D108" s="24" t="s">
        <v>130</v>
      </c>
      <c r="E108" s="23" t="s">
        <v>3</v>
      </c>
      <c r="F108" s="9">
        <v>1500</v>
      </c>
      <c r="G108" s="29">
        <f t="shared" si="13"/>
        <v>1</v>
      </c>
      <c r="H108" s="9">
        <v>1500</v>
      </c>
      <c r="I108" s="9">
        <f t="shared" si="18"/>
        <v>1050</v>
      </c>
      <c r="J108" s="9">
        <f t="shared" si="19"/>
        <v>900</v>
      </c>
      <c r="K108" s="17">
        <f t="shared" si="14"/>
        <v>900</v>
      </c>
      <c r="L108" s="17">
        <f t="shared" si="15"/>
        <v>1020.0000000000001</v>
      </c>
      <c r="M108" s="26">
        <f t="shared" si="16"/>
        <v>1.0294117647058822</v>
      </c>
      <c r="N108" s="26">
        <f t="shared" si="17"/>
        <v>1</v>
      </c>
    </row>
    <row r="109" spans="1:14" x14ac:dyDescent="0.25">
      <c r="A109" s="12" t="s">
        <v>222</v>
      </c>
      <c r="B109" s="12">
        <v>105</v>
      </c>
      <c r="C109" s="24" t="s">
        <v>131</v>
      </c>
      <c r="D109" s="24" t="s">
        <v>4</v>
      </c>
      <c r="E109" s="23"/>
      <c r="F109" s="9">
        <v>1500</v>
      </c>
      <c r="G109" s="29">
        <f t="shared" si="13"/>
        <v>1</v>
      </c>
      <c r="H109" s="9">
        <v>1500</v>
      </c>
      <c r="I109" s="9">
        <f t="shared" si="18"/>
        <v>1050</v>
      </c>
      <c r="J109" s="9">
        <f t="shared" si="19"/>
        <v>900</v>
      </c>
      <c r="K109" s="17">
        <f t="shared" si="14"/>
        <v>900</v>
      </c>
      <c r="L109" s="17">
        <f t="shared" si="15"/>
        <v>1020.0000000000001</v>
      </c>
      <c r="M109" s="26">
        <f t="shared" si="16"/>
        <v>1.0294117647058822</v>
      </c>
      <c r="N109" s="26">
        <f t="shared" si="17"/>
        <v>1</v>
      </c>
    </row>
    <row r="110" spans="1:14" x14ac:dyDescent="0.25">
      <c r="A110" s="12" t="s">
        <v>223</v>
      </c>
      <c r="B110" s="12">
        <f>B109+1</f>
        <v>106</v>
      </c>
      <c r="C110" s="24" t="s">
        <v>132</v>
      </c>
      <c r="D110" s="24" t="s">
        <v>4</v>
      </c>
      <c r="E110" s="23"/>
      <c r="F110" s="9">
        <v>1500</v>
      </c>
      <c r="G110" s="29">
        <f t="shared" si="13"/>
        <v>1</v>
      </c>
      <c r="H110" s="9">
        <v>1500</v>
      </c>
      <c r="I110" s="9">
        <f t="shared" si="18"/>
        <v>1050</v>
      </c>
      <c r="J110" s="9">
        <f t="shared" si="19"/>
        <v>900</v>
      </c>
      <c r="K110" s="17">
        <f t="shared" si="14"/>
        <v>900</v>
      </c>
      <c r="L110" s="17">
        <f t="shared" si="15"/>
        <v>1020.0000000000001</v>
      </c>
      <c r="M110" s="26">
        <f t="shared" si="16"/>
        <v>1.0294117647058822</v>
      </c>
      <c r="N110" s="26">
        <f t="shared" si="17"/>
        <v>1</v>
      </c>
    </row>
    <row r="111" spans="1:14" x14ac:dyDescent="0.25">
      <c r="A111" s="12" t="s">
        <v>224</v>
      </c>
      <c r="B111" s="12">
        <f t="shared" ref="B111:B132" si="20">B110+1</f>
        <v>107</v>
      </c>
      <c r="C111" s="24" t="s">
        <v>133</v>
      </c>
      <c r="D111" s="24" t="s">
        <v>4</v>
      </c>
      <c r="E111" s="23"/>
      <c r="F111" s="9">
        <v>1500</v>
      </c>
      <c r="G111" s="29">
        <f t="shared" si="13"/>
        <v>1</v>
      </c>
      <c r="H111" s="9">
        <v>1500</v>
      </c>
      <c r="I111" s="9">
        <f t="shared" si="18"/>
        <v>1050</v>
      </c>
      <c r="J111" s="9">
        <f t="shared" si="19"/>
        <v>900</v>
      </c>
      <c r="K111" s="17">
        <f t="shared" si="14"/>
        <v>900</v>
      </c>
      <c r="L111" s="17">
        <f t="shared" si="15"/>
        <v>1020.0000000000001</v>
      </c>
      <c r="M111" s="26">
        <f t="shared" si="16"/>
        <v>1.0294117647058822</v>
      </c>
      <c r="N111" s="26">
        <f t="shared" si="17"/>
        <v>1</v>
      </c>
    </row>
    <row r="112" spans="1:14" x14ac:dyDescent="0.25">
      <c r="A112" s="12" t="s">
        <v>225</v>
      </c>
      <c r="B112" s="12">
        <f t="shared" si="20"/>
        <v>108</v>
      </c>
      <c r="C112" s="24" t="s">
        <v>134</v>
      </c>
      <c r="D112" s="24" t="s">
        <v>4</v>
      </c>
      <c r="E112" s="23"/>
      <c r="F112" s="9">
        <v>1500</v>
      </c>
      <c r="G112" s="29">
        <f t="shared" si="13"/>
        <v>1</v>
      </c>
      <c r="H112" s="9">
        <v>1500</v>
      </c>
      <c r="I112" s="9">
        <f t="shared" si="18"/>
        <v>1050</v>
      </c>
      <c r="J112" s="9">
        <f t="shared" si="19"/>
        <v>900</v>
      </c>
      <c r="K112" s="17">
        <f t="shared" si="14"/>
        <v>900</v>
      </c>
      <c r="L112" s="17">
        <f t="shared" si="15"/>
        <v>1020.0000000000001</v>
      </c>
      <c r="M112" s="26">
        <f t="shared" si="16"/>
        <v>1.0294117647058822</v>
      </c>
      <c r="N112" s="26">
        <f t="shared" si="17"/>
        <v>1</v>
      </c>
    </row>
    <row r="113" spans="1:14" x14ac:dyDescent="0.25">
      <c r="A113" s="12" t="s">
        <v>226</v>
      </c>
      <c r="B113" s="12">
        <f t="shared" si="20"/>
        <v>109</v>
      </c>
      <c r="C113" s="24" t="s">
        <v>5</v>
      </c>
      <c r="D113" s="24" t="s">
        <v>7</v>
      </c>
      <c r="E113" s="24" t="s">
        <v>135</v>
      </c>
      <c r="F113" s="9">
        <v>1500</v>
      </c>
      <c r="G113" s="29">
        <f t="shared" si="13"/>
        <v>1</v>
      </c>
      <c r="H113" s="9">
        <v>1500</v>
      </c>
      <c r="I113" s="9">
        <f t="shared" si="18"/>
        <v>1050</v>
      </c>
      <c r="J113" s="9">
        <f t="shared" si="19"/>
        <v>900</v>
      </c>
      <c r="K113" s="17">
        <f t="shared" si="14"/>
        <v>900</v>
      </c>
      <c r="L113" s="17">
        <f t="shared" si="15"/>
        <v>1020.0000000000001</v>
      </c>
      <c r="M113" s="26">
        <f t="shared" si="16"/>
        <v>1.0294117647058822</v>
      </c>
      <c r="N113" s="26">
        <f t="shared" si="17"/>
        <v>1</v>
      </c>
    </row>
    <row r="114" spans="1:14" x14ac:dyDescent="0.25">
      <c r="A114" s="12" t="s">
        <v>226</v>
      </c>
      <c r="B114" s="12">
        <f t="shared" si="20"/>
        <v>110</v>
      </c>
      <c r="C114" s="24" t="s">
        <v>5</v>
      </c>
      <c r="D114" s="24" t="s">
        <v>135</v>
      </c>
      <c r="E114" s="23" t="s">
        <v>3</v>
      </c>
      <c r="F114" s="9">
        <v>1500</v>
      </c>
      <c r="G114" s="29">
        <f t="shared" si="13"/>
        <v>1</v>
      </c>
      <c r="H114" s="9">
        <v>1500</v>
      </c>
      <c r="I114" s="9">
        <f t="shared" si="18"/>
        <v>1050</v>
      </c>
      <c r="J114" s="9">
        <f t="shared" si="19"/>
        <v>900</v>
      </c>
      <c r="K114" s="17">
        <f t="shared" si="14"/>
        <v>900</v>
      </c>
      <c r="L114" s="17">
        <f t="shared" si="15"/>
        <v>1020.0000000000001</v>
      </c>
      <c r="M114" s="26">
        <f t="shared" si="16"/>
        <v>1.0294117647058822</v>
      </c>
      <c r="N114" s="26">
        <f t="shared" si="17"/>
        <v>1</v>
      </c>
    </row>
    <row r="115" spans="1:14" x14ac:dyDescent="0.25">
      <c r="A115" s="12" t="s">
        <v>227</v>
      </c>
      <c r="B115" s="12">
        <f t="shared" si="20"/>
        <v>111</v>
      </c>
      <c r="C115" s="24" t="s">
        <v>136</v>
      </c>
      <c r="D115" s="24" t="s">
        <v>4</v>
      </c>
      <c r="E115" s="23"/>
      <c r="F115" s="9">
        <v>1500</v>
      </c>
      <c r="G115" s="29">
        <f t="shared" si="13"/>
        <v>1</v>
      </c>
      <c r="H115" s="9">
        <v>1500</v>
      </c>
      <c r="I115" s="9">
        <f t="shared" si="18"/>
        <v>1050</v>
      </c>
      <c r="J115" s="9">
        <f t="shared" si="19"/>
        <v>900</v>
      </c>
      <c r="K115" s="17">
        <f t="shared" si="14"/>
        <v>900</v>
      </c>
      <c r="L115" s="17">
        <f t="shared" si="15"/>
        <v>1020.0000000000001</v>
      </c>
      <c r="M115" s="26">
        <f t="shared" si="16"/>
        <v>1.0294117647058822</v>
      </c>
      <c r="N115" s="26">
        <f t="shared" si="17"/>
        <v>1</v>
      </c>
    </row>
    <row r="116" spans="1:14" x14ac:dyDescent="0.25">
      <c r="A116" s="12" t="s">
        <v>228</v>
      </c>
      <c r="B116" s="12">
        <f t="shared" si="20"/>
        <v>112</v>
      </c>
      <c r="C116" s="24" t="s">
        <v>137</v>
      </c>
      <c r="D116" s="24" t="s">
        <v>4</v>
      </c>
      <c r="E116" s="23"/>
      <c r="F116" s="9">
        <v>1500</v>
      </c>
      <c r="G116" s="29">
        <f t="shared" si="13"/>
        <v>1</v>
      </c>
      <c r="H116" s="9">
        <v>1500</v>
      </c>
      <c r="I116" s="9">
        <f t="shared" si="18"/>
        <v>1050</v>
      </c>
      <c r="J116" s="9">
        <f t="shared" si="19"/>
        <v>900</v>
      </c>
      <c r="K116" s="17">
        <f t="shared" si="14"/>
        <v>900</v>
      </c>
      <c r="L116" s="17">
        <f t="shared" si="15"/>
        <v>1020.0000000000001</v>
      </c>
      <c r="M116" s="26">
        <f t="shared" si="16"/>
        <v>1.0294117647058822</v>
      </c>
      <c r="N116" s="26">
        <f t="shared" si="17"/>
        <v>1</v>
      </c>
    </row>
    <row r="117" spans="1:14" x14ac:dyDescent="0.25">
      <c r="A117" s="12" t="s">
        <v>229</v>
      </c>
      <c r="B117" s="12">
        <f t="shared" si="20"/>
        <v>113</v>
      </c>
      <c r="C117" s="24" t="s">
        <v>138</v>
      </c>
      <c r="D117" s="24" t="s">
        <v>4</v>
      </c>
      <c r="E117" s="23"/>
      <c r="F117" s="9">
        <v>1500</v>
      </c>
      <c r="G117" s="29">
        <f t="shared" si="13"/>
        <v>1</v>
      </c>
      <c r="H117" s="9">
        <v>1500</v>
      </c>
      <c r="I117" s="9">
        <f t="shared" si="18"/>
        <v>1050</v>
      </c>
      <c r="J117" s="9">
        <f t="shared" si="19"/>
        <v>900</v>
      </c>
      <c r="K117" s="17">
        <f t="shared" si="14"/>
        <v>900</v>
      </c>
      <c r="L117" s="17">
        <f t="shared" si="15"/>
        <v>1020.0000000000001</v>
      </c>
      <c r="M117" s="26">
        <f t="shared" si="16"/>
        <v>1.0294117647058822</v>
      </c>
      <c r="N117" s="26">
        <f t="shared" si="17"/>
        <v>1</v>
      </c>
    </row>
    <row r="118" spans="1:14" x14ac:dyDescent="0.25">
      <c r="A118" s="12" t="s">
        <v>230</v>
      </c>
      <c r="B118" s="12">
        <f t="shared" si="20"/>
        <v>114</v>
      </c>
      <c r="C118" s="24" t="s">
        <v>139</v>
      </c>
      <c r="D118" s="24" t="s">
        <v>4</v>
      </c>
      <c r="E118" s="23"/>
      <c r="F118" s="9">
        <v>1500</v>
      </c>
      <c r="G118" s="29">
        <f t="shared" si="13"/>
        <v>1</v>
      </c>
      <c r="H118" s="9">
        <v>1500</v>
      </c>
      <c r="I118" s="9">
        <f t="shared" si="18"/>
        <v>1050</v>
      </c>
      <c r="J118" s="9">
        <f t="shared" si="19"/>
        <v>900</v>
      </c>
      <c r="K118" s="17">
        <f t="shared" si="14"/>
        <v>900</v>
      </c>
      <c r="L118" s="17">
        <f t="shared" si="15"/>
        <v>1020.0000000000001</v>
      </c>
      <c r="M118" s="26">
        <f t="shared" si="16"/>
        <v>1.0294117647058822</v>
      </c>
      <c r="N118" s="26">
        <f t="shared" si="17"/>
        <v>1</v>
      </c>
    </row>
    <row r="119" spans="1:14" x14ac:dyDescent="0.25">
      <c r="A119" s="12" t="s">
        <v>231</v>
      </c>
      <c r="B119" s="12">
        <f t="shared" si="20"/>
        <v>115</v>
      </c>
      <c r="C119" s="24" t="s">
        <v>140</v>
      </c>
      <c r="D119" s="24" t="s">
        <v>4</v>
      </c>
      <c r="E119" s="23"/>
      <c r="F119" s="9">
        <v>1500</v>
      </c>
      <c r="G119" s="29">
        <f t="shared" ref="G119:G124" si="21">H119/F119</f>
        <v>1</v>
      </c>
      <c r="H119" s="9">
        <v>1500</v>
      </c>
      <c r="I119" s="9">
        <f t="shared" si="18"/>
        <v>1050</v>
      </c>
      <c r="J119" s="9">
        <f t="shared" si="19"/>
        <v>900</v>
      </c>
      <c r="K119" s="17">
        <f t="shared" si="14"/>
        <v>900</v>
      </c>
      <c r="L119" s="17">
        <f t="shared" si="15"/>
        <v>1020.0000000000001</v>
      </c>
      <c r="M119" s="26">
        <f t="shared" si="16"/>
        <v>1.0294117647058822</v>
      </c>
      <c r="N119" s="26">
        <f t="shared" si="17"/>
        <v>1</v>
      </c>
    </row>
    <row r="120" spans="1:14" x14ac:dyDescent="0.25">
      <c r="A120" s="12" t="s">
        <v>232</v>
      </c>
      <c r="B120" s="12">
        <f t="shared" si="20"/>
        <v>116</v>
      </c>
      <c r="C120" s="24" t="s">
        <v>141</v>
      </c>
      <c r="D120" s="24" t="s">
        <v>4</v>
      </c>
      <c r="E120" s="23"/>
      <c r="F120" s="9">
        <v>1500</v>
      </c>
      <c r="G120" s="29">
        <f t="shared" si="21"/>
        <v>1</v>
      </c>
      <c r="H120" s="9">
        <v>1500</v>
      </c>
      <c r="I120" s="9">
        <f t="shared" si="18"/>
        <v>1050</v>
      </c>
      <c r="J120" s="9">
        <f t="shared" si="19"/>
        <v>900</v>
      </c>
      <c r="K120" s="17">
        <f t="shared" si="14"/>
        <v>900</v>
      </c>
      <c r="L120" s="17">
        <f t="shared" si="15"/>
        <v>1020.0000000000001</v>
      </c>
      <c r="M120" s="26">
        <f t="shared" si="16"/>
        <v>1.0294117647058822</v>
      </c>
      <c r="N120" s="26">
        <f t="shared" si="17"/>
        <v>1</v>
      </c>
    </row>
    <row r="121" spans="1:14" x14ac:dyDescent="0.25">
      <c r="A121" s="12" t="s">
        <v>233</v>
      </c>
      <c r="B121" s="12">
        <f t="shared" si="20"/>
        <v>117</v>
      </c>
      <c r="C121" s="24" t="s">
        <v>142</v>
      </c>
      <c r="D121" s="24" t="s">
        <v>4</v>
      </c>
      <c r="E121" s="23"/>
      <c r="F121" s="9">
        <v>1500</v>
      </c>
      <c r="G121" s="29">
        <f t="shared" si="21"/>
        <v>1</v>
      </c>
      <c r="H121" s="9">
        <v>1500</v>
      </c>
      <c r="I121" s="9">
        <f t="shared" si="18"/>
        <v>1050</v>
      </c>
      <c r="J121" s="9">
        <f t="shared" si="19"/>
        <v>900</v>
      </c>
      <c r="K121" s="17">
        <f t="shared" si="14"/>
        <v>900</v>
      </c>
      <c r="L121" s="17">
        <f t="shared" si="15"/>
        <v>1020.0000000000001</v>
      </c>
      <c r="M121" s="26">
        <f t="shared" si="16"/>
        <v>1.0294117647058822</v>
      </c>
      <c r="N121" s="26">
        <f t="shared" si="17"/>
        <v>1</v>
      </c>
    </row>
    <row r="122" spans="1:14" x14ac:dyDescent="0.25">
      <c r="A122" s="12" t="s">
        <v>234</v>
      </c>
      <c r="B122" s="12">
        <f t="shared" si="20"/>
        <v>118</v>
      </c>
      <c r="C122" s="24" t="s">
        <v>143</v>
      </c>
      <c r="D122" s="24" t="s">
        <v>4</v>
      </c>
      <c r="E122" s="23"/>
      <c r="F122" s="9">
        <v>1500</v>
      </c>
      <c r="G122" s="29">
        <f t="shared" si="21"/>
        <v>1</v>
      </c>
      <c r="H122" s="9">
        <v>1500</v>
      </c>
      <c r="I122" s="9">
        <f t="shared" si="18"/>
        <v>1050</v>
      </c>
      <c r="J122" s="9">
        <f t="shared" si="19"/>
        <v>900</v>
      </c>
      <c r="K122" s="17">
        <f t="shared" si="14"/>
        <v>900</v>
      </c>
      <c r="L122" s="17">
        <f t="shared" si="15"/>
        <v>1020.0000000000001</v>
      </c>
      <c r="M122" s="26">
        <f t="shared" si="16"/>
        <v>1.0294117647058822</v>
      </c>
      <c r="N122" s="26">
        <f t="shared" si="17"/>
        <v>1</v>
      </c>
    </row>
    <row r="123" spans="1:14" x14ac:dyDescent="0.25">
      <c r="A123" s="12" t="s">
        <v>235</v>
      </c>
      <c r="B123" s="12">
        <f t="shared" si="20"/>
        <v>119</v>
      </c>
      <c r="C123" s="24" t="s">
        <v>144</v>
      </c>
      <c r="D123" s="24" t="s">
        <v>4</v>
      </c>
      <c r="E123" s="23"/>
      <c r="F123" s="9">
        <v>1500</v>
      </c>
      <c r="G123" s="29">
        <f t="shared" si="21"/>
        <v>1</v>
      </c>
      <c r="H123" s="9">
        <v>1500</v>
      </c>
      <c r="I123" s="9">
        <f t="shared" si="18"/>
        <v>1050</v>
      </c>
      <c r="J123" s="9">
        <f t="shared" si="19"/>
        <v>900</v>
      </c>
      <c r="K123" s="17">
        <f t="shared" si="14"/>
        <v>900</v>
      </c>
      <c r="L123" s="17">
        <f t="shared" si="15"/>
        <v>1020.0000000000001</v>
      </c>
      <c r="M123" s="26">
        <f t="shared" si="16"/>
        <v>1.0294117647058822</v>
      </c>
      <c r="N123" s="26">
        <f t="shared" si="17"/>
        <v>1</v>
      </c>
    </row>
    <row r="124" spans="1:14" x14ac:dyDescent="0.25">
      <c r="A124" s="12" t="s">
        <v>236</v>
      </c>
      <c r="B124" s="12">
        <f t="shared" si="20"/>
        <v>120</v>
      </c>
      <c r="C124" s="24" t="s">
        <v>145</v>
      </c>
      <c r="D124" s="24" t="s">
        <v>4</v>
      </c>
      <c r="E124" s="23"/>
      <c r="F124" s="9">
        <v>1500</v>
      </c>
      <c r="G124" s="29">
        <f t="shared" si="21"/>
        <v>1</v>
      </c>
      <c r="H124" s="9">
        <v>1500</v>
      </c>
      <c r="I124" s="9">
        <f t="shared" si="18"/>
        <v>1050</v>
      </c>
      <c r="J124" s="9">
        <f t="shared" si="19"/>
        <v>900</v>
      </c>
      <c r="K124" s="17">
        <f t="shared" si="14"/>
        <v>900</v>
      </c>
      <c r="L124" s="17">
        <f t="shared" si="15"/>
        <v>1020.0000000000001</v>
      </c>
      <c r="M124" s="26">
        <f t="shared" si="16"/>
        <v>1.0294117647058822</v>
      </c>
      <c r="N124" s="26">
        <f t="shared" si="17"/>
        <v>1</v>
      </c>
    </row>
    <row r="125" spans="1:14" x14ac:dyDescent="0.25">
      <c r="A125" s="12" t="s">
        <v>237</v>
      </c>
      <c r="B125" s="12">
        <f t="shared" si="20"/>
        <v>121</v>
      </c>
      <c r="C125" s="10" t="s">
        <v>243</v>
      </c>
      <c r="D125" s="24" t="s">
        <v>4</v>
      </c>
      <c r="E125" s="23"/>
      <c r="F125" s="9">
        <v>1500</v>
      </c>
      <c r="G125" s="29">
        <f t="shared" ref="G125:G130" si="22">H125/F125</f>
        <v>1</v>
      </c>
      <c r="H125" s="9">
        <v>1500</v>
      </c>
      <c r="I125" s="9">
        <f t="shared" si="18"/>
        <v>1050</v>
      </c>
      <c r="J125" s="9">
        <f t="shared" si="19"/>
        <v>900</v>
      </c>
      <c r="K125" s="17">
        <f t="shared" si="14"/>
        <v>900</v>
      </c>
      <c r="L125" s="17">
        <f t="shared" si="15"/>
        <v>1020.0000000000001</v>
      </c>
      <c r="M125" s="26">
        <f t="shared" si="16"/>
        <v>1.0294117647058822</v>
      </c>
      <c r="N125" s="26">
        <f t="shared" si="17"/>
        <v>1</v>
      </c>
    </row>
    <row r="126" spans="1:14" x14ac:dyDescent="0.25">
      <c r="A126" s="12" t="s">
        <v>238</v>
      </c>
      <c r="B126" s="12">
        <f t="shared" si="20"/>
        <v>122</v>
      </c>
      <c r="C126" s="10" t="s">
        <v>244</v>
      </c>
      <c r="D126" s="24" t="s">
        <v>4</v>
      </c>
      <c r="E126" s="23"/>
      <c r="F126" s="9">
        <v>1500</v>
      </c>
      <c r="G126" s="29">
        <f t="shared" si="22"/>
        <v>1</v>
      </c>
      <c r="H126" s="9">
        <v>1500</v>
      </c>
      <c r="I126" s="9">
        <f t="shared" si="18"/>
        <v>1050</v>
      </c>
      <c r="J126" s="9">
        <f t="shared" si="19"/>
        <v>900</v>
      </c>
      <c r="K126" s="17">
        <f t="shared" si="14"/>
        <v>900</v>
      </c>
      <c r="L126" s="17">
        <f t="shared" si="15"/>
        <v>1020.0000000000001</v>
      </c>
      <c r="M126" s="26">
        <f t="shared" si="16"/>
        <v>1.0294117647058822</v>
      </c>
      <c r="N126" s="26">
        <f t="shared" si="17"/>
        <v>1</v>
      </c>
    </row>
    <row r="127" spans="1:14" x14ac:dyDescent="0.25">
      <c r="A127" s="12" t="s">
        <v>239</v>
      </c>
      <c r="B127" s="12">
        <f t="shared" si="20"/>
        <v>123</v>
      </c>
      <c r="C127" s="10" t="s">
        <v>245</v>
      </c>
      <c r="D127" s="24" t="s">
        <v>4</v>
      </c>
      <c r="E127" s="23"/>
      <c r="F127" s="9">
        <v>1500</v>
      </c>
      <c r="G127" s="29">
        <f t="shared" si="22"/>
        <v>1</v>
      </c>
      <c r="H127" s="9">
        <v>1500</v>
      </c>
      <c r="I127" s="9">
        <f t="shared" si="18"/>
        <v>1050</v>
      </c>
      <c r="J127" s="9">
        <f t="shared" si="19"/>
        <v>900</v>
      </c>
      <c r="K127" s="17">
        <f t="shared" si="14"/>
        <v>900</v>
      </c>
      <c r="L127" s="17">
        <f t="shared" si="15"/>
        <v>1020.0000000000001</v>
      </c>
      <c r="M127" s="26">
        <f t="shared" si="16"/>
        <v>1.0294117647058822</v>
      </c>
      <c r="N127" s="26">
        <f t="shared" si="17"/>
        <v>1</v>
      </c>
    </row>
    <row r="128" spans="1:14" x14ac:dyDescent="0.25">
      <c r="A128" s="12" t="s">
        <v>240</v>
      </c>
      <c r="B128" s="12">
        <f t="shared" si="20"/>
        <v>124</v>
      </c>
      <c r="C128" s="10" t="s">
        <v>246</v>
      </c>
      <c r="D128" s="24" t="s">
        <v>4</v>
      </c>
      <c r="E128" s="23"/>
      <c r="F128" s="9">
        <v>1500</v>
      </c>
      <c r="G128" s="29">
        <f t="shared" si="22"/>
        <v>1</v>
      </c>
      <c r="H128" s="9">
        <v>1500</v>
      </c>
      <c r="I128" s="9">
        <f t="shared" si="18"/>
        <v>1050</v>
      </c>
      <c r="J128" s="9">
        <f t="shared" si="19"/>
        <v>900</v>
      </c>
      <c r="K128" s="17">
        <f t="shared" si="14"/>
        <v>900</v>
      </c>
      <c r="L128" s="17">
        <f t="shared" si="15"/>
        <v>1020.0000000000001</v>
      </c>
      <c r="M128" s="26">
        <f t="shared" si="16"/>
        <v>1.0294117647058822</v>
      </c>
      <c r="N128" s="26">
        <f t="shared" si="17"/>
        <v>1</v>
      </c>
    </row>
    <row r="129" spans="1:14" x14ac:dyDescent="0.25">
      <c r="A129" s="12" t="s">
        <v>241</v>
      </c>
      <c r="B129" s="12">
        <f t="shared" si="20"/>
        <v>125</v>
      </c>
      <c r="C129" s="10" t="s">
        <v>247</v>
      </c>
      <c r="D129" s="24" t="s">
        <v>4</v>
      </c>
      <c r="E129" s="23"/>
      <c r="F129" s="9">
        <v>1500</v>
      </c>
      <c r="G129" s="29">
        <f t="shared" si="22"/>
        <v>1</v>
      </c>
      <c r="H129" s="9">
        <v>1500</v>
      </c>
      <c r="I129" s="9">
        <f t="shared" si="18"/>
        <v>1050</v>
      </c>
      <c r="J129" s="9">
        <f t="shared" si="19"/>
        <v>900</v>
      </c>
      <c r="K129" s="17">
        <f t="shared" si="14"/>
        <v>900</v>
      </c>
      <c r="L129" s="17">
        <f t="shared" si="15"/>
        <v>1020.0000000000001</v>
      </c>
      <c r="M129" s="26">
        <f t="shared" si="16"/>
        <v>1.0294117647058822</v>
      </c>
      <c r="N129" s="26">
        <f t="shared" si="17"/>
        <v>1</v>
      </c>
    </row>
    <row r="130" spans="1:14" x14ac:dyDescent="0.25">
      <c r="A130" s="12" t="s">
        <v>242</v>
      </c>
      <c r="B130" s="12">
        <f t="shared" si="20"/>
        <v>126</v>
      </c>
      <c r="C130" s="10" t="s">
        <v>248</v>
      </c>
      <c r="D130" s="24" t="s">
        <v>4</v>
      </c>
      <c r="E130" s="23"/>
      <c r="F130" s="9">
        <v>1500</v>
      </c>
      <c r="G130" s="29">
        <f t="shared" si="22"/>
        <v>1</v>
      </c>
      <c r="H130" s="9">
        <v>1500</v>
      </c>
      <c r="I130" s="9">
        <f t="shared" si="18"/>
        <v>1050</v>
      </c>
      <c r="J130" s="9">
        <f t="shared" si="19"/>
        <v>900</v>
      </c>
      <c r="K130" s="17">
        <f t="shared" si="14"/>
        <v>900</v>
      </c>
      <c r="L130" s="17">
        <f t="shared" si="15"/>
        <v>1020.0000000000001</v>
      </c>
      <c r="M130" s="26">
        <f t="shared" si="16"/>
        <v>1.0294117647058822</v>
      </c>
      <c r="N130" s="26">
        <f t="shared" si="17"/>
        <v>1</v>
      </c>
    </row>
    <row r="131" spans="1:14" ht="31.5" x14ac:dyDescent="0.25">
      <c r="A131" s="12" t="s">
        <v>280</v>
      </c>
      <c r="B131" s="12">
        <f t="shared" si="20"/>
        <v>127</v>
      </c>
      <c r="C131" s="24" t="s">
        <v>146</v>
      </c>
      <c r="D131" s="24" t="s">
        <v>4</v>
      </c>
      <c r="E131" s="23"/>
      <c r="F131" s="9"/>
      <c r="G131" s="29"/>
      <c r="H131" s="9">
        <v>620</v>
      </c>
      <c r="I131" s="9">
        <f t="shared" si="18"/>
        <v>434</v>
      </c>
      <c r="J131" s="9">
        <f t="shared" si="19"/>
        <v>372</v>
      </c>
      <c r="K131" s="17"/>
      <c r="L131" s="17"/>
      <c r="M131" s="26"/>
      <c r="N131" s="26"/>
    </row>
    <row r="132" spans="1:14" ht="31.5" x14ac:dyDescent="0.25">
      <c r="A132" s="12" t="s">
        <v>281</v>
      </c>
      <c r="B132" s="12">
        <f t="shared" si="20"/>
        <v>128</v>
      </c>
      <c r="C132" s="24" t="s">
        <v>8</v>
      </c>
      <c r="D132" s="24" t="s">
        <v>4</v>
      </c>
      <c r="E132" s="24"/>
      <c r="F132" s="9"/>
      <c r="G132" s="29"/>
      <c r="H132" s="9">
        <v>590</v>
      </c>
      <c r="I132" s="9">
        <f t="shared" si="18"/>
        <v>413</v>
      </c>
      <c r="J132" s="9">
        <f t="shared" si="19"/>
        <v>354</v>
      </c>
      <c r="K132" s="17"/>
      <c r="L132" s="17"/>
      <c r="M132" s="26"/>
      <c r="N132" s="26"/>
    </row>
    <row r="133" spans="1:14" ht="15.75" customHeight="1" x14ac:dyDescent="0.25">
      <c r="A133" s="17"/>
      <c r="B133" s="8"/>
      <c r="C133" s="8" t="s">
        <v>151</v>
      </c>
      <c r="D133" s="8"/>
      <c r="E133" s="8"/>
      <c r="F133" s="8"/>
      <c r="G133" s="30"/>
      <c r="H133" s="9"/>
      <c r="I133" s="9"/>
      <c r="J133" s="9"/>
      <c r="K133" s="17"/>
      <c r="L133" s="17"/>
      <c r="M133" s="26"/>
      <c r="N133" s="26"/>
    </row>
    <row r="134" spans="1:14" ht="60.75" customHeight="1" x14ac:dyDescent="0.25">
      <c r="A134" s="17"/>
      <c r="B134" s="12">
        <v>129</v>
      </c>
      <c r="C134" s="10" t="s">
        <v>152</v>
      </c>
      <c r="D134" s="10" t="s">
        <v>153</v>
      </c>
      <c r="E134" s="10" t="s">
        <v>3</v>
      </c>
      <c r="F134" s="11">
        <v>8000</v>
      </c>
      <c r="G134" s="30">
        <f>H134/F134</f>
        <v>1</v>
      </c>
      <c r="H134" s="11">
        <v>8000</v>
      </c>
      <c r="I134" s="9">
        <f t="shared" si="18"/>
        <v>5600</v>
      </c>
      <c r="J134" s="9">
        <f t="shared" si="19"/>
        <v>4800</v>
      </c>
      <c r="K134" s="17">
        <f t="shared" ref="K134:K138" si="23">F134*0.6</f>
        <v>4800</v>
      </c>
      <c r="L134" s="17">
        <f t="shared" ref="L134:L138" si="24">F134*0.68</f>
        <v>5440</v>
      </c>
      <c r="M134" s="26">
        <f t="shared" ref="M134:M138" si="25">I134/L134</f>
        <v>1.0294117647058822</v>
      </c>
      <c r="N134" s="26">
        <f t="shared" ref="N134:N138" si="26">J134/K134</f>
        <v>1</v>
      </c>
    </row>
    <row r="135" spans="1:14" x14ac:dyDescent="0.25">
      <c r="A135" s="17"/>
      <c r="B135" s="12">
        <f>B134+1</f>
        <v>130</v>
      </c>
      <c r="C135" s="10" t="s">
        <v>154</v>
      </c>
      <c r="D135" s="10" t="s">
        <v>4</v>
      </c>
      <c r="E135" s="10"/>
      <c r="F135" s="11">
        <v>6300</v>
      </c>
      <c r="G135" s="30">
        <f>H135/F135</f>
        <v>1</v>
      </c>
      <c r="H135" s="11">
        <v>6300</v>
      </c>
      <c r="I135" s="9">
        <f t="shared" si="18"/>
        <v>4410</v>
      </c>
      <c r="J135" s="9">
        <f t="shared" si="19"/>
        <v>3780</v>
      </c>
      <c r="K135" s="17">
        <f t="shared" si="23"/>
        <v>3780</v>
      </c>
      <c r="L135" s="17">
        <f t="shared" si="24"/>
        <v>4284</v>
      </c>
      <c r="M135" s="26">
        <f t="shared" si="25"/>
        <v>1.0294117647058822</v>
      </c>
      <c r="N135" s="26">
        <f t="shared" si="26"/>
        <v>1</v>
      </c>
    </row>
    <row r="136" spans="1:14" x14ac:dyDescent="0.25">
      <c r="A136" s="17"/>
      <c r="B136" s="12">
        <f t="shared" ref="B136:B138" si="27">B135+1</f>
        <v>131</v>
      </c>
      <c r="C136" s="10" t="s">
        <v>155</v>
      </c>
      <c r="D136" s="10" t="s">
        <v>4</v>
      </c>
      <c r="E136" s="10"/>
      <c r="F136" s="11">
        <v>6300</v>
      </c>
      <c r="G136" s="30">
        <f>H136/F136</f>
        <v>1</v>
      </c>
      <c r="H136" s="11">
        <v>6300</v>
      </c>
      <c r="I136" s="9">
        <f t="shared" si="18"/>
        <v>4410</v>
      </c>
      <c r="J136" s="9">
        <f t="shared" si="19"/>
        <v>3780</v>
      </c>
      <c r="K136" s="17">
        <f t="shared" si="23"/>
        <v>3780</v>
      </c>
      <c r="L136" s="17">
        <f t="shared" si="24"/>
        <v>4284</v>
      </c>
      <c r="M136" s="26">
        <f t="shared" si="25"/>
        <v>1.0294117647058822</v>
      </c>
      <c r="N136" s="26">
        <f t="shared" si="26"/>
        <v>1</v>
      </c>
    </row>
    <row r="137" spans="1:14" x14ac:dyDescent="0.25">
      <c r="A137" s="17"/>
      <c r="B137" s="12">
        <f t="shared" si="27"/>
        <v>132</v>
      </c>
      <c r="C137" s="10" t="s">
        <v>156</v>
      </c>
      <c r="D137" s="10" t="s">
        <v>4</v>
      </c>
      <c r="E137" s="10"/>
      <c r="F137" s="11">
        <v>5500</v>
      </c>
      <c r="G137" s="30">
        <f>H137/F137</f>
        <v>1</v>
      </c>
      <c r="H137" s="11">
        <v>5500</v>
      </c>
      <c r="I137" s="9">
        <f t="shared" si="18"/>
        <v>3849.9999999999995</v>
      </c>
      <c r="J137" s="9">
        <f t="shared" si="19"/>
        <v>3300</v>
      </c>
      <c r="K137" s="17">
        <f t="shared" si="23"/>
        <v>3300</v>
      </c>
      <c r="L137" s="17">
        <f t="shared" si="24"/>
        <v>3740.0000000000005</v>
      </c>
      <c r="M137" s="26">
        <f t="shared" si="25"/>
        <v>1.029411764705882</v>
      </c>
      <c r="N137" s="26">
        <f t="shared" si="26"/>
        <v>1</v>
      </c>
    </row>
    <row r="138" spans="1:14" x14ac:dyDescent="0.25">
      <c r="A138" s="17"/>
      <c r="B138" s="12">
        <f t="shared" si="27"/>
        <v>133</v>
      </c>
      <c r="C138" s="10" t="s">
        <v>157</v>
      </c>
      <c r="D138" s="10" t="s">
        <v>4</v>
      </c>
      <c r="E138" s="10"/>
      <c r="F138" s="11">
        <v>5000</v>
      </c>
      <c r="G138" s="30">
        <f>H138/F138</f>
        <v>1</v>
      </c>
      <c r="H138" s="11">
        <v>5000</v>
      </c>
      <c r="I138" s="9">
        <f t="shared" si="18"/>
        <v>3500</v>
      </c>
      <c r="J138" s="9">
        <f t="shared" si="19"/>
        <v>3000</v>
      </c>
      <c r="K138" s="17">
        <f t="shared" si="23"/>
        <v>3000</v>
      </c>
      <c r="L138" s="17">
        <f t="shared" si="24"/>
        <v>3400.0000000000005</v>
      </c>
      <c r="M138" s="26">
        <f t="shared" si="25"/>
        <v>1.0294117647058822</v>
      </c>
      <c r="N138" s="26">
        <f t="shared" si="26"/>
        <v>1</v>
      </c>
    </row>
    <row r="139" spans="1:14" s="16" customFormat="1" ht="16.5" x14ac:dyDescent="0.25">
      <c r="A139" s="31"/>
      <c r="B139" s="32"/>
      <c r="C139" s="33" t="s">
        <v>282</v>
      </c>
      <c r="D139" s="48"/>
      <c r="E139" s="48"/>
      <c r="F139" s="48"/>
      <c r="G139" s="48"/>
      <c r="H139" s="48"/>
      <c r="I139" s="9"/>
      <c r="J139" s="9"/>
      <c r="K139" s="17"/>
      <c r="L139" s="17"/>
      <c r="M139" s="26"/>
      <c r="N139" s="26"/>
    </row>
    <row r="140" spans="1:14" ht="33" x14ac:dyDescent="0.25">
      <c r="A140" s="18" t="s">
        <v>168</v>
      </c>
      <c r="B140" s="19">
        <v>134</v>
      </c>
      <c r="C140" s="20" t="s">
        <v>283</v>
      </c>
      <c r="D140" s="20" t="s">
        <v>284</v>
      </c>
      <c r="E140" s="20" t="s">
        <v>285</v>
      </c>
      <c r="F140" s="14"/>
      <c r="G140" s="20"/>
      <c r="H140" s="14">
        <v>5000</v>
      </c>
      <c r="I140" s="9">
        <f t="shared" si="18"/>
        <v>3500</v>
      </c>
      <c r="J140" s="9">
        <f t="shared" si="19"/>
        <v>3000</v>
      </c>
      <c r="K140" s="17"/>
      <c r="L140" s="17"/>
      <c r="M140" s="26"/>
      <c r="N140" s="26"/>
    </row>
    <row r="141" spans="1:14" ht="33" x14ac:dyDescent="0.25">
      <c r="A141" s="18" t="s">
        <v>168</v>
      </c>
      <c r="B141" s="19">
        <v>135</v>
      </c>
      <c r="C141" s="20" t="s">
        <v>286</v>
      </c>
      <c r="D141" s="20" t="s">
        <v>7</v>
      </c>
      <c r="E141" s="20" t="s">
        <v>287</v>
      </c>
      <c r="F141" s="14"/>
      <c r="G141" s="20"/>
      <c r="H141" s="14">
        <v>4500</v>
      </c>
      <c r="I141" s="9">
        <f t="shared" si="18"/>
        <v>3150</v>
      </c>
      <c r="J141" s="9">
        <f t="shared" si="19"/>
        <v>2700</v>
      </c>
      <c r="K141" s="17"/>
      <c r="L141" s="17"/>
      <c r="M141" s="26"/>
      <c r="N141" s="26"/>
    </row>
    <row r="142" spans="1:14" ht="33" x14ac:dyDescent="0.25">
      <c r="A142" s="18" t="s">
        <v>168</v>
      </c>
      <c r="B142" s="19">
        <v>136</v>
      </c>
      <c r="C142" s="20" t="s">
        <v>288</v>
      </c>
      <c r="D142" s="46" t="s">
        <v>4</v>
      </c>
      <c r="E142" s="46"/>
      <c r="F142" s="15"/>
      <c r="G142" s="20"/>
      <c r="H142" s="15">
        <v>4000</v>
      </c>
      <c r="I142" s="9">
        <f t="shared" si="18"/>
        <v>2800</v>
      </c>
      <c r="J142" s="9">
        <f t="shared" si="19"/>
        <v>2400</v>
      </c>
      <c r="K142" s="17"/>
      <c r="L142" s="17"/>
      <c r="M142" s="26"/>
      <c r="N142" s="26"/>
    </row>
    <row r="143" spans="1:14" s="16" customFormat="1" ht="16.5" x14ac:dyDescent="0.25">
      <c r="A143" s="31"/>
      <c r="B143" s="32"/>
      <c r="C143" s="34" t="s">
        <v>289</v>
      </c>
      <c r="D143" s="47"/>
      <c r="E143" s="47"/>
      <c r="F143" s="47"/>
      <c r="G143" s="47"/>
      <c r="H143" s="47"/>
      <c r="I143" s="28"/>
      <c r="J143" s="28"/>
      <c r="K143" s="35"/>
      <c r="L143" s="35"/>
      <c r="M143" s="36"/>
      <c r="N143" s="36"/>
    </row>
    <row r="144" spans="1:14" ht="55.5" customHeight="1" x14ac:dyDescent="0.25">
      <c r="A144" s="18" t="s">
        <v>168</v>
      </c>
      <c r="B144" s="19">
        <v>137</v>
      </c>
      <c r="C144" s="20" t="s">
        <v>290</v>
      </c>
      <c r="D144" s="46" t="s">
        <v>4</v>
      </c>
      <c r="E144" s="46"/>
      <c r="F144" s="14"/>
      <c r="G144" s="20"/>
      <c r="H144" s="20"/>
      <c r="I144" s="9"/>
      <c r="J144" s="9"/>
      <c r="K144" s="17"/>
      <c r="L144" s="17"/>
      <c r="M144" s="26"/>
      <c r="N144" s="26"/>
    </row>
    <row r="145" spans="1:14" ht="53.25" customHeight="1" x14ac:dyDescent="0.25">
      <c r="A145" s="18" t="s">
        <v>168</v>
      </c>
      <c r="B145" s="19">
        <v>138</v>
      </c>
      <c r="C145" s="20" t="s">
        <v>288</v>
      </c>
      <c r="D145" s="46" t="s">
        <v>4</v>
      </c>
      <c r="E145" s="46"/>
      <c r="F145" s="14"/>
      <c r="G145" s="20"/>
      <c r="H145" s="20"/>
      <c r="I145" s="9"/>
      <c r="J145" s="9"/>
      <c r="K145" s="17"/>
      <c r="L145" s="17"/>
      <c r="M145" s="26"/>
      <c r="N145" s="26"/>
    </row>
    <row r="146" spans="1:14" x14ac:dyDescent="0.25">
      <c r="F146" s="7"/>
    </row>
  </sheetData>
  <autoFilter ref="A3:N145" xr:uid="{415C53CC-47BE-479B-B6E2-703C8CFB4371}"/>
  <mergeCells count="38">
    <mergeCell ref="D145:E145"/>
    <mergeCell ref="D142:E142"/>
    <mergeCell ref="D143:H143"/>
    <mergeCell ref="D139:H139"/>
    <mergeCell ref="D144:E144"/>
    <mergeCell ref="F38:F39"/>
    <mergeCell ref="G38:G39"/>
    <mergeCell ref="H38:H39"/>
    <mergeCell ref="I38:I39"/>
    <mergeCell ref="J38:J39"/>
    <mergeCell ref="C47:C48"/>
    <mergeCell ref="D47:D48"/>
    <mergeCell ref="E47:E48"/>
    <mergeCell ref="C43:C44"/>
    <mergeCell ref="D43:D44"/>
    <mergeCell ref="E43:E44"/>
    <mergeCell ref="C45:C46"/>
    <mergeCell ref="D45:D46"/>
    <mergeCell ref="E45:E46"/>
    <mergeCell ref="C38:C39"/>
    <mergeCell ref="D38:D39"/>
    <mergeCell ref="E38:E39"/>
    <mergeCell ref="C41:C42"/>
    <mergeCell ref="D41:D42"/>
    <mergeCell ref="E41:E42"/>
    <mergeCell ref="B1:N1"/>
    <mergeCell ref="K2:K3"/>
    <mergeCell ref="L2:L3"/>
    <mergeCell ref="M2:M3"/>
    <mergeCell ref="N2:N3"/>
    <mergeCell ref="D2:E2"/>
    <mergeCell ref="B2:B3"/>
    <mergeCell ref="C2:C3"/>
    <mergeCell ref="J2:J3"/>
    <mergeCell ref="I2:I3"/>
    <mergeCell ref="H2:H3"/>
    <mergeCell ref="G2:G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Đất 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2025-09-30T07:46:36Z</dcterms:created>
  <dcterms:modified xsi:type="dcterms:W3CDTF">2025-10-25T02:29:49Z</dcterms:modified>
</cp:coreProperties>
</file>