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wnloads\"/>
    </mc:Choice>
  </mc:AlternateContent>
  <bookViews>
    <workbookView xWindow="-105" yWindow="-105" windowWidth="21795" windowHeight="14235" tabRatio="849" firstSheet="10" activeTab="19"/>
  </bookViews>
  <sheets>
    <sheet name="1. P. Thuỷ Nguyên" sheetId="35" r:id="rId1"/>
    <sheet name="2. P. Thiên Hương" sheetId="34" r:id="rId2"/>
    <sheet name="3. P. Hoà Bình" sheetId="21" r:id="rId3"/>
    <sheet name="4. P. Nam Triệu" sheetId="22" r:id="rId4"/>
    <sheet name="5. P. Bạch Đằng" sheetId="52" r:id="rId5"/>
    <sheet name="6. P. Lưu Kiếm" sheetId="23" r:id="rId6"/>
    <sheet name="7. P. Lê Ích Mộc" sheetId="51" r:id="rId7"/>
    <sheet name="8. P. Hồng Bàng" sheetId="25" r:id="rId8"/>
    <sheet name="9. P. Hồng An" sheetId="29" r:id="rId9"/>
    <sheet name="10. P. Ngô Quyền" sheetId="37" r:id="rId10"/>
    <sheet name="11. P. Gia Viên" sheetId="30" r:id="rId11"/>
    <sheet name="12. Lê Chân" sheetId="7" r:id="rId12"/>
    <sheet name="13. An Biên" sheetId="8" r:id="rId13"/>
    <sheet name="14. P. Hải An" sheetId="11" r:id="rId14"/>
    <sheet name="15. P. Đông Hải" sheetId="26" r:id="rId15"/>
    <sheet name="16. P. Kiến An" sheetId="3" r:id="rId16"/>
    <sheet name="17. P. Phù Liễn" sheetId="14" r:id="rId17"/>
    <sheet name="18. P. Nam Đồ Sơn" sheetId="19" r:id="rId18"/>
    <sheet name="19. P. Đồ Sơn" sheetId="20" r:id="rId19"/>
    <sheet name="20. P. Hưng Đạo" sheetId="1" r:id="rId20"/>
    <sheet name="21. P. Dương Kinh" sheetId="4" r:id="rId21"/>
    <sheet name="22. P. An Dương" sheetId="48" r:id="rId22"/>
    <sheet name="23. P. An Hải" sheetId="6" r:id="rId23"/>
    <sheet name="24. P. An Phong" sheetId="39" r:id="rId24"/>
    <sheet name="25. P. Hải Dương " sheetId="54" r:id="rId25"/>
    <sheet name="26. P. Lê Thanh Nghị" sheetId="55" r:id="rId26"/>
    <sheet name="27. P. Việt Hòa" sheetId="56" r:id="rId27"/>
    <sheet name="28. P. Thành Đông" sheetId="57" r:id="rId28"/>
    <sheet name="29. P. Nam Đồng" sheetId="58" r:id="rId29"/>
    <sheet name="30. P Tân Hưng " sheetId="59" r:id="rId30"/>
    <sheet name="31. P. Thạch Khôi" sheetId="60" r:id="rId31"/>
    <sheet name="32. P. Tứ Minh" sheetId="61" r:id="rId32"/>
    <sheet name="33. P. Ái Quốc " sheetId="62" r:id="rId33"/>
    <sheet name="34. P. Chu Văn An " sheetId="63" r:id="rId34"/>
    <sheet name="35. P. Chí Linh" sheetId="64" r:id="rId35"/>
    <sheet name="36. P. Trần Hưng Đạo" sheetId="65" r:id="rId36"/>
    <sheet name="37. P. Phường Nguyễn Trãi" sheetId="66" r:id="rId37"/>
    <sheet name="38. P. Trần Nhân Tông" sheetId="67" r:id="rId38"/>
    <sheet name="39. P. Lê Đại Hành" sheetId="68" r:id="rId39"/>
    <sheet name="40. P. Kinh Môn" sheetId="69" r:id="rId40"/>
    <sheet name="41. Nguyễn Đại Năng" sheetId="70" r:id="rId41"/>
    <sheet name="42. P. Trần Liễu" sheetId="71" r:id="rId42"/>
    <sheet name="43. P.  Bắc An Phụ" sheetId="72" r:id="rId43"/>
    <sheet name="44. Phường Phạm Sư Mạnh" sheetId="73" r:id="rId44"/>
    <sheet name="45. P.Nhị Chiểu" sheetId="74" r:id="rId45"/>
  </sheets>
  <definedNames>
    <definedName name="_xlnm._FilterDatabase" localSheetId="0" hidden="1">'1. P. Thuỷ Nguyên'!#REF!</definedName>
    <definedName name="_xlnm._FilterDatabase" localSheetId="20" hidden="1">'21. P. Dương Kinh'!$I$6:$P$61</definedName>
    <definedName name="_xlnm._FilterDatabase" localSheetId="22" hidden="1">'23. P. An Hải'!$I$6:$P$47</definedName>
    <definedName name="_xlnm._FilterDatabase" localSheetId="27" hidden="1">'28. P. Thành Đông'!$A$5:$P$155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4" i="74" l="1"/>
  <c r="O94" i="74"/>
  <c r="N94" i="74"/>
  <c r="M94" i="74"/>
  <c r="L94" i="74"/>
  <c r="K94" i="74"/>
  <c r="J94" i="74"/>
  <c r="I94" i="74"/>
  <c r="P93" i="74"/>
  <c r="O93" i="74"/>
  <c r="N93" i="74"/>
  <c r="M93" i="74"/>
  <c r="L93" i="74"/>
  <c r="K93" i="74"/>
  <c r="J93" i="74"/>
  <c r="I93" i="74"/>
  <c r="P92" i="74"/>
  <c r="O92" i="74"/>
  <c r="N92" i="74"/>
  <c r="M92" i="74"/>
  <c r="L92" i="74"/>
  <c r="K92" i="74"/>
  <c r="J92" i="74"/>
  <c r="I92" i="74"/>
  <c r="P91" i="74"/>
  <c r="O91" i="74"/>
  <c r="N91" i="74"/>
  <c r="M91" i="74"/>
  <c r="L91" i="74"/>
  <c r="K91" i="74"/>
  <c r="J91" i="74"/>
  <c r="I91" i="74"/>
  <c r="P90" i="74"/>
  <c r="O90" i="74"/>
  <c r="N90" i="74"/>
  <c r="M90" i="74"/>
  <c r="L90" i="74"/>
  <c r="K90" i="74"/>
  <c r="J90" i="74"/>
  <c r="I90" i="74"/>
  <c r="P89" i="74"/>
  <c r="O89" i="74"/>
  <c r="N89" i="74"/>
  <c r="M89" i="74"/>
  <c r="L89" i="74"/>
  <c r="K89" i="74"/>
  <c r="J89" i="74"/>
  <c r="I89" i="74"/>
  <c r="P88" i="74"/>
  <c r="O88" i="74"/>
  <c r="N88" i="74"/>
  <c r="M88" i="74"/>
  <c r="L88" i="74"/>
  <c r="K88" i="74"/>
  <c r="J88" i="74"/>
  <c r="I88" i="74"/>
  <c r="P87" i="74"/>
  <c r="O87" i="74"/>
  <c r="N87" i="74"/>
  <c r="M87" i="74"/>
  <c r="L87" i="74"/>
  <c r="K87" i="74"/>
  <c r="J87" i="74"/>
  <c r="I87" i="74"/>
  <c r="P86" i="74"/>
  <c r="O86" i="74"/>
  <c r="N86" i="74"/>
  <c r="M86" i="74"/>
  <c r="L86" i="74"/>
  <c r="K86" i="74"/>
  <c r="J86" i="74"/>
  <c r="I86" i="74"/>
  <c r="P85" i="74"/>
  <c r="O85" i="74"/>
  <c r="N85" i="74"/>
  <c r="M85" i="74"/>
  <c r="L85" i="74"/>
  <c r="K85" i="74"/>
  <c r="J85" i="74"/>
  <c r="I85" i="74"/>
  <c r="P84" i="74"/>
  <c r="O84" i="74"/>
  <c r="N84" i="74"/>
  <c r="M84" i="74"/>
  <c r="L84" i="74"/>
  <c r="K84" i="74"/>
  <c r="J84" i="74"/>
  <c r="I84" i="74"/>
  <c r="P83" i="74"/>
  <c r="O83" i="74"/>
  <c r="N83" i="74"/>
  <c r="M83" i="74"/>
  <c r="L83" i="74"/>
  <c r="K83" i="74"/>
  <c r="J83" i="74"/>
  <c r="I83" i="74"/>
  <c r="P82" i="74"/>
  <c r="O82" i="74"/>
  <c r="N82" i="74"/>
  <c r="M82" i="74"/>
  <c r="L82" i="74"/>
  <c r="K82" i="74"/>
  <c r="J82" i="74"/>
  <c r="I82" i="74"/>
  <c r="P81" i="74"/>
  <c r="O81" i="74"/>
  <c r="N81" i="74"/>
  <c r="M81" i="74"/>
  <c r="L81" i="74"/>
  <c r="K81" i="74"/>
  <c r="J81" i="74"/>
  <c r="I81" i="74"/>
  <c r="P80" i="74"/>
  <c r="O80" i="74"/>
  <c r="N80" i="74"/>
  <c r="M80" i="74"/>
  <c r="L80" i="74"/>
  <c r="K80" i="74"/>
  <c r="J80" i="74"/>
  <c r="I80" i="74"/>
  <c r="P79" i="74"/>
  <c r="O79" i="74"/>
  <c r="N79" i="74"/>
  <c r="M79" i="74"/>
  <c r="L79" i="74"/>
  <c r="K79" i="74"/>
  <c r="J79" i="74"/>
  <c r="I79" i="74"/>
  <c r="P78" i="74"/>
  <c r="O78" i="74"/>
  <c r="N78" i="74"/>
  <c r="M78" i="74"/>
  <c r="L78" i="74"/>
  <c r="K78" i="74"/>
  <c r="J78" i="74"/>
  <c r="I78" i="74"/>
  <c r="P77" i="74"/>
  <c r="O77" i="74"/>
  <c r="N77" i="74"/>
  <c r="M77" i="74"/>
  <c r="L77" i="74"/>
  <c r="K77" i="74"/>
  <c r="J77" i="74"/>
  <c r="I77" i="74"/>
  <c r="P76" i="74"/>
  <c r="O76" i="74"/>
  <c r="N76" i="74"/>
  <c r="M76" i="74"/>
  <c r="L76" i="74"/>
  <c r="K76" i="74"/>
  <c r="J76" i="74"/>
  <c r="I76" i="74"/>
  <c r="P75" i="74"/>
  <c r="O75" i="74"/>
  <c r="N75" i="74"/>
  <c r="M75" i="74"/>
  <c r="L75" i="74"/>
  <c r="K75" i="74"/>
  <c r="J75" i="74"/>
  <c r="I75" i="74"/>
  <c r="P74" i="74"/>
  <c r="O74" i="74"/>
  <c r="N74" i="74"/>
  <c r="M74" i="74"/>
  <c r="L74" i="74"/>
  <c r="K74" i="74"/>
  <c r="J74" i="74"/>
  <c r="I74" i="74"/>
  <c r="P73" i="74"/>
  <c r="O73" i="74"/>
  <c r="N73" i="74"/>
  <c r="M73" i="74"/>
  <c r="L73" i="74"/>
  <c r="K73" i="74"/>
  <c r="J73" i="74"/>
  <c r="I73" i="74"/>
  <c r="P72" i="74"/>
  <c r="O72" i="74"/>
  <c r="N72" i="74"/>
  <c r="M72" i="74"/>
  <c r="L72" i="74"/>
  <c r="K72" i="74"/>
  <c r="J72" i="74"/>
  <c r="I72" i="74"/>
  <c r="P71" i="74"/>
  <c r="O71" i="74"/>
  <c r="N71" i="74"/>
  <c r="M71" i="74"/>
  <c r="L71" i="74"/>
  <c r="K71" i="74"/>
  <c r="J71" i="74"/>
  <c r="I71" i="74"/>
  <c r="P70" i="74"/>
  <c r="O70" i="74"/>
  <c r="N70" i="74"/>
  <c r="M70" i="74"/>
  <c r="L70" i="74"/>
  <c r="K70" i="74"/>
  <c r="J70" i="74"/>
  <c r="I70" i="74"/>
  <c r="P69" i="74"/>
  <c r="O69" i="74"/>
  <c r="N69" i="74"/>
  <c r="M69" i="74"/>
  <c r="L69" i="74"/>
  <c r="K69" i="74"/>
  <c r="J69" i="74"/>
  <c r="I69" i="74"/>
  <c r="P68" i="74"/>
  <c r="O68" i="74"/>
  <c r="N68" i="74"/>
  <c r="M68" i="74"/>
  <c r="L68" i="74"/>
  <c r="K68" i="74"/>
  <c r="J68" i="74"/>
  <c r="I68" i="74"/>
  <c r="P67" i="74"/>
  <c r="O67" i="74"/>
  <c r="N67" i="74"/>
  <c r="M67" i="74"/>
  <c r="L67" i="74"/>
  <c r="K67" i="74"/>
  <c r="J67" i="74"/>
  <c r="I67" i="74"/>
  <c r="P66" i="74"/>
  <c r="O66" i="74"/>
  <c r="N66" i="74"/>
  <c r="M66" i="74"/>
  <c r="L66" i="74"/>
  <c r="K66" i="74"/>
  <c r="J66" i="74"/>
  <c r="I66" i="74"/>
  <c r="P65" i="74"/>
  <c r="O65" i="74"/>
  <c r="N65" i="74"/>
  <c r="M65" i="74"/>
  <c r="L65" i="74"/>
  <c r="K65" i="74"/>
  <c r="J65" i="74"/>
  <c r="I65" i="74"/>
  <c r="P64" i="74"/>
  <c r="O64" i="74"/>
  <c r="N64" i="74"/>
  <c r="M64" i="74"/>
  <c r="L64" i="74"/>
  <c r="K64" i="74"/>
  <c r="J64" i="74"/>
  <c r="I64" i="74"/>
  <c r="P63" i="74"/>
  <c r="O63" i="74"/>
  <c r="N63" i="74"/>
  <c r="M63" i="74"/>
  <c r="L63" i="74"/>
  <c r="K63" i="74"/>
  <c r="J63" i="74"/>
  <c r="I63" i="74"/>
  <c r="P62" i="74"/>
  <c r="O62" i="74"/>
  <c r="N62" i="74"/>
  <c r="M62" i="74"/>
  <c r="L62" i="74"/>
  <c r="K62" i="74"/>
  <c r="J62" i="74"/>
  <c r="I62" i="74"/>
  <c r="P61" i="74"/>
  <c r="O61" i="74"/>
  <c r="N61" i="74"/>
  <c r="M61" i="74"/>
  <c r="L61" i="74"/>
  <c r="K61" i="74"/>
  <c r="J61" i="74"/>
  <c r="I61" i="74"/>
  <c r="P60" i="74"/>
  <c r="O60" i="74"/>
  <c r="N60" i="74"/>
  <c r="M60" i="74"/>
  <c r="L60" i="74"/>
  <c r="K60" i="74"/>
  <c r="J60" i="74"/>
  <c r="I60" i="74"/>
  <c r="P59" i="74"/>
  <c r="O59" i="74"/>
  <c r="N59" i="74"/>
  <c r="M59" i="74"/>
  <c r="L59" i="74"/>
  <c r="K59" i="74"/>
  <c r="J59" i="74"/>
  <c r="I59" i="74"/>
  <c r="P58" i="74"/>
  <c r="O58" i="74"/>
  <c r="N58" i="74"/>
  <c r="M58" i="74"/>
  <c r="L58" i="74"/>
  <c r="K58" i="74"/>
  <c r="J58" i="74"/>
  <c r="I58" i="74"/>
  <c r="P57" i="74"/>
  <c r="O57" i="74"/>
  <c r="N57" i="74"/>
  <c r="M57" i="74"/>
  <c r="L57" i="74"/>
  <c r="K57" i="74"/>
  <c r="J57" i="74"/>
  <c r="I57" i="74"/>
  <c r="P56" i="74"/>
  <c r="O56" i="74"/>
  <c r="N56" i="74"/>
  <c r="M56" i="74"/>
  <c r="L56" i="74"/>
  <c r="K56" i="74"/>
  <c r="J56" i="74"/>
  <c r="I56" i="74"/>
  <c r="P55" i="74"/>
  <c r="O55" i="74"/>
  <c r="N55" i="74"/>
  <c r="M55" i="74"/>
  <c r="L55" i="74"/>
  <c r="K55" i="74"/>
  <c r="J55" i="74"/>
  <c r="I55" i="74"/>
  <c r="P54" i="74"/>
  <c r="O54" i="74"/>
  <c r="N54" i="74"/>
  <c r="M54" i="74"/>
  <c r="L54" i="74"/>
  <c r="K54" i="74"/>
  <c r="J54" i="74"/>
  <c r="I54" i="74"/>
  <c r="P53" i="74"/>
  <c r="O53" i="74"/>
  <c r="N53" i="74"/>
  <c r="M53" i="74"/>
  <c r="L53" i="74"/>
  <c r="K53" i="74"/>
  <c r="J53" i="74"/>
  <c r="I53" i="74"/>
  <c r="P52" i="74"/>
  <c r="O52" i="74"/>
  <c r="N52" i="74"/>
  <c r="M52" i="74"/>
  <c r="L52" i="74"/>
  <c r="K52" i="74"/>
  <c r="J52" i="74"/>
  <c r="I52" i="74"/>
  <c r="P51" i="74"/>
  <c r="O51" i="74"/>
  <c r="N51" i="74"/>
  <c r="M51" i="74"/>
  <c r="L51" i="74"/>
  <c r="K51" i="74"/>
  <c r="J51" i="74"/>
  <c r="I51" i="74"/>
  <c r="P50" i="74"/>
  <c r="O50" i="74"/>
  <c r="N50" i="74"/>
  <c r="M50" i="74"/>
  <c r="L50" i="74"/>
  <c r="K50" i="74"/>
  <c r="J50" i="74"/>
  <c r="I50" i="74"/>
  <c r="P49" i="74"/>
  <c r="O49" i="74"/>
  <c r="N49" i="74"/>
  <c r="M49" i="74"/>
  <c r="L49" i="74"/>
  <c r="K49" i="74"/>
  <c r="J49" i="74"/>
  <c r="I49" i="74"/>
  <c r="P48" i="74"/>
  <c r="O48" i="74"/>
  <c r="N48" i="74"/>
  <c r="M48" i="74"/>
  <c r="L48" i="74"/>
  <c r="K48" i="74"/>
  <c r="J48" i="74"/>
  <c r="I48" i="74"/>
  <c r="P47" i="74"/>
  <c r="O47" i="74"/>
  <c r="N47" i="74"/>
  <c r="M47" i="74"/>
  <c r="L47" i="74"/>
  <c r="K47" i="74"/>
  <c r="J47" i="74"/>
  <c r="I47" i="74"/>
  <c r="P46" i="74"/>
  <c r="O46" i="74"/>
  <c r="N46" i="74"/>
  <c r="M46" i="74"/>
  <c r="L46" i="74"/>
  <c r="K46" i="74"/>
  <c r="J46" i="74"/>
  <c r="I46" i="74"/>
  <c r="P45" i="74"/>
  <c r="O45" i="74"/>
  <c r="N45" i="74"/>
  <c r="M45" i="74"/>
  <c r="L45" i="74"/>
  <c r="K45" i="74"/>
  <c r="J45" i="74"/>
  <c r="I45" i="74"/>
  <c r="P44" i="74"/>
  <c r="O44" i="74"/>
  <c r="N44" i="74"/>
  <c r="M44" i="74"/>
  <c r="L44" i="74"/>
  <c r="K44" i="74"/>
  <c r="J44" i="74"/>
  <c r="I44" i="74"/>
  <c r="P43" i="74"/>
  <c r="O43" i="74"/>
  <c r="N43" i="74"/>
  <c r="M43" i="74"/>
  <c r="L43" i="74"/>
  <c r="K43" i="74"/>
  <c r="J43" i="74"/>
  <c r="I43" i="74"/>
  <c r="P42" i="74"/>
  <c r="O42" i="74"/>
  <c r="N42" i="74"/>
  <c r="M42" i="74"/>
  <c r="L42" i="74"/>
  <c r="K42" i="74"/>
  <c r="J42" i="74"/>
  <c r="I42" i="74"/>
  <c r="P41" i="74"/>
  <c r="O41" i="74"/>
  <c r="N41" i="74"/>
  <c r="M41" i="74"/>
  <c r="L41" i="74"/>
  <c r="K41" i="74"/>
  <c r="J41" i="74"/>
  <c r="I41" i="74"/>
  <c r="P40" i="74"/>
  <c r="O40" i="74"/>
  <c r="N40" i="74"/>
  <c r="M40" i="74"/>
  <c r="L40" i="74"/>
  <c r="K40" i="74"/>
  <c r="J40" i="74"/>
  <c r="I40" i="74"/>
  <c r="P39" i="74"/>
  <c r="O39" i="74"/>
  <c r="N39" i="74"/>
  <c r="M39" i="74"/>
  <c r="L39" i="74"/>
  <c r="K39" i="74"/>
  <c r="J39" i="74"/>
  <c r="I39" i="74"/>
  <c r="P38" i="74"/>
  <c r="O38" i="74"/>
  <c r="N38" i="74"/>
  <c r="M38" i="74"/>
  <c r="L38" i="74"/>
  <c r="K38" i="74"/>
  <c r="J38" i="74"/>
  <c r="I38" i="74"/>
  <c r="P37" i="74"/>
  <c r="O37" i="74"/>
  <c r="N37" i="74"/>
  <c r="M37" i="74"/>
  <c r="L37" i="74"/>
  <c r="K37" i="74"/>
  <c r="J37" i="74"/>
  <c r="I37" i="74"/>
  <c r="P36" i="74"/>
  <c r="O36" i="74"/>
  <c r="N36" i="74"/>
  <c r="M36" i="74"/>
  <c r="L36" i="74"/>
  <c r="K36" i="74"/>
  <c r="J36" i="74"/>
  <c r="I36" i="74"/>
  <c r="P35" i="74"/>
  <c r="O35" i="74"/>
  <c r="N35" i="74"/>
  <c r="M35" i="74"/>
  <c r="L35" i="74"/>
  <c r="K35" i="74"/>
  <c r="J35" i="74"/>
  <c r="I35" i="74"/>
  <c r="P34" i="74"/>
  <c r="O34" i="74"/>
  <c r="N34" i="74"/>
  <c r="M34" i="74"/>
  <c r="L34" i="74"/>
  <c r="K34" i="74"/>
  <c r="J34" i="74"/>
  <c r="I34" i="74"/>
  <c r="P33" i="74"/>
  <c r="O33" i="74"/>
  <c r="N33" i="74"/>
  <c r="M33" i="74"/>
  <c r="L33" i="74"/>
  <c r="K33" i="74"/>
  <c r="J33" i="74"/>
  <c r="I33" i="74"/>
  <c r="P32" i="74"/>
  <c r="O32" i="74"/>
  <c r="N32" i="74"/>
  <c r="M32" i="74"/>
  <c r="L32" i="74"/>
  <c r="K32" i="74"/>
  <c r="J32" i="74"/>
  <c r="I32" i="74"/>
  <c r="P31" i="74"/>
  <c r="O31" i="74"/>
  <c r="N31" i="74"/>
  <c r="M31" i="74"/>
  <c r="L31" i="74"/>
  <c r="K31" i="74"/>
  <c r="J31" i="74"/>
  <c r="I31" i="74"/>
  <c r="P30" i="74"/>
  <c r="O30" i="74"/>
  <c r="N30" i="74"/>
  <c r="M30" i="74"/>
  <c r="L30" i="74"/>
  <c r="K30" i="74"/>
  <c r="J30" i="74"/>
  <c r="I30" i="74"/>
  <c r="P29" i="74"/>
  <c r="O29" i="74"/>
  <c r="N29" i="74"/>
  <c r="M29" i="74"/>
  <c r="L29" i="74"/>
  <c r="K29" i="74"/>
  <c r="J29" i="74"/>
  <c r="I29" i="74"/>
  <c r="P28" i="74"/>
  <c r="O28" i="74"/>
  <c r="N28" i="74"/>
  <c r="M28" i="74"/>
  <c r="L28" i="74"/>
  <c r="K28" i="74"/>
  <c r="J28" i="74"/>
  <c r="I28" i="74"/>
  <c r="P27" i="74"/>
  <c r="O27" i="74"/>
  <c r="N27" i="74"/>
  <c r="M27" i="74"/>
  <c r="L27" i="74"/>
  <c r="K27" i="74"/>
  <c r="J27" i="74"/>
  <c r="I27" i="74"/>
  <c r="P26" i="74"/>
  <c r="O26" i="74"/>
  <c r="N26" i="74"/>
  <c r="M26" i="74"/>
  <c r="L26" i="74"/>
  <c r="K26" i="74"/>
  <c r="J26" i="74"/>
  <c r="I26" i="74"/>
  <c r="P25" i="74"/>
  <c r="O25" i="74"/>
  <c r="N25" i="74"/>
  <c r="M25" i="74"/>
  <c r="L25" i="74"/>
  <c r="K25" i="74"/>
  <c r="J25" i="74"/>
  <c r="I25" i="74"/>
  <c r="P24" i="74"/>
  <c r="O24" i="74"/>
  <c r="N24" i="74"/>
  <c r="M24" i="74"/>
  <c r="L24" i="74"/>
  <c r="K24" i="74"/>
  <c r="J24" i="74"/>
  <c r="I24" i="74"/>
  <c r="P23" i="74"/>
  <c r="O23" i="74"/>
  <c r="N23" i="74"/>
  <c r="M23" i="74"/>
  <c r="L23" i="74"/>
  <c r="K23" i="74"/>
  <c r="J23" i="74"/>
  <c r="I23" i="74"/>
  <c r="P22" i="74"/>
  <c r="O22" i="74"/>
  <c r="N22" i="74"/>
  <c r="M22" i="74"/>
  <c r="L22" i="74"/>
  <c r="K22" i="74"/>
  <c r="J22" i="74"/>
  <c r="I22" i="74"/>
  <c r="P21" i="74"/>
  <c r="O21" i="74"/>
  <c r="N21" i="74"/>
  <c r="M21" i="74"/>
  <c r="L21" i="74"/>
  <c r="K21" i="74"/>
  <c r="J21" i="74"/>
  <c r="I21" i="74"/>
  <c r="P20" i="74"/>
  <c r="O20" i="74"/>
  <c r="N20" i="74"/>
  <c r="M20" i="74"/>
  <c r="L20" i="74"/>
  <c r="K20" i="74"/>
  <c r="J20" i="74"/>
  <c r="I20" i="74"/>
  <c r="P19" i="74"/>
  <c r="O19" i="74"/>
  <c r="N19" i="74"/>
  <c r="M19" i="74"/>
  <c r="L19" i="74"/>
  <c r="K19" i="74"/>
  <c r="J19" i="74"/>
  <c r="I19" i="74"/>
  <c r="P18" i="74"/>
  <c r="O18" i="74"/>
  <c r="N18" i="74"/>
  <c r="M18" i="74"/>
  <c r="L18" i="74"/>
  <c r="K18" i="74"/>
  <c r="J18" i="74"/>
  <c r="I18" i="74"/>
  <c r="P17" i="74"/>
  <c r="O17" i="74"/>
  <c r="N17" i="74"/>
  <c r="M17" i="74"/>
  <c r="L17" i="74"/>
  <c r="K17" i="74"/>
  <c r="J17" i="74"/>
  <c r="I17" i="74"/>
  <c r="P16" i="74"/>
  <c r="O16" i="74"/>
  <c r="N16" i="74"/>
  <c r="M16" i="74"/>
  <c r="L16" i="74"/>
  <c r="K16" i="74"/>
  <c r="J16" i="74"/>
  <c r="I16" i="74"/>
  <c r="P15" i="74"/>
  <c r="O15" i="74"/>
  <c r="N15" i="74"/>
  <c r="M15" i="74"/>
  <c r="L15" i="74"/>
  <c r="K15" i="74"/>
  <c r="J15" i="74"/>
  <c r="I15" i="74"/>
  <c r="P14" i="74"/>
  <c r="O14" i="74"/>
  <c r="N14" i="74"/>
  <c r="M14" i="74"/>
  <c r="L14" i="74"/>
  <c r="K14" i="74"/>
  <c r="J14" i="74"/>
  <c r="I14" i="74"/>
  <c r="P13" i="74"/>
  <c r="O13" i="74"/>
  <c r="N13" i="74"/>
  <c r="M13" i="74"/>
  <c r="L13" i="74"/>
  <c r="K13" i="74"/>
  <c r="J13" i="74"/>
  <c r="I13" i="74"/>
  <c r="P12" i="74"/>
  <c r="O12" i="74"/>
  <c r="N12" i="74"/>
  <c r="M12" i="74"/>
  <c r="L12" i="74"/>
  <c r="K12" i="74"/>
  <c r="J12" i="74"/>
  <c r="I12" i="74"/>
  <c r="P11" i="74"/>
  <c r="O11" i="74"/>
  <c r="N11" i="74"/>
  <c r="M11" i="74"/>
  <c r="L11" i="74"/>
  <c r="K11" i="74"/>
  <c r="J11" i="74"/>
  <c r="I11" i="74"/>
  <c r="P10" i="74"/>
  <c r="O10" i="74"/>
  <c r="N10" i="74"/>
  <c r="M10" i="74"/>
  <c r="L10" i="74"/>
  <c r="K10" i="74"/>
  <c r="J10" i="74"/>
  <c r="I10" i="74"/>
  <c r="P9" i="74"/>
  <c r="O9" i="74"/>
  <c r="N9" i="74"/>
  <c r="M9" i="74"/>
  <c r="L9" i="74"/>
  <c r="K9" i="74"/>
  <c r="J9" i="74"/>
  <c r="I9" i="74"/>
  <c r="P8" i="74"/>
  <c r="O8" i="74"/>
  <c r="N8" i="74"/>
  <c r="M8" i="74"/>
  <c r="L8" i="74"/>
  <c r="K8" i="74"/>
  <c r="J8" i="74"/>
  <c r="I8" i="74"/>
  <c r="P7" i="74"/>
  <c r="O7" i="74"/>
  <c r="N7" i="74"/>
  <c r="M7" i="74"/>
  <c r="L7" i="74"/>
  <c r="K7" i="74"/>
  <c r="J7" i="74"/>
  <c r="I7" i="74"/>
  <c r="P6" i="74"/>
  <c r="O6" i="74"/>
  <c r="N6" i="74"/>
  <c r="M6" i="74"/>
  <c r="L6" i="74"/>
  <c r="K6" i="74"/>
  <c r="J6" i="74"/>
  <c r="I6" i="74"/>
  <c r="P203" i="73"/>
  <c r="O203" i="73"/>
  <c r="N203" i="73"/>
  <c r="M203" i="73"/>
  <c r="L203" i="73"/>
  <c r="K203" i="73"/>
  <c r="J203" i="73"/>
  <c r="I203" i="73"/>
  <c r="P202" i="73"/>
  <c r="O202" i="73"/>
  <c r="N202" i="73"/>
  <c r="M202" i="73"/>
  <c r="L202" i="73"/>
  <c r="K202" i="73"/>
  <c r="J202" i="73"/>
  <c r="I202" i="73"/>
  <c r="P200" i="73"/>
  <c r="O200" i="73"/>
  <c r="N200" i="73"/>
  <c r="M200" i="73"/>
  <c r="L200" i="73"/>
  <c r="K200" i="73"/>
  <c r="J200" i="73"/>
  <c r="I200" i="73"/>
  <c r="P199" i="73"/>
  <c r="O199" i="73"/>
  <c r="N199" i="73"/>
  <c r="M199" i="73"/>
  <c r="L199" i="73"/>
  <c r="K199" i="73"/>
  <c r="J199" i="73"/>
  <c r="I199" i="73"/>
  <c r="P198" i="73"/>
  <c r="O198" i="73"/>
  <c r="N198" i="73"/>
  <c r="M198" i="73"/>
  <c r="L198" i="73"/>
  <c r="K198" i="73"/>
  <c r="J198" i="73"/>
  <c r="I198" i="73"/>
  <c r="P197" i="73"/>
  <c r="O197" i="73"/>
  <c r="N197" i="73"/>
  <c r="M197" i="73"/>
  <c r="L197" i="73"/>
  <c r="K197" i="73"/>
  <c r="J197" i="73"/>
  <c r="I197" i="73"/>
  <c r="P196" i="73"/>
  <c r="O196" i="73"/>
  <c r="N196" i="73"/>
  <c r="M196" i="73"/>
  <c r="L196" i="73"/>
  <c r="K196" i="73"/>
  <c r="J196" i="73"/>
  <c r="I196" i="73"/>
  <c r="P195" i="73"/>
  <c r="O195" i="73"/>
  <c r="N195" i="73"/>
  <c r="M195" i="73"/>
  <c r="L195" i="73"/>
  <c r="K195" i="73"/>
  <c r="J195" i="73"/>
  <c r="I195" i="73"/>
  <c r="P194" i="73"/>
  <c r="O194" i="73"/>
  <c r="N194" i="73"/>
  <c r="M194" i="73"/>
  <c r="L194" i="73"/>
  <c r="K194" i="73"/>
  <c r="J194" i="73"/>
  <c r="I194" i="73"/>
  <c r="P193" i="73"/>
  <c r="O193" i="73"/>
  <c r="N193" i="73"/>
  <c r="M193" i="73"/>
  <c r="L193" i="73"/>
  <c r="K193" i="73"/>
  <c r="J193" i="73"/>
  <c r="I193" i="73"/>
  <c r="P192" i="73"/>
  <c r="O192" i="73"/>
  <c r="N192" i="73"/>
  <c r="M192" i="73"/>
  <c r="L192" i="73"/>
  <c r="K192" i="73"/>
  <c r="J192" i="73"/>
  <c r="I192" i="73"/>
  <c r="P191" i="73"/>
  <c r="O191" i="73"/>
  <c r="N191" i="73"/>
  <c r="M191" i="73"/>
  <c r="L191" i="73"/>
  <c r="K191" i="73"/>
  <c r="J191" i="73"/>
  <c r="I191" i="73"/>
  <c r="P190" i="73"/>
  <c r="O190" i="73"/>
  <c r="N190" i="73"/>
  <c r="M190" i="73"/>
  <c r="L190" i="73"/>
  <c r="K190" i="73"/>
  <c r="J190" i="73"/>
  <c r="I190" i="73"/>
  <c r="P189" i="73"/>
  <c r="O189" i="73"/>
  <c r="N189" i="73"/>
  <c r="M189" i="73"/>
  <c r="L189" i="73"/>
  <c r="K189" i="73"/>
  <c r="J189" i="73"/>
  <c r="I189" i="73"/>
  <c r="P188" i="73"/>
  <c r="O188" i="73"/>
  <c r="N188" i="73"/>
  <c r="M188" i="73"/>
  <c r="L188" i="73"/>
  <c r="K188" i="73"/>
  <c r="J188" i="73"/>
  <c r="I188" i="73"/>
  <c r="P187" i="73"/>
  <c r="O187" i="73"/>
  <c r="N187" i="73"/>
  <c r="M187" i="73"/>
  <c r="L187" i="73"/>
  <c r="K187" i="73"/>
  <c r="J187" i="73"/>
  <c r="I187" i="73"/>
  <c r="P186" i="73"/>
  <c r="O186" i="73"/>
  <c r="N186" i="73"/>
  <c r="M186" i="73"/>
  <c r="L186" i="73"/>
  <c r="K186" i="73"/>
  <c r="J186" i="73"/>
  <c r="I186" i="73"/>
  <c r="P185" i="73"/>
  <c r="O185" i="73"/>
  <c r="N185" i="73"/>
  <c r="M185" i="73"/>
  <c r="L185" i="73"/>
  <c r="K185" i="73"/>
  <c r="J185" i="73"/>
  <c r="I185" i="73"/>
  <c r="P184" i="73"/>
  <c r="O184" i="73"/>
  <c r="N184" i="73"/>
  <c r="M184" i="73"/>
  <c r="L184" i="73"/>
  <c r="K184" i="73"/>
  <c r="J184" i="73"/>
  <c r="I184" i="73"/>
  <c r="P183" i="73"/>
  <c r="O183" i="73"/>
  <c r="N183" i="73"/>
  <c r="M183" i="73"/>
  <c r="L183" i="73"/>
  <c r="K183" i="73"/>
  <c r="J183" i="73"/>
  <c r="I183" i="73"/>
  <c r="P182" i="73"/>
  <c r="O182" i="73"/>
  <c r="N182" i="73"/>
  <c r="M182" i="73"/>
  <c r="L182" i="73"/>
  <c r="K182" i="73"/>
  <c r="J182" i="73"/>
  <c r="I182" i="73"/>
  <c r="P181" i="73"/>
  <c r="O181" i="73"/>
  <c r="N181" i="73"/>
  <c r="M181" i="73"/>
  <c r="L181" i="73"/>
  <c r="K181" i="73"/>
  <c r="J181" i="73"/>
  <c r="I181" i="73"/>
  <c r="P180" i="73"/>
  <c r="O180" i="73"/>
  <c r="N180" i="73"/>
  <c r="M180" i="73"/>
  <c r="L180" i="73"/>
  <c r="K180" i="73"/>
  <c r="J180" i="73"/>
  <c r="I180" i="73"/>
  <c r="P179" i="73"/>
  <c r="O179" i="73"/>
  <c r="N179" i="73"/>
  <c r="M179" i="73"/>
  <c r="L179" i="73"/>
  <c r="K179" i="73"/>
  <c r="J179" i="73"/>
  <c r="I179" i="73"/>
  <c r="P178" i="73"/>
  <c r="O178" i="73"/>
  <c r="N178" i="73"/>
  <c r="M178" i="73"/>
  <c r="L178" i="73"/>
  <c r="K178" i="73"/>
  <c r="J178" i="73"/>
  <c r="I178" i="73"/>
  <c r="P177" i="73"/>
  <c r="O177" i="73"/>
  <c r="N177" i="73"/>
  <c r="M177" i="73"/>
  <c r="L177" i="73"/>
  <c r="K177" i="73"/>
  <c r="J177" i="73"/>
  <c r="I177" i="73"/>
  <c r="P176" i="73"/>
  <c r="O176" i="73"/>
  <c r="N176" i="73"/>
  <c r="M176" i="73"/>
  <c r="L176" i="73"/>
  <c r="K176" i="73"/>
  <c r="J176" i="73"/>
  <c r="I176" i="73"/>
  <c r="P175" i="73"/>
  <c r="O175" i="73"/>
  <c r="N175" i="73"/>
  <c r="M175" i="73"/>
  <c r="L175" i="73"/>
  <c r="K175" i="73"/>
  <c r="J175" i="73"/>
  <c r="I175" i="73"/>
  <c r="P174" i="73"/>
  <c r="O174" i="73"/>
  <c r="N174" i="73"/>
  <c r="M174" i="73"/>
  <c r="L174" i="73"/>
  <c r="K174" i="73"/>
  <c r="J174" i="73"/>
  <c r="I174" i="73"/>
  <c r="P173" i="73"/>
  <c r="O173" i="73"/>
  <c r="N173" i="73"/>
  <c r="M173" i="73"/>
  <c r="L173" i="73"/>
  <c r="K173" i="73"/>
  <c r="J173" i="73"/>
  <c r="I173" i="73"/>
  <c r="P172" i="73"/>
  <c r="O172" i="73"/>
  <c r="N172" i="73"/>
  <c r="M172" i="73"/>
  <c r="L172" i="73"/>
  <c r="K172" i="73"/>
  <c r="J172" i="73"/>
  <c r="I172" i="73"/>
  <c r="P171" i="73"/>
  <c r="O171" i="73"/>
  <c r="N171" i="73"/>
  <c r="M171" i="73"/>
  <c r="L171" i="73"/>
  <c r="K171" i="73"/>
  <c r="J171" i="73"/>
  <c r="I171" i="73"/>
  <c r="P170" i="73"/>
  <c r="O170" i="73"/>
  <c r="N170" i="73"/>
  <c r="M170" i="73"/>
  <c r="L170" i="73"/>
  <c r="K170" i="73"/>
  <c r="J170" i="73"/>
  <c r="I170" i="73"/>
  <c r="P169" i="73"/>
  <c r="O169" i="73"/>
  <c r="N169" i="73"/>
  <c r="M169" i="73"/>
  <c r="L169" i="73"/>
  <c r="K169" i="73"/>
  <c r="J169" i="73"/>
  <c r="I169" i="73"/>
  <c r="P167" i="73"/>
  <c r="O167" i="73"/>
  <c r="N167" i="73"/>
  <c r="M167" i="73"/>
  <c r="L167" i="73"/>
  <c r="K167" i="73"/>
  <c r="J167" i="73"/>
  <c r="I167" i="73"/>
  <c r="P166" i="73"/>
  <c r="O166" i="73"/>
  <c r="N166" i="73"/>
  <c r="M166" i="73"/>
  <c r="L166" i="73"/>
  <c r="K166" i="73"/>
  <c r="J166" i="73"/>
  <c r="I166" i="73"/>
  <c r="P165" i="73"/>
  <c r="O165" i="73"/>
  <c r="N165" i="73"/>
  <c r="M165" i="73"/>
  <c r="L165" i="73"/>
  <c r="K165" i="73"/>
  <c r="J165" i="73"/>
  <c r="I165" i="73"/>
  <c r="P164" i="73"/>
  <c r="O164" i="73"/>
  <c r="N164" i="73"/>
  <c r="M164" i="73"/>
  <c r="L164" i="73"/>
  <c r="K164" i="73"/>
  <c r="J164" i="73"/>
  <c r="I164" i="73"/>
  <c r="P163" i="73"/>
  <c r="O163" i="73"/>
  <c r="N163" i="73"/>
  <c r="M163" i="73"/>
  <c r="L163" i="73"/>
  <c r="K163" i="73"/>
  <c r="J163" i="73"/>
  <c r="I163" i="73"/>
  <c r="P162" i="73"/>
  <c r="O162" i="73"/>
  <c r="N162" i="73"/>
  <c r="M162" i="73"/>
  <c r="L162" i="73"/>
  <c r="K162" i="73"/>
  <c r="J162" i="73"/>
  <c r="I162" i="73"/>
  <c r="P161" i="73"/>
  <c r="O161" i="73"/>
  <c r="N161" i="73"/>
  <c r="M161" i="73"/>
  <c r="L161" i="73"/>
  <c r="K161" i="73"/>
  <c r="J161" i="73"/>
  <c r="I161" i="73"/>
  <c r="P160" i="73"/>
  <c r="O160" i="73"/>
  <c r="N160" i="73"/>
  <c r="M160" i="73"/>
  <c r="L160" i="73"/>
  <c r="K160" i="73"/>
  <c r="J160" i="73"/>
  <c r="I160" i="73"/>
  <c r="P158" i="73"/>
  <c r="O158" i="73"/>
  <c r="N158" i="73"/>
  <c r="M158" i="73"/>
  <c r="L158" i="73"/>
  <c r="K158" i="73"/>
  <c r="J158" i="73"/>
  <c r="I158" i="73"/>
  <c r="P157" i="73"/>
  <c r="O157" i="73"/>
  <c r="N157" i="73"/>
  <c r="M157" i="73"/>
  <c r="L157" i="73"/>
  <c r="K157" i="73"/>
  <c r="J157" i="73"/>
  <c r="I157" i="73"/>
  <c r="P155" i="73"/>
  <c r="O155" i="73"/>
  <c r="N155" i="73"/>
  <c r="M155" i="73"/>
  <c r="L155" i="73"/>
  <c r="K155" i="73"/>
  <c r="J155" i="73"/>
  <c r="I155" i="73"/>
  <c r="P154" i="73"/>
  <c r="O154" i="73"/>
  <c r="N154" i="73"/>
  <c r="M154" i="73"/>
  <c r="L154" i="73"/>
  <c r="K154" i="73"/>
  <c r="J154" i="73"/>
  <c r="I154" i="73"/>
  <c r="P153" i="73"/>
  <c r="O153" i="73"/>
  <c r="N153" i="73"/>
  <c r="M153" i="73"/>
  <c r="L153" i="73"/>
  <c r="K153" i="73"/>
  <c r="J153" i="73"/>
  <c r="I153" i="73"/>
  <c r="P152" i="73"/>
  <c r="O152" i="73"/>
  <c r="N152" i="73"/>
  <c r="M152" i="73"/>
  <c r="L152" i="73"/>
  <c r="K152" i="73"/>
  <c r="J152" i="73"/>
  <c r="I152" i="73"/>
  <c r="P151" i="73"/>
  <c r="O151" i="73"/>
  <c r="N151" i="73"/>
  <c r="M151" i="73"/>
  <c r="L151" i="73"/>
  <c r="K151" i="73"/>
  <c r="J151" i="73"/>
  <c r="I151" i="73"/>
  <c r="P150" i="73"/>
  <c r="O150" i="73"/>
  <c r="N150" i="73"/>
  <c r="M150" i="73"/>
  <c r="L150" i="73"/>
  <c r="K150" i="73"/>
  <c r="J150" i="73"/>
  <c r="I150" i="73"/>
  <c r="P149" i="73"/>
  <c r="O149" i="73"/>
  <c r="N149" i="73"/>
  <c r="M149" i="73"/>
  <c r="L149" i="73"/>
  <c r="K149" i="73"/>
  <c r="J149" i="73"/>
  <c r="I149" i="73"/>
  <c r="P148" i="73"/>
  <c r="O148" i="73"/>
  <c r="N148" i="73"/>
  <c r="M148" i="73"/>
  <c r="L148" i="73"/>
  <c r="K148" i="73"/>
  <c r="J148" i="73"/>
  <c r="I148" i="73"/>
  <c r="P147" i="73"/>
  <c r="O147" i="73"/>
  <c r="N147" i="73"/>
  <c r="M147" i="73"/>
  <c r="L147" i="73"/>
  <c r="K147" i="73"/>
  <c r="J147" i="73"/>
  <c r="I147" i="73"/>
  <c r="P146" i="73"/>
  <c r="O146" i="73"/>
  <c r="N146" i="73"/>
  <c r="M146" i="73"/>
  <c r="L146" i="73"/>
  <c r="K146" i="73"/>
  <c r="J146" i="73"/>
  <c r="I146" i="73"/>
  <c r="P145" i="73"/>
  <c r="O145" i="73"/>
  <c r="N145" i="73"/>
  <c r="M145" i="73"/>
  <c r="L145" i="73"/>
  <c r="K145" i="73"/>
  <c r="J145" i="73"/>
  <c r="I145" i="73"/>
  <c r="P144" i="73"/>
  <c r="O144" i="73"/>
  <c r="N144" i="73"/>
  <c r="M144" i="73"/>
  <c r="L144" i="73"/>
  <c r="K144" i="73"/>
  <c r="J144" i="73"/>
  <c r="I144" i="73"/>
  <c r="P143" i="73"/>
  <c r="O143" i="73"/>
  <c r="N143" i="73"/>
  <c r="M143" i="73"/>
  <c r="L143" i="73"/>
  <c r="K143" i="73"/>
  <c r="J143" i="73"/>
  <c r="I143" i="73"/>
  <c r="P142" i="73"/>
  <c r="O142" i="73"/>
  <c r="N142" i="73"/>
  <c r="M142" i="73"/>
  <c r="L142" i="73"/>
  <c r="K142" i="73"/>
  <c r="J142" i="73"/>
  <c r="I142" i="73"/>
  <c r="P141" i="73"/>
  <c r="O141" i="73"/>
  <c r="N141" i="73"/>
  <c r="M141" i="73"/>
  <c r="L141" i="73"/>
  <c r="K141" i="73"/>
  <c r="J141" i="73"/>
  <c r="I141" i="73"/>
  <c r="P140" i="73"/>
  <c r="O140" i="73"/>
  <c r="N140" i="73"/>
  <c r="M140" i="73"/>
  <c r="L140" i="73"/>
  <c r="K140" i="73"/>
  <c r="J140" i="73"/>
  <c r="I140" i="73"/>
  <c r="P138" i="73"/>
  <c r="O138" i="73"/>
  <c r="N138" i="73"/>
  <c r="M138" i="73"/>
  <c r="L138" i="73"/>
  <c r="K138" i="73"/>
  <c r="J138" i="73"/>
  <c r="I138" i="73"/>
  <c r="P137" i="73"/>
  <c r="O137" i="73"/>
  <c r="N137" i="73"/>
  <c r="M137" i="73"/>
  <c r="L137" i="73"/>
  <c r="K137" i="73"/>
  <c r="J137" i="73"/>
  <c r="I137" i="73"/>
  <c r="P136" i="73"/>
  <c r="O136" i="73"/>
  <c r="N136" i="73"/>
  <c r="M136" i="73"/>
  <c r="L136" i="73"/>
  <c r="K136" i="73"/>
  <c r="J136" i="73"/>
  <c r="I136" i="73"/>
  <c r="P135" i="73"/>
  <c r="O135" i="73"/>
  <c r="N135" i="73"/>
  <c r="M135" i="73"/>
  <c r="L135" i="73"/>
  <c r="K135" i="73"/>
  <c r="J135" i="73"/>
  <c r="I135" i="73"/>
  <c r="P134" i="73"/>
  <c r="O134" i="73"/>
  <c r="N134" i="73"/>
  <c r="M134" i="73"/>
  <c r="L134" i="73"/>
  <c r="K134" i="73"/>
  <c r="J134" i="73"/>
  <c r="I134" i="73"/>
  <c r="P133" i="73"/>
  <c r="O133" i="73"/>
  <c r="N133" i="73"/>
  <c r="M133" i="73"/>
  <c r="L133" i="73"/>
  <c r="K133" i="73"/>
  <c r="J133" i="73"/>
  <c r="I133" i="73"/>
  <c r="P132" i="73"/>
  <c r="O132" i="73"/>
  <c r="N132" i="73"/>
  <c r="M132" i="73"/>
  <c r="L132" i="73"/>
  <c r="K132" i="73"/>
  <c r="J132" i="73"/>
  <c r="I132" i="73"/>
  <c r="P130" i="73"/>
  <c r="O130" i="73"/>
  <c r="N130" i="73"/>
  <c r="M130" i="73"/>
  <c r="L130" i="73"/>
  <c r="K130" i="73"/>
  <c r="J130" i="73"/>
  <c r="I130" i="73"/>
  <c r="P129" i="73"/>
  <c r="O129" i="73"/>
  <c r="N129" i="73"/>
  <c r="M129" i="73"/>
  <c r="L129" i="73"/>
  <c r="K129" i="73"/>
  <c r="J129" i="73"/>
  <c r="I129" i="73"/>
  <c r="P128" i="73"/>
  <c r="O128" i="73"/>
  <c r="N128" i="73"/>
  <c r="M128" i="73"/>
  <c r="L128" i="73"/>
  <c r="K128" i="73"/>
  <c r="J128" i="73"/>
  <c r="I128" i="73"/>
  <c r="P127" i="73"/>
  <c r="O127" i="73"/>
  <c r="N127" i="73"/>
  <c r="M127" i="73"/>
  <c r="L127" i="73"/>
  <c r="K127" i="73"/>
  <c r="J127" i="73"/>
  <c r="I127" i="73"/>
  <c r="P126" i="73"/>
  <c r="O126" i="73"/>
  <c r="N126" i="73"/>
  <c r="M126" i="73"/>
  <c r="L126" i="73"/>
  <c r="K126" i="73"/>
  <c r="J126" i="73"/>
  <c r="I126" i="73"/>
  <c r="P125" i="73"/>
  <c r="O125" i="73"/>
  <c r="N125" i="73"/>
  <c r="M125" i="73"/>
  <c r="L125" i="73"/>
  <c r="K125" i="73"/>
  <c r="J125" i="73"/>
  <c r="I125" i="73"/>
  <c r="P124" i="73"/>
  <c r="O124" i="73"/>
  <c r="N124" i="73"/>
  <c r="M124" i="73"/>
  <c r="L124" i="73"/>
  <c r="K124" i="73"/>
  <c r="J124" i="73"/>
  <c r="I124" i="73"/>
  <c r="P123" i="73"/>
  <c r="O123" i="73"/>
  <c r="N123" i="73"/>
  <c r="M123" i="73"/>
  <c r="L123" i="73"/>
  <c r="K123" i="73"/>
  <c r="J123" i="73"/>
  <c r="I123" i="73"/>
  <c r="P122" i="73"/>
  <c r="O122" i="73"/>
  <c r="N122" i="73"/>
  <c r="M122" i="73"/>
  <c r="L122" i="73"/>
  <c r="K122" i="73"/>
  <c r="J122" i="73"/>
  <c r="I122" i="73"/>
  <c r="P121" i="73"/>
  <c r="O121" i="73"/>
  <c r="N121" i="73"/>
  <c r="M121" i="73"/>
  <c r="L121" i="73"/>
  <c r="K121" i="73"/>
  <c r="J121" i="73"/>
  <c r="I121" i="73"/>
  <c r="P120" i="73"/>
  <c r="O120" i="73"/>
  <c r="N120" i="73"/>
  <c r="M120" i="73"/>
  <c r="L120" i="73"/>
  <c r="K120" i="73"/>
  <c r="J120" i="73"/>
  <c r="I120" i="73"/>
  <c r="P119" i="73"/>
  <c r="O119" i="73"/>
  <c r="N119" i="73"/>
  <c r="M119" i="73"/>
  <c r="L119" i="73"/>
  <c r="K119" i="73"/>
  <c r="J119" i="73"/>
  <c r="I119" i="73"/>
  <c r="P118" i="73"/>
  <c r="O118" i="73"/>
  <c r="N118" i="73"/>
  <c r="M118" i="73"/>
  <c r="L118" i="73"/>
  <c r="K118" i="73"/>
  <c r="J118" i="73"/>
  <c r="I118" i="73"/>
  <c r="P117" i="73"/>
  <c r="O117" i="73"/>
  <c r="N117" i="73"/>
  <c r="M117" i="73"/>
  <c r="L117" i="73"/>
  <c r="K117" i="73"/>
  <c r="J117" i="73"/>
  <c r="I117" i="73"/>
  <c r="P116" i="73"/>
  <c r="O116" i="73"/>
  <c r="N116" i="73"/>
  <c r="M116" i="73"/>
  <c r="L116" i="73"/>
  <c r="K116" i="73"/>
  <c r="J116" i="73"/>
  <c r="I116" i="73"/>
  <c r="P115" i="73"/>
  <c r="O115" i="73"/>
  <c r="N115" i="73"/>
  <c r="M115" i="73"/>
  <c r="L115" i="73"/>
  <c r="K115" i="73"/>
  <c r="J115" i="73"/>
  <c r="I115" i="73"/>
  <c r="P114" i="73"/>
  <c r="O114" i="73"/>
  <c r="N114" i="73"/>
  <c r="M114" i="73"/>
  <c r="L114" i="73"/>
  <c r="K114" i="73"/>
  <c r="J114" i="73"/>
  <c r="I114" i="73"/>
  <c r="P113" i="73"/>
  <c r="O113" i="73"/>
  <c r="N113" i="73"/>
  <c r="M113" i="73"/>
  <c r="L113" i="73"/>
  <c r="K113" i="73"/>
  <c r="J113" i="73"/>
  <c r="I113" i="73"/>
  <c r="P112" i="73"/>
  <c r="O112" i="73"/>
  <c r="N112" i="73"/>
  <c r="M112" i="73"/>
  <c r="L112" i="73"/>
  <c r="K112" i="73"/>
  <c r="J112" i="73"/>
  <c r="I112" i="73"/>
  <c r="P111" i="73"/>
  <c r="O111" i="73"/>
  <c r="N111" i="73"/>
  <c r="M111" i="73"/>
  <c r="L111" i="73"/>
  <c r="K111" i="73"/>
  <c r="J111" i="73"/>
  <c r="I111" i="73"/>
  <c r="P110" i="73"/>
  <c r="O110" i="73"/>
  <c r="N110" i="73"/>
  <c r="M110" i="73"/>
  <c r="L110" i="73"/>
  <c r="K110" i="73"/>
  <c r="J110" i="73"/>
  <c r="I110" i="73"/>
  <c r="P109" i="73"/>
  <c r="O109" i="73"/>
  <c r="N109" i="73"/>
  <c r="M109" i="73"/>
  <c r="L109" i="73"/>
  <c r="K109" i="73"/>
  <c r="J109" i="73"/>
  <c r="I109" i="73"/>
  <c r="P108" i="73"/>
  <c r="O108" i="73"/>
  <c r="N108" i="73"/>
  <c r="M108" i="73"/>
  <c r="L108" i="73"/>
  <c r="K108" i="73"/>
  <c r="J108" i="73"/>
  <c r="I108" i="73"/>
  <c r="P107" i="73"/>
  <c r="O107" i="73"/>
  <c r="N107" i="73"/>
  <c r="M107" i="73"/>
  <c r="L107" i="73"/>
  <c r="K107" i="73"/>
  <c r="J107" i="73"/>
  <c r="I107" i="73"/>
  <c r="P106" i="73"/>
  <c r="O106" i="73"/>
  <c r="N106" i="73"/>
  <c r="M106" i="73"/>
  <c r="L106" i="73"/>
  <c r="K106" i="73"/>
  <c r="J106" i="73"/>
  <c r="I106" i="73"/>
  <c r="P105" i="73"/>
  <c r="O105" i="73"/>
  <c r="N105" i="73"/>
  <c r="M105" i="73"/>
  <c r="L105" i="73"/>
  <c r="K105" i="73"/>
  <c r="J105" i="73"/>
  <c r="I105" i="73"/>
  <c r="P104" i="73"/>
  <c r="O104" i="73"/>
  <c r="N104" i="73"/>
  <c r="M104" i="73"/>
  <c r="L104" i="73"/>
  <c r="K104" i="73"/>
  <c r="J104" i="73"/>
  <c r="I104" i="73"/>
  <c r="P103" i="73"/>
  <c r="O103" i="73"/>
  <c r="N103" i="73"/>
  <c r="M103" i="73"/>
  <c r="L103" i="73"/>
  <c r="K103" i="73"/>
  <c r="J103" i="73"/>
  <c r="I103" i="73"/>
  <c r="P102" i="73"/>
  <c r="O102" i="73"/>
  <c r="N102" i="73"/>
  <c r="M102" i="73"/>
  <c r="L102" i="73"/>
  <c r="K102" i="73"/>
  <c r="J102" i="73"/>
  <c r="I102" i="73"/>
  <c r="P101" i="73"/>
  <c r="O101" i="73"/>
  <c r="N101" i="73"/>
  <c r="M101" i="73"/>
  <c r="L101" i="73"/>
  <c r="K101" i="73"/>
  <c r="J101" i="73"/>
  <c r="I101" i="73"/>
  <c r="P100" i="73"/>
  <c r="O100" i="73"/>
  <c r="N100" i="73"/>
  <c r="M100" i="73"/>
  <c r="L100" i="73"/>
  <c r="K100" i="73"/>
  <c r="J100" i="73"/>
  <c r="I100" i="73"/>
  <c r="P99" i="73"/>
  <c r="O99" i="73"/>
  <c r="N99" i="73"/>
  <c r="M99" i="73"/>
  <c r="L99" i="73"/>
  <c r="K99" i="73"/>
  <c r="J99" i="73"/>
  <c r="I99" i="73"/>
  <c r="P98" i="73"/>
  <c r="O98" i="73"/>
  <c r="N98" i="73"/>
  <c r="M98" i="73"/>
  <c r="L98" i="73"/>
  <c r="K98" i="73"/>
  <c r="J98" i="73"/>
  <c r="I98" i="73"/>
  <c r="P95" i="73"/>
  <c r="O95" i="73"/>
  <c r="N95" i="73"/>
  <c r="M95" i="73"/>
  <c r="L95" i="73"/>
  <c r="K95" i="73"/>
  <c r="J95" i="73"/>
  <c r="I95" i="73"/>
  <c r="P94" i="73"/>
  <c r="O94" i="73"/>
  <c r="N94" i="73"/>
  <c r="M94" i="73"/>
  <c r="L94" i="73"/>
  <c r="K94" i="73"/>
  <c r="J94" i="73"/>
  <c r="I94" i="73"/>
  <c r="P93" i="73"/>
  <c r="O93" i="73"/>
  <c r="N93" i="73"/>
  <c r="M93" i="73"/>
  <c r="L93" i="73"/>
  <c r="K93" i="73"/>
  <c r="J93" i="73"/>
  <c r="I93" i="73"/>
  <c r="P92" i="73"/>
  <c r="O92" i="73"/>
  <c r="N92" i="73"/>
  <c r="M92" i="73"/>
  <c r="L92" i="73"/>
  <c r="K92" i="73"/>
  <c r="J92" i="73"/>
  <c r="I92" i="73"/>
  <c r="P91" i="73"/>
  <c r="O91" i="73"/>
  <c r="N91" i="73"/>
  <c r="M91" i="73"/>
  <c r="L91" i="73"/>
  <c r="K91" i="73"/>
  <c r="J91" i="73"/>
  <c r="I91" i="73"/>
  <c r="P90" i="73"/>
  <c r="O90" i="73"/>
  <c r="N90" i="73"/>
  <c r="M90" i="73"/>
  <c r="L90" i="73"/>
  <c r="K90" i="73"/>
  <c r="J90" i="73"/>
  <c r="I90" i="73"/>
  <c r="P89" i="73"/>
  <c r="O89" i="73"/>
  <c r="N89" i="73"/>
  <c r="M89" i="73"/>
  <c r="L89" i="73"/>
  <c r="K89" i="73"/>
  <c r="J89" i="73"/>
  <c r="I89" i="73"/>
  <c r="P88" i="73"/>
  <c r="O88" i="73"/>
  <c r="N88" i="73"/>
  <c r="M88" i="73"/>
  <c r="L88" i="73"/>
  <c r="K88" i="73"/>
  <c r="J88" i="73"/>
  <c r="I88" i="73"/>
  <c r="P87" i="73"/>
  <c r="O87" i="73"/>
  <c r="N87" i="73"/>
  <c r="M87" i="73"/>
  <c r="L87" i="73"/>
  <c r="K87" i="73"/>
  <c r="J87" i="73"/>
  <c r="I87" i="73"/>
  <c r="P86" i="73"/>
  <c r="O86" i="73"/>
  <c r="N86" i="73"/>
  <c r="M86" i="73"/>
  <c r="L86" i="73"/>
  <c r="K86" i="73"/>
  <c r="J86" i="73"/>
  <c r="I86" i="73"/>
  <c r="P85" i="73"/>
  <c r="O85" i="73"/>
  <c r="N85" i="73"/>
  <c r="M85" i="73"/>
  <c r="L85" i="73"/>
  <c r="K85" i="73"/>
  <c r="J85" i="73"/>
  <c r="I85" i="73"/>
  <c r="P84" i="73"/>
  <c r="O84" i="73"/>
  <c r="N84" i="73"/>
  <c r="M84" i="73"/>
  <c r="L84" i="73"/>
  <c r="K84" i="73"/>
  <c r="J84" i="73"/>
  <c r="I84" i="73"/>
  <c r="P83" i="73"/>
  <c r="O83" i="73"/>
  <c r="N83" i="73"/>
  <c r="M83" i="73"/>
  <c r="L83" i="73"/>
  <c r="K83" i="73"/>
  <c r="J83" i="73"/>
  <c r="I83" i="73"/>
  <c r="P82" i="73"/>
  <c r="O82" i="73"/>
  <c r="N82" i="73"/>
  <c r="M82" i="73"/>
  <c r="L82" i="73"/>
  <c r="K82" i="73"/>
  <c r="J82" i="73"/>
  <c r="I82" i="73"/>
  <c r="P81" i="73"/>
  <c r="O81" i="73"/>
  <c r="N81" i="73"/>
  <c r="M81" i="73"/>
  <c r="L81" i="73"/>
  <c r="K81" i="73"/>
  <c r="J81" i="73"/>
  <c r="I81" i="73"/>
  <c r="P80" i="73"/>
  <c r="O80" i="73"/>
  <c r="N80" i="73"/>
  <c r="M80" i="73"/>
  <c r="L80" i="73"/>
  <c r="K80" i="73"/>
  <c r="J80" i="73"/>
  <c r="I80" i="73"/>
  <c r="P79" i="73"/>
  <c r="O79" i="73"/>
  <c r="N79" i="73"/>
  <c r="M79" i="73"/>
  <c r="L79" i="73"/>
  <c r="K79" i="73"/>
  <c r="J79" i="73"/>
  <c r="I79" i="73"/>
  <c r="P78" i="73"/>
  <c r="O78" i="73"/>
  <c r="N78" i="73"/>
  <c r="M78" i="73"/>
  <c r="L78" i="73"/>
  <c r="K78" i="73"/>
  <c r="J78" i="73"/>
  <c r="I78" i="73"/>
  <c r="P77" i="73"/>
  <c r="O77" i="73"/>
  <c r="N77" i="73"/>
  <c r="M77" i="73"/>
  <c r="L77" i="73"/>
  <c r="K77" i="73"/>
  <c r="J77" i="73"/>
  <c r="I77" i="73"/>
  <c r="P76" i="73"/>
  <c r="O76" i="73"/>
  <c r="N76" i="73"/>
  <c r="M76" i="73"/>
  <c r="L76" i="73"/>
  <c r="K76" i="73"/>
  <c r="J76" i="73"/>
  <c r="I76" i="73"/>
  <c r="P75" i="73"/>
  <c r="O75" i="73"/>
  <c r="N75" i="73"/>
  <c r="M75" i="73"/>
  <c r="L75" i="73"/>
  <c r="K75" i="73"/>
  <c r="J75" i="73"/>
  <c r="I75" i="73"/>
  <c r="P74" i="73"/>
  <c r="O74" i="73"/>
  <c r="N74" i="73"/>
  <c r="M74" i="73"/>
  <c r="L74" i="73"/>
  <c r="K74" i="73"/>
  <c r="J74" i="73"/>
  <c r="I74" i="73"/>
  <c r="P73" i="73"/>
  <c r="O73" i="73"/>
  <c r="N73" i="73"/>
  <c r="M73" i="73"/>
  <c r="L73" i="73"/>
  <c r="K73" i="73"/>
  <c r="J73" i="73"/>
  <c r="I73" i="73"/>
  <c r="P72" i="73"/>
  <c r="O72" i="73"/>
  <c r="N72" i="73"/>
  <c r="M72" i="73"/>
  <c r="L72" i="73"/>
  <c r="K72" i="73"/>
  <c r="J72" i="73"/>
  <c r="I72" i="73"/>
  <c r="P71" i="73"/>
  <c r="O71" i="73"/>
  <c r="N71" i="73"/>
  <c r="M71" i="73"/>
  <c r="L71" i="73"/>
  <c r="K71" i="73"/>
  <c r="J71" i="73"/>
  <c r="I71" i="73"/>
  <c r="P70" i="73"/>
  <c r="O70" i="73"/>
  <c r="N70" i="73"/>
  <c r="M70" i="73"/>
  <c r="L70" i="73"/>
  <c r="K70" i="73"/>
  <c r="J70" i="73"/>
  <c r="I70" i="73"/>
  <c r="P69" i="73"/>
  <c r="O69" i="73"/>
  <c r="N69" i="73"/>
  <c r="M69" i="73"/>
  <c r="L69" i="73"/>
  <c r="K69" i="73"/>
  <c r="J69" i="73"/>
  <c r="I69" i="73"/>
  <c r="P68" i="73"/>
  <c r="O68" i="73"/>
  <c r="N68" i="73"/>
  <c r="M68" i="73"/>
  <c r="L68" i="73"/>
  <c r="K68" i="73"/>
  <c r="J68" i="73"/>
  <c r="I68" i="73"/>
  <c r="P67" i="73"/>
  <c r="O67" i="73"/>
  <c r="N67" i="73"/>
  <c r="M67" i="73"/>
  <c r="L67" i="73"/>
  <c r="K67" i="73"/>
  <c r="J67" i="73"/>
  <c r="I67" i="73"/>
  <c r="P66" i="73"/>
  <c r="O66" i="73"/>
  <c r="N66" i="73"/>
  <c r="M66" i="73"/>
  <c r="L66" i="73"/>
  <c r="K66" i="73"/>
  <c r="J66" i="73"/>
  <c r="I66" i="73"/>
  <c r="P65" i="73"/>
  <c r="O65" i="73"/>
  <c r="N65" i="73"/>
  <c r="M65" i="73"/>
  <c r="L65" i="73"/>
  <c r="K65" i="73"/>
  <c r="J65" i="73"/>
  <c r="I65" i="73"/>
  <c r="P64" i="73"/>
  <c r="O64" i="73"/>
  <c r="N64" i="73"/>
  <c r="M64" i="73"/>
  <c r="L64" i="73"/>
  <c r="K64" i="73"/>
  <c r="J64" i="73"/>
  <c r="I64" i="73"/>
  <c r="P63" i="73"/>
  <c r="O63" i="73"/>
  <c r="N63" i="73"/>
  <c r="M63" i="73"/>
  <c r="L63" i="73"/>
  <c r="K63" i="73"/>
  <c r="J63" i="73"/>
  <c r="I63" i="73"/>
  <c r="P62" i="73"/>
  <c r="O62" i="73"/>
  <c r="N62" i="73"/>
  <c r="M62" i="73"/>
  <c r="L62" i="73"/>
  <c r="K62" i="73"/>
  <c r="J62" i="73"/>
  <c r="I62" i="73"/>
  <c r="P61" i="73"/>
  <c r="O61" i="73"/>
  <c r="N61" i="73"/>
  <c r="M61" i="73"/>
  <c r="L61" i="73"/>
  <c r="K61" i="73"/>
  <c r="J61" i="73"/>
  <c r="I61" i="73"/>
  <c r="P60" i="73"/>
  <c r="O60" i="73"/>
  <c r="N60" i="73"/>
  <c r="M60" i="73"/>
  <c r="L60" i="73"/>
  <c r="K60" i="73"/>
  <c r="J60" i="73"/>
  <c r="I60" i="73"/>
  <c r="P59" i="73"/>
  <c r="O59" i="73"/>
  <c r="N59" i="73"/>
  <c r="M59" i="73"/>
  <c r="L59" i="73"/>
  <c r="K59" i="73"/>
  <c r="J59" i="73"/>
  <c r="I59" i="73"/>
  <c r="P58" i="73"/>
  <c r="O58" i="73"/>
  <c r="N58" i="73"/>
  <c r="M58" i="73"/>
  <c r="L58" i="73"/>
  <c r="K58" i="73"/>
  <c r="J58" i="73"/>
  <c r="I58" i="73"/>
  <c r="P57" i="73"/>
  <c r="O57" i="73"/>
  <c r="N57" i="73"/>
  <c r="M57" i="73"/>
  <c r="L57" i="73"/>
  <c r="K57" i="73"/>
  <c r="J57" i="73"/>
  <c r="I57" i="73"/>
  <c r="P56" i="73"/>
  <c r="O56" i="73"/>
  <c r="N56" i="73"/>
  <c r="M56" i="73"/>
  <c r="L56" i="73"/>
  <c r="K56" i="73"/>
  <c r="J56" i="73"/>
  <c r="I56" i="73"/>
  <c r="P55" i="73"/>
  <c r="O55" i="73"/>
  <c r="N55" i="73"/>
  <c r="M55" i="73"/>
  <c r="L55" i="73"/>
  <c r="K55" i="73"/>
  <c r="J55" i="73"/>
  <c r="I55" i="73"/>
  <c r="P54" i="73"/>
  <c r="O54" i="73"/>
  <c r="N54" i="73"/>
  <c r="M54" i="73"/>
  <c r="L54" i="73"/>
  <c r="K54" i="73"/>
  <c r="J54" i="73"/>
  <c r="I54" i="73"/>
  <c r="P53" i="73"/>
  <c r="O53" i="73"/>
  <c r="N53" i="73"/>
  <c r="M53" i="73"/>
  <c r="L53" i="73"/>
  <c r="K53" i="73"/>
  <c r="J53" i="73"/>
  <c r="I53" i="73"/>
  <c r="P52" i="73"/>
  <c r="O52" i="73"/>
  <c r="N52" i="73"/>
  <c r="M52" i="73"/>
  <c r="L52" i="73"/>
  <c r="K52" i="73"/>
  <c r="J52" i="73"/>
  <c r="I52" i="73"/>
  <c r="P51" i="73"/>
  <c r="O51" i="73"/>
  <c r="N51" i="73"/>
  <c r="M51" i="73"/>
  <c r="L51" i="73"/>
  <c r="K51" i="73"/>
  <c r="J51" i="73"/>
  <c r="I51" i="73"/>
  <c r="P50" i="73"/>
  <c r="O50" i="73"/>
  <c r="N50" i="73"/>
  <c r="M50" i="73"/>
  <c r="L50" i="73"/>
  <c r="K50" i="73"/>
  <c r="J50" i="73"/>
  <c r="I50" i="73"/>
  <c r="P49" i="73"/>
  <c r="O49" i="73"/>
  <c r="N49" i="73"/>
  <c r="M49" i="73"/>
  <c r="L49" i="73"/>
  <c r="K49" i="73"/>
  <c r="J49" i="73"/>
  <c r="I49" i="73"/>
  <c r="P48" i="73"/>
  <c r="O48" i="73"/>
  <c r="N48" i="73"/>
  <c r="M48" i="73"/>
  <c r="L48" i="73"/>
  <c r="K48" i="73"/>
  <c r="J48" i="73"/>
  <c r="I48" i="73"/>
  <c r="P47" i="73"/>
  <c r="O47" i="73"/>
  <c r="N47" i="73"/>
  <c r="M47" i="73"/>
  <c r="L47" i="73"/>
  <c r="K47" i="73"/>
  <c r="J47" i="73"/>
  <c r="I47" i="73"/>
  <c r="P46" i="73"/>
  <c r="O46" i="73"/>
  <c r="N46" i="73"/>
  <c r="M46" i="73"/>
  <c r="L46" i="73"/>
  <c r="K46" i="73"/>
  <c r="J46" i="73"/>
  <c r="I46" i="73"/>
  <c r="P45" i="73"/>
  <c r="O45" i="73"/>
  <c r="N45" i="73"/>
  <c r="M45" i="73"/>
  <c r="L45" i="73"/>
  <c r="K45" i="73"/>
  <c r="J45" i="73"/>
  <c r="I45" i="73"/>
  <c r="P44" i="73"/>
  <c r="O44" i="73"/>
  <c r="N44" i="73"/>
  <c r="M44" i="73"/>
  <c r="L44" i="73"/>
  <c r="K44" i="73"/>
  <c r="J44" i="73"/>
  <c r="I44" i="73"/>
  <c r="P43" i="73"/>
  <c r="O43" i="73"/>
  <c r="N43" i="73"/>
  <c r="M43" i="73"/>
  <c r="L43" i="73"/>
  <c r="K43" i="73"/>
  <c r="J43" i="73"/>
  <c r="I43" i="73"/>
  <c r="P42" i="73"/>
  <c r="O42" i="73"/>
  <c r="N42" i="73"/>
  <c r="M42" i="73"/>
  <c r="L42" i="73"/>
  <c r="K42" i="73"/>
  <c r="J42" i="73"/>
  <c r="I42" i="73"/>
  <c r="P41" i="73"/>
  <c r="O41" i="73"/>
  <c r="N41" i="73"/>
  <c r="M41" i="73"/>
  <c r="L41" i="73"/>
  <c r="K41" i="73"/>
  <c r="J41" i="73"/>
  <c r="I41" i="73"/>
  <c r="P39" i="73"/>
  <c r="O39" i="73"/>
  <c r="N39" i="73"/>
  <c r="M39" i="73"/>
  <c r="L39" i="73"/>
  <c r="K39" i="73"/>
  <c r="J39" i="73"/>
  <c r="I39" i="73"/>
  <c r="P38" i="73"/>
  <c r="O38" i="73"/>
  <c r="N38" i="73"/>
  <c r="M38" i="73"/>
  <c r="L38" i="73"/>
  <c r="K38" i="73"/>
  <c r="J38" i="73"/>
  <c r="I38" i="73"/>
  <c r="P36" i="73"/>
  <c r="O36" i="73"/>
  <c r="N36" i="73"/>
  <c r="M36" i="73"/>
  <c r="L36" i="73"/>
  <c r="K36" i="73"/>
  <c r="J36" i="73"/>
  <c r="I36" i="73"/>
  <c r="P35" i="73"/>
  <c r="O35" i="73"/>
  <c r="N35" i="73"/>
  <c r="M35" i="73"/>
  <c r="L35" i="73"/>
  <c r="K35" i="73"/>
  <c r="J35" i="73"/>
  <c r="I35" i="73"/>
  <c r="P34" i="73"/>
  <c r="O34" i="73"/>
  <c r="N34" i="73"/>
  <c r="M34" i="73"/>
  <c r="L34" i="73"/>
  <c r="K34" i="73"/>
  <c r="J34" i="73"/>
  <c r="I34" i="73"/>
  <c r="P33" i="73"/>
  <c r="O33" i="73"/>
  <c r="N33" i="73"/>
  <c r="M33" i="73"/>
  <c r="L33" i="73"/>
  <c r="K33" i="73"/>
  <c r="J33" i="73"/>
  <c r="I33" i="73"/>
  <c r="P32" i="73"/>
  <c r="O32" i="73"/>
  <c r="N32" i="73"/>
  <c r="M32" i="73"/>
  <c r="L32" i="73"/>
  <c r="K32" i="73"/>
  <c r="J32" i="73"/>
  <c r="I32" i="73"/>
  <c r="P30" i="73"/>
  <c r="O30" i="73"/>
  <c r="N30" i="73"/>
  <c r="M30" i="73"/>
  <c r="L30" i="73"/>
  <c r="K30" i="73"/>
  <c r="J30" i="73"/>
  <c r="I30" i="73"/>
  <c r="P29" i="73"/>
  <c r="O29" i="73"/>
  <c r="N29" i="73"/>
  <c r="M29" i="73"/>
  <c r="L29" i="73"/>
  <c r="K29" i="73"/>
  <c r="J29" i="73"/>
  <c r="I29" i="73"/>
  <c r="P27" i="73"/>
  <c r="O27" i="73"/>
  <c r="N27" i="73"/>
  <c r="M27" i="73"/>
  <c r="L27" i="73"/>
  <c r="K27" i="73"/>
  <c r="J27" i="73"/>
  <c r="I27" i="73"/>
  <c r="P26" i="73"/>
  <c r="O26" i="73"/>
  <c r="N26" i="73"/>
  <c r="M26" i="73"/>
  <c r="L26" i="73"/>
  <c r="K26" i="73"/>
  <c r="J26" i="73"/>
  <c r="I26" i="73"/>
  <c r="P24" i="73"/>
  <c r="O24" i="73"/>
  <c r="N24" i="73"/>
  <c r="M24" i="73"/>
  <c r="L24" i="73"/>
  <c r="K24" i="73"/>
  <c r="J24" i="73"/>
  <c r="I24" i="73"/>
  <c r="P23" i="73"/>
  <c r="O23" i="73"/>
  <c r="N23" i="73"/>
  <c r="M23" i="73"/>
  <c r="L23" i="73"/>
  <c r="K23" i="73"/>
  <c r="J23" i="73"/>
  <c r="I23" i="73"/>
  <c r="P22" i="73"/>
  <c r="O22" i="73"/>
  <c r="N22" i="73"/>
  <c r="M22" i="73"/>
  <c r="L22" i="73"/>
  <c r="K22" i="73"/>
  <c r="J22" i="73"/>
  <c r="I22" i="73"/>
  <c r="P21" i="73"/>
  <c r="O21" i="73"/>
  <c r="N21" i="73"/>
  <c r="M21" i="73"/>
  <c r="L21" i="73"/>
  <c r="K21" i="73"/>
  <c r="J21" i="73"/>
  <c r="I21" i="73"/>
  <c r="P20" i="73"/>
  <c r="O20" i="73"/>
  <c r="N20" i="73"/>
  <c r="M20" i="73"/>
  <c r="L20" i="73"/>
  <c r="K20" i="73"/>
  <c r="J20" i="73"/>
  <c r="I20" i="73"/>
  <c r="P19" i="73"/>
  <c r="O19" i="73"/>
  <c r="N19" i="73"/>
  <c r="M19" i="73"/>
  <c r="L19" i="73"/>
  <c r="K19" i="73"/>
  <c r="J19" i="73"/>
  <c r="I19" i="73"/>
  <c r="P18" i="73"/>
  <c r="O18" i="73"/>
  <c r="N18" i="73"/>
  <c r="M18" i="73"/>
  <c r="L18" i="73"/>
  <c r="K18" i="73"/>
  <c r="J18" i="73"/>
  <c r="I18" i="73"/>
  <c r="P16" i="73"/>
  <c r="O16" i="73"/>
  <c r="N16" i="73"/>
  <c r="M16" i="73"/>
  <c r="L16" i="73"/>
  <c r="K16" i="73"/>
  <c r="J16" i="73"/>
  <c r="I16" i="73"/>
  <c r="P15" i="73"/>
  <c r="O15" i="73"/>
  <c r="N15" i="73"/>
  <c r="M15" i="73"/>
  <c r="L15" i="73"/>
  <c r="K15" i="73"/>
  <c r="J15" i="73"/>
  <c r="I15" i="73"/>
  <c r="P14" i="73"/>
  <c r="O14" i="73"/>
  <c r="N14" i="73"/>
  <c r="M14" i="73"/>
  <c r="L14" i="73"/>
  <c r="K14" i="73"/>
  <c r="J14" i="73"/>
  <c r="I14" i="73"/>
  <c r="P13" i="73"/>
  <c r="O13" i="73"/>
  <c r="N13" i="73"/>
  <c r="M13" i="73"/>
  <c r="L13" i="73"/>
  <c r="K13" i="73"/>
  <c r="J13" i="73"/>
  <c r="I13" i="73"/>
  <c r="P12" i="73"/>
  <c r="O12" i="73"/>
  <c r="N12" i="73"/>
  <c r="M12" i="73"/>
  <c r="L12" i="73"/>
  <c r="K12" i="73"/>
  <c r="J12" i="73"/>
  <c r="I12" i="73"/>
  <c r="P11" i="73"/>
  <c r="O11" i="73"/>
  <c r="N11" i="73"/>
  <c r="M11" i="73"/>
  <c r="L11" i="73"/>
  <c r="K11" i="73"/>
  <c r="J11" i="73"/>
  <c r="I11" i="73"/>
  <c r="P9" i="73"/>
  <c r="O9" i="73"/>
  <c r="N9" i="73"/>
  <c r="M9" i="73"/>
  <c r="L9" i="73"/>
  <c r="K9" i="73"/>
  <c r="J9" i="73"/>
  <c r="I9" i="73"/>
  <c r="P8" i="73"/>
  <c r="O8" i="73"/>
  <c r="N8" i="73"/>
  <c r="M8" i="73"/>
  <c r="L8" i="73"/>
  <c r="K8" i="73"/>
  <c r="J8" i="73"/>
  <c r="I8" i="73"/>
  <c r="M53" i="72"/>
  <c r="I53" i="72"/>
  <c r="M52" i="72"/>
  <c r="I52" i="72"/>
  <c r="M51" i="72"/>
  <c r="I51" i="72"/>
  <c r="M50" i="72"/>
  <c r="I50" i="72"/>
  <c r="M49" i="72"/>
  <c r="I49" i="72"/>
  <c r="M48" i="72"/>
  <c r="I48" i="72"/>
  <c r="P46" i="72"/>
  <c r="O46" i="72"/>
  <c r="N46" i="72"/>
  <c r="M46" i="72"/>
  <c r="L46" i="72"/>
  <c r="K46" i="72"/>
  <c r="J46" i="72"/>
  <c r="I46" i="72"/>
  <c r="P45" i="72"/>
  <c r="O45" i="72"/>
  <c r="N45" i="72"/>
  <c r="M45" i="72"/>
  <c r="L45" i="72"/>
  <c r="K45" i="72"/>
  <c r="J45" i="72"/>
  <c r="I45" i="72"/>
  <c r="P44" i="72"/>
  <c r="O44" i="72"/>
  <c r="N44" i="72"/>
  <c r="M44" i="72"/>
  <c r="L44" i="72"/>
  <c r="K44" i="72"/>
  <c r="J44" i="72"/>
  <c r="I44" i="72"/>
  <c r="P43" i="72"/>
  <c r="O43" i="72"/>
  <c r="N43" i="72"/>
  <c r="M43" i="72"/>
  <c r="L43" i="72"/>
  <c r="K43" i="72"/>
  <c r="J43" i="72"/>
  <c r="I43" i="72"/>
  <c r="P42" i="72"/>
  <c r="O42" i="72"/>
  <c r="N42" i="72"/>
  <c r="M42" i="72"/>
  <c r="L42" i="72"/>
  <c r="K42" i="72"/>
  <c r="J42" i="72"/>
  <c r="I42" i="72"/>
  <c r="P41" i="72"/>
  <c r="O41" i="72"/>
  <c r="N41" i="72"/>
  <c r="M41" i="72"/>
  <c r="L41" i="72"/>
  <c r="K41" i="72"/>
  <c r="J41" i="72"/>
  <c r="I41" i="72"/>
  <c r="P40" i="72"/>
  <c r="O40" i="72"/>
  <c r="N40" i="72"/>
  <c r="M40" i="72"/>
  <c r="L40" i="72"/>
  <c r="K40" i="72"/>
  <c r="J40" i="72"/>
  <c r="I40" i="72"/>
  <c r="P38" i="72"/>
  <c r="O38" i="72"/>
  <c r="N38" i="72"/>
  <c r="M38" i="72"/>
  <c r="L38" i="72"/>
  <c r="K38" i="72"/>
  <c r="J38" i="72"/>
  <c r="I38" i="72"/>
  <c r="P37" i="72"/>
  <c r="O37" i="72"/>
  <c r="N37" i="72"/>
  <c r="M37" i="72"/>
  <c r="L37" i="72"/>
  <c r="K37" i="72"/>
  <c r="J37" i="72"/>
  <c r="I37" i="72"/>
  <c r="M36" i="72"/>
  <c r="I36" i="72"/>
  <c r="M35" i="72"/>
  <c r="I35" i="72"/>
  <c r="M34" i="72"/>
  <c r="I34" i="72"/>
  <c r="M33" i="72"/>
  <c r="I33" i="72"/>
  <c r="M32" i="72"/>
  <c r="I32" i="72"/>
  <c r="M31" i="72"/>
  <c r="I31" i="72"/>
  <c r="M29" i="72"/>
  <c r="I29" i="72"/>
  <c r="M28" i="72"/>
  <c r="I28" i="72"/>
  <c r="M27" i="72"/>
  <c r="I27" i="72"/>
  <c r="P25" i="72"/>
  <c r="O25" i="72"/>
  <c r="N25" i="72"/>
  <c r="M25" i="72"/>
  <c r="L25" i="72"/>
  <c r="K25" i="72"/>
  <c r="J25" i="72"/>
  <c r="I25" i="72"/>
  <c r="P24" i="72"/>
  <c r="O24" i="72"/>
  <c r="N24" i="72"/>
  <c r="M24" i="72"/>
  <c r="L24" i="72"/>
  <c r="K24" i="72"/>
  <c r="J24" i="72"/>
  <c r="I24" i="72"/>
  <c r="P23" i="72"/>
  <c r="O23" i="72"/>
  <c r="N23" i="72"/>
  <c r="M23" i="72"/>
  <c r="L23" i="72"/>
  <c r="K23" i="72"/>
  <c r="J23" i="72"/>
  <c r="I23" i="72"/>
  <c r="P22" i="72"/>
  <c r="O22" i="72"/>
  <c r="N22" i="72"/>
  <c r="M22" i="72"/>
  <c r="L22" i="72"/>
  <c r="K22" i="72"/>
  <c r="J22" i="72"/>
  <c r="I22" i="72"/>
  <c r="P21" i="72"/>
  <c r="O21" i="72"/>
  <c r="N21" i="72"/>
  <c r="M21" i="72"/>
  <c r="L21" i="72"/>
  <c r="K21" i="72"/>
  <c r="J21" i="72"/>
  <c r="I21" i="72"/>
  <c r="P20" i="72"/>
  <c r="O20" i="72"/>
  <c r="N20" i="72"/>
  <c r="M20" i="72"/>
  <c r="L20" i="72"/>
  <c r="K20" i="72"/>
  <c r="J20" i="72"/>
  <c r="I20" i="72"/>
  <c r="P19" i="72"/>
  <c r="O19" i="72"/>
  <c r="N19" i="72"/>
  <c r="M19" i="72"/>
  <c r="L19" i="72"/>
  <c r="K19" i="72"/>
  <c r="J19" i="72"/>
  <c r="I19" i="72"/>
  <c r="P18" i="72"/>
  <c r="O18" i="72"/>
  <c r="N18" i="72"/>
  <c r="M18" i="72"/>
  <c r="L18" i="72"/>
  <c r="K18" i="72"/>
  <c r="J18" i="72"/>
  <c r="I18" i="72"/>
  <c r="P17" i="72"/>
  <c r="O17" i="72"/>
  <c r="N17" i="72"/>
  <c r="M17" i="72"/>
  <c r="L17" i="72"/>
  <c r="K17" i="72"/>
  <c r="J17" i="72"/>
  <c r="I17" i="72"/>
  <c r="P16" i="72"/>
  <c r="O16" i="72"/>
  <c r="N16" i="72"/>
  <c r="M16" i="72"/>
  <c r="L16" i="72"/>
  <c r="K16" i="72"/>
  <c r="J16" i="72"/>
  <c r="I16" i="72"/>
  <c r="P15" i="72"/>
  <c r="O15" i="72"/>
  <c r="N15" i="72"/>
  <c r="M15" i="72"/>
  <c r="L15" i="72"/>
  <c r="K15" i="72"/>
  <c r="J15" i="72"/>
  <c r="I15" i="72"/>
  <c r="P14" i="72"/>
  <c r="O14" i="72"/>
  <c r="N14" i="72"/>
  <c r="M14" i="72"/>
  <c r="L14" i="72"/>
  <c r="K14" i="72"/>
  <c r="J14" i="72"/>
  <c r="I14" i="72"/>
  <c r="P13" i="72"/>
  <c r="O13" i="72"/>
  <c r="N13" i="72"/>
  <c r="M13" i="72"/>
  <c r="L13" i="72"/>
  <c r="K13" i="72"/>
  <c r="J13" i="72"/>
  <c r="I13" i="72"/>
  <c r="P12" i="72"/>
  <c r="O12" i="72"/>
  <c r="N12" i="72"/>
  <c r="M12" i="72"/>
  <c r="L12" i="72"/>
  <c r="K12" i="72"/>
  <c r="J12" i="72"/>
  <c r="I12" i="72"/>
  <c r="P10" i="72"/>
  <c r="O10" i="72"/>
  <c r="N10" i="72"/>
  <c r="M10" i="72"/>
  <c r="L10" i="72"/>
  <c r="K10" i="72"/>
  <c r="J10" i="72"/>
  <c r="I10" i="72"/>
  <c r="P9" i="72"/>
  <c r="O9" i="72"/>
  <c r="N9" i="72"/>
  <c r="M9" i="72"/>
  <c r="L9" i="72"/>
  <c r="K9" i="72"/>
  <c r="J9" i="72"/>
  <c r="I9" i="72"/>
  <c r="P8" i="72"/>
  <c r="O8" i="72"/>
  <c r="N8" i="72"/>
  <c r="M8" i="72"/>
  <c r="L8" i="72"/>
  <c r="K8" i="72"/>
  <c r="J8" i="72"/>
  <c r="I8" i="72"/>
  <c r="P7" i="72"/>
  <c r="O7" i="72"/>
  <c r="N7" i="72"/>
  <c r="M7" i="72"/>
  <c r="L7" i="72"/>
  <c r="K7" i="72"/>
  <c r="J7" i="72"/>
  <c r="I7" i="72"/>
  <c r="P6" i="72"/>
  <c r="O6" i="72"/>
  <c r="N6" i="72"/>
  <c r="M6" i="72"/>
  <c r="L6" i="72"/>
  <c r="K6" i="72"/>
  <c r="J6" i="72"/>
  <c r="I6" i="72"/>
  <c r="M72" i="71"/>
  <c r="I72" i="71"/>
  <c r="M71" i="71"/>
  <c r="I71" i="71"/>
  <c r="M70" i="71"/>
  <c r="I70" i="71"/>
  <c r="M69" i="71"/>
  <c r="I69" i="71"/>
  <c r="M68" i="71"/>
  <c r="I68" i="71"/>
  <c r="M66" i="71"/>
  <c r="I66" i="71"/>
  <c r="M65" i="71"/>
  <c r="I65" i="71"/>
  <c r="M64" i="71"/>
  <c r="I64" i="71"/>
  <c r="M63" i="71"/>
  <c r="I63" i="71"/>
  <c r="M62" i="71"/>
  <c r="I62" i="71"/>
  <c r="M61" i="71"/>
  <c r="I61" i="71"/>
  <c r="M59" i="71"/>
  <c r="I59" i="71"/>
  <c r="M58" i="71"/>
  <c r="I58" i="71"/>
  <c r="M57" i="71"/>
  <c r="I57" i="71"/>
  <c r="M55" i="71"/>
  <c r="I55" i="71"/>
  <c r="M54" i="71"/>
  <c r="I54" i="71"/>
  <c r="M53" i="71"/>
  <c r="I53" i="71"/>
  <c r="M52" i="71"/>
  <c r="I52" i="71"/>
  <c r="P51" i="71"/>
  <c r="O51" i="71"/>
  <c r="N51" i="71"/>
  <c r="M51" i="71"/>
  <c r="L51" i="71"/>
  <c r="K51" i="71"/>
  <c r="J51" i="71"/>
  <c r="I51" i="71"/>
  <c r="M49" i="71"/>
  <c r="I49" i="71"/>
  <c r="M48" i="71"/>
  <c r="I48" i="71"/>
  <c r="M46" i="71"/>
  <c r="I46" i="71"/>
  <c r="M45" i="71"/>
  <c r="I45" i="71"/>
  <c r="M44" i="71"/>
  <c r="I44" i="71"/>
  <c r="M42" i="71"/>
  <c r="I42" i="71"/>
  <c r="M41" i="71"/>
  <c r="I41" i="71"/>
  <c r="M40" i="71"/>
  <c r="I40" i="71"/>
  <c r="M38" i="71"/>
  <c r="I38" i="71"/>
  <c r="M37" i="71"/>
  <c r="I37" i="71"/>
  <c r="M35" i="71"/>
  <c r="I35" i="71"/>
  <c r="M33" i="71"/>
  <c r="I33" i="71"/>
  <c r="M31" i="71"/>
  <c r="I31" i="71"/>
  <c r="M30" i="71"/>
  <c r="I30" i="71"/>
  <c r="M29" i="71"/>
  <c r="I29" i="71"/>
  <c r="P28" i="71"/>
  <c r="O28" i="71"/>
  <c r="N28" i="71"/>
  <c r="M28" i="71"/>
  <c r="L28" i="71"/>
  <c r="K28" i="71"/>
  <c r="J28" i="71"/>
  <c r="I28" i="71"/>
  <c r="P27" i="71"/>
  <c r="O27" i="71"/>
  <c r="N27" i="71"/>
  <c r="M27" i="71"/>
  <c r="L27" i="71"/>
  <c r="K27" i="71"/>
  <c r="J27" i="71"/>
  <c r="I27" i="71"/>
  <c r="P26" i="71"/>
  <c r="O26" i="71"/>
  <c r="N26" i="71"/>
  <c r="M26" i="71"/>
  <c r="L26" i="71"/>
  <c r="K26" i="71"/>
  <c r="J26" i="71"/>
  <c r="I26" i="71"/>
  <c r="P25" i="71"/>
  <c r="O25" i="71"/>
  <c r="N25" i="71"/>
  <c r="M25" i="71"/>
  <c r="L25" i="71"/>
  <c r="K25" i="71"/>
  <c r="J25" i="71"/>
  <c r="I25" i="71"/>
  <c r="P23" i="71"/>
  <c r="O23" i="71"/>
  <c r="N23" i="71"/>
  <c r="M23" i="71"/>
  <c r="L23" i="71"/>
  <c r="K23" i="71"/>
  <c r="J23" i="71"/>
  <c r="I23" i="71"/>
  <c r="P22" i="71"/>
  <c r="O22" i="71"/>
  <c r="N22" i="71"/>
  <c r="M22" i="71"/>
  <c r="L22" i="71"/>
  <c r="K22" i="71"/>
  <c r="J22" i="71"/>
  <c r="I22" i="71"/>
  <c r="P21" i="71"/>
  <c r="O21" i="71"/>
  <c r="N21" i="71"/>
  <c r="M21" i="71"/>
  <c r="L21" i="71"/>
  <c r="K21" i="71"/>
  <c r="J21" i="71"/>
  <c r="I21" i="71"/>
  <c r="P20" i="71"/>
  <c r="O20" i="71"/>
  <c r="N20" i="71"/>
  <c r="M20" i="71"/>
  <c r="L20" i="71"/>
  <c r="K20" i="71"/>
  <c r="J20" i="71"/>
  <c r="I20" i="71"/>
  <c r="P19" i="71"/>
  <c r="O19" i="71"/>
  <c r="N19" i="71"/>
  <c r="M19" i="71"/>
  <c r="L19" i="71"/>
  <c r="K19" i="71"/>
  <c r="J19" i="71"/>
  <c r="I19" i="71"/>
  <c r="P18" i="71"/>
  <c r="O18" i="71"/>
  <c r="N18" i="71"/>
  <c r="M18" i="71"/>
  <c r="L18" i="71"/>
  <c r="K18" i="71"/>
  <c r="J18" i="71"/>
  <c r="I18" i="71"/>
  <c r="P17" i="71"/>
  <c r="O17" i="71"/>
  <c r="N17" i="71"/>
  <c r="M17" i="71"/>
  <c r="L17" i="71"/>
  <c r="K17" i="71"/>
  <c r="J17" i="71"/>
  <c r="I17" i="71"/>
  <c r="P16" i="71"/>
  <c r="O16" i="71"/>
  <c r="N16" i="71"/>
  <c r="M16" i="71"/>
  <c r="L16" i="71"/>
  <c r="K16" i="71"/>
  <c r="J16" i="71"/>
  <c r="I16" i="71"/>
  <c r="P15" i="71"/>
  <c r="O15" i="71"/>
  <c r="N15" i="71"/>
  <c r="M15" i="71"/>
  <c r="L15" i="71"/>
  <c r="K15" i="71"/>
  <c r="J15" i="71"/>
  <c r="I15" i="71"/>
  <c r="P14" i="71"/>
  <c r="O14" i="71"/>
  <c r="N14" i="71"/>
  <c r="M14" i="71"/>
  <c r="L14" i="71"/>
  <c r="K14" i="71"/>
  <c r="J14" i="71"/>
  <c r="I14" i="71"/>
  <c r="P13" i="71"/>
  <c r="O13" i="71"/>
  <c r="N13" i="71"/>
  <c r="M13" i="71"/>
  <c r="L13" i="71"/>
  <c r="K13" i="71"/>
  <c r="J13" i="71"/>
  <c r="I13" i="71"/>
  <c r="P12" i="71"/>
  <c r="O12" i="71"/>
  <c r="N12" i="71"/>
  <c r="M12" i="71"/>
  <c r="L12" i="71"/>
  <c r="K12" i="71"/>
  <c r="J12" i="71"/>
  <c r="I12" i="71"/>
  <c r="P11" i="71"/>
  <c r="O11" i="71"/>
  <c r="N11" i="71"/>
  <c r="M11" i="71"/>
  <c r="L11" i="71"/>
  <c r="K11" i="71"/>
  <c r="J11" i="71"/>
  <c r="I11" i="71"/>
  <c r="P10" i="71"/>
  <c r="O10" i="71"/>
  <c r="N10" i="71"/>
  <c r="M10" i="71"/>
  <c r="L10" i="71"/>
  <c r="K10" i="71"/>
  <c r="J10" i="71"/>
  <c r="I10" i="71"/>
  <c r="P9" i="71"/>
  <c r="O9" i="71"/>
  <c r="N9" i="71"/>
  <c r="M9" i="71"/>
  <c r="L9" i="71"/>
  <c r="K9" i="71"/>
  <c r="J9" i="71"/>
  <c r="I9" i="71"/>
  <c r="P8" i="71"/>
  <c r="O8" i="71"/>
  <c r="N8" i="71"/>
  <c r="M8" i="71"/>
  <c r="L8" i="71"/>
  <c r="K8" i="71"/>
  <c r="J8" i="71"/>
  <c r="I8" i="71"/>
  <c r="P7" i="71"/>
  <c r="O7" i="71"/>
  <c r="N7" i="71"/>
  <c r="M7" i="71"/>
  <c r="L7" i="71"/>
  <c r="K7" i="71"/>
  <c r="J7" i="71"/>
  <c r="I7" i="71"/>
  <c r="P6" i="71"/>
  <c r="O6" i="71"/>
  <c r="N6" i="71"/>
  <c r="M6" i="71"/>
  <c r="L6" i="71"/>
  <c r="K6" i="71"/>
  <c r="J6" i="71"/>
  <c r="I6" i="71"/>
  <c r="M53" i="70"/>
  <c r="I53" i="70"/>
  <c r="M52" i="70"/>
  <c r="I52" i="70"/>
  <c r="M51" i="70"/>
  <c r="I51" i="70"/>
  <c r="M49" i="70"/>
  <c r="I49" i="70"/>
  <c r="M48" i="70"/>
  <c r="I48" i="70"/>
  <c r="P46" i="70"/>
  <c r="O46" i="70"/>
  <c r="N46" i="70"/>
  <c r="M46" i="70"/>
  <c r="L46" i="70"/>
  <c r="K46" i="70"/>
  <c r="J46" i="70"/>
  <c r="I46" i="70"/>
  <c r="P45" i="70"/>
  <c r="O45" i="70"/>
  <c r="N45" i="70"/>
  <c r="M45" i="70"/>
  <c r="L45" i="70"/>
  <c r="K45" i="70"/>
  <c r="J45" i="70"/>
  <c r="I45" i="70"/>
  <c r="P44" i="70"/>
  <c r="O44" i="70"/>
  <c r="N44" i="70"/>
  <c r="M44" i="70"/>
  <c r="L44" i="70"/>
  <c r="K44" i="70"/>
  <c r="J44" i="70"/>
  <c r="I44" i="70"/>
  <c r="P43" i="70"/>
  <c r="O43" i="70"/>
  <c r="N43" i="70"/>
  <c r="M43" i="70"/>
  <c r="L43" i="70"/>
  <c r="K43" i="70"/>
  <c r="J43" i="70"/>
  <c r="I43" i="70"/>
  <c r="P42" i="70"/>
  <c r="O42" i="70"/>
  <c r="N42" i="70"/>
  <c r="M42" i="70"/>
  <c r="L42" i="70"/>
  <c r="K42" i="70"/>
  <c r="J42" i="70"/>
  <c r="I42" i="70"/>
  <c r="P41" i="70"/>
  <c r="O41" i="70"/>
  <c r="N41" i="70"/>
  <c r="M41" i="70"/>
  <c r="L41" i="70"/>
  <c r="K41" i="70"/>
  <c r="J41" i="70"/>
  <c r="I41" i="70"/>
  <c r="P40" i="70"/>
  <c r="O40" i="70"/>
  <c r="N40" i="70"/>
  <c r="M40" i="70"/>
  <c r="L40" i="70"/>
  <c r="K40" i="70"/>
  <c r="J40" i="70"/>
  <c r="I40" i="70"/>
  <c r="P38" i="70"/>
  <c r="O38" i="70"/>
  <c r="N38" i="70"/>
  <c r="M38" i="70"/>
  <c r="L38" i="70"/>
  <c r="K38" i="70"/>
  <c r="J38" i="70"/>
  <c r="I38" i="70"/>
  <c r="P37" i="70"/>
  <c r="O37" i="70"/>
  <c r="N37" i="70"/>
  <c r="M37" i="70"/>
  <c r="L37" i="70"/>
  <c r="K37" i="70"/>
  <c r="J37" i="70"/>
  <c r="I37" i="70"/>
  <c r="M36" i="70"/>
  <c r="I36" i="70"/>
  <c r="M35" i="70"/>
  <c r="I35" i="70"/>
  <c r="M34" i="70"/>
  <c r="I34" i="70"/>
  <c r="M33" i="70"/>
  <c r="I33" i="70"/>
  <c r="M32" i="70"/>
  <c r="I32" i="70"/>
  <c r="M31" i="70"/>
  <c r="I31" i="70"/>
  <c r="M29" i="70"/>
  <c r="I29" i="70"/>
  <c r="M28" i="70"/>
  <c r="I28" i="70"/>
  <c r="M27" i="70"/>
  <c r="I27" i="70"/>
  <c r="P25" i="70"/>
  <c r="O25" i="70"/>
  <c r="N25" i="70"/>
  <c r="M25" i="70"/>
  <c r="L25" i="70"/>
  <c r="K25" i="70"/>
  <c r="J25" i="70"/>
  <c r="I25" i="70"/>
  <c r="P24" i="70"/>
  <c r="O24" i="70"/>
  <c r="N24" i="70"/>
  <c r="M24" i="70"/>
  <c r="L24" i="70"/>
  <c r="K24" i="70"/>
  <c r="J24" i="70"/>
  <c r="I24" i="70"/>
  <c r="P23" i="70"/>
  <c r="O23" i="70"/>
  <c r="N23" i="70"/>
  <c r="M23" i="70"/>
  <c r="L23" i="70"/>
  <c r="K23" i="70"/>
  <c r="J23" i="70"/>
  <c r="I23" i="70"/>
  <c r="P22" i="70"/>
  <c r="O22" i="70"/>
  <c r="N22" i="70"/>
  <c r="M22" i="70"/>
  <c r="L22" i="70"/>
  <c r="K22" i="70"/>
  <c r="J22" i="70"/>
  <c r="I22" i="70"/>
  <c r="P21" i="70"/>
  <c r="O21" i="70"/>
  <c r="N21" i="70"/>
  <c r="M21" i="70"/>
  <c r="L21" i="70"/>
  <c r="K21" i="70"/>
  <c r="J21" i="70"/>
  <c r="I21" i="70"/>
  <c r="P20" i="70"/>
  <c r="O20" i="70"/>
  <c r="N20" i="70"/>
  <c r="M20" i="70"/>
  <c r="L20" i="70"/>
  <c r="K20" i="70"/>
  <c r="J20" i="70"/>
  <c r="I20" i="70"/>
  <c r="P19" i="70"/>
  <c r="O19" i="70"/>
  <c r="N19" i="70"/>
  <c r="M19" i="70"/>
  <c r="L19" i="70"/>
  <c r="K19" i="70"/>
  <c r="J19" i="70"/>
  <c r="I19" i="70"/>
  <c r="P18" i="70"/>
  <c r="O18" i="70"/>
  <c r="N18" i="70"/>
  <c r="M18" i="70"/>
  <c r="L18" i="70"/>
  <c r="K18" i="70"/>
  <c r="J18" i="70"/>
  <c r="I18" i="70"/>
  <c r="P17" i="70"/>
  <c r="O17" i="70"/>
  <c r="N17" i="70"/>
  <c r="M17" i="70"/>
  <c r="L17" i="70"/>
  <c r="K17" i="70"/>
  <c r="J17" i="70"/>
  <c r="I17" i="70"/>
  <c r="P16" i="70"/>
  <c r="O16" i="70"/>
  <c r="N16" i="70"/>
  <c r="M16" i="70"/>
  <c r="L16" i="70"/>
  <c r="K16" i="70"/>
  <c r="J16" i="70"/>
  <c r="I16" i="70"/>
  <c r="P15" i="70"/>
  <c r="O15" i="70"/>
  <c r="N15" i="70"/>
  <c r="M15" i="70"/>
  <c r="L15" i="70"/>
  <c r="K15" i="70"/>
  <c r="J15" i="70"/>
  <c r="I15" i="70"/>
  <c r="P14" i="70"/>
  <c r="O14" i="70"/>
  <c r="N14" i="70"/>
  <c r="M14" i="70"/>
  <c r="L14" i="70"/>
  <c r="K14" i="70"/>
  <c r="J14" i="70"/>
  <c r="I14" i="70"/>
  <c r="P13" i="70"/>
  <c r="O13" i="70"/>
  <c r="N13" i="70"/>
  <c r="M13" i="70"/>
  <c r="L13" i="70"/>
  <c r="K13" i="70"/>
  <c r="J13" i="70"/>
  <c r="I13" i="70"/>
  <c r="P12" i="70"/>
  <c r="O12" i="70"/>
  <c r="N12" i="70"/>
  <c r="M12" i="70"/>
  <c r="L12" i="70"/>
  <c r="K12" i="70"/>
  <c r="J12" i="70"/>
  <c r="I12" i="70"/>
  <c r="P10" i="70"/>
  <c r="O10" i="70"/>
  <c r="N10" i="70"/>
  <c r="M10" i="70"/>
  <c r="L10" i="70"/>
  <c r="K10" i="70"/>
  <c r="J10" i="70"/>
  <c r="I10" i="70"/>
  <c r="P9" i="70"/>
  <c r="O9" i="70"/>
  <c r="N9" i="70"/>
  <c r="M9" i="70"/>
  <c r="L9" i="70"/>
  <c r="K9" i="70"/>
  <c r="J9" i="70"/>
  <c r="I9" i="70"/>
  <c r="P8" i="70"/>
  <c r="O8" i="70"/>
  <c r="N8" i="70"/>
  <c r="M8" i="70"/>
  <c r="L8" i="70"/>
  <c r="K8" i="70"/>
  <c r="J8" i="70"/>
  <c r="I8" i="70"/>
  <c r="P7" i="70"/>
  <c r="O7" i="70"/>
  <c r="N7" i="70"/>
  <c r="M7" i="70"/>
  <c r="L7" i="70"/>
  <c r="K7" i="70"/>
  <c r="J7" i="70"/>
  <c r="I7" i="70"/>
  <c r="P6" i="70"/>
  <c r="O6" i="70"/>
  <c r="N6" i="70"/>
  <c r="M6" i="70"/>
  <c r="L6" i="70"/>
  <c r="K6" i="70"/>
  <c r="J6" i="70"/>
  <c r="I6" i="70"/>
  <c r="M66" i="69"/>
  <c r="I66" i="69"/>
  <c r="M65" i="69"/>
  <c r="I65" i="69"/>
  <c r="M63" i="69"/>
  <c r="I63" i="69"/>
  <c r="P62" i="69"/>
  <c r="O62" i="69"/>
  <c r="N62" i="69"/>
  <c r="M62" i="69"/>
  <c r="L62" i="69"/>
  <c r="K62" i="69"/>
  <c r="J62" i="69"/>
  <c r="I62" i="69"/>
  <c r="M61" i="69"/>
  <c r="I61" i="69"/>
  <c r="M60" i="69"/>
  <c r="I60" i="69"/>
  <c r="M59" i="69"/>
  <c r="I59" i="69"/>
  <c r="M58" i="69"/>
  <c r="I58" i="69"/>
  <c r="M57" i="69"/>
  <c r="I57" i="69"/>
  <c r="M56" i="69"/>
  <c r="I56" i="69"/>
  <c r="P55" i="69"/>
  <c r="O55" i="69"/>
  <c r="N55" i="69"/>
  <c r="M55" i="69"/>
  <c r="L55" i="69"/>
  <c r="K55" i="69"/>
  <c r="J55" i="69"/>
  <c r="I55" i="69"/>
  <c r="P54" i="69"/>
  <c r="O54" i="69"/>
  <c r="N54" i="69"/>
  <c r="M54" i="69"/>
  <c r="L54" i="69"/>
  <c r="K54" i="69"/>
  <c r="J54" i="69"/>
  <c r="I54" i="69"/>
  <c r="P53" i="69"/>
  <c r="O53" i="69"/>
  <c r="N53" i="69"/>
  <c r="M53" i="69"/>
  <c r="L53" i="69"/>
  <c r="K53" i="69"/>
  <c r="J53" i="69"/>
  <c r="I53" i="69"/>
  <c r="M51" i="69"/>
  <c r="I51" i="69"/>
  <c r="M50" i="69"/>
  <c r="I50" i="69"/>
  <c r="P49" i="69"/>
  <c r="O49" i="69"/>
  <c r="N49" i="69"/>
  <c r="M49" i="69"/>
  <c r="L49" i="69"/>
  <c r="K49" i="69"/>
  <c r="J49" i="69"/>
  <c r="I49" i="69"/>
  <c r="P48" i="69"/>
  <c r="O48" i="69"/>
  <c r="N48" i="69"/>
  <c r="M48" i="69"/>
  <c r="L48" i="69"/>
  <c r="K48" i="69"/>
  <c r="J48" i="69"/>
  <c r="I48" i="69"/>
  <c r="P47" i="69"/>
  <c r="O47" i="69"/>
  <c r="N47" i="69"/>
  <c r="M47" i="69"/>
  <c r="L47" i="69"/>
  <c r="K47" i="69"/>
  <c r="J47" i="69"/>
  <c r="I47" i="69"/>
  <c r="P46" i="69"/>
  <c r="O46" i="69"/>
  <c r="N46" i="69"/>
  <c r="M46" i="69"/>
  <c r="L46" i="69"/>
  <c r="K46" i="69"/>
  <c r="J46" i="69"/>
  <c r="I46" i="69"/>
  <c r="P45" i="69"/>
  <c r="O45" i="69"/>
  <c r="N45" i="69"/>
  <c r="M45" i="69"/>
  <c r="L45" i="69"/>
  <c r="K45" i="69"/>
  <c r="J45" i="69"/>
  <c r="I45" i="69"/>
  <c r="P44" i="69"/>
  <c r="O44" i="69"/>
  <c r="N44" i="69"/>
  <c r="M44" i="69"/>
  <c r="L44" i="69"/>
  <c r="K44" i="69"/>
  <c r="J44" i="69"/>
  <c r="I44" i="69"/>
  <c r="P43" i="69"/>
  <c r="O43" i="69"/>
  <c r="N43" i="69"/>
  <c r="M43" i="69"/>
  <c r="L43" i="69"/>
  <c r="K43" i="69"/>
  <c r="J43" i="69"/>
  <c r="I43" i="69"/>
  <c r="P42" i="69"/>
  <c r="O42" i="69"/>
  <c r="N42" i="69"/>
  <c r="M42" i="69"/>
  <c r="L42" i="69"/>
  <c r="K42" i="69"/>
  <c r="J42" i="69"/>
  <c r="I42" i="69"/>
  <c r="P41" i="69"/>
  <c r="O41" i="69"/>
  <c r="N41" i="69"/>
  <c r="M41" i="69"/>
  <c r="L41" i="69"/>
  <c r="K41" i="69"/>
  <c r="J41" i="69"/>
  <c r="I41" i="69"/>
  <c r="P40" i="69"/>
  <c r="O40" i="69"/>
  <c r="N40" i="69"/>
  <c r="M40" i="69"/>
  <c r="L40" i="69"/>
  <c r="K40" i="69"/>
  <c r="J40" i="69"/>
  <c r="I40" i="69"/>
  <c r="P39" i="69"/>
  <c r="O39" i="69"/>
  <c r="N39" i="69"/>
  <c r="M39" i="69"/>
  <c r="L39" i="69"/>
  <c r="K39" i="69"/>
  <c r="J39" i="69"/>
  <c r="I39" i="69"/>
  <c r="P38" i="69"/>
  <c r="O38" i="69"/>
  <c r="N38" i="69"/>
  <c r="M38" i="69"/>
  <c r="L38" i="69"/>
  <c r="K38" i="69"/>
  <c r="J38" i="69"/>
  <c r="I38" i="69"/>
  <c r="P37" i="69"/>
  <c r="O37" i="69"/>
  <c r="N37" i="69"/>
  <c r="M37" i="69"/>
  <c r="L37" i="69"/>
  <c r="K37" i="69"/>
  <c r="J37" i="69"/>
  <c r="I37" i="69"/>
  <c r="P36" i="69"/>
  <c r="O36" i="69"/>
  <c r="N36" i="69"/>
  <c r="M36" i="69"/>
  <c r="L36" i="69"/>
  <c r="K36" i="69"/>
  <c r="J36" i="69"/>
  <c r="I36" i="69"/>
  <c r="P35" i="69"/>
  <c r="O35" i="69"/>
  <c r="N35" i="69"/>
  <c r="M35" i="69"/>
  <c r="L35" i="69"/>
  <c r="K35" i="69"/>
  <c r="J35" i="69"/>
  <c r="I35" i="69"/>
  <c r="P34" i="69"/>
  <c r="O34" i="69"/>
  <c r="N34" i="69"/>
  <c r="M34" i="69"/>
  <c r="L34" i="69"/>
  <c r="K34" i="69"/>
  <c r="J34" i="69"/>
  <c r="I34" i="69"/>
  <c r="P33" i="69"/>
  <c r="O33" i="69"/>
  <c r="N33" i="69"/>
  <c r="M33" i="69"/>
  <c r="L33" i="69"/>
  <c r="K33" i="69"/>
  <c r="J33" i="69"/>
  <c r="I33" i="69"/>
  <c r="P32" i="69"/>
  <c r="O32" i="69"/>
  <c r="N32" i="69"/>
  <c r="M32" i="69"/>
  <c r="L32" i="69"/>
  <c r="K32" i="69"/>
  <c r="J32" i="69"/>
  <c r="I32" i="69"/>
  <c r="P31" i="69"/>
  <c r="O31" i="69"/>
  <c r="N31" i="69"/>
  <c r="M31" i="69"/>
  <c r="L31" i="69"/>
  <c r="K31" i="69"/>
  <c r="J31" i="69"/>
  <c r="I31" i="69"/>
  <c r="P30" i="69"/>
  <c r="O30" i="69"/>
  <c r="N30" i="69"/>
  <c r="M30" i="69"/>
  <c r="L30" i="69"/>
  <c r="K30" i="69"/>
  <c r="J30" i="69"/>
  <c r="I30" i="69"/>
  <c r="P29" i="69"/>
  <c r="O29" i="69"/>
  <c r="N29" i="69"/>
  <c r="M29" i="69"/>
  <c r="L29" i="69"/>
  <c r="K29" i="69"/>
  <c r="J29" i="69"/>
  <c r="I29" i="69"/>
  <c r="P28" i="69"/>
  <c r="O28" i="69"/>
  <c r="N28" i="69"/>
  <c r="M28" i="69"/>
  <c r="L28" i="69"/>
  <c r="K28" i="69"/>
  <c r="J28" i="69"/>
  <c r="I28" i="69"/>
  <c r="P27" i="69"/>
  <c r="O27" i="69"/>
  <c r="N27" i="69"/>
  <c r="M27" i="69"/>
  <c r="L27" i="69"/>
  <c r="K27" i="69"/>
  <c r="J27" i="69"/>
  <c r="I27" i="69"/>
  <c r="P26" i="69"/>
  <c r="O26" i="69"/>
  <c r="N26" i="69"/>
  <c r="M26" i="69"/>
  <c r="L26" i="69"/>
  <c r="K26" i="69"/>
  <c r="J26" i="69"/>
  <c r="I26" i="69"/>
  <c r="P25" i="69"/>
  <c r="O25" i="69"/>
  <c r="N25" i="69"/>
  <c r="M25" i="69"/>
  <c r="L25" i="69"/>
  <c r="K25" i="69"/>
  <c r="J25" i="69"/>
  <c r="I25" i="69"/>
  <c r="P24" i="69"/>
  <c r="O24" i="69"/>
  <c r="N24" i="69"/>
  <c r="M24" i="69"/>
  <c r="L24" i="69"/>
  <c r="K24" i="69"/>
  <c r="J24" i="69"/>
  <c r="I24" i="69"/>
  <c r="P23" i="69"/>
  <c r="O23" i="69"/>
  <c r="N23" i="69"/>
  <c r="M23" i="69"/>
  <c r="L23" i="69"/>
  <c r="K23" i="69"/>
  <c r="J23" i="69"/>
  <c r="I23" i="69"/>
  <c r="P22" i="69"/>
  <c r="O22" i="69"/>
  <c r="N22" i="69"/>
  <c r="M22" i="69"/>
  <c r="L22" i="69"/>
  <c r="K22" i="69"/>
  <c r="J22" i="69"/>
  <c r="I22" i="69"/>
  <c r="P21" i="69"/>
  <c r="O21" i="69"/>
  <c r="N21" i="69"/>
  <c r="M21" i="69"/>
  <c r="L21" i="69"/>
  <c r="K21" i="69"/>
  <c r="J21" i="69"/>
  <c r="I21" i="69"/>
  <c r="P20" i="69"/>
  <c r="O20" i="69"/>
  <c r="N20" i="69"/>
  <c r="M20" i="69"/>
  <c r="L20" i="69"/>
  <c r="K20" i="69"/>
  <c r="J20" i="69"/>
  <c r="I20" i="69"/>
  <c r="P19" i="69"/>
  <c r="O19" i="69"/>
  <c r="N19" i="69"/>
  <c r="M19" i="69"/>
  <c r="L19" i="69"/>
  <c r="K19" i="69"/>
  <c r="J19" i="69"/>
  <c r="I19" i="69"/>
  <c r="P18" i="69"/>
  <c r="O18" i="69"/>
  <c r="N18" i="69"/>
  <c r="M18" i="69"/>
  <c r="L18" i="69"/>
  <c r="K18" i="69"/>
  <c r="J18" i="69"/>
  <c r="I18" i="69"/>
  <c r="P17" i="69"/>
  <c r="O17" i="69"/>
  <c r="N17" i="69"/>
  <c r="M17" i="69"/>
  <c r="L17" i="69"/>
  <c r="K17" i="69"/>
  <c r="J17" i="69"/>
  <c r="I17" i="69"/>
  <c r="P16" i="69"/>
  <c r="O16" i="69"/>
  <c r="N16" i="69"/>
  <c r="M16" i="69"/>
  <c r="L16" i="69"/>
  <c r="K16" i="69"/>
  <c r="J16" i="69"/>
  <c r="I16" i="69"/>
  <c r="P15" i="69"/>
  <c r="O15" i="69"/>
  <c r="N15" i="69"/>
  <c r="M15" i="69"/>
  <c r="L15" i="69"/>
  <c r="K15" i="69"/>
  <c r="J15" i="69"/>
  <c r="I15" i="69"/>
  <c r="P14" i="69"/>
  <c r="O14" i="69"/>
  <c r="N14" i="69"/>
  <c r="M14" i="69"/>
  <c r="L14" i="69"/>
  <c r="K14" i="69"/>
  <c r="J14" i="69"/>
  <c r="I14" i="69"/>
  <c r="P13" i="69"/>
  <c r="O13" i="69"/>
  <c r="N13" i="69"/>
  <c r="M13" i="69"/>
  <c r="L13" i="69"/>
  <c r="K13" i="69"/>
  <c r="J13" i="69"/>
  <c r="I13" i="69"/>
  <c r="P12" i="69"/>
  <c r="O12" i="69"/>
  <c r="N12" i="69"/>
  <c r="M12" i="69"/>
  <c r="L12" i="69"/>
  <c r="K12" i="69"/>
  <c r="J12" i="69"/>
  <c r="I12" i="69"/>
  <c r="P11" i="69"/>
  <c r="O11" i="69"/>
  <c r="N11" i="69"/>
  <c r="M11" i="69"/>
  <c r="L11" i="69"/>
  <c r="K11" i="69"/>
  <c r="J11" i="69"/>
  <c r="I11" i="69"/>
  <c r="P10" i="69"/>
  <c r="O10" i="69"/>
  <c r="N10" i="69"/>
  <c r="M10" i="69"/>
  <c r="L10" i="69"/>
  <c r="K10" i="69"/>
  <c r="J10" i="69"/>
  <c r="I10" i="69"/>
  <c r="P9" i="69"/>
  <c r="O9" i="69"/>
  <c r="N9" i="69"/>
  <c r="M9" i="69"/>
  <c r="L9" i="69"/>
  <c r="K9" i="69"/>
  <c r="J9" i="69"/>
  <c r="I9" i="69"/>
  <c r="P8" i="69"/>
  <c r="O8" i="69"/>
  <c r="N8" i="69"/>
  <c r="M8" i="69"/>
  <c r="L8" i="69"/>
  <c r="K8" i="69"/>
  <c r="J8" i="69"/>
  <c r="I8" i="69"/>
  <c r="P7" i="69"/>
  <c r="O7" i="69"/>
  <c r="N7" i="69"/>
  <c r="M7" i="69"/>
  <c r="L7" i="69"/>
  <c r="K7" i="69"/>
  <c r="J7" i="69"/>
  <c r="I7" i="69"/>
  <c r="P6" i="69"/>
  <c r="O6" i="69"/>
  <c r="N6" i="69"/>
  <c r="M6" i="69"/>
  <c r="L6" i="69"/>
  <c r="K6" i="69"/>
  <c r="J6" i="69"/>
  <c r="I6" i="69"/>
  <c r="P57" i="68"/>
  <c r="O57" i="68"/>
  <c r="N57" i="68"/>
  <c r="M57" i="68"/>
  <c r="L57" i="68"/>
  <c r="K57" i="68"/>
  <c r="J57" i="68"/>
  <c r="I57" i="68"/>
  <c r="P56" i="68"/>
  <c r="O56" i="68"/>
  <c r="N56" i="68"/>
  <c r="M56" i="68"/>
  <c r="L56" i="68"/>
  <c r="K56" i="68"/>
  <c r="J56" i="68"/>
  <c r="I56" i="68"/>
  <c r="P55" i="68"/>
  <c r="O55" i="68"/>
  <c r="N55" i="68"/>
  <c r="M55" i="68"/>
  <c r="L55" i="68"/>
  <c r="K55" i="68"/>
  <c r="J55" i="68"/>
  <c r="I55" i="68"/>
  <c r="P54" i="68"/>
  <c r="O54" i="68"/>
  <c r="N54" i="68"/>
  <c r="M54" i="68"/>
  <c r="L54" i="68"/>
  <c r="K54" i="68"/>
  <c r="J54" i="68"/>
  <c r="I54" i="68"/>
  <c r="P53" i="68"/>
  <c r="O53" i="68"/>
  <c r="N53" i="68"/>
  <c r="M53" i="68"/>
  <c r="L53" i="68"/>
  <c r="K53" i="68"/>
  <c r="J53" i="68"/>
  <c r="I53" i="68"/>
  <c r="P52" i="68"/>
  <c r="O52" i="68"/>
  <c r="N52" i="68"/>
  <c r="M52" i="68"/>
  <c r="L52" i="68"/>
  <c r="K52" i="68"/>
  <c r="J52" i="68"/>
  <c r="I52" i="68"/>
  <c r="P51" i="68"/>
  <c r="O51" i="68"/>
  <c r="N51" i="68"/>
  <c r="M51" i="68"/>
  <c r="L51" i="68"/>
  <c r="K51" i="68"/>
  <c r="J51" i="68"/>
  <c r="I51" i="68"/>
  <c r="P50" i="68"/>
  <c r="O50" i="68"/>
  <c r="N50" i="68"/>
  <c r="M50" i="68"/>
  <c r="L50" i="68"/>
  <c r="K50" i="68"/>
  <c r="J50" i="68"/>
  <c r="I50" i="68"/>
  <c r="P49" i="68"/>
  <c r="O49" i="68"/>
  <c r="N49" i="68"/>
  <c r="M49" i="68"/>
  <c r="L49" i="68"/>
  <c r="K49" i="68"/>
  <c r="J49" i="68"/>
  <c r="I49" i="68"/>
  <c r="P48" i="68"/>
  <c r="O48" i="68"/>
  <c r="N48" i="68"/>
  <c r="M48" i="68"/>
  <c r="L48" i="68"/>
  <c r="K48" i="68"/>
  <c r="J48" i="68"/>
  <c r="I48" i="68"/>
  <c r="P47" i="68"/>
  <c r="O47" i="68"/>
  <c r="N47" i="68"/>
  <c r="M47" i="68"/>
  <c r="L47" i="68"/>
  <c r="K47" i="68"/>
  <c r="J47" i="68"/>
  <c r="I47" i="68"/>
  <c r="P46" i="68"/>
  <c r="O46" i="68"/>
  <c r="N46" i="68"/>
  <c r="M46" i="68"/>
  <c r="L46" i="68"/>
  <c r="K46" i="68"/>
  <c r="J46" i="68"/>
  <c r="I46" i="68"/>
  <c r="P45" i="68"/>
  <c r="O45" i="68"/>
  <c r="N45" i="68"/>
  <c r="M45" i="68"/>
  <c r="L45" i="68"/>
  <c r="K45" i="68"/>
  <c r="J45" i="68"/>
  <c r="I45" i="68"/>
  <c r="P44" i="68"/>
  <c r="O44" i="68"/>
  <c r="N44" i="68"/>
  <c r="M44" i="68"/>
  <c r="L44" i="68"/>
  <c r="K44" i="68"/>
  <c r="J44" i="68"/>
  <c r="I44" i="68"/>
  <c r="P42" i="68"/>
  <c r="O42" i="68"/>
  <c r="N42" i="68"/>
  <c r="M42" i="68"/>
  <c r="L42" i="68"/>
  <c r="K42" i="68"/>
  <c r="J42" i="68"/>
  <c r="I42" i="68"/>
  <c r="P41" i="68"/>
  <c r="O41" i="68"/>
  <c r="N41" i="68"/>
  <c r="M41" i="68"/>
  <c r="L41" i="68"/>
  <c r="K41" i="68"/>
  <c r="J41" i="68"/>
  <c r="I41" i="68"/>
  <c r="P40" i="68"/>
  <c r="O40" i="68"/>
  <c r="N40" i="68"/>
  <c r="M40" i="68"/>
  <c r="L40" i="68"/>
  <c r="K40" i="68"/>
  <c r="J40" i="68"/>
  <c r="I40" i="68"/>
  <c r="P39" i="68"/>
  <c r="O39" i="68"/>
  <c r="N39" i="68"/>
  <c r="M39" i="68"/>
  <c r="L39" i="68"/>
  <c r="K39" i="68"/>
  <c r="J39" i="68"/>
  <c r="I39" i="68"/>
  <c r="P38" i="68"/>
  <c r="O38" i="68"/>
  <c r="N38" i="68"/>
  <c r="M38" i="68"/>
  <c r="L38" i="68"/>
  <c r="K38" i="68"/>
  <c r="J38" i="68"/>
  <c r="I38" i="68"/>
  <c r="P37" i="68"/>
  <c r="O37" i="68"/>
  <c r="N37" i="68"/>
  <c r="M37" i="68"/>
  <c r="L37" i="68"/>
  <c r="K37" i="68"/>
  <c r="J37" i="68"/>
  <c r="I37" i="68"/>
  <c r="P36" i="68"/>
  <c r="O36" i="68"/>
  <c r="N36" i="68"/>
  <c r="M36" i="68"/>
  <c r="L36" i="68"/>
  <c r="K36" i="68"/>
  <c r="J36" i="68"/>
  <c r="I36" i="68"/>
  <c r="P35" i="68"/>
  <c r="O35" i="68"/>
  <c r="N35" i="68"/>
  <c r="M35" i="68"/>
  <c r="L35" i="68"/>
  <c r="K35" i="68"/>
  <c r="J35" i="68"/>
  <c r="I35" i="68"/>
  <c r="P34" i="68"/>
  <c r="O34" i="68"/>
  <c r="N34" i="68"/>
  <c r="M34" i="68"/>
  <c r="L34" i="68"/>
  <c r="K34" i="68"/>
  <c r="J34" i="68"/>
  <c r="I34" i="68"/>
  <c r="P33" i="68"/>
  <c r="O33" i="68"/>
  <c r="N33" i="68"/>
  <c r="M33" i="68"/>
  <c r="L33" i="68"/>
  <c r="K33" i="68"/>
  <c r="J33" i="68"/>
  <c r="I33" i="68"/>
  <c r="P32" i="68"/>
  <c r="O32" i="68"/>
  <c r="N32" i="68"/>
  <c r="M32" i="68"/>
  <c r="L32" i="68"/>
  <c r="K32" i="68"/>
  <c r="J32" i="68"/>
  <c r="I32" i="68"/>
  <c r="P31" i="68"/>
  <c r="O31" i="68"/>
  <c r="N31" i="68"/>
  <c r="M31" i="68"/>
  <c r="L31" i="68"/>
  <c r="K31" i="68"/>
  <c r="J31" i="68"/>
  <c r="I31" i="68"/>
  <c r="P30" i="68"/>
  <c r="O30" i="68"/>
  <c r="N30" i="68"/>
  <c r="M30" i="68"/>
  <c r="L30" i="68"/>
  <c r="K30" i="68"/>
  <c r="J30" i="68"/>
  <c r="I30" i="68"/>
  <c r="P29" i="68"/>
  <c r="O29" i="68"/>
  <c r="N29" i="68"/>
  <c r="M29" i="68"/>
  <c r="L29" i="68"/>
  <c r="K29" i="68"/>
  <c r="J29" i="68"/>
  <c r="I29" i="68"/>
  <c r="P28" i="68"/>
  <c r="O28" i="68"/>
  <c r="N28" i="68"/>
  <c r="M28" i="68"/>
  <c r="L28" i="68"/>
  <c r="K28" i="68"/>
  <c r="J28" i="68"/>
  <c r="I28" i="68"/>
  <c r="P27" i="68"/>
  <c r="O27" i="68"/>
  <c r="N27" i="68"/>
  <c r="M27" i="68"/>
  <c r="L27" i="68"/>
  <c r="K27" i="68"/>
  <c r="J27" i="68"/>
  <c r="I27" i="68"/>
  <c r="P26" i="68"/>
  <c r="O26" i="68"/>
  <c r="N26" i="68"/>
  <c r="M26" i="68"/>
  <c r="L26" i="68"/>
  <c r="K26" i="68"/>
  <c r="J26" i="68"/>
  <c r="I26" i="68"/>
  <c r="P25" i="68"/>
  <c r="O25" i="68"/>
  <c r="N25" i="68"/>
  <c r="M25" i="68"/>
  <c r="L25" i="68"/>
  <c r="K25" i="68"/>
  <c r="J25" i="68"/>
  <c r="I25" i="68"/>
  <c r="P24" i="68"/>
  <c r="O24" i="68"/>
  <c r="N24" i="68"/>
  <c r="M24" i="68"/>
  <c r="L24" i="68"/>
  <c r="K24" i="68"/>
  <c r="J24" i="68"/>
  <c r="I24" i="68"/>
  <c r="P23" i="68"/>
  <c r="O23" i="68"/>
  <c r="N23" i="68"/>
  <c r="M23" i="68"/>
  <c r="L23" i="68"/>
  <c r="K23" i="68"/>
  <c r="J23" i="68"/>
  <c r="I23" i="68"/>
  <c r="P22" i="68"/>
  <c r="O22" i="68"/>
  <c r="N22" i="68"/>
  <c r="M22" i="68"/>
  <c r="L22" i="68"/>
  <c r="K22" i="68"/>
  <c r="J22" i="68"/>
  <c r="I22" i="68"/>
  <c r="P21" i="68"/>
  <c r="O21" i="68"/>
  <c r="N21" i="68"/>
  <c r="M21" i="68"/>
  <c r="L21" i="68"/>
  <c r="K21" i="68"/>
  <c r="J21" i="68"/>
  <c r="I21" i="68"/>
  <c r="P20" i="68"/>
  <c r="O20" i="68"/>
  <c r="N20" i="68"/>
  <c r="M20" i="68"/>
  <c r="L20" i="68"/>
  <c r="K20" i="68"/>
  <c r="J20" i="68"/>
  <c r="I20" i="68"/>
  <c r="P19" i="68"/>
  <c r="O19" i="68"/>
  <c r="N19" i="68"/>
  <c r="M19" i="68"/>
  <c r="L19" i="68"/>
  <c r="K19" i="68"/>
  <c r="J19" i="68"/>
  <c r="I19" i="68"/>
  <c r="P17" i="68"/>
  <c r="O17" i="68"/>
  <c r="N17" i="68"/>
  <c r="M17" i="68"/>
  <c r="L17" i="68"/>
  <c r="K17" i="68"/>
  <c r="J17" i="68"/>
  <c r="I17" i="68"/>
  <c r="P16" i="68"/>
  <c r="O16" i="68"/>
  <c r="N16" i="68"/>
  <c r="M16" i="68"/>
  <c r="L16" i="68"/>
  <c r="K16" i="68"/>
  <c r="J16" i="68"/>
  <c r="I16" i="68"/>
  <c r="P14" i="68"/>
  <c r="O14" i="68"/>
  <c r="N14" i="68"/>
  <c r="M14" i="68"/>
  <c r="L14" i="68"/>
  <c r="K14" i="68"/>
  <c r="J14" i="68"/>
  <c r="I14" i="68"/>
  <c r="P13" i="68"/>
  <c r="O13" i="68"/>
  <c r="N13" i="68"/>
  <c r="M13" i="68"/>
  <c r="L13" i="68"/>
  <c r="K13" i="68"/>
  <c r="J13" i="68"/>
  <c r="I13" i="68"/>
  <c r="P12" i="68"/>
  <c r="O12" i="68"/>
  <c r="N12" i="68"/>
  <c r="M12" i="68"/>
  <c r="L12" i="68"/>
  <c r="K12" i="68"/>
  <c r="J12" i="68"/>
  <c r="I12" i="68"/>
  <c r="P11" i="68"/>
  <c r="O11" i="68"/>
  <c r="N11" i="68"/>
  <c r="M11" i="68"/>
  <c r="L11" i="68"/>
  <c r="K11" i="68"/>
  <c r="J11" i="68"/>
  <c r="I11" i="68"/>
  <c r="P9" i="68"/>
  <c r="O9" i="68"/>
  <c r="N9" i="68"/>
  <c r="M9" i="68"/>
  <c r="L9" i="68"/>
  <c r="K9" i="68"/>
  <c r="J9" i="68"/>
  <c r="I9" i="68"/>
  <c r="P8" i="68"/>
  <c r="O8" i="68"/>
  <c r="N8" i="68"/>
  <c r="M8" i="68"/>
  <c r="L8" i="68"/>
  <c r="K8" i="68"/>
  <c r="J8" i="68"/>
  <c r="I8" i="68"/>
  <c r="P7" i="68"/>
  <c r="O7" i="68"/>
  <c r="N7" i="68"/>
  <c r="M7" i="68"/>
  <c r="L7" i="68"/>
  <c r="K7" i="68"/>
  <c r="J7" i="68"/>
  <c r="I7" i="68"/>
  <c r="P6" i="68"/>
  <c r="O6" i="68"/>
  <c r="N6" i="68"/>
  <c r="M6" i="68"/>
  <c r="L6" i="68"/>
  <c r="K6" i="68"/>
  <c r="J6" i="68"/>
  <c r="I6" i="68"/>
  <c r="P58" i="67"/>
  <c r="O58" i="67"/>
  <c r="N58" i="67"/>
  <c r="M58" i="67"/>
  <c r="L58" i="67"/>
  <c r="K58" i="67"/>
  <c r="J58" i="67"/>
  <c r="I58" i="67"/>
  <c r="P57" i="67"/>
  <c r="O57" i="67"/>
  <c r="N57" i="67"/>
  <c r="M57" i="67"/>
  <c r="L57" i="67"/>
  <c r="K57" i="67"/>
  <c r="J57" i="67"/>
  <c r="I57" i="67"/>
  <c r="P56" i="67"/>
  <c r="O56" i="67"/>
  <c r="N56" i="67"/>
  <c r="M56" i="67"/>
  <c r="L56" i="67"/>
  <c r="K56" i="67"/>
  <c r="J56" i="67"/>
  <c r="I56" i="67"/>
  <c r="P55" i="67"/>
  <c r="O55" i="67"/>
  <c r="N55" i="67"/>
  <c r="M55" i="67"/>
  <c r="L55" i="67"/>
  <c r="K55" i="67"/>
  <c r="J55" i="67"/>
  <c r="I55" i="67"/>
  <c r="P54" i="67"/>
  <c r="O54" i="67"/>
  <c r="N54" i="67"/>
  <c r="M54" i="67"/>
  <c r="L54" i="67"/>
  <c r="K54" i="67"/>
  <c r="J54" i="67"/>
  <c r="I54" i="67"/>
  <c r="P53" i="67"/>
  <c r="O53" i="67"/>
  <c r="N53" i="67"/>
  <c r="M53" i="67"/>
  <c r="L53" i="67"/>
  <c r="K53" i="67"/>
  <c r="J53" i="67"/>
  <c r="I53" i="67"/>
  <c r="P51" i="67"/>
  <c r="O51" i="67"/>
  <c r="N51" i="67"/>
  <c r="M51" i="67"/>
  <c r="L51" i="67"/>
  <c r="K51" i="67"/>
  <c r="J51" i="67"/>
  <c r="I51" i="67"/>
  <c r="P50" i="67"/>
  <c r="O50" i="67"/>
  <c r="N50" i="67"/>
  <c r="M50" i="67"/>
  <c r="L50" i="67"/>
  <c r="K50" i="67"/>
  <c r="J50" i="67"/>
  <c r="I50" i="67"/>
  <c r="P49" i="67"/>
  <c r="O49" i="67"/>
  <c r="N49" i="67"/>
  <c r="M49" i="67"/>
  <c r="L49" i="67"/>
  <c r="K49" i="67"/>
  <c r="J49" i="67"/>
  <c r="I49" i="67"/>
  <c r="P47" i="67"/>
  <c r="O47" i="67"/>
  <c r="N47" i="67"/>
  <c r="M47" i="67"/>
  <c r="L47" i="67"/>
  <c r="K47" i="67"/>
  <c r="J47" i="67"/>
  <c r="I47" i="67"/>
  <c r="P46" i="67"/>
  <c r="O46" i="67"/>
  <c r="N46" i="67"/>
  <c r="M46" i="67"/>
  <c r="L46" i="67"/>
  <c r="K46" i="67"/>
  <c r="J46" i="67"/>
  <c r="I46" i="67"/>
  <c r="P45" i="67"/>
  <c r="O45" i="67"/>
  <c r="N45" i="67"/>
  <c r="M45" i="67"/>
  <c r="L45" i="67"/>
  <c r="K45" i="67"/>
  <c r="J45" i="67"/>
  <c r="I45" i="67"/>
  <c r="P43" i="67"/>
  <c r="O43" i="67"/>
  <c r="N43" i="67"/>
  <c r="M43" i="67"/>
  <c r="L43" i="67"/>
  <c r="K43" i="67"/>
  <c r="J43" i="67"/>
  <c r="I43" i="67"/>
  <c r="P42" i="67"/>
  <c r="O42" i="67"/>
  <c r="N42" i="67"/>
  <c r="M42" i="67"/>
  <c r="L42" i="67"/>
  <c r="K42" i="67"/>
  <c r="J42" i="67"/>
  <c r="I42" i="67"/>
  <c r="P41" i="67"/>
  <c r="O41" i="67"/>
  <c r="N41" i="67"/>
  <c r="M41" i="67"/>
  <c r="L41" i="67"/>
  <c r="K41" i="67"/>
  <c r="J41" i="67"/>
  <c r="I41" i="67"/>
  <c r="P39" i="67"/>
  <c r="O39" i="67"/>
  <c r="N39" i="67"/>
  <c r="M39" i="67"/>
  <c r="L39" i="67"/>
  <c r="K39" i="67"/>
  <c r="J39" i="67"/>
  <c r="I39" i="67"/>
  <c r="P37" i="67"/>
  <c r="O37" i="67"/>
  <c r="N37" i="67"/>
  <c r="M37" i="67"/>
  <c r="L37" i="67"/>
  <c r="K37" i="67"/>
  <c r="J37" i="67"/>
  <c r="I37" i="67"/>
  <c r="P36" i="67"/>
  <c r="O36" i="67"/>
  <c r="N36" i="67"/>
  <c r="M36" i="67"/>
  <c r="L36" i="67"/>
  <c r="K36" i="67"/>
  <c r="J36" i="67"/>
  <c r="I36" i="67"/>
  <c r="P35" i="67"/>
  <c r="O35" i="67"/>
  <c r="N35" i="67"/>
  <c r="M35" i="67"/>
  <c r="L35" i="67"/>
  <c r="K35" i="67"/>
  <c r="J35" i="67"/>
  <c r="I35" i="67"/>
  <c r="P34" i="67"/>
  <c r="O34" i="67"/>
  <c r="N34" i="67"/>
  <c r="M34" i="67"/>
  <c r="L34" i="67"/>
  <c r="K34" i="67"/>
  <c r="J34" i="67"/>
  <c r="I34" i="67"/>
  <c r="P33" i="67"/>
  <c r="O33" i="67"/>
  <c r="N33" i="67"/>
  <c r="M33" i="67"/>
  <c r="L33" i="67"/>
  <c r="K33" i="67"/>
  <c r="J33" i="67"/>
  <c r="I33" i="67"/>
  <c r="P32" i="67"/>
  <c r="O32" i="67"/>
  <c r="N32" i="67"/>
  <c r="M32" i="67"/>
  <c r="L32" i="67"/>
  <c r="K32" i="67"/>
  <c r="J32" i="67"/>
  <c r="I32" i="67"/>
  <c r="P31" i="67"/>
  <c r="O31" i="67"/>
  <c r="N31" i="67"/>
  <c r="M31" i="67"/>
  <c r="L31" i="67"/>
  <c r="K31" i="67"/>
  <c r="J31" i="67"/>
  <c r="I31" i="67"/>
  <c r="M30" i="67"/>
  <c r="I30" i="67"/>
  <c r="M29" i="67"/>
  <c r="I29" i="67"/>
  <c r="P27" i="67"/>
  <c r="O27" i="67"/>
  <c r="N27" i="67"/>
  <c r="M27" i="67"/>
  <c r="L27" i="67"/>
  <c r="K27" i="67"/>
  <c r="J27" i="67"/>
  <c r="I27" i="67"/>
  <c r="P26" i="67"/>
  <c r="O26" i="67"/>
  <c r="N26" i="67"/>
  <c r="M26" i="67"/>
  <c r="L26" i="67"/>
  <c r="K26" i="67"/>
  <c r="J26" i="67"/>
  <c r="I26" i="67"/>
  <c r="P25" i="67"/>
  <c r="O25" i="67"/>
  <c r="N25" i="67"/>
  <c r="M25" i="67"/>
  <c r="L25" i="67"/>
  <c r="K25" i="67"/>
  <c r="J25" i="67"/>
  <c r="I25" i="67"/>
  <c r="P24" i="67"/>
  <c r="O24" i="67"/>
  <c r="N24" i="67"/>
  <c r="M24" i="67"/>
  <c r="L24" i="67"/>
  <c r="K24" i="67"/>
  <c r="J24" i="67"/>
  <c r="I24" i="67"/>
  <c r="P23" i="67"/>
  <c r="O23" i="67"/>
  <c r="N23" i="67"/>
  <c r="M23" i="67"/>
  <c r="L23" i="67"/>
  <c r="K23" i="67"/>
  <c r="J23" i="67"/>
  <c r="I23" i="67"/>
  <c r="P21" i="67"/>
  <c r="O21" i="67"/>
  <c r="N21" i="67"/>
  <c r="M21" i="67"/>
  <c r="L21" i="67"/>
  <c r="K21" i="67"/>
  <c r="J21" i="67"/>
  <c r="I21" i="67"/>
  <c r="P20" i="67"/>
  <c r="O20" i="67"/>
  <c r="N20" i="67"/>
  <c r="M20" i="67"/>
  <c r="L20" i="67"/>
  <c r="K20" i="67"/>
  <c r="J20" i="67"/>
  <c r="I20" i="67"/>
  <c r="P19" i="67"/>
  <c r="O19" i="67"/>
  <c r="N19" i="67"/>
  <c r="M19" i="67"/>
  <c r="L19" i="67"/>
  <c r="K19" i="67"/>
  <c r="J19" i="67"/>
  <c r="I19" i="67"/>
  <c r="P18" i="67"/>
  <c r="O18" i="67"/>
  <c r="N18" i="67"/>
  <c r="M18" i="67"/>
  <c r="L18" i="67"/>
  <c r="K18" i="67"/>
  <c r="J18" i="67"/>
  <c r="I18" i="67"/>
  <c r="P17" i="67"/>
  <c r="O17" i="67"/>
  <c r="N17" i="67"/>
  <c r="M17" i="67"/>
  <c r="L17" i="67"/>
  <c r="K17" i="67"/>
  <c r="J17" i="67"/>
  <c r="I17" i="67"/>
  <c r="P16" i="67"/>
  <c r="O16" i="67"/>
  <c r="N16" i="67"/>
  <c r="M16" i="67"/>
  <c r="L16" i="67"/>
  <c r="K16" i="67"/>
  <c r="J16" i="67"/>
  <c r="I16" i="67"/>
  <c r="P15" i="67"/>
  <c r="O15" i="67"/>
  <c r="N15" i="67"/>
  <c r="M15" i="67"/>
  <c r="L15" i="67"/>
  <c r="K15" i="67"/>
  <c r="J15" i="67"/>
  <c r="I15" i="67"/>
  <c r="P14" i="67"/>
  <c r="O14" i="67"/>
  <c r="N14" i="67"/>
  <c r="M14" i="67"/>
  <c r="L14" i="67"/>
  <c r="K14" i="67"/>
  <c r="J14" i="67"/>
  <c r="I14" i="67"/>
  <c r="P13" i="67"/>
  <c r="O13" i="67"/>
  <c r="N13" i="67"/>
  <c r="M13" i="67"/>
  <c r="L13" i="67"/>
  <c r="K13" i="67"/>
  <c r="J13" i="67"/>
  <c r="I13" i="67"/>
  <c r="P12" i="67"/>
  <c r="O12" i="67"/>
  <c r="N12" i="67"/>
  <c r="M12" i="67"/>
  <c r="L12" i="67"/>
  <c r="K12" i="67"/>
  <c r="J12" i="67"/>
  <c r="I12" i="67"/>
  <c r="P11" i="67"/>
  <c r="O11" i="67"/>
  <c r="N11" i="67"/>
  <c r="M11" i="67"/>
  <c r="L11" i="67"/>
  <c r="K11" i="67"/>
  <c r="J11" i="67"/>
  <c r="I11" i="67"/>
  <c r="P10" i="67"/>
  <c r="O10" i="67"/>
  <c r="N10" i="67"/>
  <c r="M10" i="67"/>
  <c r="L10" i="67"/>
  <c r="K10" i="67"/>
  <c r="J10" i="67"/>
  <c r="I10" i="67"/>
  <c r="P9" i="67"/>
  <c r="O9" i="67"/>
  <c r="N9" i="67"/>
  <c r="M9" i="67"/>
  <c r="L9" i="67"/>
  <c r="K9" i="67"/>
  <c r="J9" i="67"/>
  <c r="I9" i="67"/>
  <c r="P8" i="67"/>
  <c r="O8" i="67"/>
  <c r="N8" i="67"/>
  <c r="M8" i="67"/>
  <c r="L8" i="67"/>
  <c r="K8" i="67"/>
  <c r="J8" i="67"/>
  <c r="I8" i="67"/>
  <c r="P7" i="67"/>
  <c r="O7" i="67"/>
  <c r="N7" i="67"/>
  <c r="M7" i="67"/>
  <c r="L7" i="67"/>
  <c r="K7" i="67"/>
  <c r="J7" i="67"/>
  <c r="I7" i="67"/>
  <c r="M37" i="66"/>
  <c r="I37" i="66"/>
  <c r="M36" i="66"/>
  <c r="I36" i="66"/>
  <c r="M35" i="66"/>
  <c r="I35" i="66"/>
  <c r="M34" i="66"/>
  <c r="I34" i="66"/>
  <c r="M33" i="66"/>
  <c r="I33" i="66"/>
  <c r="M32" i="66"/>
  <c r="I32" i="66"/>
  <c r="M31" i="66"/>
  <c r="I31" i="66"/>
  <c r="P30" i="66"/>
  <c r="O30" i="66"/>
  <c r="N30" i="66"/>
  <c r="M30" i="66"/>
  <c r="L30" i="66"/>
  <c r="K30" i="66"/>
  <c r="J30" i="66"/>
  <c r="I30" i="66"/>
  <c r="P29" i="66"/>
  <c r="O29" i="66"/>
  <c r="N29" i="66"/>
  <c r="M29" i="66"/>
  <c r="L29" i="66"/>
  <c r="K29" i="66"/>
  <c r="J29" i="66"/>
  <c r="I29" i="66"/>
  <c r="M28" i="66"/>
  <c r="I28" i="66"/>
  <c r="M27" i="66"/>
  <c r="I27" i="66"/>
  <c r="M26" i="66"/>
  <c r="I26" i="66"/>
  <c r="M25" i="66"/>
  <c r="I25" i="66"/>
  <c r="P24" i="66"/>
  <c r="O24" i="66"/>
  <c r="N24" i="66"/>
  <c r="M24" i="66"/>
  <c r="L24" i="66"/>
  <c r="K24" i="66"/>
  <c r="J24" i="66"/>
  <c r="I24" i="66"/>
  <c r="P23" i="66"/>
  <c r="O23" i="66"/>
  <c r="N23" i="66"/>
  <c r="M23" i="66"/>
  <c r="L23" i="66"/>
  <c r="K23" i="66"/>
  <c r="J23" i="66"/>
  <c r="I23" i="66"/>
  <c r="P22" i="66"/>
  <c r="O22" i="66"/>
  <c r="N22" i="66"/>
  <c r="M22" i="66"/>
  <c r="L22" i="66"/>
  <c r="K22" i="66"/>
  <c r="J22" i="66"/>
  <c r="I22" i="66"/>
  <c r="P21" i="66"/>
  <c r="O21" i="66"/>
  <c r="N21" i="66"/>
  <c r="M21" i="66"/>
  <c r="L21" i="66"/>
  <c r="K21" i="66"/>
  <c r="J21" i="66"/>
  <c r="I21" i="66"/>
  <c r="P20" i="66"/>
  <c r="O20" i="66"/>
  <c r="N20" i="66"/>
  <c r="M20" i="66"/>
  <c r="L20" i="66"/>
  <c r="K20" i="66"/>
  <c r="J20" i="66"/>
  <c r="I20" i="66"/>
  <c r="P19" i="66"/>
  <c r="O19" i="66"/>
  <c r="N19" i="66"/>
  <c r="M19" i="66"/>
  <c r="L19" i="66"/>
  <c r="K19" i="66"/>
  <c r="J19" i="66"/>
  <c r="I19" i="66"/>
  <c r="P18" i="66"/>
  <c r="O18" i="66"/>
  <c r="N18" i="66"/>
  <c r="M18" i="66"/>
  <c r="L18" i="66"/>
  <c r="K18" i="66"/>
  <c r="J18" i="66"/>
  <c r="I18" i="66"/>
  <c r="P17" i="66"/>
  <c r="O17" i="66"/>
  <c r="N17" i="66"/>
  <c r="M17" i="66"/>
  <c r="L17" i="66"/>
  <c r="K17" i="66"/>
  <c r="J17" i="66"/>
  <c r="I17" i="66"/>
  <c r="P16" i="66"/>
  <c r="O16" i="66"/>
  <c r="N16" i="66"/>
  <c r="M16" i="66"/>
  <c r="L16" i="66"/>
  <c r="K16" i="66"/>
  <c r="J16" i="66"/>
  <c r="I16" i="66"/>
  <c r="P15" i="66"/>
  <c r="O15" i="66"/>
  <c r="N15" i="66"/>
  <c r="M15" i="66"/>
  <c r="L15" i="66"/>
  <c r="K15" i="66"/>
  <c r="J15" i="66"/>
  <c r="I15" i="66"/>
  <c r="P14" i="66"/>
  <c r="O14" i="66"/>
  <c r="N14" i="66"/>
  <c r="M14" i="66"/>
  <c r="L14" i="66"/>
  <c r="K14" i="66"/>
  <c r="J14" i="66"/>
  <c r="I14" i="66"/>
  <c r="M13" i="66"/>
  <c r="I13" i="66"/>
  <c r="M12" i="66"/>
  <c r="I12" i="66"/>
  <c r="M10" i="66"/>
  <c r="I10" i="66"/>
  <c r="M9" i="66"/>
  <c r="I9" i="66"/>
  <c r="P7" i="66"/>
  <c r="O7" i="66"/>
  <c r="N7" i="66"/>
  <c r="M7" i="66"/>
  <c r="L7" i="66"/>
  <c r="K7" i="66"/>
  <c r="J7" i="66"/>
  <c r="I7" i="66"/>
  <c r="P6" i="66"/>
  <c r="O6" i="66"/>
  <c r="N6" i="66"/>
  <c r="M6" i="66"/>
  <c r="L6" i="66"/>
  <c r="K6" i="66"/>
  <c r="J6" i="66"/>
  <c r="I6" i="66"/>
  <c r="P70" i="65"/>
  <c r="O70" i="65"/>
  <c r="N70" i="65"/>
  <c r="M70" i="65"/>
  <c r="L70" i="65"/>
  <c r="K70" i="65"/>
  <c r="J70" i="65"/>
  <c r="I70" i="65"/>
  <c r="P69" i="65"/>
  <c r="O69" i="65"/>
  <c r="N69" i="65"/>
  <c r="M69" i="65"/>
  <c r="L69" i="65"/>
  <c r="K69" i="65"/>
  <c r="J69" i="65"/>
  <c r="I69" i="65"/>
  <c r="P68" i="65"/>
  <c r="O68" i="65"/>
  <c r="N68" i="65"/>
  <c r="M68" i="65"/>
  <c r="L68" i="65"/>
  <c r="K68" i="65"/>
  <c r="J68" i="65"/>
  <c r="I68" i="65"/>
  <c r="P67" i="65"/>
  <c r="O67" i="65"/>
  <c r="N67" i="65"/>
  <c r="M67" i="65"/>
  <c r="L67" i="65"/>
  <c r="K67" i="65"/>
  <c r="J67" i="65"/>
  <c r="I67" i="65"/>
  <c r="P66" i="65"/>
  <c r="O66" i="65"/>
  <c r="N66" i="65"/>
  <c r="M66" i="65"/>
  <c r="L66" i="65"/>
  <c r="K66" i="65"/>
  <c r="J66" i="65"/>
  <c r="I66" i="65"/>
  <c r="P64" i="65"/>
  <c r="O64" i="65"/>
  <c r="N64" i="65"/>
  <c r="M64" i="65"/>
  <c r="L64" i="65"/>
  <c r="K64" i="65"/>
  <c r="J64" i="65"/>
  <c r="I64" i="65"/>
  <c r="P63" i="65"/>
  <c r="O63" i="65"/>
  <c r="N63" i="65"/>
  <c r="M63" i="65"/>
  <c r="L63" i="65"/>
  <c r="K63" i="65"/>
  <c r="J63" i="65"/>
  <c r="I63" i="65"/>
  <c r="P62" i="65"/>
  <c r="O62" i="65"/>
  <c r="N62" i="65"/>
  <c r="M62" i="65"/>
  <c r="L62" i="65"/>
  <c r="K62" i="65"/>
  <c r="J62" i="65"/>
  <c r="I62" i="65"/>
  <c r="P61" i="65"/>
  <c r="O61" i="65"/>
  <c r="N61" i="65"/>
  <c r="M61" i="65"/>
  <c r="L61" i="65"/>
  <c r="K61" i="65"/>
  <c r="J61" i="65"/>
  <c r="I61" i="65"/>
  <c r="P60" i="65"/>
  <c r="O60" i="65"/>
  <c r="N60" i="65"/>
  <c r="M60" i="65"/>
  <c r="L60" i="65"/>
  <c r="K60" i="65"/>
  <c r="J60" i="65"/>
  <c r="I60" i="65"/>
  <c r="P58" i="65"/>
  <c r="O58" i="65"/>
  <c r="N58" i="65"/>
  <c r="M58" i="65"/>
  <c r="L58" i="65"/>
  <c r="K58" i="65"/>
  <c r="J58" i="65"/>
  <c r="I58" i="65"/>
  <c r="P57" i="65"/>
  <c r="O57" i="65"/>
  <c r="N57" i="65"/>
  <c r="M57" i="65"/>
  <c r="L57" i="65"/>
  <c r="K57" i="65"/>
  <c r="J57" i="65"/>
  <c r="I57" i="65"/>
  <c r="P56" i="65"/>
  <c r="O56" i="65"/>
  <c r="N56" i="65"/>
  <c r="M56" i="65"/>
  <c r="L56" i="65"/>
  <c r="K56" i="65"/>
  <c r="J56" i="65"/>
  <c r="I56" i="65"/>
  <c r="P55" i="65"/>
  <c r="O55" i="65"/>
  <c r="N55" i="65"/>
  <c r="M55" i="65"/>
  <c r="L55" i="65"/>
  <c r="K55" i="65"/>
  <c r="J55" i="65"/>
  <c r="I55" i="65"/>
  <c r="P54" i="65"/>
  <c r="O54" i="65"/>
  <c r="N54" i="65"/>
  <c r="M54" i="65"/>
  <c r="L54" i="65"/>
  <c r="K54" i="65"/>
  <c r="J54" i="65"/>
  <c r="I54" i="65"/>
  <c r="P53" i="65"/>
  <c r="O53" i="65"/>
  <c r="N53" i="65"/>
  <c r="M53" i="65"/>
  <c r="L53" i="65"/>
  <c r="K53" i="65"/>
  <c r="J53" i="65"/>
  <c r="I53" i="65"/>
  <c r="P52" i="65"/>
  <c r="O52" i="65"/>
  <c r="N52" i="65"/>
  <c r="M52" i="65"/>
  <c r="L52" i="65"/>
  <c r="K52" i="65"/>
  <c r="J52" i="65"/>
  <c r="I52" i="65"/>
  <c r="P51" i="65"/>
  <c r="O51" i="65"/>
  <c r="N51" i="65"/>
  <c r="M51" i="65"/>
  <c r="L51" i="65"/>
  <c r="K51" i="65"/>
  <c r="J51" i="65"/>
  <c r="I51" i="65"/>
  <c r="P50" i="65"/>
  <c r="O50" i="65"/>
  <c r="N50" i="65"/>
  <c r="M50" i="65"/>
  <c r="L50" i="65"/>
  <c r="K50" i="65"/>
  <c r="J50" i="65"/>
  <c r="I50" i="65"/>
  <c r="P49" i="65"/>
  <c r="O49" i="65"/>
  <c r="N49" i="65"/>
  <c r="M49" i="65"/>
  <c r="L49" i="65"/>
  <c r="K49" i="65"/>
  <c r="J49" i="65"/>
  <c r="I49" i="65"/>
  <c r="P48" i="65"/>
  <c r="O48" i="65"/>
  <c r="N48" i="65"/>
  <c r="M48" i="65"/>
  <c r="L48" i="65"/>
  <c r="K48" i="65"/>
  <c r="J48" i="65"/>
  <c r="I48" i="65"/>
  <c r="P47" i="65"/>
  <c r="O47" i="65"/>
  <c r="N47" i="65"/>
  <c r="M47" i="65"/>
  <c r="L47" i="65"/>
  <c r="K47" i="65"/>
  <c r="J47" i="65"/>
  <c r="I47" i="65"/>
  <c r="P46" i="65"/>
  <c r="O46" i="65"/>
  <c r="N46" i="65"/>
  <c r="M46" i="65"/>
  <c r="L46" i="65"/>
  <c r="K46" i="65"/>
  <c r="J46" i="65"/>
  <c r="I46" i="65"/>
  <c r="P45" i="65"/>
  <c r="O45" i="65"/>
  <c r="N45" i="65"/>
  <c r="M45" i="65"/>
  <c r="L45" i="65"/>
  <c r="K45" i="65"/>
  <c r="J45" i="65"/>
  <c r="I45" i="65"/>
  <c r="P44" i="65"/>
  <c r="O44" i="65"/>
  <c r="N44" i="65"/>
  <c r="M44" i="65"/>
  <c r="L44" i="65"/>
  <c r="K44" i="65"/>
  <c r="J44" i="65"/>
  <c r="I44" i="65"/>
  <c r="P43" i="65"/>
  <c r="O43" i="65"/>
  <c r="N43" i="65"/>
  <c r="M43" i="65"/>
  <c r="L43" i="65"/>
  <c r="K43" i="65"/>
  <c r="J43" i="65"/>
  <c r="I43" i="65"/>
  <c r="P42" i="65"/>
  <c r="O42" i="65"/>
  <c r="N42" i="65"/>
  <c r="M42" i="65"/>
  <c r="L42" i="65"/>
  <c r="K42" i="65"/>
  <c r="J42" i="65"/>
  <c r="I42" i="65"/>
  <c r="P40" i="65"/>
  <c r="O40" i="65"/>
  <c r="N40" i="65"/>
  <c r="M40" i="65"/>
  <c r="L40" i="65"/>
  <c r="K40" i="65"/>
  <c r="J40" i="65"/>
  <c r="I40" i="65"/>
  <c r="P39" i="65"/>
  <c r="O39" i="65"/>
  <c r="N39" i="65"/>
  <c r="M39" i="65"/>
  <c r="L39" i="65"/>
  <c r="K39" i="65"/>
  <c r="J39" i="65"/>
  <c r="I39" i="65"/>
  <c r="P38" i="65"/>
  <c r="O38" i="65"/>
  <c r="N38" i="65"/>
  <c r="M38" i="65"/>
  <c r="L38" i="65"/>
  <c r="K38" i="65"/>
  <c r="J38" i="65"/>
  <c r="I38" i="65"/>
  <c r="P36" i="65"/>
  <c r="O36" i="65"/>
  <c r="N36" i="65"/>
  <c r="M36" i="65"/>
  <c r="L36" i="65"/>
  <c r="K36" i="65"/>
  <c r="J36" i="65"/>
  <c r="I36" i="65"/>
  <c r="P35" i="65"/>
  <c r="O35" i="65"/>
  <c r="N35" i="65"/>
  <c r="M35" i="65"/>
  <c r="L35" i="65"/>
  <c r="K35" i="65"/>
  <c r="J35" i="65"/>
  <c r="I35" i="65"/>
  <c r="P34" i="65"/>
  <c r="O34" i="65"/>
  <c r="N34" i="65"/>
  <c r="M34" i="65"/>
  <c r="L34" i="65"/>
  <c r="K34" i="65"/>
  <c r="J34" i="65"/>
  <c r="I34" i="65"/>
  <c r="P32" i="65"/>
  <c r="O32" i="65"/>
  <c r="N32" i="65"/>
  <c r="M32" i="65"/>
  <c r="L32" i="65"/>
  <c r="K32" i="65"/>
  <c r="J32" i="65"/>
  <c r="I32" i="65"/>
  <c r="P31" i="65"/>
  <c r="O31" i="65"/>
  <c r="N31" i="65"/>
  <c r="M31" i="65"/>
  <c r="L31" i="65"/>
  <c r="K31" i="65"/>
  <c r="J31" i="65"/>
  <c r="I31" i="65"/>
  <c r="P30" i="65"/>
  <c r="O30" i="65"/>
  <c r="N30" i="65"/>
  <c r="M30" i="65"/>
  <c r="L30" i="65"/>
  <c r="K30" i="65"/>
  <c r="J30" i="65"/>
  <c r="I30" i="65"/>
  <c r="P28" i="65"/>
  <c r="O28" i="65"/>
  <c r="N28" i="65"/>
  <c r="M28" i="65"/>
  <c r="L28" i="65"/>
  <c r="K28" i="65"/>
  <c r="J28" i="65"/>
  <c r="I28" i="65"/>
  <c r="P27" i="65"/>
  <c r="O27" i="65"/>
  <c r="N27" i="65"/>
  <c r="M27" i="65"/>
  <c r="L27" i="65"/>
  <c r="K27" i="65"/>
  <c r="J27" i="65"/>
  <c r="I27" i="65"/>
  <c r="P26" i="65"/>
  <c r="O26" i="65"/>
  <c r="N26" i="65"/>
  <c r="M26" i="65"/>
  <c r="L26" i="65"/>
  <c r="K26" i="65"/>
  <c r="J26" i="65"/>
  <c r="I26" i="65"/>
  <c r="P25" i="65"/>
  <c r="O25" i="65"/>
  <c r="N25" i="65"/>
  <c r="M25" i="65"/>
  <c r="L25" i="65"/>
  <c r="K25" i="65"/>
  <c r="J25" i="65"/>
  <c r="I25" i="65"/>
  <c r="P23" i="65"/>
  <c r="O23" i="65"/>
  <c r="N23" i="65"/>
  <c r="M23" i="65"/>
  <c r="L23" i="65"/>
  <c r="K23" i="65"/>
  <c r="J23" i="65"/>
  <c r="I23" i="65"/>
  <c r="P22" i="65"/>
  <c r="O22" i="65"/>
  <c r="N22" i="65"/>
  <c r="M22" i="65"/>
  <c r="L22" i="65"/>
  <c r="K22" i="65"/>
  <c r="J22" i="65"/>
  <c r="I22" i="65"/>
  <c r="P21" i="65"/>
  <c r="O21" i="65"/>
  <c r="N21" i="65"/>
  <c r="M21" i="65"/>
  <c r="L21" i="65"/>
  <c r="K21" i="65"/>
  <c r="J21" i="65"/>
  <c r="I21" i="65"/>
  <c r="P20" i="65"/>
  <c r="O20" i="65"/>
  <c r="N20" i="65"/>
  <c r="M20" i="65"/>
  <c r="L20" i="65"/>
  <c r="K20" i="65"/>
  <c r="J20" i="65"/>
  <c r="I20" i="65"/>
  <c r="P18" i="65"/>
  <c r="O18" i="65"/>
  <c r="N18" i="65"/>
  <c r="M18" i="65"/>
  <c r="L18" i="65"/>
  <c r="K18" i="65"/>
  <c r="J18" i="65"/>
  <c r="I18" i="65"/>
  <c r="P17" i="65"/>
  <c r="O17" i="65"/>
  <c r="N17" i="65"/>
  <c r="M17" i="65"/>
  <c r="L17" i="65"/>
  <c r="K17" i="65"/>
  <c r="J17" i="65"/>
  <c r="I17" i="65"/>
  <c r="P15" i="65"/>
  <c r="O15" i="65"/>
  <c r="N15" i="65"/>
  <c r="M15" i="65"/>
  <c r="L15" i="65"/>
  <c r="K15" i="65"/>
  <c r="J15" i="65"/>
  <c r="I15" i="65"/>
  <c r="P14" i="65"/>
  <c r="O14" i="65"/>
  <c r="N14" i="65"/>
  <c r="M14" i="65"/>
  <c r="L14" i="65"/>
  <c r="K14" i="65"/>
  <c r="J14" i="65"/>
  <c r="I14" i="65"/>
  <c r="P13" i="65"/>
  <c r="O13" i="65"/>
  <c r="N13" i="65"/>
  <c r="M13" i="65"/>
  <c r="L13" i="65"/>
  <c r="K13" i="65"/>
  <c r="J13" i="65"/>
  <c r="I13" i="65"/>
  <c r="P12" i="65"/>
  <c r="O12" i="65"/>
  <c r="N12" i="65"/>
  <c r="M12" i="65"/>
  <c r="L12" i="65"/>
  <c r="K12" i="65"/>
  <c r="J12" i="65"/>
  <c r="I12" i="65"/>
  <c r="P10" i="65"/>
  <c r="O10" i="65"/>
  <c r="N10" i="65"/>
  <c r="M10" i="65"/>
  <c r="L10" i="65"/>
  <c r="K10" i="65"/>
  <c r="J10" i="65"/>
  <c r="I10" i="65"/>
  <c r="P9" i="65"/>
  <c r="O9" i="65"/>
  <c r="N9" i="65"/>
  <c r="M9" i="65"/>
  <c r="L9" i="65"/>
  <c r="K9" i="65"/>
  <c r="J9" i="65"/>
  <c r="I9" i="65"/>
  <c r="P8" i="65"/>
  <c r="O8" i="65"/>
  <c r="N8" i="65"/>
  <c r="M8" i="65"/>
  <c r="L8" i="65"/>
  <c r="K8" i="65"/>
  <c r="J8" i="65"/>
  <c r="I8" i="65"/>
  <c r="P49" i="64"/>
  <c r="O49" i="64"/>
  <c r="N49" i="64"/>
  <c r="M49" i="64"/>
  <c r="L49" i="64"/>
  <c r="K49" i="64"/>
  <c r="J49" i="64"/>
  <c r="I49" i="64"/>
  <c r="P48" i="64"/>
  <c r="O48" i="64"/>
  <c r="N48" i="64"/>
  <c r="M48" i="64"/>
  <c r="L48" i="64"/>
  <c r="K48" i="64"/>
  <c r="J48" i="64"/>
  <c r="I48" i="64"/>
  <c r="P47" i="64"/>
  <c r="O47" i="64"/>
  <c r="N47" i="64"/>
  <c r="M47" i="64"/>
  <c r="L47" i="64"/>
  <c r="K47" i="64"/>
  <c r="J47" i="64"/>
  <c r="I47" i="64"/>
  <c r="P46" i="64"/>
  <c r="O46" i="64"/>
  <c r="N46" i="64"/>
  <c r="M46" i="64"/>
  <c r="L46" i="64"/>
  <c r="K46" i="64"/>
  <c r="J46" i="64"/>
  <c r="I46" i="64"/>
  <c r="P45" i="64"/>
  <c r="O45" i="64"/>
  <c r="N45" i="64"/>
  <c r="M45" i="64"/>
  <c r="L45" i="64"/>
  <c r="K45" i="64"/>
  <c r="J45" i="64"/>
  <c r="I45" i="64"/>
  <c r="P44" i="64"/>
  <c r="O44" i="64"/>
  <c r="N44" i="64"/>
  <c r="M44" i="64"/>
  <c r="L44" i="64"/>
  <c r="K44" i="64"/>
  <c r="J44" i="64"/>
  <c r="I44" i="64"/>
  <c r="P43" i="64"/>
  <c r="O43" i="64"/>
  <c r="N43" i="64"/>
  <c r="M43" i="64"/>
  <c r="L43" i="64"/>
  <c r="K43" i="64"/>
  <c r="J43" i="64"/>
  <c r="I43" i="64"/>
  <c r="P42" i="64"/>
  <c r="O42" i="64"/>
  <c r="N42" i="64"/>
  <c r="M42" i="64"/>
  <c r="L42" i="64"/>
  <c r="K42" i="64"/>
  <c r="J42" i="64"/>
  <c r="I42" i="64"/>
  <c r="P41" i="64"/>
  <c r="O41" i="64"/>
  <c r="N41" i="64"/>
  <c r="M41" i="64"/>
  <c r="L41" i="64"/>
  <c r="K41" i="64"/>
  <c r="J41" i="64"/>
  <c r="I41" i="64"/>
  <c r="P40" i="64"/>
  <c r="O40" i="64"/>
  <c r="N40" i="64"/>
  <c r="M40" i="64"/>
  <c r="L40" i="64"/>
  <c r="K40" i="64"/>
  <c r="J40" i="64"/>
  <c r="I40" i="64"/>
  <c r="P39" i="64"/>
  <c r="O39" i="64"/>
  <c r="N39" i="64"/>
  <c r="M39" i="64"/>
  <c r="L39" i="64"/>
  <c r="K39" i="64"/>
  <c r="J39" i="64"/>
  <c r="I39" i="64"/>
  <c r="P38" i="64"/>
  <c r="O38" i="64"/>
  <c r="N38" i="64"/>
  <c r="M38" i="64"/>
  <c r="L38" i="64"/>
  <c r="K38" i="64"/>
  <c r="J38" i="64"/>
  <c r="I38" i="64"/>
  <c r="P37" i="64"/>
  <c r="O37" i="64"/>
  <c r="N37" i="64"/>
  <c r="M37" i="64"/>
  <c r="L37" i="64"/>
  <c r="K37" i="64"/>
  <c r="J37" i="64"/>
  <c r="I37" i="64"/>
  <c r="P36" i="64"/>
  <c r="O36" i="64"/>
  <c r="N36" i="64"/>
  <c r="M36" i="64"/>
  <c r="L36" i="64"/>
  <c r="K36" i="64"/>
  <c r="J36" i="64"/>
  <c r="I36" i="64"/>
  <c r="P35" i="64"/>
  <c r="O35" i="64"/>
  <c r="N35" i="64"/>
  <c r="M35" i="64"/>
  <c r="L35" i="64"/>
  <c r="K35" i="64"/>
  <c r="J35" i="64"/>
  <c r="I35" i="64"/>
  <c r="P34" i="64"/>
  <c r="O34" i="64"/>
  <c r="N34" i="64"/>
  <c r="M34" i="64"/>
  <c r="L34" i="64"/>
  <c r="K34" i="64"/>
  <c r="J34" i="64"/>
  <c r="I34" i="64"/>
  <c r="P33" i="64"/>
  <c r="O33" i="64"/>
  <c r="N33" i="64"/>
  <c r="M33" i="64"/>
  <c r="L33" i="64"/>
  <c r="K33" i="64"/>
  <c r="J33" i="64"/>
  <c r="I33" i="64"/>
  <c r="M32" i="64"/>
  <c r="I32" i="64"/>
  <c r="P31" i="64"/>
  <c r="O31" i="64"/>
  <c r="N31" i="64"/>
  <c r="M31" i="64"/>
  <c r="L31" i="64"/>
  <c r="K31" i="64"/>
  <c r="J31" i="64"/>
  <c r="I31" i="64"/>
  <c r="P30" i="64"/>
  <c r="O30" i="64"/>
  <c r="N30" i="64"/>
  <c r="M30" i="64"/>
  <c r="L30" i="64"/>
  <c r="K30" i="64"/>
  <c r="J30" i="64"/>
  <c r="I30" i="64"/>
  <c r="M29" i="64"/>
  <c r="I29" i="64"/>
  <c r="P28" i="64"/>
  <c r="O28" i="64"/>
  <c r="N28" i="64"/>
  <c r="M28" i="64"/>
  <c r="L28" i="64"/>
  <c r="K28" i="64"/>
  <c r="J28" i="64"/>
  <c r="I28" i="64"/>
  <c r="M27" i="64"/>
  <c r="I27" i="64"/>
  <c r="M26" i="64"/>
  <c r="I26" i="64"/>
  <c r="P25" i="64"/>
  <c r="O25" i="64"/>
  <c r="N25" i="64"/>
  <c r="M25" i="64"/>
  <c r="L25" i="64"/>
  <c r="K25" i="64"/>
  <c r="J25" i="64"/>
  <c r="I25" i="64"/>
  <c r="P24" i="64"/>
  <c r="O24" i="64"/>
  <c r="N24" i="64"/>
  <c r="M24" i="64"/>
  <c r="L24" i="64"/>
  <c r="K24" i="64"/>
  <c r="J24" i="64"/>
  <c r="I24" i="64"/>
  <c r="M23" i="64"/>
  <c r="I23" i="64"/>
  <c r="M22" i="64"/>
  <c r="I22" i="64"/>
  <c r="M21" i="64"/>
  <c r="I21" i="64"/>
  <c r="P20" i="64"/>
  <c r="O20" i="64"/>
  <c r="N20" i="64"/>
  <c r="M20" i="64"/>
  <c r="L20" i="64"/>
  <c r="K20" i="64"/>
  <c r="J20" i="64"/>
  <c r="I20" i="64"/>
  <c r="P19" i="64"/>
  <c r="O19" i="64"/>
  <c r="N19" i="64"/>
  <c r="M19" i="64"/>
  <c r="L19" i="64"/>
  <c r="K19" i="64"/>
  <c r="J19" i="64"/>
  <c r="I19" i="64"/>
  <c r="P18" i="64"/>
  <c r="O18" i="64"/>
  <c r="N18" i="64"/>
  <c r="M18" i="64"/>
  <c r="L18" i="64"/>
  <c r="K18" i="64"/>
  <c r="J18" i="64"/>
  <c r="I18" i="64"/>
  <c r="P17" i="64"/>
  <c r="O17" i="64"/>
  <c r="N17" i="64"/>
  <c r="M17" i="64"/>
  <c r="L17" i="64"/>
  <c r="K17" i="64"/>
  <c r="J17" i="64"/>
  <c r="I17" i="64"/>
  <c r="P16" i="64"/>
  <c r="O16" i="64"/>
  <c r="N16" i="64"/>
  <c r="M16" i="64"/>
  <c r="L16" i="64"/>
  <c r="K16" i="64"/>
  <c r="J16" i="64"/>
  <c r="I16" i="64"/>
  <c r="P15" i="64"/>
  <c r="O15" i="64"/>
  <c r="N15" i="64"/>
  <c r="M15" i="64"/>
  <c r="L15" i="64"/>
  <c r="K15" i="64"/>
  <c r="J15" i="64"/>
  <c r="I15" i="64"/>
  <c r="P14" i="64"/>
  <c r="O14" i="64"/>
  <c r="N14" i="64"/>
  <c r="M14" i="64"/>
  <c r="L14" i="64"/>
  <c r="K14" i="64"/>
  <c r="J14" i="64"/>
  <c r="I14" i="64"/>
  <c r="P13" i="64"/>
  <c r="O13" i="64"/>
  <c r="N13" i="64"/>
  <c r="M13" i="64"/>
  <c r="L13" i="64"/>
  <c r="K13" i="64"/>
  <c r="J13" i="64"/>
  <c r="I13" i="64"/>
  <c r="P12" i="64"/>
  <c r="O12" i="64"/>
  <c r="N12" i="64"/>
  <c r="M12" i="64"/>
  <c r="L12" i="64"/>
  <c r="K12" i="64"/>
  <c r="J12" i="64"/>
  <c r="I12" i="64"/>
  <c r="P11" i="64"/>
  <c r="O11" i="64"/>
  <c r="N11" i="64"/>
  <c r="M11" i="64"/>
  <c r="L11" i="64"/>
  <c r="K11" i="64"/>
  <c r="J11" i="64"/>
  <c r="I11" i="64"/>
  <c r="P10" i="64"/>
  <c r="O10" i="64"/>
  <c r="N10" i="64"/>
  <c r="M10" i="64"/>
  <c r="L10" i="64"/>
  <c r="K10" i="64"/>
  <c r="J10" i="64"/>
  <c r="I10" i="64"/>
  <c r="P9" i="64"/>
  <c r="O9" i="64"/>
  <c r="N9" i="64"/>
  <c r="M9" i="64"/>
  <c r="L9" i="64"/>
  <c r="K9" i="64"/>
  <c r="J9" i="64"/>
  <c r="I9" i="64"/>
  <c r="P8" i="64"/>
  <c r="O8" i="64"/>
  <c r="N8" i="64"/>
  <c r="M8" i="64"/>
  <c r="L8" i="64"/>
  <c r="K8" i="64"/>
  <c r="J8" i="64"/>
  <c r="I8" i="64"/>
  <c r="P7" i="64"/>
  <c r="O7" i="64"/>
  <c r="N7" i="64"/>
  <c r="M7" i="64"/>
  <c r="L7" i="64"/>
  <c r="K7" i="64"/>
  <c r="J7" i="64"/>
  <c r="I7" i="64"/>
  <c r="P6" i="64"/>
  <c r="O6" i="64"/>
  <c r="N6" i="64"/>
  <c r="M6" i="64"/>
  <c r="L6" i="64"/>
  <c r="K6" i="64"/>
  <c r="J6" i="64"/>
  <c r="I6" i="64"/>
  <c r="O172" i="63"/>
  <c r="M172" i="63"/>
  <c r="L172" i="63"/>
  <c r="P172" i="63" s="1"/>
  <c r="K172" i="63"/>
  <c r="J172" i="63"/>
  <c r="N172" i="63" s="1"/>
  <c r="I172" i="63"/>
  <c r="N171" i="63"/>
  <c r="L171" i="63"/>
  <c r="P171" i="63" s="1"/>
  <c r="K171" i="63"/>
  <c r="O171" i="63" s="1"/>
  <c r="J171" i="63"/>
  <c r="I171" i="63"/>
  <c r="M171" i="63" s="1"/>
  <c r="P170" i="63"/>
  <c r="M170" i="63"/>
  <c r="L170" i="63"/>
  <c r="K170" i="63"/>
  <c r="O170" i="63" s="1"/>
  <c r="J170" i="63"/>
  <c r="N170" i="63" s="1"/>
  <c r="I170" i="63"/>
  <c r="O169" i="63"/>
  <c r="N169" i="63"/>
  <c r="M169" i="63"/>
  <c r="L169" i="63"/>
  <c r="P169" i="63" s="1"/>
  <c r="K169" i="63"/>
  <c r="J169" i="63"/>
  <c r="I169" i="63"/>
  <c r="N168" i="63"/>
  <c r="L168" i="63"/>
  <c r="P168" i="63" s="1"/>
  <c r="K168" i="63"/>
  <c r="O168" i="63" s="1"/>
  <c r="J168" i="63"/>
  <c r="I168" i="63"/>
  <c r="M168" i="63" s="1"/>
  <c r="P167" i="63"/>
  <c r="M167" i="63"/>
  <c r="L167" i="63"/>
  <c r="K167" i="63"/>
  <c r="O167" i="63" s="1"/>
  <c r="J167" i="63"/>
  <c r="N167" i="63" s="1"/>
  <c r="I167" i="63"/>
  <c r="O166" i="63"/>
  <c r="N166" i="63"/>
  <c r="M166" i="63"/>
  <c r="L166" i="63"/>
  <c r="P166" i="63" s="1"/>
  <c r="K166" i="63"/>
  <c r="J166" i="63"/>
  <c r="I166" i="63"/>
  <c r="N165" i="63"/>
  <c r="L165" i="63"/>
  <c r="P165" i="63" s="1"/>
  <c r="K165" i="63"/>
  <c r="O165" i="63" s="1"/>
  <c r="J165" i="63"/>
  <c r="I165" i="63"/>
  <c r="M165" i="63" s="1"/>
  <c r="P164" i="63"/>
  <c r="M164" i="63"/>
  <c r="L164" i="63"/>
  <c r="K164" i="63"/>
  <c r="O164" i="63" s="1"/>
  <c r="J164" i="63"/>
  <c r="N164" i="63" s="1"/>
  <c r="I164" i="63"/>
  <c r="O163" i="63"/>
  <c r="N163" i="63"/>
  <c r="M163" i="63"/>
  <c r="L163" i="63"/>
  <c r="P163" i="63" s="1"/>
  <c r="K163" i="63"/>
  <c r="J163" i="63"/>
  <c r="I163" i="63"/>
  <c r="N162" i="63"/>
  <c r="L162" i="63"/>
  <c r="P162" i="63" s="1"/>
  <c r="K162" i="63"/>
  <c r="O162" i="63" s="1"/>
  <c r="J162" i="63"/>
  <c r="I162" i="63"/>
  <c r="M162" i="63" s="1"/>
  <c r="P161" i="63"/>
  <c r="M161" i="63"/>
  <c r="L161" i="63"/>
  <c r="K161" i="63"/>
  <c r="O161" i="63" s="1"/>
  <c r="J161" i="63"/>
  <c r="N161" i="63" s="1"/>
  <c r="I161" i="63"/>
  <c r="O160" i="63"/>
  <c r="N160" i="63"/>
  <c r="M160" i="63"/>
  <c r="L160" i="63"/>
  <c r="P160" i="63" s="1"/>
  <c r="K160" i="63"/>
  <c r="J160" i="63"/>
  <c r="I160" i="63"/>
  <c r="N159" i="63"/>
  <c r="L159" i="63"/>
  <c r="P159" i="63" s="1"/>
  <c r="K159" i="63"/>
  <c r="O159" i="63" s="1"/>
  <c r="J159" i="63"/>
  <c r="I159" i="63"/>
  <c r="M159" i="63" s="1"/>
  <c r="P158" i="63"/>
  <c r="M158" i="63"/>
  <c r="L158" i="63"/>
  <c r="K158" i="63"/>
  <c r="O158" i="63" s="1"/>
  <c r="J158" i="63"/>
  <c r="N158" i="63" s="1"/>
  <c r="I158" i="63"/>
  <c r="O157" i="63"/>
  <c r="N157" i="63"/>
  <c r="M157" i="63"/>
  <c r="L157" i="63"/>
  <c r="P157" i="63" s="1"/>
  <c r="K157" i="63"/>
  <c r="J157" i="63"/>
  <c r="I157" i="63"/>
  <c r="N156" i="63"/>
  <c r="L156" i="63"/>
  <c r="P156" i="63" s="1"/>
  <c r="K156" i="63"/>
  <c r="O156" i="63" s="1"/>
  <c r="J156" i="63"/>
  <c r="I156" i="63"/>
  <c r="M156" i="63" s="1"/>
  <c r="P155" i="63"/>
  <c r="M155" i="63"/>
  <c r="L155" i="63"/>
  <c r="K155" i="63"/>
  <c r="O155" i="63" s="1"/>
  <c r="J155" i="63"/>
  <c r="N155" i="63" s="1"/>
  <c r="I155" i="63"/>
  <c r="O154" i="63"/>
  <c r="N154" i="63"/>
  <c r="M154" i="63"/>
  <c r="L154" i="63"/>
  <c r="P154" i="63" s="1"/>
  <c r="K154" i="63"/>
  <c r="J154" i="63"/>
  <c r="I154" i="63"/>
  <c r="N153" i="63"/>
  <c r="L153" i="63"/>
  <c r="P153" i="63" s="1"/>
  <c r="K153" i="63"/>
  <c r="O153" i="63" s="1"/>
  <c r="J153" i="63"/>
  <c r="I153" i="63"/>
  <c r="M153" i="63" s="1"/>
  <c r="P152" i="63"/>
  <c r="M152" i="63"/>
  <c r="L152" i="63"/>
  <c r="K152" i="63"/>
  <c r="O152" i="63" s="1"/>
  <c r="J152" i="63"/>
  <c r="N152" i="63" s="1"/>
  <c r="I152" i="63"/>
  <c r="O151" i="63"/>
  <c r="N151" i="63"/>
  <c r="M151" i="63"/>
  <c r="L151" i="63"/>
  <c r="P151" i="63" s="1"/>
  <c r="K151" i="63"/>
  <c r="J151" i="63"/>
  <c r="I151" i="63"/>
  <c r="N150" i="63"/>
  <c r="L150" i="63"/>
  <c r="P150" i="63" s="1"/>
  <c r="K150" i="63"/>
  <c r="O150" i="63" s="1"/>
  <c r="J150" i="63"/>
  <c r="I150" i="63"/>
  <c r="M150" i="63" s="1"/>
  <c r="P149" i="63"/>
  <c r="M149" i="63"/>
  <c r="L149" i="63"/>
  <c r="K149" i="63"/>
  <c r="O149" i="63" s="1"/>
  <c r="J149" i="63"/>
  <c r="N149" i="63" s="1"/>
  <c r="I149" i="63"/>
  <c r="O148" i="63"/>
  <c r="N148" i="63"/>
  <c r="M148" i="63"/>
  <c r="L148" i="63"/>
  <c r="P148" i="63" s="1"/>
  <c r="K148" i="63"/>
  <c r="J148" i="63"/>
  <c r="I148" i="63"/>
  <c r="N147" i="63"/>
  <c r="L147" i="63"/>
  <c r="P147" i="63" s="1"/>
  <c r="K147" i="63"/>
  <c r="O147" i="63" s="1"/>
  <c r="J147" i="63"/>
  <c r="I147" i="63"/>
  <c r="M147" i="63" s="1"/>
  <c r="P146" i="63"/>
  <c r="M146" i="63"/>
  <c r="L146" i="63"/>
  <c r="K146" i="63"/>
  <c r="O146" i="63" s="1"/>
  <c r="J146" i="63"/>
  <c r="N146" i="63" s="1"/>
  <c r="I146" i="63"/>
  <c r="O145" i="63"/>
  <c r="N145" i="63"/>
  <c r="M145" i="63"/>
  <c r="L145" i="63"/>
  <c r="P145" i="63" s="1"/>
  <c r="K145" i="63"/>
  <c r="J145" i="63"/>
  <c r="I145" i="63"/>
  <c r="N144" i="63"/>
  <c r="L144" i="63"/>
  <c r="P144" i="63" s="1"/>
  <c r="K144" i="63"/>
  <c r="O144" i="63" s="1"/>
  <c r="J144" i="63"/>
  <c r="I144" i="63"/>
  <c r="M144" i="63" s="1"/>
  <c r="P143" i="63"/>
  <c r="M143" i="63"/>
  <c r="L143" i="63"/>
  <c r="K143" i="63"/>
  <c r="O143" i="63" s="1"/>
  <c r="J143" i="63"/>
  <c r="N143" i="63" s="1"/>
  <c r="I143" i="63"/>
  <c r="O142" i="63"/>
  <c r="N142" i="63"/>
  <c r="M142" i="63"/>
  <c r="L142" i="63"/>
  <c r="P142" i="63" s="1"/>
  <c r="K142" i="63"/>
  <c r="J142" i="63"/>
  <c r="I142" i="63"/>
  <c r="N141" i="63"/>
  <c r="L141" i="63"/>
  <c r="P141" i="63" s="1"/>
  <c r="K141" i="63"/>
  <c r="O141" i="63" s="1"/>
  <c r="J141" i="63"/>
  <c r="I141" i="63"/>
  <c r="M141" i="63" s="1"/>
  <c r="P140" i="63"/>
  <c r="M140" i="63"/>
  <c r="L140" i="63"/>
  <c r="K140" i="63"/>
  <c r="O140" i="63" s="1"/>
  <c r="J140" i="63"/>
  <c r="N140" i="63" s="1"/>
  <c r="I140" i="63"/>
  <c r="O139" i="63"/>
  <c r="N139" i="63"/>
  <c r="M139" i="63"/>
  <c r="L139" i="63"/>
  <c r="P139" i="63" s="1"/>
  <c r="K139" i="63"/>
  <c r="J139" i="63"/>
  <c r="I139" i="63"/>
  <c r="N138" i="63"/>
  <c r="L138" i="63"/>
  <c r="P138" i="63" s="1"/>
  <c r="K138" i="63"/>
  <c r="O138" i="63" s="1"/>
  <c r="J138" i="63"/>
  <c r="I138" i="63"/>
  <c r="M138" i="63" s="1"/>
  <c r="P137" i="63"/>
  <c r="M137" i="63"/>
  <c r="L137" i="63"/>
  <c r="K137" i="63"/>
  <c r="O137" i="63" s="1"/>
  <c r="J137" i="63"/>
  <c r="N137" i="63" s="1"/>
  <c r="I137" i="63"/>
  <c r="O136" i="63"/>
  <c r="N136" i="63"/>
  <c r="M136" i="63"/>
  <c r="L136" i="63"/>
  <c r="P136" i="63" s="1"/>
  <c r="K136" i="63"/>
  <c r="J136" i="63"/>
  <c r="I136" i="63"/>
  <c r="N135" i="63"/>
  <c r="L135" i="63"/>
  <c r="P135" i="63" s="1"/>
  <c r="K135" i="63"/>
  <c r="O135" i="63" s="1"/>
  <c r="J135" i="63"/>
  <c r="I135" i="63"/>
  <c r="M135" i="63" s="1"/>
  <c r="P134" i="63"/>
  <c r="M134" i="63"/>
  <c r="L134" i="63"/>
  <c r="K134" i="63"/>
  <c r="O134" i="63" s="1"/>
  <c r="J134" i="63"/>
  <c r="N134" i="63" s="1"/>
  <c r="I134" i="63"/>
  <c r="O133" i="63"/>
  <c r="N133" i="63"/>
  <c r="M133" i="63"/>
  <c r="L133" i="63"/>
  <c r="P133" i="63" s="1"/>
  <c r="K133" i="63"/>
  <c r="J133" i="63"/>
  <c r="I133" i="63"/>
  <c r="N132" i="63"/>
  <c r="L132" i="63"/>
  <c r="P132" i="63" s="1"/>
  <c r="K132" i="63"/>
  <c r="O132" i="63" s="1"/>
  <c r="J132" i="63"/>
  <c r="I132" i="63"/>
  <c r="M132" i="63" s="1"/>
  <c r="P131" i="63"/>
  <c r="M131" i="63"/>
  <c r="L131" i="63"/>
  <c r="K131" i="63"/>
  <c r="O131" i="63" s="1"/>
  <c r="J131" i="63"/>
  <c r="N131" i="63" s="1"/>
  <c r="I131" i="63"/>
  <c r="O130" i="63"/>
  <c r="N130" i="63"/>
  <c r="M130" i="63"/>
  <c r="L130" i="63"/>
  <c r="P130" i="63" s="1"/>
  <c r="K130" i="63"/>
  <c r="J130" i="63"/>
  <c r="I130" i="63"/>
  <c r="N129" i="63"/>
  <c r="L129" i="63"/>
  <c r="P129" i="63" s="1"/>
  <c r="K129" i="63"/>
  <c r="O129" i="63" s="1"/>
  <c r="J129" i="63"/>
  <c r="I129" i="63"/>
  <c r="M129" i="63" s="1"/>
  <c r="P128" i="63"/>
  <c r="M128" i="63"/>
  <c r="L128" i="63"/>
  <c r="K128" i="63"/>
  <c r="O128" i="63" s="1"/>
  <c r="J128" i="63"/>
  <c r="N128" i="63" s="1"/>
  <c r="I128" i="63"/>
  <c r="O127" i="63"/>
  <c r="N127" i="63"/>
  <c r="M127" i="63"/>
  <c r="L127" i="63"/>
  <c r="P127" i="63" s="1"/>
  <c r="K127" i="63"/>
  <c r="J127" i="63"/>
  <c r="I127" i="63"/>
  <c r="N126" i="63"/>
  <c r="L126" i="63"/>
  <c r="P126" i="63" s="1"/>
  <c r="K126" i="63"/>
  <c r="O126" i="63" s="1"/>
  <c r="J126" i="63"/>
  <c r="I126" i="63"/>
  <c r="M126" i="63" s="1"/>
  <c r="P125" i="63"/>
  <c r="M125" i="63"/>
  <c r="L125" i="63"/>
  <c r="K125" i="63"/>
  <c r="O125" i="63" s="1"/>
  <c r="J125" i="63"/>
  <c r="N125" i="63" s="1"/>
  <c r="I125" i="63"/>
  <c r="O124" i="63"/>
  <c r="N124" i="63"/>
  <c r="M124" i="63"/>
  <c r="L124" i="63"/>
  <c r="P124" i="63" s="1"/>
  <c r="K124" i="63"/>
  <c r="J124" i="63"/>
  <c r="I124" i="63"/>
  <c r="N123" i="63"/>
  <c r="L123" i="63"/>
  <c r="P123" i="63" s="1"/>
  <c r="K123" i="63"/>
  <c r="O123" i="63" s="1"/>
  <c r="J123" i="63"/>
  <c r="I123" i="63"/>
  <c r="M123" i="63" s="1"/>
  <c r="P122" i="63"/>
  <c r="M122" i="63"/>
  <c r="L122" i="63"/>
  <c r="K122" i="63"/>
  <c r="O122" i="63" s="1"/>
  <c r="J122" i="63"/>
  <c r="N122" i="63" s="1"/>
  <c r="I122" i="63"/>
  <c r="O121" i="63"/>
  <c r="N121" i="63"/>
  <c r="M121" i="63"/>
  <c r="L121" i="63"/>
  <c r="P121" i="63" s="1"/>
  <c r="K121" i="63"/>
  <c r="J121" i="63"/>
  <c r="I121" i="63"/>
  <c r="N120" i="63"/>
  <c r="L120" i="63"/>
  <c r="P120" i="63" s="1"/>
  <c r="K120" i="63"/>
  <c r="O120" i="63" s="1"/>
  <c r="J120" i="63"/>
  <c r="I120" i="63"/>
  <c r="M120" i="63" s="1"/>
  <c r="P119" i="63"/>
  <c r="M119" i="63"/>
  <c r="L119" i="63"/>
  <c r="K119" i="63"/>
  <c r="O119" i="63" s="1"/>
  <c r="J119" i="63"/>
  <c r="N119" i="63" s="1"/>
  <c r="I119" i="63"/>
  <c r="O118" i="63"/>
  <c r="N118" i="63"/>
  <c r="M118" i="63"/>
  <c r="L118" i="63"/>
  <c r="P118" i="63" s="1"/>
  <c r="K118" i="63"/>
  <c r="J118" i="63"/>
  <c r="I118" i="63"/>
  <c r="N117" i="63"/>
  <c r="L117" i="63"/>
  <c r="P117" i="63" s="1"/>
  <c r="K117" i="63"/>
  <c r="O117" i="63" s="1"/>
  <c r="J117" i="63"/>
  <c r="I117" i="63"/>
  <c r="M117" i="63" s="1"/>
  <c r="P116" i="63"/>
  <c r="M116" i="63"/>
  <c r="L116" i="63"/>
  <c r="K116" i="63"/>
  <c r="O116" i="63" s="1"/>
  <c r="J116" i="63"/>
  <c r="N116" i="63" s="1"/>
  <c r="I116" i="63"/>
  <c r="O115" i="63"/>
  <c r="N115" i="63"/>
  <c r="M115" i="63"/>
  <c r="L115" i="63"/>
  <c r="P115" i="63" s="1"/>
  <c r="K115" i="63"/>
  <c r="J115" i="63"/>
  <c r="I115" i="63"/>
  <c r="N114" i="63"/>
  <c r="L114" i="63"/>
  <c r="P114" i="63" s="1"/>
  <c r="K114" i="63"/>
  <c r="O114" i="63" s="1"/>
  <c r="J114" i="63"/>
  <c r="I114" i="63"/>
  <c r="M114" i="63" s="1"/>
  <c r="P113" i="63"/>
  <c r="M113" i="63"/>
  <c r="L113" i="63"/>
  <c r="K113" i="63"/>
  <c r="O113" i="63" s="1"/>
  <c r="J113" i="63"/>
  <c r="N113" i="63" s="1"/>
  <c r="I113" i="63"/>
  <c r="O112" i="63"/>
  <c r="N112" i="63"/>
  <c r="M112" i="63"/>
  <c r="L112" i="63"/>
  <c r="P112" i="63" s="1"/>
  <c r="K112" i="63"/>
  <c r="J112" i="63"/>
  <c r="I112" i="63"/>
  <c r="N111" i="63"/>
  <c r="L111" i="63"/>
  <c r="P111" i="63" s="1"/>
  <c r="K111" i="63"/>
  <c r="O111" i="63" s="1"/>
  <c r="J111" i="63"/>
  <c r="I111" i="63"/>
  <c r="M111" i="63" s="1"/>
  <c r="P110" i="63"/>
  <c r="M110" i="63"/>
  <c r="L110" i="63"/>
  <c r="K110" i="63"/>
  <c r="O110" i="63" s="1"/>
  <c r="J110" i="63"/>
  <c r="N110" i="63" s="1"/>
  <c r="I110" i="63"/>
  <c r="O109" i="63"/>
  <c r="N109" i="63"/>
  <c r="M109" i="63"/>
  <c r="L109" i="63"/>
  <c r="P109" i="63" s="1"/>
  <c r="K109" i="63"/>
  <c r="J109" i="63"/>
  <c r="I109" i="63"/>
  <c r="N108" i="63"/>
  <c r="L108" i="63"/>
  <c r="P108" i="63" s="1"/>
  <c r="K108" i="63"/>
  <c r="O108" i="63" s="1"/>
  <c r="J108" i="63"/>
  <c r="I108" i="63"/>
  <c r="M108" i="63" s="1"/>
  <c r="P107" i="63"/>
  <c r="M107" i="63"/>
  <c r="L107" i="63"/>
  <c r="K107" i="63"/>
  <c r="O107" i="63" s="1"/>
  <c r="J107" i="63"/>
  <c r="N107" i="63" s="1"/>
  <c r="I107" i="63"/>
  <c r="O106" i="63"/>
  <c r="N106" i="63"/>
  <c r="M106" i="63"/>
  <c r="L106" i="63"/>
  <c r="P106" i="63" s="1"/>
  <c r="K106" i="63"/>
  <c r="J106" i="63"/>
  <c r="I106" i="63"/>
  <c r="N105" i="63"/>
  <c r="L105" i="63"/>
  <c r="P105" i="63" s="1"/>
  <c r="K105" i="63"/>
  <c r="O105" i="63" s="1"/>
  <c r="J105" i="63"/>
  <c r="I105" i="63"/>
  <c r="M105" i="63" s="1"/>
  <c r="P104" i="63"/>
  <c r="M104" i="63"/>
  <c r="L104" i="63"/>
  <c r="K104" i="63"/>
  <c r="O104" i="63" s="1"/>
  <c r="J104" i="63"/>
  <c r="N104" i="63" s="1"/>
  <c r="I104" i="63"/>
  <c r="O103" i="63"/>
  <c r="N103" i="63"/>
  <c r="M103" i="63"/>
  <c r="L103" i="63"/>
  <c r="P103" i="63" s="1"/>
  <c r="K103" i="63"/>
  <c r="J103" i="63"/>
  <c r="I103" i="63"/>
  <c r="N102" i="63"/>
  <c r="L102" i="63"/>
  <c r="P102" i="63" s="1"/>
  <c r="K102" i="63"/>
  <c r="O102" i="63" s="1"/>
  <c r="J102" i="63"/>
  <c r="I102" i="63"/>
  <c r="M102" i="63" s="1"/>
  <c r="P101" i="63"/>
  <c r="M101" i="63"/>
  <c r="L101" i="63"/>
  <c r="K101" i="63"/>
  <c r="O101" i="63" s="1"/>
  <c r="J101" i="63"/>
  <c r="N101" i="63" s="1"/>
  <c r="I101" i="63"/>
  <c r="O100" i="63"/>
  <c r="N100" i="63"/>
  <c r="M100" i="63"/>
  <c r="L100" i="63"/>
  <c r="P100" i="63" s="1"/>
  <c r="K100" i="63"/>
  <c r="J100" i="63"/>
  <c r="I100" i="63"/>
  <c r="N99" i="63"/>
  <c r="L99" i="63"/>
  <c r="P99" i="63" s="1"/>
  <c r="K99" i="63"/>
  <c r="O99" i="63" s="1"/>
  <c r="J99" i="63"/>
  <c r="I99" i="63"/>
  <c r="M99" i="63" s="1"/>
  <c r="P98" i="63"/>
  <c r="M98" i="63"/>
  <c r="L98" i="63"/>
  <c r="K98" i="63"/>
  <c r="O98" i="63" s="1"/>
  <c r="J98" i="63"/>
  <c r="N98" i="63" s="1"/>
  <c r="I98" i="63"/>
  <c r="O97" i="63"/>
  <c r="N97" i="63"/>
  <c r="M97" i="63"/>
  <c r="L97" i="63"/>
  <c r="P97" i="63" s="1"/>
  <c r="K97" i="63"/>
  <c r="J97" i="63"/>
  <c r="I97" i="63"/>
  <c r="N96" i="63"/>
  <c r="L96" i="63"/>
  <c r="P96" i="63" s="1"/>
  <c r="K96" i="63"/>
  <c r="O96" i="63" s="1"/>
  <c r="J96" i="63"/>
  <c r="I96" i="63"/>
  <c r="M96" i="63" s="1"/>
  <c r="P95" i="63"/>
  <c r="M95" i="63"/>
  <c r="L95" i="63"/>
  <c r="K95" i="63"/>
  <c r="O95" i="63" s="1"/>
  <c r="J95" i="63"/>
  <c r="N95" i="63" s="1"/>
  <c r="I95" i="63"/>
  <c r="O94" i="63"/>
  <c r="N94" i="63"/>
  <c r="M94" i="63"/>
  <c r="L94" i="63"/>
  <c r="P94" i="63" s="1"/>
  <c r="K94" i="63"/>
  <c r="J94" i="63"/>
  <c r="I94" i="63"/>
  <c r="N93" i="63"/>
  <c r="L93" i="63"/>
  <c r="P93" i="63" s="1"/>
  <c r="K93" i="63"/>
  <c r="O93" i="63" s="1"/>
  <c r="J93" i="63"/>
  <c r="I93" i="63"/>
  <c r="M93" i="63" s="1"/>
  <c r="P92" i="63"/>
  <c r="M92" i="63"/>
  <c r="L92" i="63"/>
  <c r="K92" i="63"/>
  <c r="O92" i="63" s="1"/>
  <c r="J92" i="63"/>
  <c r="N92" i="63" s="1"/>
  <c r="I92" i="63"/>
  <c r="O91" i="63"/>
  <c r="N91" i="63"/>
  <c r="M91" i="63"/>
  <c r="L91" i="63"/>
  <c r="P91" i="63" s="1"/>
  <c r="K91" i="63"/>
  <c r="J91" i="63"/>
  <c r="I91" i="63"/>
  <c r="N90" i="63"/>
  <c r="L90" i="63"/>
  <c r="P90" i="63" s="1"/>
  <c r="K90" i="63"/>
  <c r="O90" i="63" s="1"/>
  <c r="J90" i="63"/>
  <c r="I90" i="63"/>
  <c r="M90" i="63" s="1"/>
  <c r="P89" i="63"/>
  <c r="M89" i="63"/>
  <c r="L89" i="63"/>
  <c r="K89" i="63"/>
  <c r="O89" i="63" s="1"/>
  <c r="J89" i="63"/>
  <c r="N89" i="63" s="1"/>
  <c r="I89" i="63"/>
  <c r="O88" i="63"/>
  <c r="N88" i="63"/>
  <c r="M88" i="63"/>
  <c r="L88" i="63"/>
  <c r="P88" i="63" s="1"/>
  <c r="K88" i="63"/>
  <c r="J88" i="63"/>
  <c r="I88" i="63"/>
  <c r="N87" i="63"/>
  <c r="L87" i="63"/>
  <c r="P87" i="63" s="1"/>
  <c r="K87" i="63"/>
  <c r="O87" i="63" s="1"/>
  <c r="J87" i="63"/>
  <c r="I87" i="63"/>
  <c r="M87" i="63" s="1"/>
  <c r="P86" i="63"/>
  <c r="M86" i="63"/>
  <c r="L86" i="63"/>
  <c r="K86" i="63"/>
  <c r="O86" i="63" s="1"/>
  <c r="J86" i="63"/>
  <c r="N86" i="63" s="1"/>
  <c r="I86" i="63"/>
  <c r="O85" i="63"/>
  <c r="N85" i="63"/>
  <c r="M85" i="63"/>
  <c r="L85" i="63"/>
  <c r="P85" i="63" s="1"/>
  <c r="K85" i="63"/>
  <c r="J85" i="63"/>
  <c r="I85" i="63"/>
  <c r="N84" i="63"/>
  <c r="L84" i="63"/>
  <c r="P84" i="63" s="1"/>
  <c r="K84" i="63"/>
  <c r="O84" i="63" s="1"/>
  <c r="J84" i="63"/>
  <c r="I84" i="63"/>
  <c r="M84" i="63" s="1"/>
  <c r="P83" i="63"/>
  <c r="M83" i="63"/>
  <c r="L83" i="63"/>
  <c r="K83" i="63"/>
  <c r="O83" i="63" s="1"/>
  <c r="J83" i="63"/>
  <c r="N83" i="63" s="1"/>
  <c r="I83" i="63"/>
  <c r="O82" i="63"/>
  <c r="N82" i="63"/>
  <c r="M82" i="63"/>
  <c r="L82" i="63"/>
  <c r="P82" i="63" s="1"/>
  <c r="K82" i="63"/>
  <c r="J82" i="63"/>
  <c r="I82" i="63"/>
  <c r="N81" i="63"/>
  <c r="L81" i="63"/>
  <c r="P81" i="63" s="1"/>
  <c r="K81" i="63"/>
  <c r="O81" i="63" s="1"/>
  <c r="J81" i="63"/>
  <c r="I81" i="63"/>
  <c r="M81" i="63" s="1"/>
  <c r="P80" i="63"/>
  <c r="M80" i="63"/>
  <c r="L80" i="63"/>
  <c r="K80" i="63"/>
  <c r="O80" i="63" s="1"/>
  <c r="J80" i="63"/>
  <c r="N80" i="63" s="1"/>
  <c r="I80" i="63"/>
  <c r="O79" i="63"/>
  <c r="N79" i="63"/>
  <c r="M79" i="63"/>
  <c r="L79" i="63"/>
  <c r="P79" i="63" s="1"/>
  <c r="K79" i="63"/>
  <c r="J79" i="63"/>
  <c r="I79" i="63"/>
  <c r="N78" i="63"/>
  <c r="L78" i="63"/>
  <c r="P78" i="63" s="1"/>
  <c r="K78" i="63"/>
  <c r="O78" i="63" s="1"/>
  <c r="J78" i="63"/>
  <c r="I78" i="63"/>
  <c r="M78" i="63" s="1"/>
  <c r="P77" i="63"/>
  <c r="M77" i="63"/>
  <c r="L77" i="63"/>
  <c r="K77" i="63"/>
  <c r="O77" i="63" s="1"/>
  <c r="J77" i="63"/>
  <c r="N77" i="63" s="1"/>
  <c r="I77" i="63"/>
  <c r="O76" i="63"/>
  <c r="N76" i="63"/>
  <c r="M76" i="63"/>
  <c r="L76" i="63"/>
  <c r="P76" i="63" s="1"/>
  <c r="K76" i="63"/>
  <c r="J76" i="63"/>
  <c r="I76" i="63"/>
  <c r="N75" i="63"/>
  <c r="L75" i="63"/>
  <c r="P75" i="63" s="1"/>
  <c r="K75" i="63"/>
  <c r="O75" i="63" s="1"/>
  <c r="J75" i="63"/>
  <c r="I75" i="63"/>
  <c r="M75" i="63" s="1"/>
  <c r="P74" i="63"/>
  <c r="M74" i="63"/>
  <c r="L74" i="63"/>
  <c r="K74" i="63"/>
  <c r="O74" i="63" s="1"/>
  <c r="J74" i="63"/>
  <c r="N74" i="63" s="1"/>
  <c r="I74" i="63"/>
  <c r="O73" i="63"/>
  <c r="N73" i="63"/>
  <c r="M73" i="63"/>
  <c r="L73" i="63"/>
  <c r="P73" i="63" s="1"/>
  <c r="K73" i="63"/>
  <c r="J73" i="63"/>
  <c r="I73" i="63"/>
  <c r="N72" i="63"/>
  <c r="L72" i="63"/>
  <c r="P72" i="63" s="1"/>
  <c r="K72" i="63"/>
  <c r="O72" i="63" s="1"/>
  <c r="J72" i="63"/>
  <c r="I72" i="63"/>
  <c r="M72" i="63" s="1"/>
  <c r="P71" i="63"/>
  <c r="M71" i="63"/>
  <c r="L71" i="63"/>
  <c r="K71" i="63"/>
  <c r="O71" i="63" s="1"/>
  <c r="J71" i="63"/>
  <c r="N71" i="63" s="1"/>
  <c r="I71" i="63"/>
  <c r="O70" i="63"/>
  <c r="N70" i="63"/>
  <c r="M70" i="63"/>
  <c r="L70" i="63"/>
  <c r="P70" i="63" s="1"/>
  <c r="K70" i="63"/>
  <c r="J70" i="63"/>
  <c r="I70" i="63"/>
  <c r="N69" i="63"/>
  <c r="L69" i="63"/>
  <c r="P69" i="63" s="1"/>
  <c r="K69" i="63"/>
  <c r="O69" i="63" s="1"/>
  <c r="J69" i="63"/>
  <c r="I69" i="63"/>
  <c r="M69" i="63" s="1"/>
  <c r="P68" i="63"/>
  <c r="M68" i="63"/>
  <c r="L68" i="63"/>
  <c r="K68" i="63"/>
  <c r="O68" i="63" s="1"/>
  <c r="J68" i="63"/>
  <c r="N68" i="63" s="1"/>
  <c r="I68" i="63"/>
  <c r="O67" i="63"/>
  <c r="N67" i="63"/>
  <c r="M67" i="63"/>
  <c r="L67" i="63"/>
  <c r="P67" i="63" s="1"/>
  <c r="K67" i="63"/>
  <c r="J67" i="63"/>
  <c r="I67" i="63"/>
  <c r="N66" i="63"/>
  <c r="L66" i="63"/>
  <c r="P66" i="63" s="1"/>
  <c r="K66" i="63"/>
  <c r="O66" i="63" s="1"/>
  <c r="J66" i="63"/>
  <c r="I66" i="63"/>
  <c r="M66" i="63" s="1"/>
  <c r="P65" i="63"/>
  <c r="M65" i="63"/>
  <c r="L65" i="63"/>
  <c r="K65" i="63"/>
  <c r="O65" i="63" s="1"/>
  <c r="J65" i="63"/>
  <c r="N65" i="63" s="1"/>
  <c r="I65" i="63"/>
  <c r="O64" i="63"/>
  <c r="N64" i="63"/>
  <c r="M64" i="63"/>
  <c r="L64" i="63"/>
  <c r="P64" i="63" s="1"/>
  <c r="K64" i="63"/>
  <c r="J64" i="63"/>
  <c r="I64" i="63"/>
  <c r="N63" i="63"/>
  <c r="L63" i="63"/>
  <c r="P63" i="63" s="1"/>
  <c r="K63" i="63"/>
  <c r="O63" i="63" s="1"/>
  <c r="J63" i="63"/>
  <c r="I63" i="63"/>
  <c r="M63" i="63" s="1"/>
  <c r="P62" i="63"/>
  <c r="M62" i="63"/>
  <c r="L62" i="63"/>
  <c r="K62" i="63"/>
  <c r="O62" i="63" s="1"/>
  <c r="J62" i="63"/>
  <c r="N62" i="63" s="1"/>
  <c r="I62" i="63"/>
  <c r="O61" i="63"/>
  <c r="N61" i="63"/>
  <c r="M61" i="63"/>
  <c r="L61" i="63"/>
  <c r="P61" i="63" s="1"/>
  <c r="K61" i="63"/>
  <c r="J61" i="63"/>
  <c r="I61" i="63"/>
  <c r="N60" i="63"/>
  <c r="L60" i="63"/>
  <c r="P60" i="63" s="1"/>
  <c r="K60" i="63"/>
  <c r="O60" i="63" s="1"/>
  <c r="J60" i="63"/>
  <c r="I60" i="63"/>
  <c r="M60" i="63" s="1"/>
  <c r="P59" i="63"/>
  <c r="M59" i="63"/>
  <c r="L59" i="63"/>
  <c r="K59" i="63"/>
  <c r="O59" i="63" s="1"/>
  <c r="J59" i="63"/>
  <c r="N59" i="63" s="1"/>
  <c r="I59" i="63"/>
  <c r="O58" i="63"/>
  <c r="N58" i="63"/>
  <c r="M58" i="63"/>
  <c r="L58" i="63"/>
  <c r="P58" i="63" s="1"/>
  <c r="K58" i="63"/>
  <c r="J58" i="63"/>
  <c r="I58" i="63"/>
  <c r="N57" i="63"/>
  <c r="L57" i="63"/>
  <c r="P57" i="63" s="1"/>
  <c r="K57" i="63"/>
  <c r="O57" i="63" s="1"/>
  <c r="J57" i="63"/>
  <c r="I57" i="63"/>
  <c r="M57" i="63" s="1"/>
  <c r="P56" i="63"/>
  <c r="M56" i="63"/>
  <c r="L56" i="63"/>
  <c r="K56" i="63"/>
  <c r="O56" i="63" s="1"/>
  <c r="J56" i="63"/>
  <c r="N56" i="63" s="1"/>
  <c r="I56" i="63"/>
  <c r="O55" i="63"/>
  <c r="N55" i="63"/>
  <c r="M55" i="63"/>
  <c r="L55" i="63"/>
  <c r="P55" i="63" s="1"/>
  <c r="K55" i="63"/>
  <c r="J55" i="63"/>
  <c r="I55" i="63"/>
  <c r="N54" i="63"/>
  <c r="L54" i="63"/>
  <c r="P54" i="63" s="1"/>
  <c r="K54" i="63"/>
  <c r="O54" i="63" s="1"/>
  <c r="J54" i="63"/>
  <c r="I54" i="63"/>
  <c r="M54" i="63" s="1"/>
  <c r="P53" i="63"/>
  <c r="M53" i="63"/>
  <c r="L53" i="63"/>
  <c r="K53" i="63"/>
  <c r="O53" i="63" s="1"/>
  <c r="J53" i="63"/>
  <c r="N53" i="63" s="1"/>
  <c r="I53" i="63"/>
  <c r="O52" i="63"/>
  <c r="N52" i="63"/>
  <c r="M52" i="63"/>
  <c r="L52" i="63"/>
  <c r="P52" i="63" s="1"/>
  <c r="K52" i="63"/>
  <c r="J52" i="63"/>
  <c r="I52" i="63"/>
  <c r="N51" i="63"/>
  <c r="L51" i="63"/>
  <c r="P51" i="63" s="1"/>
  <c r="K51" i="63"/>
  <c r="O51" i="63" s="1"/>
  <c r="J51" i="63"/>
  <c r="I51" i="63"/>
  <c r="M51" i="63" s="1"/>
  <c r="P50" i="63"/>
  <c r="M50" i="63"/>
  <c r="L50" i="63"/>
  <c r="K50" i="63"/>
  <c r="O50" i="63" s="1"/>
  <c r="J50" i="63"/>
  <c r="N50" i="63" s="1"/>
  <c r="I50" i="63"/>
  <c r="O49" i="63"/>
  <c r="N49" i="63"/>
  <c r="M49" i="63"/>
  <c r="L49" i="63"/>
  <c r="P49" i="63" s="1"/>
  <c r="K49" i="63"/>
  <c r="J49" i="63"/>
  <c r="I49" i="63"/>
  <c r="N48" i="63"/>
  <c r="L48" i="63"/>
  <c r="P48" i="63" s="1"/>
  <c r="K48" i="63"/>
  <c r="O48" i="63" s="1"/>
  <c r="J48" i="63"/>
  <c r="I48" i="63"/>
  <c r="M48" i="63" s="1"/>
  <c r="P47" i="63"/>
  <c r="M47" i="63"/>
  <c r="L47" i="63"/>
  <c r="K47" i="63"/>
  <c r="O47" i="63" s="1"/>
  <c r="J47" i="63"/>
  <c r="N47" i="63" s="1"/>
  <c r="I47" i="63"/>
  <c r="O46" i="63"/>
  <c r="N46" i="63"/>
  <c r="M46" i="63"/>
  <c r="L46" i="63"/>
  <c r="P46" i="63" s="1"/>
  <c r="K46" i="63"/>
  <c r="J46" i="63"/>
  <c r="I46" i="63"/>
  <c r="N45" i="63"/>
  <c r="L45" i="63"/>
  <c r="P45" i="63" s="1"/>
  <c r="K45" i="63"/>
  <c r="O45" i="63" s="1"/>
  <c r="J45" i="63"/>
  <c r="I45" i="63"/>
  <c r="M45" i="63" s="1"/>
  <c r="P44" i="63"/>
  <c r="M44" i="63"/>
  <c r="L44" i="63"/>
  <c r="K44" i="63"/>
  <c r="O44" i="63" s="1"/>
  <c r="J44" i="63"/>
  <c r="N44" i="63" s="1"/>
  <c r="I44" i="63"/>
  <c r="O43" i="63"/>
  <c r="N43" i="63"/>
  <c r="M43" i="63"/>
  <c r="L43" i="63"/>
  <c r="P43" i="63" s="1"/>
  <c r="K43" i="63"/>
  <c r="J43" i="63"/>
  <c r="I43" i="63"/>
  <c r="N42" i="63"/>
  <c r="L42" i="63"/>
  <c r="P42" i="63" s="1"/>
  <c r="K42" i="63"/>
  <c r="O42" i="63" s="1"/>
  <c r="J42" i="63"/>
  <c r="I42" i="63"/>
  <c r="M42" i="63" s="1"/>
  <c r="P41" i="63"/>
  <c r="M41" i="63"/>
  <c r="L41" i="63"/>
  <c r="K41" i="63"/>
  <c r="O41" i="63" s="1"/>
  <c r="J41" i="63"/>
  <c r="N41" i="63" s="1"/>
  <c r="I41" i="63"/>
  <c r="O40" i="63"/>
  <c r="N40" i="63"/>
  <c r="M40" i="63"/>
  <c r="L40" i="63"/>
  <c r="P40" i="63" s="1"/>
  <c r="K40" i="63"/>
  <c r="J40" i="63"/>
  <c r="I40" i="63"/>
  <c r="N39" i="63"/>
  <c r="L39" i="63"/>
  <c r="P39" i="63" s="1"/>
  <c r="K39" i="63"/>
  <c r="O39" i="63" s="1"/>
  <c r="J39" i="63"/>
  <c r="I39" i="63"/>
  <c r="M39" i="63" s="1"/>
  <c r="P38" i="63"/>
  <c r="M38" i="63"/>
  <c r="L38" i="63"/>
  <c r="K38" i="63"/>
  <c r="O38" i="63" s="1"/>
  <c r="J38" i="63"/>
  <c r="N38" i="63" s="1"/>
  <c r="I38" i="63"/>
  <c r="O37" i="63"/>
  <c r="N37" i="63"/>
  <c r="M37" i="63"/>
  <c r="L37" i="63"/>
  <c r="P37" i="63" s="1"/>
  <c r="K37" i="63"/>
  <c r="J37" i="63"/>
  <c r="I37" i="63"/>
  <c r="N36" i="63"/>
  <c r="L36" i="63"/>
  <c r="P36" i="63" s="1"/>
  <c r="K36" i="63"/>
  <c r="O36" i="63" s="1"/>
  <c r="J36" i="63"/>
  <c r="I36" i="63"/>
  <c r="M36" i="63" s="1"/>
  <c r="P35" i="63"/>
  <c r="M35" i="63"/>
  <c r="L35" i="63"/>
  <c r="K35" i="63"/>
  <c r="O35" i="63" s="1"/>
  <c r="J35" i="63"/>
  <c r="N35" i="63" s="1"/>
  <c r="I35" i="63"/>
  <c r="O34" i="63"/>
  <c r="N34" i="63"/>
  <c r="M34" i="63"/>
  <c r="L34" i="63"/>
  <c r="P34" i="63" s="1"/>
  <c r="K34" i="63"/>
  <c r="J34" i="63"/>
  <c r="I34" i="63"/>
  <c r="N33" i="63"/>
  <c r="L33" i="63"/>
  <c r="P33" i="63" s="1"/>
  <c r="K33" i="63"/>
  <c r="O33" i="63" s="1"/>
  <c r="J33" i="63"/>
  <c r="I33" i="63"/>
  <c r="M33" i="63" s="1"/>
  <c r="P32" i="63"/>
  <c r="M32" i="63"/>
  <c r="L32" i="63"/>
  <c r="K32" i="63"/>
  <c r="O32" i="63" s="1"/>
  <c r="J32" i="63"/>
  <c r="N32" i="63" s="1"/>
  <c r="I32" i="63"/>
  <c r="O31" i="63"/>
  <c r="N31" i="63"/>
  <c r="M31" i="63"/>
  <c r="L31" i="63"/>
  <c r="P31" i="63" s="1"/>
  <c r="K31" i="63"/>
  <c r="J31" i="63"/>
  <c r="I31" i="63"/>
  <c r="N30" i="63"/>
  <c r="L30" i="63"/>
  <c r="P30" i="63" s="1"/>
  <c r="K30" i="63"/>
  <c r="O30" i="63" s="1"/>
  <c r="J30" i="63"/>
  <c r="I30" i="63"/>
  <c r="M30" i="63" s="1"/>
  <c r="P29" i="63"/>
  <c r="M29" i="63"/>
  <c r="L29" i="63"/>
  <c r="K29" i="63"/>
  <c r="O29" i="63" s="1"/>
  <c r="J29" i="63"/>
  <c r="N29" i="63" s="1"/>
  <c r="I29" i="63"/>
  <c r="O28" i="63"/>
  <c r="N28" i="63"/>
  <c r="M28" i="63"/>
  <c r="L28" i="63"/>
  <c r="P28" i="63" s="1"/>
  <c r="K28" i="63"/>
  <c r="J28" i="63"/>
  <c r="I28" i="63"/>
  <c r="N27" i="63"/>
  <c r="L27" i="63"/>
  <c r="P27" i="63" s="1"/>
  <c r="K27" i="63"/>
  <c r="O27" i="63" s="1"/>
  <c r="J27" i="63"/>
  <c r="I27" i="63"/>
  <c r="M27" i="63" s="1"/>
  <c r="P26" i="63"/>
  <c r="M26" i="63"/>
  <c r="L26" i="63"/>
  <c r="K26" i="63"/>
  <c r="O26" i="63" s="1"/>
  <c r="J26" i="63"/>
  <c r="N26" i="63" s="1"/>
  <c r="I26" i="63"/>
  <c r="O25" i="63"/>
  <c r="N25" i="63"/>
  <c r="M25" i="63"/>
  <c r="L25" i="63"/>
  <c r="P25" i="63" s="1"/>
  <c r="K25" i="63"/>
  <c r="J25" i="63"/>
  <c r="I25" i="63"/>
  <c r="N24" i="63"/>
  <c r="L24" i="63"/>
  <c r="P24" i="63" s="1"/>
  <c r="K24" i="63"/>
  <c r="O24" i="63" s="1"/>
  <c r="J24" i="63"/>
  <c r="I24" i="63"/>
  <c r="M24" i="63" s="1"/>
  <c r="P23" i="63"/>
  <c r="M23" i="63"/>
  <c r="L23" i="63"/>
  <c r="K23" i="63"/>
  <c r="O23" i="63" s="1"/>
  <c r="J23" i="63"/>
  <c r="N23" i="63" s="1"/>
  <c r="I23" i="63"/>
  <c r="O22" i="63"/>
  <c r="N22" i="63"/>
  <c r="M22" i="63"/>
  <c r="L22" i="63"/>
  <c r="P22" i="63" s="1"/>
  <c r="K22" i="63"/>
  <c r="J22" i="63"/>
  <c r="I22" i="63"/>
  <c r="N21" i="63"/>
  <c r="L21" i="63"/>
  <c r="P21" i="63" s="1"/>
  <c r="K21" i="63"/>
  <c r="O21" i="63" s="1"/>
  <c r="J21" i="63"/>
  <c r="I21" i="63"/>
  <c r="M21" i="63" s="1"/>
  <c r="P20" i="63"/>
  <c r="M20" i="63"/>
  <c r="L20" i="63"/>
  <c r="K20" i="63"/>
  <c r="O20" i="63" s="1"/>
  <c r="J20" i="63"/>
  <c r="N20" i="63" s="1"/>
  <c r="I20" i="63"/>
  <c r="O19" i="63"/>
  <c r="N19" i="63"/>
  <c r="M19" i="63"/>
  <c r="L19" i="63"/>
  <c r="P19" i="63" s="1"/>
  <c r="K19" i="63"/>
  <c r="J19" i="63"/>
  <c r="I19" i="63"/>
  <c r="N18" i="63"/>
  <c r="L18" i="63"/>
  <c r="P18" i="63" s="1"/>
  <c r="K18" i="63"/>
  <c r="O18" i="63" s="1"/>
  <c r="J18" i="63"/>
  <c r="I18" i="63"/>
  <c r="M18" i="63" s="1"/>
  <c r="P17" i="63"/>
  <c r="M17" i="63"/>
  <c r="L17" i="63"/>
  <c r="K17" i="63"/>
  <c r="O17" i="63" s="1"/>
  <c r="J17" i="63"/>
  <c r="N17" i="63" s="1"/>
  <c r="I17" i="63"/>
  <c r="O16" i="63"/>
  <c r="N16" i="63"/>
  <c r="M16" i="63"/>
  <c r="L16" i="63"/>
  <c r="P16" i="63" s="1"/>
  <c r="K16" i="63"/>
  <c r="J16" i="63"/>
  <c r="I16" i="63"/>
  <c r="N15" i="63"/>
  <c r="L15" i="63"/>
  <c r="P15" i="63" s="1"/>
  <c r="K15" i="63"/>
  <c r="O15" i="63" s="1"/>
  <c r="J15" i="63"/>
  <c r="I15" i="63"/>
  <c r="M15" i="63" s="1"/>
  <c r="P14" i="63"/>
  <c r="M14" i="63"/>
  <c r="L14" i="63"/>
  <c r="K14" i="63"/>
  <c r="O14" i="63" s="1"/>
  <c r="J14" i="63"/>
  <c r="N14" i="63" s="1"/>
  <c r="I14" i="63"/>
  <c r="O13" i="63"/>
  <c r="N13" i="63"/>
  <c r="M13" i="63"/>
  <c r="L13" i="63"/>
  <c r="P13" i="63" s="1"/>
  <c r="K13" i="63"/>
  <c r="J13" i="63"/>
  <c r="I13" i="63"/>
  <c r="N12" i="63"/>
  <c r="L12" i="63"/>
  <c r="P12" i="63" s="1"/>
  <c r="K12" i="63"/>
  <c r="O12" i="63" s="1"/>
  <c r="J12" i="63"/>
  <c r="I12" i="63"/>
  <c r="M12" i="63" s="1"/>
  <c r="P11" i="63"/>
  <c r="M11" i="63"/>
  <c r="L11" i="63"/>
  <c r="K11" i="63"/>
  <c r="O11" i="63" s="1"/>
  <c r="J11" i="63"/>
  <c r="N11" i="63" s="1"/>
  <c r="I11" i="63"/>
  <c r="O10" i="63"/>
  <c r="N10" i="63"/>
  <c r="M10" i="63"/>
  <c r="L10" i="63"/>
  <c r="P10" i="63" s="1"/>
  <c r="K10" i="63"/>
  <c r="J10" i="63"/>
  <c r="I10" i="63"/>
  <c r="N9" i="63"/>
  <c r="L9" i="63"/>
  <c r="P9" i="63" s="1"/>
  <c r="K9" i="63"/>
  <c r="O9" i="63" s="1"/>
  <c r="J9" i="63"/>
  <c r="I9" i="63"/>
  <c r="M9" i="63" s="1"/>
  <c r="P8" i="63"/>
  <c r="M8" i="63"/>
  <c r="L8" i="63"/>
  <c r="K8" i="63"/>
  <c r="O8" i="63" s="1"/>
  <c r="J8" i="63"/>
  <c r="N8" i="63" s="1"/>
  <c r="I8" i="63"/>
  <c r="O7" i="63"/>
  <c r="N7" i="63"/>
  <c r="M7" i="63"/>
  <c r="L7" i="63"/>
  <c r="P7" i="63" s="1"/>
  <c r="K7" i="63"/>
  <c r="J7" i="63"/>
  <c r="I7" i="63"/>
  <c r="L79" i="62"/>
  <c r="P79" i="62" s="1"/>
  <c r="K79" i="62"/>
  <c r="O79" i="62" s="1"/>
  <c r="J79" i="62"/>
  <c r="N79" i="62" s="1"/>
  <c r="I79" i="62"/>
  <c r="M79" i="62" s="1"/>
  <c r="L78" i="62"/>
  <c r="P78" i="62" s="1"/>
  <c r="K78" i="62"/>
  <c r="O78" i="62" s="1"/>
  <c r="J78" i="62"/>
  <c r="N78" i="62" s="1"/>
  <c r="I78" i="62"/>
  <c r="M78" i="62" s="1"/>
  <c r="P77" i="62"/>
  <c r="O77" i="62"/>
  <c r="N77" i="62"/>
  <c r="M77" i="62"/>
  <c r="L77" i="62"/>
  <c r="K77" i="62"/>
  <c r="J77" i="62"/>
  <c r="I77" i="62"/>
  <c r="L76" i="62"/>
  <c r="P76" i="62" s="1"/>
  <c r="K76" i="62"/>
  <c r="O76" i="62" s="1"/>
  <c r="J76" i="62"/>
  <c r="N76" i="62" s="1"/>
  <c r="I76" i="62"/>
  <c r="M76" i="62" s="1"/>
  <c r="M75" i="62"/>
  <c r="L75" i="62"/>
  <c r="P75" i="62" s="1"/>
  <c r="K75" i="62"/>
  <c r="O75" i="62" s="1"/>
  <c r="J75" i="62"/>
  <c r="N75" i="62" s="1"/>
  <c r="I75" i="62"/>
  <c r="P74" i="62"/>
  <c r="O74" i="62"/>
  <c r="N74" i="62"/>
  <c r="M74" i="62"/>
  <c r="L74" i="62"/>
  <c r="K74" i="62"/>
  <c r="J74" i="62"/>
  <c r="I74" i="62"/>
  <c r="L73" i="62"/>
  <c r="P73" i="62" s="1"/>
  <c r="K73" i="62"/>
  <c r="O73" i="62" s="1"/>
  <c r="J73" i="62"/>
  <c r="N73" i="62" s="1"/>
  <c r="I73" i="62"/>
  <c r="M73" i="62" s="1"/>
  <c r="M72" i="62"/>
  <c r="L72" i="62"/>
  <c r="P72" i="62" s="1"/>
  <c r="K72" i="62"/>
  <c r="O72" i="62" s="1"/>
  <c r="J72" i="62"/>
  <c r="N72" i="62" s="1"/>
  <c r="I72" i="62"/>
  <c r="P71" i="62"/>
  <c r="O71" i="62"/>
  <c r="N71" i="62"/>
  <c r="M71" i="62"/>
  <c r="L71" i="62"/>
  <c r="K71" i="62"/>
  <c r="J71" i="62"/>
  <c r="I71" i="62"/>
  <c r="L70" i="62"/>
  <c r="P70" i="62" s="1"/>
  <c r="K70" i="62"/>
  <c r="O70" i="62" s="1"/>
  <c r="J70" i="62"/>
  <c r="N70" i="62" s="1"/>
  <c r="I70" i="62"/>
  <c r="M70" i="62" s="1"/>
  <c r="M69" i="62"/>
  <c r="L69" i="62"/>
  <c r="P69" i="62" s="1"/>
  <c r="K69" i="62"/>
  <c r="O69" i="62" s="1"/>
  <c r="J69" i="62"/>
  <c r="N69" i="62" s="1"/>
  <c r="I69" i="62"/>
  <c r="P68" i="62"/>
  <c r="O68" i="62"/>
  <c r="N68" i="62"/>
  <c r="M68" i="62"/>
  <c r="L68" i="62"/>
  <c r="K68" i="62"/>
  <c r="J68" i="62"/>
  <c r="I68" i="62"/>
  <c r="L67" i="62"/>
  <c r="P67" i="62" s="1"/>
  <c r="K67" i="62"/>
  <c r="O67" i="62" s="1"/>
  <c r="J67" i="62"/>
  <c r="N67" i="62" s="1"/>
  <c r="I67" i="62"/>
  <c r="M67" i="62" s="1"/>
  <c r="H67" i="62"/>
  <c r="N66" i="62"/>
  <c r="K66" i="62"/>
  <c r="O66" i="62" s="1"/>
  <c r="J66" i="62"/>
  <c r="I66" i="62"/>
  <c r="M66" i="62" s="1"/>
  <c r="H66" i="62"/>
  <c r="L66" i="62" s="1"/>
  <c r="P66" i="62" s="1"/>
  <c r="O65" i="62"/>
  <c r="K65" i="62"/>
  <c r="J65" i="62"/>
  <c r="N65" i="62" s="1"/>
  <c r="I65" i="62"/>
  <c r="M65" i="62" s="1"/>
  <c r="H65" i="62"/>
  <c r="L65" i="62" s="1"/>
  <c r="P65" i="62" s="1"/>
  <c r="O64" i="62"/>
  <c r="N64" i="62"/>
  <c r="M64" i="62"/>
  <c r="L64" i="62"/>
  <c r="P64" i="62" s="1"/>
  <c r="K64" i="62"/>
  <c r="J64" i="62"/>
  <c r="I64" i="62"/>
  <c r="H64" i="62"/>
  <c r="L63" i="62"/>
  <c r="P63" i="62" s="1"/>
  <c r="K63" i="62"/>
  <c r="O63" i="62" s="1"/>
  <c r="J63" i="62"/>
  <c r="N63" i="62" s="1"/>
  <c r="I63" i="62"/>
  <c r="M63" i="62" s="1"/>
  <c r="H63" i="62"/>
  <c r="N62" i="62"/>
  <c r="K62" i="62"/>
  <c r="O62" i="62" s="1"/>
  <c r="J62" i="62"/>
  <c r="I62" i="62"/>
  <c r="M62" i="62" s="1"/>
  <c r="H62" i="62"/>
  <c r="L62" i="62" s="1"/>
  <c r="P62" i="62" s="1"/>
  <c r="O61" i="62"/>
  <c r="K61" i="62"/>
  <c r="J61" i="62"/>
  <c r="N61" i="62" s="1"/>
  <c r="I61" i="62"/>
  <c r="M61" i="62" s="1"/>
  <c r="H61" i="62"/>
  <c r="L61" i="62" s="1"/>
  <c r="P61" i="62" s="1"/>
  <c r="O60" i="62"/>
  <c r="N60" i="62"/>
  <c r="M60" i="62"/>
  <c r="L60" i="62"/>
  <c r="P60" i="62" s="1"/>
  <c r="K60" i="62"/>
  <c r="J60" i="62"/>
  <c r="I60" i="62"/>
  <c r="H60" i="62"/>
  <c r="L59" i="62"/>
  <c r="P59" i="62" s="1"/>
  <c r="K59" i="62"/>
  <c r="O59" i="62" s="1"/>
  <c r="J59" i="62"/>
  <c r="N59" i="62" s="1"/>
  <c r="I59" i="62"/>
  <c r="M59" i="62" s="1"/>
  <c r="H59" i="62"/>
  <c r="N58" i="62"/>
  <c r="K58" i="62"/>
  <c r="O58" i="62" s="1"/>
  <c r="J58" i="62"/>
  <c r="I58" i="62"/>
  <c r="M58" i="62" s="1"/>
  <c r="H58" i="62"/>
  <c r="L58" i="62" s="1"/>
  <c r="P58" i="62" s="1"/>
  <c r="O57" i="62"/>
  <c r="K57" i="62"/>
  <c r="J57" i="62"/>
  <c r="N57" i="62" s="1"/>
  <c r="I57" i="62"/>
  <c r="M57" i="62" s="1"/>
  <c r="H57" i="62"/>
  <c r="L57" i="62" s="1"/>
  <c r="P57" i="62" s="1"/>
  <c r="O56" i="62"/>
  <c r="N56" i="62"/>
  <c r="M56" i="62"/>
  <c r="L56" i="62"/>
  <c r="P56" i="62" s="1"/>
  <c r="K56" i="62"/>
  <c r="J56" i="62"/>
  <c r="I56" i="62"/>
  <c r="L55" i="62"/>
  <c r="P55" i="62" s="1"/>
  <c r="K55" i="62"/>
  <c r="O55" i="62" s="1"/>
  <c r="J55" i="62"/>
  <c r="N55" i="62" s="1"/>
  <c r="I55" i="62"/>
  <c r="M55" i="62" s="1"/>
  <c r="P54" i="62"/>
  <c r="L54" i="62"/>
  <c r="K54" i="62"/>
  <c r="O54" i="62" s="1"/>
  <c r="J54" i="62"/>
  <c r="N54" i="62" s="1"/>
  <c r="I54" i="62"/>
  <c r="M54" i="62" s="1"/>
  <c r="O53" i="62"/>
  <c r="N53" i="62"/>
  <c r="M53" i="62"/>
  <c r="L53" i="62"/>
  <c r="P53" i="62" s="1"/>
  <c r="K53" i="62"/>
  <c r="J53" i="62"/>
  <c r="I53" i="62"/>
  <c r="L52" i="62"/>
  <c r="P52" i="62" s="1"/>
  <c r="K52" i="62"/>
  <c r="O52" i="62" s="1"/>
  <c r="J52" i="62"/>
  <c r="N52" i="62" s="1"/>
  <c r="I52" i="62"/>
  <c r="M52" i="62" s="1"/>
  <c r="P51" i="62"/>
  <c r="L51" i="62"/>
  <c r="K51" i="62"/>
  <c r="O51" i="62" s="1"/>
  <c r="J51" i="62"/>
  <c r="N51" i="62" s="1"/>
  <c r="I51" i="62"/>
  <c r="M51" i="62" s="1"/>
  <c r="O50" i="62"/>
  <c r="N50" i="62"/>
  <c r="M50" i="62"/>
  <c r="L50" i="62"/>
  <c r="P50" i="62" s="1"/>
  <c r="K50" i="62"/>
  <c r="J50" i="62"/>
  <c r="I50" i="62"/>
  <c r="L49" i="62"/>
  <c r="P49" i="62" s="1"/>
  <c r="K49" i="62"/>
  <c r="O49" i="62" s="1"/>
  <c r="J49" i="62"/>
  <c r="N49" i="62" s="1"/>
  <c r="I49" i="62"/>
  <c r="M49" i="62" s="1"/>
  <c r="P48" i="62"/>
  <c r="L48" i="62"/>
  <c r="K48" i="62"/>
  <c r="O48" i="62" s="1"/>
  <c r="J48" i="62"/>
  <c r="N48" i="62" s="1"/>
  <c r="I48" i="62"/>
  <c r="M48" i="62" s="1"/>
  <c r="O47" i="62"/>
  <c r="N47" i="62"/>
  <c r="M47" i="62"/>
  <c r="L47" i="62"/>
  <c r="P47" i="62" s="1"/>
  <c r="K47" i="62"/>
  <c r="J47" i="62"/>
  <c r="I47" i="62"/>
  <c r="L46" i="62"/>
  <c r="P46" i="62" s="1"/>
  <c r="K46" i="62"/>
  <c r="O46" i="62" s="1"/>
  <c r="J46" i="62"/>
  <c r="N46" i="62" s="1"/>
  <c r="I46" i="62"/>
  <c r="M46" i="62" s="1"/>
  <c r="P45" i="62"/>
  <c r="L45" i="62"/>
  <c r="K45" i="62"/>
  <c r="O45" i="62" s="1"/>
  <c r="J45" i="62"/>
  <c r="N45" i="62" s="1"/>
  <c r="I45" i="62"/>
  <c r="M45" i="62" s="1"/>
  <c r="O44" i="62"/>
  <c r="N44" i="62"/>
  <c r="M44" i="62"/>
  <c r="L44" i="62"/>
  <c r="P44" i="62" s="1"/>
  <c r="K44" i="62"/>
  <c r="J44" i="62"/>
  <c r="I44" i="62"/>
  <c r="L43" i="62"/>
  <c r="P43" i="62" s="1"/>
  <c r="K43" i="62"/>
  <c r="O43" i="62" s="1"/>
  <c r="J43" i="62"/>
  <c r="N43" i="62" s="1"/>
  <c r="I43" i="62"/>
  <c r="M43" i="62" s="1"/>
  <c r="P42" i="62"/>
  <c r="L42" i="62"/>
  <c r="K42" i="62"/>
  <c r="O42" i="62" s="1"/>
  <c r="J42" i="62"/>
  <c r="N42" i="62" s="1"/>
  <c r="I42" i="62"/>
  <c r="M42" i="62" s="1"/>
  <c r="O41" i="62"/>
  <c r="N41" i="62"/>
  <c r="M41" i="62"/>
  <c r="L41" i="62"/>
  <c r="P41" i="62" s="1"/>
  <c r="K41" i="62"/>
  <c r="J41" i="62"/>
  <c r="I41" i="62"/>
  <c r="L40" i="62"/>
  <c r="P40" i="62" s="1"/>
  <c r="K40" i="62"/>
  <c r="O40" i="62" s="1"/>
  <c r="J40" i="62"/>
  <c r="N40" i="62" s="1"/>
  <c r="I40" i="62"/>
  <c r="M40" i="62" s="1"/>
  <c r="P39" i="62"/>
  <c r="L39" i="62"/>
  <c r="K39" i="62"/>
  <c r="O39" i="62" s="1"/>
  <c r="J39" i="62"/>
  <c r="N39" i="62" s="1"/>
  <c r="I39" i="62"/>
  <c r="M39" i="62" s="1"/>
  <c r="O38" i="62"/>
  <c r="N38" i="62"/>
  <c r="M38" i="62"/>
  <c r="L38" i="62"/>
  <c r="P38" i="62" s="1"/>
  <c r="K38" i="62"/>
  <c r="J38" i="62"/>
  <c r="I38" i="62"/>
  <c r="L37" i="62"/>
  <c r="P37" i="62" s="1"/>
  <c r="K37" i="62"/>
  <c r="O37" i="62" s="1"/>
  <c r="J37" i="62"/>
  <c r="N37" i="62" s="1"/>
  <c r="I37" i="62"/>
  <c r="M37" i="62" s="1"/>
  <c r="P36" i="62"/>
  <c r="L36" i="62"/>
  <c r="K36" i="62"/>
  <c r="O36" i="62" s="1"/>
  <c r="J36" i="62"/>
  <c r="N36" i="62" s="1"/>
  <c r="I36" i="62"/>
  <c r="M36" i="62" s="1"/>
  <c r="O35" i="62"/>
  <c r="N35" i="62"/>
  <c r="M35" i="62"/>
  <c r="L35" i="62"/>
  <c r="P35" i="62" s="1"/>
  <c r="K35" i="62"/>
  <c r="J35" i="62"/>
  <c r="I35" i="62"/>
  <c r="L34" i="62"/>
  <c r="P34" i="62" s="1"/>
  <c r="K34" i="62"/>
  <c r="O34" i="62" s="1"/>
  <c r="J34" i="62"/>
  <c r="N34" i="62" s="1"/>
  <c r="I34" i="62"/>
  <c r="M34" i="62" s="1"/>
  <c r="P33" i="62"/>
  <c r="L33" i="62"/>
  <c r="K33" i="62"/>
  <c r="O33" i="62" s="1"/>
  <c r="J33" i="62"/>
  <c r="N33" i="62" s="1"/>
  <c r="I33" i="62"/>
  <c r="M33" i="62" s="1"/>
  <c r="O32" i="62"/>
  <c r="N32" i="62"/>
  <c r="M32" i="62"/>
  <c r="L32" i="62"/>
  <c r="P32" i="62" s="1"/>
  <c r="K32" i="62"/>
  <c r="J32" i="62"/>
  <c r="I32" i="62"/>
  <c r="L31" i="62"/>
  <c r="P31" i="62" s="1"/>
  <c r="K31" i="62"/>
  <c r="O31" i="62" s="1"/>
  <c r="J31" i="62"/>
  <c r="N31" i="62" s="1"/>
  <c r="I31" i="62"/>
  <c r="M31" i="62" s="1"/>
  <c r="P30" i="62"/>
  <c r="L30" i="62"/>
  <c r="K30" i="62"/>
  <c r="O30" i="62" s="1"/>
  <c r="J30" i="62"/>
  <c r="N30" i="62" s="1"/>
  <c r="I30" i="62"/>
  <c r="M30" i="62" s="1"/>
  <c r="O29" i="62"/>
  <c r="N29" i="62"/>
  <c r="M29" i="62"/>
  <c r="L29" i="62"/>
  <c r="P29" i="62" s="1"/>
  <c r="K29" i="62"/>
  <c r="J29" i="62"/>
  <c r="I29" i="62"/>
  <c r="K28" i="62"/>
  <c r="O28" i="62" s="1"/>
  <c r="J28" i="62"/>
  <c r="N28" i="62" s="1"/>
  <c r="I28" i="62"/>
  <c r="M28" i="62" s="1"/>
  <c r="H28" i="62"/>
  <c r="L28" i="62" s="1"/>
  <c r="P28" i="62" s="1"/>
  <c r="K27" i="62"/>
  <c r="O27" i="62" s="1"/>
  <c r="J27" i="62"/>
  <c r="N27" i="62" s="1"/>
  <c r="I27" i="62"/>
  <c r="M27" i="62" s="1"/>
  <c r="H27" i="62"/>
  <c r="L27" i="62" s="1"/>
  <c r="P27" i="62" s="1"/>
  <c r="O26" i="62"/>
  <c r="N26" i="62"/>
  <c r="K26" i="62"/>
  <c r="J26" i="62"/>
  <c r="I26" i="62"/>
  <c r="M26" i="62" s="1"/>
  <c r="H26" i="62"/>
  <c r="L26" i="62" s="1"/>
  <c r="P26" i="62" s="1"/>
  <c r="N25" i="62"/>
  <c r="M25" i="62"/>
  <c r="L25" i="62"/>
  <c r="P25" i="62" s="1"/>
  <c r="K25" i="62"/>
  <c r="O25" i="62" s="1"/>
  <c r="J25" i="62"/>
  <c r="I25" i="62"/>
  <c r="H25" i="62"/>
  <c r="K24" i="62"/>
  <c r="O24" i="62" s="1"/>
  <c r="J24" i="62"/>
  <c r="N24" i="62" s="1"/>
  <c r="I24" i="62"/>
  <c r="M24" i="62" s="1"/>
  <c r="H24" i="62"/>
  <c r="L24" i="62" s="1"/>
  <c r="P24" i="62" s="1"/>
  <c r="K23" i="62"/>
  <c r="O23" i="62" s="1"/>
  <c r="J23" i="62"/>
  <c r="N23" i="62" s="1"/>
  <c r="I23" i="62"/>
  <c r="M23" i="62" s="1"/>
  <c r="H23" i="62"/>
  <c r="L23" i="62" s="1"/>
  <c r="P23" i="62" s="1"/>
  <c r="O22" i="62"/>
  <c r="N22" i="62"/>
  <c r="K22" i="62"/>
  <c r="J22" i="62"/>
  <c r="I22" i="62"/>
  <c r="M22" i="62" s="1"/>
  <c r="H22" i="62"/>
  <c r="L22" i="62" s="1"/>
  <c r="P22" i="62" s="1"/>
  <c r="N21" i="62"/>
  <c r="M21" i="62"/>
  <c r="L21" i="62"/>
  <c r="P21" i="62" s="1"/>
  <c r="K21" i="62"/>
  <c r="O21" i="62" s="1"/>
  <c r="J21" i="62"/>
  <c r="I21" i="62"/>
  <c r="H21" i="62"/>
  <c r="K20" i="62"/>
  <c r="O20" i="62" s="1"/>
  <c r="J20" i="62"/>
  <c r="N20" i="62" s="1"/>
  <c r="I20" i="62"/>
  <c r="M20" i="62" s="1"/>
  <c r="H20" i="62"/>
  <c r="L20" i="62" s="1"/>
  <c r="P20" i="62" s="1"/>
  <c r="K19" i="62"/>
  <c r="O19" i="62" s="1"/>
  <c r="J19" i="62"/>
  <c r="N19" i="62" s="1"/>
  <c r="I19" i="62"/>
  <c r="M19" i="62" s="1"/>
  <c r="H19" i="62"/>
  <c r="L19" i="62" s="1"/>
  <c r="P19" i="62" s="1"/>
  <c r="O18" i="62"/>
  <c r="N18" i="62"/>
  <c r="K18" i="62"/>
  <c r="J18" i="62"/>
  <c r="I18" i="62"/>
  <c r="M18" i="62" s="1"/>
  <c r="H18" i="62"/>
  <c r="L18" i="62" s="1"/>
  <c r="P18" i="62" s="1"/>
  <c r="N17" i="62"/>
  <c r="M17" i="62"/>
  <c r="L17" i="62"/>
  <c r="P17" i="62" s="1"/>
  <c r="K17" i="62"/>
  <c r="O17" i="62" s="1"/>
  <c r="J17" i="62"/>
  <c r="I17" i="62"/>
  <c r="H17" i="62"/>
  <c r="K16" i="62"/>
  <c r="O16" i="62" s="1"/>
  <c r="J16" i="62"/>
  <c r="N16" i="62" s="1"/>
  <c r="I16" i="62"/>
  <c r="M16" i="62" s="1"/>
  <c r="H16" i="62"/>
  <c r="L16" i="62" s="1"/>
  <c r="P16" i="62" s="1"/>
  <c r="K15" i="62"/>
  <c r="O15" i="62" s="1"/>
  <c r="J15" i="62"/>
  <c r="N15" i="62" s="1"/>
  <c r="I15" i="62"/>
  <c r="M15" i="62" s="1"/>
  <c r="H15" i="62"/>
  <c r="L15" i="62" s="1"/>
  <c r="P15" i="62" s="1"/>
  <c r="O14" i="62"/>
  <c r="N14" i="62"/>
  <c r="K14" i="62"/>
  <c r="J14" i="62"/>
  <c r="I14" i="62"/>
  <c r="M14" i="62" s="1"/>
  <c r="H14" i="62"/>
  <c r="L14" i="62" s="1"/>
  <c r="P14" i="62" s="1"/>
  <c r="N13" i="62"/>
  <c r="M13" i="62"/>
  <c r="L13" i="62"/>
  <c r="P13" i="62" s="1"/>
  <c r="K13" i="62"/>
  <c r="O13" i="62" s="1"/>
  <c r="J13" i="62"/>
  <c r="I13" i="62"/>
  <c r="H13" i="62"/>
  <c r="K12" i="62"/>
  <c r="O12" i="62" s="1"/>
  <c r="J12" i="62"/>
  <c r="N12" i="62" s="1"/>
  <c r="I12" i="62"/>
  <c r="M12" i="62" s="1"/>
  <c r="H12" i="62"/>
  <c r="L12" i="62" s="1"/>
  <c r="P12" i="62" s="1"/>
  <c r="K11" i="62"/>
  <c r="O11" i="62" s="1"/>
  <c r="J11" i="62"/>
  <c r="N11" i="62" s="1"/>
  <c r="I11" i="62"/>
  <c r="M11" i="62" s="1"/>
  <c r="H11" i="62"/>
  <c r="L11" i="62" s="1"/>
  <c r="P11" i="62" s="1"/>
  <c r="O10" i="62"/>
  <c r="N10" i="62"/>
  <c r="K10" i="62"/>
  <c r="J10" i="62"/>
  <c r="I10" i="62"/>
  <c r="M10" i="62" s="1"/>
  <c r="H10" i="62"/>
  <c r="L10" i="62" s="1"/>
  <c r="P10" i="62" s="1"/>
  <c r="N9" i="62"/>
  <c r="M9" i="62"/>
  <c r="L9" i="62"/>
  <c r="P9" i="62" s="1"/>
  <c r="K9" i="62"/>
  <c r="O9" i="62" s="1"/>
  <c r="J9" i="62"/>
  <c r="I9" i="62"/>
  <c r="H9" i="62"/>
  <c r="L8" i="62"/>
  <c r="P8" i="62" s="1"/>
  <c r="K8" i="62"/>
  <c r="O8" i="62" s="1"/>
  <c r="J8" i="62"/>
  <c r="N8" i="62" s="1"/>
  <c r="I8" i="62"/>
  <c r="M8" i="62" s="1"/>
  <c r="P7" i="62"/>
  <c r="L7" i="62"/>
  <c r="K7" i="62"/>
  <c r="O7" i="62" s="1"/>
  <c r="J7" i="62"/>
  <c r="N7" i="62" s="1"/>
  <c r="I7" i="62"/>
  <c r="M7" i="62" s="1"/>
  <c r="O6" i="62"/>
  <c r="N6" i="62"/>
  <c r="M6" i="62"/>
  <c r="L6" i="62"/>
  <c r="P6" i="62" s="1"/>
  <c r="K6" i="62"/>
  <c r="J6" i="62"/>
  <c r="I6" i="62"/>
  <c r="P106" i="61"/>
  <c r="N106" i="61"/>
  <c r="M106" i="61"/>
  <c r="L106" i="61"/>
  <c r="K106" i="61"/>
  <c r="O106" i="61" s="1"/>
  <c r="J106" i="61"/>
  <c r="I106" i="61"/>
  <c r="O105" i="61"/>
  <c r="N105" i="61"/>
  <c r="L105" i="61"/>
  <c r="P105" i="61" s="1"/>
  <c r="K105" i="61"/>
  <c r="J105" i="61"/>
  <c r="I105" i="61"/>
  <c r="M105" i="61" s="1"/>
  <c r="P103" i="61"/>
  <c r="M103" i="61"/>
  <c r="L103" i="61"/>
  <c r="K103" i="61"/>
  <c r="O103" i="61" s="1"/>
  <c r="J103" i="61"/>
  <c r="N103" i="61" s="1"/>
  <c r="I103" i="61"/>
  <c r="P102" i="61"/>
  <c r="N102" i="61"/>
  <c r="M102" i="61"/>
  <c r="L102" i="61"/>
  <c r="K102" i="61"/>
  <c r="O102" i="61" s="1"/>
  <c r="J102" i="61"/>
  <c r="I102" i="61"/>
  <c r="O101" i="61"/>
  <c r="N101" i="61"/>
  <c r="L101" i="61"/>
  <c r="P101" i="61" s="1"/>
  <c r="K101" i="61"/>
  <c r="J101" i="61"/>
  <c r="I101" i="61"/>
  <c r="M101" i="61" s="1"/>
  <c r="P99" i="61"/>
  <c r="M99" i="61"/>
  <c r="L99" i="61"/>
  <c r="K99" i="61"/>
  <c r="O99" i="61" s="1"/>
  <c r="J99" i="61"/>
  <c r="N99" i="61" s="1"/>
  <c r="I99" i="61"/>
  <c r="P98" i="61"/>
  <c r="N98" i="61"/>
  <c r="M98" i="61"/>
  <c r="L98" i="61"/>
  <c r="K98" i="61"/>
  <c r="O98" i="61" s="1"/>
  <c r="J98" i="61"/>
  <c r="I98" i="61"/>
  <c r="O97" i="61"/>
  <c r="N97" i="61"/>
  <c r="L97" i="61"/>
  <c r="P97" i="61" s="1"/>
  <c r="K97" i="61"/>
  <c r="J97" i="61"/>
  <c r="I97" i="61"/>
  <c r="M97" i="61" s="1"/>
  <c r="I96" i="61"/>
  <c r="M96" i="61" s="1"/>
  <c r="M95" i="61"/>
  <c r="L95" i="61"/>
  <c r="P95" i="61" s="1"/>
  <c r="K95" i="61"/>
  <c r="O95" i="61" s="1"/>
  <c r="J95" i="61"/>
  <c r="N95" i="61" s="1"/>
  <c r="I95" i="61"/>
  <c r="P94" i="61"/>
  <c r="O94" i="61"/>
  <c r="N94" i="61"/>
  <c r="L94" i="61"/>
  <c r="K94" i="61"/>
  <c r="J94" i="61"/>
  <c r="I94" i="61"/>
  <c r="M94" i="61" s="1"/>
  <c r="P93" i="61"/>
  <c r="N93" i="61"/>
  <c r="L93" i="61"/>
  <c r="K93" i="61"/>
  <c r="O93" i="61" s="1"/>
  <c r="J93" i="61"/>
  <c r="I93" i="61"/>
  <c r="M93" i="61" s="1"/>
  <c r="M92" i="61"/>
  <c r="L92" i="61"/>
  <c r="P92" i="61" s="1"/>
  <c r="K92" i="61"/>
  <c r="O92" i="61" s="1"/>
  <c r="J92" i="61"/>
  <c r="N92" i="61" s="1"/>
  <c r="I92" i="61"/>
  <c r="P91" i="61"/>
  <c r="O91" i="61"/>
  <c r="N91" i="61"/>
  <c r="L91" i="61"/>
  <c r="K91" i="61"/>
  <c r="J91" i="61"/>
  <c r="I91" i="61"/>
  <c r="M91" i="61" s="1"/>
  <c r="P90" i="61"/>
  <c r="N90" i="61"/>
  <c r="L90" i="61"/>
  <c r="K90" i="61"/>
  <c r="O90" i="61" s="1"/>
  <c r="J90" i="61"/>
  <c r="I90" i="61"/>
  <c r="M90" i="61" s="1"/>
  <c r="M89" i="61"/>
  <c r="L89" i="61"/>
  <c r="P89" i="61" s="1"/>
  <c r="K89" i="61"/>
  <c r="O89" i="61" s="1"/>
  <c r="J89" i="61"/>
  <c r="N89" i="61" s="1"/>
  <c r="I89" i="61"/>
  <c r="P88" i="61"/>
  <c r="O88" i="61"/>
  <c r="N88" i="61"/>
  <c r="L88" i="61"/>
  <c r="K88" i="61"/>
  <c r="J88" i="61"/>
  <c r="I88" i="61"/>
  <c r="M88" i="61" s="1"/>
  <c r="P87" i="61"/>
  <c r="N87" i="61"/>
  <c r="L87" i="61"/>
  <c r="K87" i="61"/>
  <c r="O87" i="61" s="1"/>
  <c r="J87" i="61"/>
  <c r="I87" i="61"/>
  <c r="M87" i="61" s="1"/>
  <c r="M86" i="61"/>
  <c r="L86" i="61"/>
  <c r="P86" i="61" s="1"/>
  <c r="K86" i="61"/>
  <c r="O86" i="61" s="1"/>
  <c r="J86" i="61"/>
  <c r="N86" i="61" s="1"/>
  <c r="I86" i="61"/>
  <c r="P85" i="61"/>
  <c r="O85" i="61"/>
  <c r="N85" i="61"/>
  <c r="L85" i="61"/>
  <c r="K85" i="61"/>
  <c r="J85" i="61"/>
  <c r="I85" i="61"/>
  <c r="M85" i="61" s="1"/>
  <c r="P84" i="61"/>
  <c r="N84" i="61"/>
  <c r="L84" i="61"/>
  <c r="K84" i="61"/>
  <c r="O84" i="61" s="1"/>
  <c r="J84" i="61"/>
  <c r="I84" i="61"/>
  <c r="M84" i="61" s="1"/>
  <c r="M83" i="61"/>
  <c r="L83" i="61"/>
  <c r="P83" i="61" s="1"/>
  <c r="K83" i="61"/>
  <c r="O83" i="61" s="1"/>
  <c r="J83" i="61"/>
  <c r="N83" i="61" s="1"/>
  <c r="I83" i="61"/>
  <c r="P82" i="61"/>
  <c r="O82" i="61"/>
  <c r="N82" i="61"/>
  <c r="L82" i="61"/>
  <c r="K82" i="61"/>
  <c r="J82" i="61"/>
  <c r="I82" i="61"/>
  <c r="M82" i="61" s="1"/>
  <c r="P81" i="61"/>
  <c r="N81" i="61"/>
  <c r="L81" i="61"/>
  <c r="K81" i="61"/>
  <c r="O81" i="61" s="1"/>
  <c r="J81" i="61"/>
  <c r="I81" i="61"/>
  <c r="M81" i="61" s="1"/>
  <c r="M80" i="61"/>
  <c r="L80" i="61"/>
  <c r="P80" i="61" s="1"/>
  <c r="K80" i="61"/>
  <c r="O80" i="61" s="1"/>
  <c r="J80" i="61"/>
  <c r="N80" i="61" s="1"/>
  <c r="I80" i="61"/>
  <c r="P79" i="61"/>
  <c r="O79" i="61"/>
  <c r="N79" i="61"/>
  <c r="L79" i="61"/>
  <c r="K79" i="61"/>
  <c r="J79" i="61"/>
  <c r="I79" i="61"/>
  <c r="M79" i="61" s="1"/>
  <c r="P78" i="61"/>
  <c r="N78" i="61"/>
  <c r="L78" i="61"/>
  <c r="K78" i="61"/>
  <c r="O78" i="61" s="1"/>
  <c r="J78" i="61"/>
  <c r="I78" i="61"/>
  <c r="M78" i="61" s="1"/>
  <c r="M77" i="61"/>
  <c r="L77" i="61"/>
  <c r="P77" i="61" s="1"/>
  <c r="K77" i="61"/>
  <c r="O77" i="61" s="1"/>
  <c r="J77" i="61"/>
  <c r="N77" i="61" s="1"/>
  <c r="I77" i="61"/>
  <c r="P76" i="61"/>
  <c r="O76" i="61"/>
  <c r="N76" i="61"/>
  <c r="L76" i="61"/>
  <c r="K76" i="61"/>
  <c r="J76" i="61"/>
  <c r="I76" i="61"/>
  <c r="M76" i="61" s="1"/>
  <c r="P75" i="61"/>
  <c r="N75" i="61"/>
  <c r="L75" i="61"/>
  <c r="K75" i="61"/>
  <c r="O75" i="61" s="1"/>
  <c r="J75" i="61"/>
  <c r="I75" i="61"/>
  <c r="M75" i="61" s="1"/>
  <c r="M74" i="61"/>
  <c r="L74" i="61"/>
  <c r="P74" i="61" s="1"/>
  <c r="K74" i="61"/>
  <c r="O74" i="61" s="1"/>
  <c r="J74" i="61"/>
  <c r="N74" i="61" s="1"/>
  <c r="I74" i="61"/>
  <c r="P73" i="61"/>
  <c r="O73" i="61"/>
  <c r="N73" i="61"/>
  <c r="L73" i="61"/>
  <c r="K73" i="61"/>
  <c r="J73" i="61"/>
  <c r="I73" i="61"/>
  <c r="M73" i="61" s="1"/>
  <c r="P72" i="61"/>
  <c r="N72" i="61"/>
  <c r="L72" i="61"/>
  <c r="K72" i="61"/>
  <c r="O72" i="61" s="1"/>
  <c r="J72" i="61"/>
  <c r="I72" i="61"/>
  <c r="M72" i="61" s="1"/>
  <c r="M71" i="61"/>
  <c r="L71" i="61"/>
  <c r="P71" i="61" s="1"/>
  <c r="K71" i="61"/>
  <c r="O71" i="61" s="1"/>
  <c r="J71" i="61"/>
  <c r="N71" i="61" s="1"/>
  <c r="I71" i="61"/>
  <c r="P70" i="61"/>
  <c r="O70" i="61"/>
  <c r="N70" i="61"/>
  <c r="L70" i="61"/>
  <c r="K70" i="61"/>
  <c r="J70" i="61"/>
  <c r="I70" i="61"/>
  <c r="M70" i="61" s="1"/>
  <c r="P69" i="61"/>
  <c r="N69" i="61"/>
  <c r="L69" i="61"/>
  <c r="K69" i="61"/>
  <c r="O69" i="61" s="1"/>
  <c r="J69" i="61"/>
  <c r="I69" i="61"/>
  <c r="M69" i="61" s="1"/>
  <c r="M68" i="61"/>
  <c r="L68" i="61"/>
  <c r="P68" i="61" s="1"/>
  <c r="K68" i="61"/>
  <c r="O68" i="61" s="1"/>
  <c r="J68" i="61"/>
  <c r="N68" i="61" s="1"/>
  <c r="I68" i="61"/>
  <c r="P67" i="61"/>
  <c r="O67" i="61"/>
  <c r="N67" i="61"/>
  <c r="L67" i="61"/>
  <c r="K67" i="61"/>
  <c r="J67" i="61"/>
  <c r="I67" i="61"/>
  <c r="M67" i="61" s="1"/>
  <c r="P66" i="61"/>
  <c r="N66" i="61"/>
  <c r="L66" i="61"/>
  <c r="K66" i="61"/>
  <c r="O66" i="61" s="1"/>
  <c r="J66" i="61"/>
  <c r="I66" i="61"/>
  <c r="M66" i="61" s="1"/>
  <c r="M65" i="61"/>
  <c r="L65" i="61"/>
  <c r="P65" i="61" s="1"/>
  <c r="K65" i="61"/>
  <c r="O65" i="61" s="1"/>
  <c r="J65" i="61"/>
  <c r="N65" i="61" s="1"/>
  <c r="I65" i="61"/>
  <c r="P64" i="61"/>
  <c r="O64" i="61"/>
  <c r="N64" i="61"/>
  <c r="L64" i="61"/>
  <c r="K64" i="61"/>
  <c r="J64" i="61"/>
  <c r="I64" i="61"/>
  <c r="M64" i="61" s="1"/>
  <c r="P63" i="61"/>
  <c r="N63" i="61"/>
  <c r="L63" i="61"/>
  <c r="K63" i="61"/>
  <c r="O63" i="61" s="1"/>
  <c r="J63" i="61"/>
  <c r="I63" i="61"/>
  <c r="M63" i="61" s="1"/>
  <c r="M62" i="61"/>
  <c r="L62" i="61"/>
  <c r="P62" i="61" s="1"/>
  <c r="K62" i="61"/>
  <c r="O62" i="61" s="1"/>
  <c r="J62" i="61"/>
  <c r="N62" i="61" s="1"/>
  <c r="I62" i="61"/>
  <c r="P61" i="61"/>
  <c r="O61" i="61"/>
  <c r="N61" i="61"/>
  <c r="L61" i="61"/>
  <c r="K61" i="61"/>
  <c r="J61" i="61"/>
  <c r="I61" i="61"/>
  <c r="M61" i="61" s="1"/>
  <c r="P60" i="61"/>
  <c r="N60" i="61"/>
  <c r="L60" i="61"/>
  <c r="K60" i="61"/>
  <c r="O60" i="61" s="1"/>
  <c r="J60" i="61"/>
  <c r="I60" i="61"/>
  <c r="M60" i="61" s="1"/>
  <c r="M59" i="61"/>
  <c r="L59" i="61"/>
  <c r="P59" i="61" s="1"/>
  <c r="K59" i="61"/>
  <c r="O59" i="61" s="1"/>
  <c r="J59" i="61"/>
  <c r="N59" i="61" s="1"/>
  <c r="I59" i="61"/>
  <c r="P58" i="61"/>
  <c r="O58" i="61"/>
  <c r="N58" i="61"/>
  <c r="L58" i="61"/>
  <c r="K58" i="61"/>
  <c r="J58" i="61"/>
  <c r="I58" i="61"/>
  <c r="M58" i="61" s="1"/>
  <c r="P57" i="61"/>
  <c r="N57" i="61"/>
  <c r="L57" i="61"/>
  <c r="K57" i="61"/>
  <c r="O57" i="61" s="1"/>
  <c r="J57" i="61"/>
  <c r="I57" i="61"/>
  <c r="M57" i="61" s="1"/>
  <c r="M56" i="61"/>
  <c r="L56" i="61"/>
  <c r="P56" i="61" s="1"/>
  <c r="K56" i="61"/>
  <c r="O56" i="61" s="1"/>
  <c r="J56" i="61"/>
  <c r="N56" i="61" s="1"/>
  <c r="I56" i="61"/>
  <c r="P55" i="61"/>
  <c r="O55" i="61"/>
  <c r="N55" i="61"/>
  <c r="L55" i="61"/>
  <c r="K55" i="61"/>
  <c r="J55" i="61"/>
  <c r="I55" i="61"/>
  <c r="M55" i="61" s="1"/>
  <c r="P54" i="61"/>
  <c r="N54" i="61"/>
  <c r="L54" i="61"/>
  <c r="K54" i="61"/>
  <c r="O54" i="61" s="1"/>
  <c r="J54" i="61"/>
  <c r="I54" i="61"/>
  <c r="M54" i="61" s="1"/>
  <c r="M53" i="61"/>
  <c r="L53" i="61"/>
  <c r="P53" i="61" s="1"/>
  <c r="K53" i="61"/>
  <c r="O53" i="61" s="1"/>
  <c r="J53" i="61"/>
  <c r="N53" i="61" s="1"/>
  <c r="I53" i="61"/>
  <c r="P52" i="61"/>
  <c r="O52" i="61"/>
  <c r="N52" i="61"/>
  <c r="L52" i="61"/>
  <c r="K52" i="61"/>
  <c r="J52" i="61"/>
  <c r="I52" i="61"/>
  <c r="M52" i="61" s="1"/>
  <c r="P51" i="61"/>
  <c r="N51" i="61"/>
  <c r="L51" i="61"/>
  <c r="K51" i="61"/>
  <c r="O51" i="61" s="1"/>
  <c r="J51" i="61"/>
  <c r="I51" i="61"/>
  <c r="M51" i="61" s="1"/>
  <c r="M50" i="61"/>
  <c r="L50" i="61"/>
  <c r="P50" i="61" s="1"/>
  <c r="K50" i="61"/>
  <c r="O50" i="61" s="1"/>
  <c r="J50" i="61"/>
  <c r="N50" i="61" s="1"/>
  <c r="I50" i="61"/>
  <c r="P49" i="61"/>
  <c r="O49" i="61"/>
  <c r="N49" i="61"/>
  <c r="L49" i="61"/>
  <c r="K49" i="61"/>
  <c r="J49" i="61"/>
  <c r="I49" i="61"/>
  <c r="M49" i="61" s="1"/>
  <c r="P48" i="61"/>
  <c r="N48" i="61"/>
  <c r="L48" i="61"/>
  <c r="K48" i="61"/>
  <c r="O48" i="61" s="1"/>
  <c r="J48" i="61"/>
  <c r="I48" i="61"/>
  <c r="M48" i="61" s="1"/>
  <c r="M47" i="61"/>
  <c r="L47" i="61"/>
  <c r="P47" i="61" s="1"/>
  <c r="K47" i="61"/>
  <c r="O47" i="61" s="1"/>
  <c r="J47" i="61"/>
  <c r="N47" i="61" s="1"/>
  <c r="I47" i="61"/>
  <c r="P46" i="61"/>
  <c r="O46" i="61"/>
  <c r="N46" i="61"/>
  <c r="L46" i="61"/>
  <c r="K46" i="61"/>
  <c r="J46" i="61"/>
  <c r="I46" i="61"/>
  <c r="M46" i="61" s="1"/>
  <c r="P45" i="61"/>
  <c r="N45" i="61"/>
  <c r="L45" i="61"/>
  <c r="K45" i="61"/>
  <c r="O45" i="61" s="1"/>
  <c r="J45" i="61"/>
  <c r="I45" i="61"/>
  <c r="M45" i="61" s="1"/>
  <c r="M44" i="61"/>
  <c r="L44" i="61"/>
  <c r="P44" i="61" s="1"/>
  <c r="K44" i="61"/>
  <c r="O44" i="61" s="1"/>
  <c r="J44" i="61"/>
  <c r="N44" i="61" s="1"/>
  <c r="I44" i="61"/>
  <c r="P43" i="61"/>
  <c r="O43" i="61"/>
  <c r="N43" i="61"/>
  <c r="L43" i="61"/>
  <c r="K43" i="61"/>
  <c r="J43" i="61"/>
  <c r="I43" i="61"/>
  <c r="M43" i="61" s="1"/>
  <c r="P42" i="61"/>
  <c r="N42" i="61"/>
  <c r="L42" i="61"/>
  <c r="K42" i="61"/>
  <c r="O42" i="61" s="1"/>
  <c r="J42" i="61"/>
  <c r="I42" i="61"/>
  <c r="M42" i="61" s="1"/>
  <c r="M41" i="61"/>
  <c r="L41" i="61"/>
  <c r="P41" i="61" s="1"/>
  <c r="K41" i="61"/>
  <c r="O41" i="61" s="1"/>
  <c r="J41" i="61"/>
  <c r="N41" i="61" s="1"/>
  <c r="I41" i="61"/>
  <c r="P40" i="61"/>
  <c r="O40" i="61"/>
  <c r="N40" i="61"/>
  <c r="L40" i="61"/>
  <c r="K40" i="61"/>
  <c r="J40" i="61"/>
  <c r="I40" i="61"/>
  <c r="M40" i="61" s="1"/>
  <c r="P39" i="61"/>
  <c r="N39" i="61"/>
  <c r="L39" i="61"/>
  <c r="K39" i="61"/>
  <c r="O39" i="61" s="1"/>
  <c r="J39" i="61"/>
  <c r="I39" i="61"/>
  <c r="M39" i="61" s="1"/>
  <c r="M38" i="61"/>
  <c r="L38" i="61"/>
  <c r="P38" i="61" s="1"/>
  <c r="K38" i="61"/>
  <c r="O38" i="61" s="1"/>
  <c r="J38" i="61"/>
  <c r="N38" i="61" s="1"/>
  <c r="I38" i="61"/>
  <c r="P37" i="61"/>
  <c r="O37" i="61"/>
  <c r="N37" i="61"/>
  <c r="L37" i="61"/>
  <c r="K37" i="61"/>
  <c r="J37" i="61"/>
  <c r="I37" i="61"/>
  <c r="M37" i="61" s="1"/>
  <c r="P36" i="61"/>
  <c r="N36" i="61"/>
  <c r="L36" i="61"/>
  <c r="K36" i="61"/>
  <c r="O36" i="61" s="1"/>
  <c r="J36" i="61"/>
  <c r="I36" i="61"/>
  <c r="M36" i="61" s="1"/>
  <c r="M35" i="61"/>
  <c r="L35" i="61"/>
  <c r="P35" i="61" s="1"/>
  <c r="K35" i="61"/>
  <c r="O35" i="61" s="1"/>
  <c r="J35" i="61"/>
  <c r="N35" i="61" s="1"/>
  <c r="I35" i="61"/>
  <c r="P34" i="61"/>
  <c r="O34" i="61"/>
  <c r="N34" i="61"/>
  <c r="L34" i="61"/>
  <c r="K34" i="61"/>
  <c r="J34" i="61"/>
  <c r="I34" i="61"/>
  <c r="M34" i="61" s="1"/>
  <c r="P33" i="61"/>
  <c r="N33" i="61"/>
  <c r="L33" i="61"/>
  <c r="K33" i="61"/>
  <c r="O33" i="61" s="1"/>
  <c r="J33" i="61"/>
  <c r="I33" i="61"/>
  <c r="M33" i="61" s="1"/>
  <c r="M32" i="61"/>
  <c r="L32" i="61"/>
  <c r="P32" i="61" s="1"/>
  <c r="K32" i="61"/>
  <c r="O32" i="61" s="1"/>
  <c r="J32" i="61"/>
  <c r="N32" i="61" s="1"/>
  <c r="I32" i="61"/>
  <c r="P31" i="61"/>
  <c r="O31" i="61"/>
  <c r="N31" i="61"/>
  <c r="L31" i="61"/>
  <c r="K31" i="61"/>
  <c r="J31" i="61"/>
  <c r="I31" i="61"/>
  <c r="M31" i="61" s="1"/>
  <c r="P30" i="61"/>
  <c r="N30" i="61"/>
  <c r="L30" i="61"/>
  <c r="K30" i="61"/>
  <c r="O30" i="61" s="1"/>
  <c r="J30" i="61"/>
  <c r="I30" i="61"/>
  <c r="M30" i="61" s="1"/>
  <c r="M29" i="61"/>
  <c r="L29" i="61"/>
  <c r="P29" i="61" s="1"/>
  <c r="K29" i="61"/>
  <c r="O29" i="61" s="1"/>
  <c r="J29" i="61"/>
  <c r="N29" i="61" s="1"/>
  <c r="I29" i="61"/>
  <c r="P28" i="61"/>
  <c r="O28" i="61"/>
  <c r="N28" i="61"/>
  <c r="L28" i="61"/>
  <c r="K28" i="61"/>
  <c r="J28" i="61"/>
  <c r="I28" i="61"/>
  <c r="M28" i="61" s="1"/>
  <c r="P27" i="61"/>
  <c r="N27" i="61"/>
  <c r="L27" i="61"/>
  <c r="K27" i="61"/>
  <c r="O27" i="61" s="1"/>
  <c r="J27" i="61"/>
  <c r="I27" i="61"/>
  <c r="M27" i="61" s="1"/>
  <c r="O26" i="61"/>
  <c r="M26" i="61"/>
  <c r="L26" i="61"/>
  <c r="P26" i="61" s="1"/>
  <c r="K26" i="61"/>
  <c r="J26" i="61"/>
  <c r="N26" i="61" s="1"/>
  <c r="I26" i="61"/>
  <c r="P25" i="61"/>
  <c r="O25" i="61"/>
  <c r="N25" i="61"/>
  <c r="L25" i="61"/>
  <c r="K25" i="61"/>
  <c r="J25" i="61"/>
  <c r="I25" i="61"/>
  <c r="M25" i="61" s="1"/>
  <c r="P24" i="61"/>
  <c r="N24" i="61"/>
  <c r="L24" i="61"/>
  <c r="K24" i="61"/>
  <c r="O24" i="61" s="1"/>
  <c r="J24" i="61"/>
  <c r="I24" i="61"/>
  <c r="M24" i="61" s="1"/>
  <c r="O23" i="61"/>
  <c r="M23" i="61"/>
  <c r="L23" i="61"/>
  <c r="P23" i="61" s="1"/>
  <c r="K23" i="61"/>
  <c r="J23" i="61"/>
  <c r="N23" i="61" s="1"/>
  <c r="I23" i="61"/>
  <c r="P22" i="61"/>
  <c r="O22" i="61"/>
  <c r="N22" i="61"/>
  <c r="L22" i="61"/>
  <c r="K22" i="61"/>
  <c r="J22" i="61"/>
  <c r="I22" i="61"/>
  <c r="M22" i="61" s="1"/>
  <c r="P21" i="61"/>
  <c r="N21" i="61"/>
  <c r="L21" i="61"/>
  <c r="K21" i="61"/>
  <c r="O21" i="61" s="1"/>
  <c r="J21" i="61"/>
  <c r="I21" i="61"/>
  <c r="M21" i="61" s="1"/>
  <c r="O20" i="61"/>
  <c r="M20" i="61"/>
  <c r="L20" i="61"/>
  <c r="P20" i="61" s="1"/>
  <c r="K20" i="61"/>
  <c r="J20" i="61"/>
  <c r="N20" i="61" s="1"/>
  <c r="I20" i="61"/>
  <c r="P19" i="61"/>
  <c r="O19" i="61"/>
  <c r="N19" i="61"/>
  <c r="L19" i="61"/>
  <c r="K19" i="61"/>
  <c r="J19" i="61"/>
  <c r="I19" i="61"/>
  <c r="M19" i="61" s="1"/>
  <c r="P18" i="61"/>
  <c r="N18" i="61"/>
  <c r="L18" i="61"/>
  <c r="K18" i="61"/>
  <c r="O18" i="61" s="1"/>
  <c r="J18" i="61"/>
  <c r="I18" i="61"/>
  <c r="M18" i="61" s="1"/>
  <c r="O17" i="61"/>
  <c r="M17" i="61"/>
  <c r="L17" i="61"/>
  <c r="P17" i="61" s="1"/>
  <c r="K17" i="61"/>
  <c r="J17" i="61"/>
  <c r="N17" i="61" s="1"/>
  <c r="I17" i="61"/>
  <c r="P16" i="61"/>
  <c r="O16" i="61"/>
  <c r="N16" i="61"/>
  <c r="L16" i="61"/>
  <c r="K16" i="61"/>
  <c r="J16" i="61"/>
  <c r="I16" i="61"/>
  <c r="M16" i="61" s="1"/>
  <c r="P15" i="61"/>
  <c r="N15" i="61"/>
  <c r="L15" i="61"/>
  <c r="K15" i="61"/>
  <c r="O15" i="61" s="1"/>
  <c r="J15" i="61"/>
  <c r="I15" i="61"/>
  <c r="M15" i="61" s="1"/>
  <c r="O14" i="61"/>
  <c r="M14" i="61"/>
  <c r="L14" i="61"/>
  <c r="P14" i="61" s="1"/>
  <c r="K14" i="61"/>
  <c r="J14" i="61"/>
  <c r="N14" i="61" s="1"/>
  <c r="I14" i="61"/>
  <c r="P13" i="61"/>
  <c r="O13" i="61"/>
  <c r="N13" i="61"/>
  <c r="L13" i="61"/>
  <c r="K13" i="61"/>
  <c r="J13" i="61"/>
  <c r="I13" i="61"/>
  <c r="M13" i="61" s="1"/>
  <c r="P12" i="61"/>
  <c r="N12" i="61"/>
  <c r="L12" i="61"/>
  <c r="K12" i="61"/>
  <c r="O12" i="61" s="1"/>
  <c r="J12" i="61"/>
  <c r="I12" i="61"/>
  <c r="M12" i="61" s="1"/>
  <c r="O11" i="61"/>
  <c r="M11" i="61"/>
  <c r="L11" i="61"/>
  <c r="P11" i="61" s="1"/>
  <c r="K11" i="61"/>
  <c r="J11" i="61"/>
  <c r="N11" i="61" s="1"/>
  <c r="I11" i="61"/>
  <c r="P10" i="61"/>
  <c r="O10" i="61"/>
  <c r="N10" i="61"/>
  <c r="L10" i="61"/>
  <c r="K10" i="61"/>
  <c r="J10" i="61"/>
  <c r="I10" i="61"/>
  <c r="M10" i="61" s="1"/>
  <c r="P8" i="61"/>
  <c r="N8" i="61"/>
  <c r="L8" i="61"/>
  <c r="K8" i="61"/>
  <c r="O8" i="61" s="1"/>
  <c r="J8" i="61"/>
  <c r="I8" i="61"/>
  <c r="M8" i="61" s="1"/>
  <c r="O7" i="61"/>
  <c r="M7" i="61"/>
  <c r="L7" i="61"/>
  <c r="P7" i="61" s="1"/>
  <c r="K7" i="61"/>
  <c r="J7" i="61"/>
  <c r="N7" i="61" s="1"/>
  <c r="I7" i="61"/>
  <c r="P6" i="61"/>
  <c r="O6" i="61"/>
  <c r="N6" i="61"/>
  <c r="L6" i="61"/>
  <c r="K6" i="61"/>
  <c r="J6" i="61"/>
  <c r="I6" i="61"/>
  <c r="M6" i="61" s="1"/>
  <c r="L104" i="60"/>
  <c r="P104" i="60" s="1"/>
  <c r="K104" i="60"/>
  <c r="O104" i="60" s="1"/>
  <c r="J104" i="60"/>
  <c r="N104" i="60" s="1"/>
  <c r="I104" i="60"/>
  <c r="M104" i="60" s="1"/>
  <c r="P103" i="60"/>
  <c r="L103" i="60"/>
  <c r="K103" i="60"/>
  <c r="O103" i="60" s="1"/>
  <c r="J103" i="60"/>
  <c r="N103" i="60" s="1"/>
  <c r="I103" i="60"/>
  <c r="M103" i="60" s="1"/>
  <c r="O102" i="60"/>
  <c r="N102" i="60"/>
  <c r="M102" i="60"/>
  <c r="L102" i="60"/>
  <c r="P102" i="60" s="1"/>
  <c r="K102" i="60"/>
  <c r="J102" i="60"/>
  <c r="I102" i="60"/>
  <c r="O101" i="60"/>
  <c r="L101" i="60"/>
  <c r="P101" i="60" s="1"/>
  <c r="K101" i="60"/>
  <c r="J101" i="60"/>
  <c r="N101" i="60" s="1"/>
  <c r="I101" i="60"/>
  <c r="M101" i="60" s="1"/>
  <c r="P100" i="60"/>
  <c r="L100" i="60"/>
  <c r="K100" i="60"/>
  <c r="O100" i="60" s="1"/>
  <c r="J100" i="60"/>
  <c r="N100" i="60" s="1"/>
  <c r="I100" i="60"/>
  <c r="M100" i="60" s="1"/>
  <c r="O99" i="60"/>
  <c r="N99" i="60"/>
  <c r="M99" i="60"/>
  <c r="L99" i="60"/>
  <c r="P99" i="60" s="1"/>
  <c r="K99" i="60"/>
  <c r="J99" i="60"/>
  <c r="I99" i="60"/>
  <c r="O98" i="60"/>
  <c r="L98" i="60"/>
  <c r="P98" i="60" s="1"/>
  <c r="K98" i="60"/>
  <c r="J98" i="60"/>
  <c r="N98" i="60" s="1"/>
  <c r="I98" i="60"/>
  <c r="M98" i="60" s="1"/>
  <c r="P97" i="60"/>
  <c r="L97" i="60"/>
  <c r="K97" i="60"/>
  <c r="O97" i="60" s="1"/>
  <c r="J97" i="60"/>
  <c r="N97" i="60" s="1"/>
  <c r="I97" i="60"/>
  <c r="M97" i="60" s="1"/>
  <c r="O96" i="60"/>
  <c r="N96" i="60"/>
  <c r="M96" i="60"/>
  <c r="L96" i="60"/>
  <c r="P96" i="60" s="1"/>
  <c r="K96" i="60"/>
  <c r="J96" i="60"/>
  <c r="I96" i="60"/>
  <c r="L95" i="60"/>
  <c r="P95" i="60" s="1"/>
  <c r="K95" i="60"/>
  <c r="O95" i="60" s="1"/>
  <c r="J95" i="60"/>
  <c r="N95" i="60" s="1"/>
  <c r="I95" i="60"/>
  <c r="M95" i="60" s="1"/>
  <c r="P94" i="60"/>
  <c r="L94" i="60"/>
  <c r="K94" i="60"/>
  <c r="O94" i="60" s="1"/>
  <c r="J94" i="60"/>
  <c r="N94" i="60" s="1"/>
  <c r="I94" i="60"/>
  <c r="M94" i="60" s="1"/>
  <c r="O93" i="60"/>
  <c r="N93" i="60"/>
  <c r="M93" i="60"/>
  <c r="L93" i="60"/>
  <c r="P93" i="60" s="1"/>
  <c r="K93" i="60"/>
  <c r="J93" i="60"/>
  <c r="I93" i="60"/>
  <c r="L92" i="60"/>
  <c r="P92" i="60" s="1"/>
  <c r="K92" i="60"/>
  <c r="O92" i="60" s="1"/>
  <c r="J92" i="60"/>
  <c r="N92" i="60" s="1"/>
  <c r="I92" i="60"/>
  <c r="M92" i="60" s="1"/>
  <c r="P91" i="60"/>
  <c r="L91" i="60"/>
  <c r="K91" i="60"/>
  <c r="O91" i="60" s="1"/>
  <c r="J91" i="60"/>
  <c r="N91" i="60" s="1"/>
  <c r="I91" i="60"/>
  <c r="M91" i="60" s="1"/>
  <c r="O90" i="60"/>
  <c r="N90" i="60"/>
  <c r="M90" i="60"/>
  <c r="L90" i="60"/>
  <c r="P90" i="60" s="1"/>
  <c r="K90" i="60"/>
  <c r="J90" i="60"/>
  <c r="I90" i="60"/>
  <c r="L89" i="60"/>
  <c r="P89" i="60" s="1"/>
  <c r="K89" i="60"/>
  <c r="O89" i="60" s="1"/>
  <c r="J89" i="60"/>
  <c r="N89" i="60" s="1"/>
  <c r="I89" i="60"/>
  <c r="M89" i="60" s="1"/>
  <c r="P88" i="60"/>
  <c r="L88" i="60"/>
  <c r="K88" i="60"/>
  <c r="O88" i="60" s="1"/>
  <c r="J88" i="60"/>
  <c r="N88" i="60" s="1"/>
  <c r="I88" i="60"/>
  <c r="M88" i="60" s="1"/>
  <c r="O87" i="60"/>
  <c r="N87" i="60"/>
  <c r="M87" i="60"/>
  <c r="L87" i="60"/>
  <c r="P87" i="60" s="1"/>
  <c r="K87" i="60"/>
  <c r="J87" i="60"/>
  <c r="I87" i="60"/>
  <c r="L86" i="60"/>
  <c r="P86" i="60" s="1"/>
  <c r="K86" i="60"/>
  <c r="O86" i="60" s="1"/>
  <c r="J86" i="60"/>
  <c r="N86" i="60" s="1"/>
  <c r="I86" i="60"/>
  <c r="M86" i="60" s="1"/>
  <c r="P85" i="60"/>
  <c r="L85" i="60"/>
  <c r="K85" i="60"/>
  <c r="O85" i="60" s="1"/>
  <c r="J85" i="60"/>
  <c r="N85" i="60" s="1"/>
  <c r="I85" i="60"/>
  <c r="M85" i="60" s="1"/>
  <c r="O84" i="60"/>
  <c r="N84" i="60"/>
  <c r="M84" i="60"/>
  <c r="L84" i="60"/>
  <c r="P84" i="60" s="1"/>
  <c r="K84" i="60"/>
  <c r="J84" i="60"/>
  <c r="I84" i="60"/>
  <c r="L83" i="60"/>
  <c r="P83" i="60" s="1"/>
  <c r="K83" i="60"/>
  <c r="O83" i="60" s="1"/>
  <c r="J83" i="60"/>
  <c r="N83" i="60" s="1"/>
  <c r="I83" i="60"/>
  <c r="M83" i="60" s="1"/>
  <c r="P82" i="60"/>
  <c r="L82" i="60"/>
  <c r="K82" i="60"/>
  <c r="O82" i="60" s="1"/>
  <c r="J82" i="60"/>
  <c r="N82" i="60" s="1"/>
  <c r="I82" i="60"/>
  <c r="M82" i="60" s="1"/>
  <c r="O81" i="60"/>
  <c r="N81" i="60"/>
  <c r="M81" i="60"/>
  <c r="L81" i="60"/>
  <c r="P81" i="60" s="1"/>
  <c r="K81" i="60"/>
  <c r="J81" i="60"/>
  <c r="I81" i="60"/>
  <c r="L80" i="60"/>
  <c r="P80" i="60" s="1"/>
  <c r="K80" i="60"/>
  <c r="O80" i="60" s="1"/>
  <c r="J80" i="60"/>
  <c r="N80" i="60" s="1"/>
  <c r="I80" i="60"/>
  <c r="M80" i="60" s="1"/>
  <c r="P79" i="60"/>
  <c r="L79" i="60"/>
  <c r="K79" i="60"/>
  <c r="O79" i="60" s="1"/>
  <c r="J79" i="60"/>
  <c r="N79" i="60" s="1"/>
  <c r="I79" i="60"/>
  <c r="M79" i="60" s="1"/>
  <c r="O78" i="60"/>
  <c r="N78" i="60"/>
  <c r="M78" i="60"/>
  <c r="L78" i="60"/>
  <c r="P78" i="60" s="1"/>
  <c r="K78" i="60"/>
  <c r="J78" i="60"/>
  <c r="I78" i="60"/>
  <c r="L77" i="60"/>
  <c r="P77" i="60" s="1"/>
  <c r="K77" i="60"/>
  <c r="O77" i="60" s="1"/>
  <c r="J77" i="60"/>
  <c r="N77" i="60" s="1"/>
  <c r="I77" i="60"/>
  <c r="M77" i="60" s="1"/>
  <c r="P76" i="60"/>
  <c r="L76" i="60"/>
  <c r="K76" i="60"/>
  <c r="O76" i="60" s="1"/>
  <c r="J76" i="60"/>
  <c r="N76" i="60" s="1"/>
  <c r="I76" i="60"/>
  <c r="M76" i="60" s="1"/>
  <c r="O75" i="60"/>
  <c r="N75" i="60"/>
  <c r="M75" i="60"/>
  <c r="L75" i="60"/>
  <c r="P75" i="60" s="1"/>
  <c r="K75" i="60"/>
  <c r="J75" i="60"/>
  <c r="I75" i="60"/>
  <c r="L74" i="60"/>
  <c r="P74" i="60" s="1"/>
  <c r="K74" i="60"/>
  <c r="O74" i="60" s="1"/>
  <c r="J74" i="60"/>
  <c r="N74" i="60" s="1"/>
  <c r="I74" i="60"/>
  <c r="M74" i="60" s="1"/>
  <c r="P73" i="60"/>
  <c r="L73" i="60"/>
  <c r="K73" i="60"/>
  <c r="O73" i="60" s="1"/>
  <c r="J73" i="60"/>
  <c r="N73" i="60" s="1"/>
  <c r="I73" i="60"/>
  <c r="M73" i="60" s="1"/>
  <c r="O72" i="60"/>
  <c r="N72" i="60"/>
  <c r="M72" i="60"/>
  <c r="L72" i="60"/>
  <c r="P72" i="60" s="1"/>
  <c r="K72" i="60"/>
  <c r="J72" i="60"/>
  <c r="I72" i="60"/>
  <c r="L71" i="60"/>
  <c r="P71" i="60" s="1"/>
  <c r="K71" i="60"/>
  <c r="O71" i="60" s="1"/>
  <c r="J71" i="60"/>
  <c r="N71" i="60" s="1"/>
  <c r="I71" i="60"/>
  <c r="M71" i="60" s="1"/>
  <c r="P70" i="60"/>
  <c r="L70" i="60"/>
  <c r="K70" i="60"/>
  <c r="O70" i="60" s="1"/>
  <c r="J70" i="60"/>
  <c r="N70" i="60" s="1"/>
  <c r="I70" i="60"/>
  <c r="M70" i="60" s="1"/>
  <c r="O69" i="60"/>
  <c r="N69" i="60"/>
  <c r="M69" i="60"/>
  <c r="L69" i="60"/>
  <c r="P69" i="60" s="1"/>
  <c r="K69" i="60"/>
  <c r="J69" i="60"/>
  <c r="I69" i="60"/>
  <c r="L68" i="60"/>
  <c r="P68" i="60" s="1"/>
  <c r="K68" i="60"/>
  <c r="O68" i="60" s="1"/>
  <c r="J68" i="60"/>
  <c r="N68" i="60" s="1"/>
  <c r="I68" i="60"/>
  <c r="M68" i="60" s="1"/>
  <c r="P67" i="60"/>
  <c r="L67" i="60"/>
  <c r="K67" i="60"/>
  <c r="O67" i="60" s="1"/>
  <c r="J67" i="60"/>
  <c r="N67" i="60" s="1"/>
  <c r="I67" i="60"/>
  <c r="M67" i="60" s="1"/>
  <c r="O66" i="60"/>
  <c r="N66" i="60"/>
  <c r="M66" i="60"/>
  <c r="L66" i="60"/>
  <c r="P66" i="60" s="1"/>
  <c r="K66" i="60"/>
  <c r="J66" i="60"/>
  <c r="I66" i="60"/>
  <c r="L65" i="60"/>
  <c r="P65" i="60" s="1"/>
  <c r="K65" i="60"/>
  <c r="O65" i="60" s="1"/>
  <c r="J65" i="60"/>
  <c r="N65" i="60" s="1"/>
  <c r="I65" i="60"/>
  <c r="M65" i="60" s="1"/>
  <c r="P64" i="60"/>
  <c r="L64" i="60"/>
  <c r="K64" i="60"/>
  <c r="O64" i="60" s="1"/>
  <c r="J64" i="60"/>
  <c r="N64" i="60" s="1"/>
  <c r="I64" i="60"/>
  <c r="M64" i="60" s="1"/>
  <c r="O63" i="60"/>
  <c r="N63" i="60"/>
  <c r="M63" i="60"/>
  <c r="L63" i="60"/>
  <c r="P63" i="60" s="1"/>
  <c r="K63" i="60"/>
  <c r="J63" i="60"/>
  <c r="I63" i="60"/>
  <c r="L62" i="60"/>
  <c r="P62" i="60" s="1"/>
  <c r="K62" i="60"/>
  <c r="O62" i="60" s="1"/>
  <c r="J62" i="60"/>
  <c r="N62" i="60" s="1"/>
  <c r="I62" i="60"/>
  <c r="M62" i="60" s="1"/>
  <c r="P61" i="60"/>
  <c r="L61" i="60"/>
  <c r="K61" i="60"/>
  <c r="O61" i="60" s="1"/>
  <c r="J61" i="60"/>
  <c r="N61" i="60" s="1"/>
  <c r="I61" i="60"/>
  <c r="M61" i="60" s="1"/>
  <c r="O60" i="60"/>
  <c r="N60" i="60"/>
  <c r="M60" i="60"/>
  <c r="L60" i="60"/>
  <c r="P60" i="60" s="1"/>
  <c r="K60" i="60"/>
  <c r="J60" i="60"/>
  <c r="I60" i="60"/>
  <c r="L59" i="60"/>
  <c r="P59" i="60" s="1"/>
  <c r="K59" i="60"/>
  <c r="O59" i="60" s="1"/>
  <c r="J59" i="60"/>
  <c r="N59" i="60" s="1"/>
  <c r="I59" i="60"/>
  <c r="M59" i="60" s="1"/>
  <c r="P58" i="60"/>
  <c r="L58" i="60"/>
  <c r="K58" i="60"/>
  <c r="O58" i="60" s="1"/>
  <c r="J58" i="60"/>
  <c r="N58" i="60" s="1"/>
  <c r="I58" i="60"/>
  <c r="M58" i="60" s="1"/>
  <c r="O57" i="60"/>
  <c r="N57" i="60"/>
  <c r="M57" i="60"/>
  <c r="L57" i="60"/>
  <c r="P57" i="60" s="1"/>
  <c r="K57" i="60"/>
  <c r="J57" i="60"/>
  <c r="I57" i="60"/>
  <c r="L56" i="60"/>
  <c r="P56" i="60" s="1"/>
  <c r="K56" i="60"/>
  <c r="O56" i="60" s="1"/>
  <c r="J56" i="60"/>
  <c r="N56" i="60" s="1"/>
  <c r="I56" i="60"/>
  <c r="M56" i="60" s="1"/>
  <c r="P55" i="60"/>
  <c r="L55" i="60"/>
  <c r="K55" i="60"/>
  <c r="O55" i="60" s="1"/>
  <c r="J55" i="60"/>
  <c r="N55" i="60" s="1"/>
  <c r="I55" i="60"/>
  <c r="M55" i="60" s="1"/>
  <c r="O54" i="60"/>
  <c r="N54" i="60"/>
  <c r="M54" i="60"/>
  <c r="L54" i="60"/>
  <c r="P54" i="60" s="1"/>
  <c r="K54" i="60"/>
  <c r="J54" i="60"/>
  <c r="I54" i="60"/>
  <c r="L53" i="60"/>
  <c r="P53" i="60" s="1"/>
  <c r="K53" i="60"/>
  <c r="O53" i="60" s="1"/>
  <c r="J53" i="60"/>
  <c r="N53" i="60" s="1"/>
  <c r="I53" i="60"/>
  <c r="M53" i="60" s="1"/>
  <c r="P52" i="60"/>
  <c r="L52" i="60"/>
  <c r="K52" i="60"/>
  <c r="O52" i="60" s="1"/>
  <c r="J52" i="60"/>
  <c r="N52" i="60" s="1"/>
  <c r="I52" i="60"/>
  <c r="M52" i="60" s="1"/>
  <c r="O51" i="60"/>
  <c r="N51" i="60"/>
  <c r="M51" i="60"/>
  <c r="L51" i="60"/>
  <c r="P51" i="60" s="1"/>
  <c r="K51" i="60"/>
  <c r="J51" i="60"/>
  <c r="I51" i="60"/>
  <c r="L50" i="60"/>
  <c r="P50" i="60" s="1"/>
  <c r="K50" i="60"/>
  <c r="O50" i="60" s="1"/>
  <c r="J50" i="60"/>
  <c r="N50" i="60" s="1"/>
  <c r="I50" i="60"/>
  <c r="M50" i="60" s="1"/>
  <c r="P49" i="60"/>
  <c r="L49" i="60"/>
  <c r="K49" i="60"/>
  <c r="O49" i="60" s="1"/>
  <c r="J49" i="60"/>
  <c r="N49" i="60" s="1"/>
  <c r="I49" i="60"/>
  <c r="M49" i="60" s="1"/>
  <c r="O48" i="60"/>
  <c r="N48" i="60"/>
  <c r="M48" i="60"/>
  <c r="L48" i="60"/>
  <c r="P48" i="60" s="1"/>
  <c r="K48" i="60"/>
  <c r="J48" i="60"/>
  <c r="I48" i="60"/>
  <c r="L47" i="60"/>
  <c r="P47" i="60" s="1"/>
  <c r="K47" i="60"/>
  <c r="O47" i="60" s="1"/>
  <c r="J47" i="60"/>
  <c r="N47" i="60" s="1"/>
  <c r="I47" i="60"/>
  <c r="M47" i="60" s="1"/>
  <c r="P46" i="60"/>
  <c r="L46" i="60"/>
  <c r="K46" i="60"/>
  <c r="O46" i="60" s="1"/>
  <c r="J46" i="60"/>
  <c r="N46" i="60" s="1"/>
  <c r="I46" i="60"/>
  <c r="M46" i="60" s="1"/>
  <c r="O45" i="60"/>
  <c r="N45" i="60"/>
  <c r="M45" i="60"/>
  <c r="L45" i="60"/>
  <c r="P45" i="60" s="1"/>
  <c r="K45" i="60"/>
  <c r="J45" i="60"/>
  <c r="I45" i="60"/>
  <c r="L44" i="60"/>
  <c r="P44" i="60" s="1"/>
  <c r="K44" i="60"/>
  <c r="O44" i="60" s="1"/>
  <c r="J44" i="60"/>
  <c r="N44" i="60" s="1"/>
  <c r="I44" i="60"/>
  <c r="M44" i="60" s="1"/>
  <c r="P43" i="60"/>
  <c r="L43" i="60"/>
  <c r="K43" i="60"/>
  <c r="O43" i="60" s="1"/>
  <c r="J43" i="60"/>
  <c r="N43" i="60" s="1"/>
  <c r="I43" i="60"/>
  <c r="M43" i="60" s="1"/>
  <c r="O42" i="60"/>
  <c r="N42" i="60"/>
  <c r="M42" i="60"/>
  <c r="L42" i="60"/>
  <c r="P42" i="60" s="1"/>
  <c r="K42" i="60"/>
  <c r="J42" i="60"/>
  <c r="I42" i="60"/>
  <c r="L41" i="60"/>
  <c r="P41" i="60" s="1"/>
  <c r="K41" i="60"/>
  <c r="O41" i="60" s="1"/>
  <c r="J41" i="60"/>
  <c r="N41" i="60" s="1"/>
  <c r="I41" i="60"/>
  <c r="M41" i="60" s="1"/>
  <c r="P40" i="60"/>
  <c r="L40" i="60"/>
  <c r="K40" i="60"/>
  <c r="O40" i="60" s="1"/>
  <c r="J40" i="60"/>
  <c r="N40" i="60" s="1"/>
  <c r="I40" i="60"/>
  <c r="M40" i="60" s="1"/>
  <c r="O39" i="60"/>
  <c r="N39" i="60"/>
  <c r="M39" i="60"/>
  <c r="L39" i="60"/>
  <c r="P39" i="60" s="1"/>
  <c r="K39" i="60"/>
  <c r="J39" i="60"/>
  <c r="I39" i="60"/>
  <c r="L38" i="60"/>
  <c r="P38" i="60" s="1"/>
  <c r="K38" i="60"/>
  <c r="O38" i="60" s="1"/>
  <c r="J38" i="60"/>
  <c r="N38" i="60" s="1"/>
  <c r="I38" i="60"/>
  <c r="M38" i="60" s="1"/>
  <c r="P37" i="60"/>
  <c r="L37" i="60"/>
  <c r="K37" i="60"/>
  <c r="O37" i="60" s="1"/>
  <c r="J37" i="60"/>
  <c r="N37" i="60" s="1"/>
  <c r="I37" i="60"/>
  <c r="M37" i="60" s="1"/>
  <c r="O36" i="60"/>
  <c r="N36" i="60"/>
  <c r="M36" i="60"/>
  <c r="L36" i="60"/>
  <c r="P36" i="60" s="1"/>
  <c r="K36" i="60"/>
  <c r="J36" i="60"/>
  <c r="I36" i="60"/>
  <c r="L35" i="60"/>
  <c r="P35" i="60" s="1"/>
  <c r="K35" i="60"/>
  <c r="O35" i="60" s="1"/>
  <c r="J35" i="60"/>
  <c r="N35" i="60" s="1"/>
  <c r="I35" i="60"/>
  <c r="M35" i="60" s="1"/>
  <c r="P34" i="60"/>
  <c r="L34" i="60"/>
  <c r="K34" i="60"/>
  <c r="O34" i="60" s="1"/>
  <c r="J34" i="60"/>
  <c r="N34" i="60" s="1"/>
  <c r="I34" i="60"/>
  <c r="M34" i="60" s="1"/>
  <c r="O33" i="60"/>
  <c r="N33" i="60"/>
  <c r="M33" i="60"/>
  <c r="L33" i="60"/>
  <c r="P33" i="60" s="1"/>
  <c r="K33" i="60"/>
  <c r="J33" i="60"/>
  <c r="I33" i="60"/>
  <c r="L32" i="60"/>
  <c r="P32" i="60" s="1"/>
  <c r="K32" i="60"/>
  <c r="O32" i="60" s="1"/>
  <c r="J32" i="60"/>
  <c r="N32" i="60" s="1"/>
  <c r="I32" i="60"/>
  <c r="M32" i="60" s="1"/>
  <c r="P31" i="60"/>
  <c r="L31" i="60"/>
  <c r="K31" i="60"/>
  <c r="O31" i="60" s="1"/>
  <c r="J31" i="60"/>
  <c r="N31" i="60" s="1"/>
  <c r="I31" i="60"/>
  <c r="M31" i="60" s="1"/>
  <c r="O30" i="60"/>
  <c r="N30" i="60"/>
  <c r="M30" i="60"/>
  <c r="L30" i="60"/>
  <c r="P30" i="60" s="1"/>
  <c r="K30" i="60"/>
  <c r="J30" i="60"/>
  <c r="I30" i="60"/>
  <c r="L29" i="60"/>
  <c r="P29" i="60" s="1"/>
  <c r="K29" i="60"/>
  <c r="O29" i="60" s="1"/>
  <c r="J29" i="60"/>
  <c r="N29" i="60" s="1"/>
  <c r="I29" i="60"/>
  <c r="M29" i="60" s="1"/>
  <c r="P28" i="60"/>
  <c r="L28" i="60"/>
  <c r="K28" i="60"/>
  <c r="O28" i="60" s="1"/>
  <c r="J28" i="60"/>
  <c r="N28" i="60" s="1"/>
  <c r="I28" i="60"/>
  <c r="M28" i="60" s="1"/>
  <c r="O27" i="60"/>
  <c r="N27" i="60"/>
  <c r="M27" i="60"/>
  <c r="L27" i="60"/>
  <c r="P27" i="60" s="1"/>
  <c r="K27" i="60"/>
  <c r="J27" i="60"/>
  <c r="I27" i="60"/>
  <c r="L26" i="60"/>
  <c r="P26" i="60" s="1"/>
  <c r="K26" i="60"/>
  <c r="O26" i="60" s="1"/>
  <c r="J26" i="60"/>
  <c r="N26" i="60" s="1"/>
  <c r="I26" i="60"/>
  <c r="M26" i="60" s="1"/>
  <c r="P25" i="60"/>
  <c r="L25" i="60"/>
  <c r="K25" i="60"/>
  <c r="O25" i="60" s="1"/>
  <c r="J25" i="60"/>
  <c r="N25" i="60" s="1"/>
  <c r="I25" i="60"/>
  <c r="M25" i="60" s="1"/>
  <c r="O24" i="60"/>
  <c r="N24" i="60"/>
  <c r="M24" i="60"/>
  <c r="L24" i="60"/>
  <c r="P24" i="60" s="1"/>
  <c r="K24" i="60"/>
  <c r="J24" i="60"/>
  <c r="I24" i="60"/>
  <c r="L23" i="60"/>
  <c r="P23" i="60" s="1"/>
  <c r="K23" i="60"/>
  <c r="O23" i="60" s="1"/>
  <c r="J23" i="60"/>
  <c r="N23" i="60" s="1"/>
  <c r="I23" i="60"/>
  <c r="M23" i="60" s="1"/>
  <c r="P22" i="60"/>
  <c r="L22" i="60"/>
  <c r="K22" i="60"/>
  <c r="O22" i="60" s="1"/>
  <c r="J22" i="60"/>
  <c r="N22" i="60" s="1"/>
  <c r="I22" i="60"/>
  <c r="M22" i="60" s="1"/>
  <c r="O21" i="60"/>
  <c r="N21" i="60"/>
  <c r="M21" i="60"/>
  <c r="L21" i="60"/>
  <c r="P21" i="60" s="1"/>
  <c r="K21" i="60"/>
  <c r="J21" i="60"/>
  <c r="I21" i="60"/>
  <c r="L20" i="60"/>
  <c r="P20" i="60" s="1"/>
  <c r="K20" i="60"/>
  <c r="O20" i="60" s="1"/>
  <c r="J20" i="60"/>
  <c r="N20" i="60" s="1"/>
  <c r="I20" i="60"/>
  <c r="M20" i="60" s="1"/>
  <c r="P19" i="60"/>
  <c r="L19" i="60"/>
  <c r="K19" i="60"/>
  <c r="O19" i="60" s="1"/>
  <c r="J19" i="60"/>
  <c r="N19" i="60" s="1"/>
  <c r="I19" i="60"/>
  <c r="M19" i="60" s="1"/>
  <c r="O18" i="60"/>
  <c r="N18" i="60"/>
  <c r="M18" i="60"/>
  <c r="L18" i="60"/>
  <c r="P18" i="60" s="1"/>
  <c r="K18" i="60"/>
  <c r="J18" i="60"/>
  <c r="I18" i="60"/>
  <c r="L17" i="60"/>
  <c r="P17" i="60" s="1"/>
  <c r="K17" i="60"/>
  <c r="O17" i="60" s="1"/>
  <c r="J17" i="60"/>
  <c r="N17" i="60" s="1"/>
  <c r="I17" i="60"/>
  <c r="M17" i="60" s="1"/>
  <c r="P16" i="60"/>
  <c r="L16" i="60"/>
  <c r="K16" i="60"/>
  <c r="O16" i="60" s="1"/>
  <c r="J16" i="60"/>
  <c r="N16" i="60" s="1"/>
  <c r="I16" i="60"/>
  <c r="M16" i="60" s="1"/>
  <c r="O15" i="60"/>
  <c r="N15" i="60"/>
  <c r="M15" i="60"/>
  <c r="L15" i="60"/>
  <c r="P15" i="60" s="1"/>
  <c r="K15" i="60"/>
  <c r="J15" i="60"/>
  <c r="I15" i="60"/>
  <c r="L14" i="60"/>
  <c r="P14" i="60" s="1"/>
  <c r="K14" i="60"/>
  <c r="O14" i="60" s="1"/>
  <c r="J14" i="60"/>
  <c r="N14" i="60" s="1"/>
  <c r="I14" i="60"/>
  <c r="M14" i="60" s="1"/>
  <c r="P13" i="60"/>
  <c r="L13" i="60"/>
  <c r="K13" i="60"/>
  <c r="O13" i="60" s="1"/>
  <c r="J13" i="60"/>
  <c r="N13" i="60" s="1"/>
  <c r="I13" i="60"/>
  <c r="M13" i="60" s="1"/>
  <c r="O12" i="60"/>
  <c r="N12" i="60"/>
  <c r="M12" i="60"/>
  <c r="L12" i="60"/>
  <c r="P12" i="60" s="1"/>
  <c r="K12" i="60"/>
  <c r="J12" i="60"/>
  <c r="I12" i="60"/>
  <c r="L11" i="60"/>
  <c r="P11" i="60" s="1"/>
  <c r="K11" i="60"/>
  <c r="O11" i="60" s="1"/>
  <c r="J11" i="60"/>
  <c r="N11" i="60" s="1"/>
  <c r="I11" i="60"/>
  <c r="M11" i="60" s="1"/>
  <c r="P10" i="60"/>
  <c r="L10" i="60"/>
  <c r="K10" i="60"/>
  <c r="O10" i="60" s="1"/>
  <c r="J10" i="60"/>
  <c r="N10" i="60" s="1"/>
  <c r="I10" i="60"/>
  <c r="M10" i="60" s="1"/>
  <c r="O9" i="60"/>
  <c r="N9" i="60"/>
  <c r="M9" i="60"/>
  <c r="L9" i="60"/>
  <c r="P9" i="60" s="1"/>
  <c r="K9" i="60"/>
  <c r="J9" i="60"/>
  <c r="I9" i="60"/>
  <c r="L8" i="60"/>
  <c r="P8" i="60" s="1"/>
  <c r="K8" i="60"/>
  <c r="O8" i="60" s="1"/>
  <c r="J8" i="60"/>
  <c r="N8" i="60" s="1"/>
  <c r="I8" i="60"/>
  <c r="M8" i="60" s="1"/>
  <c r="P7" i="60"/>
  <c r="L7" i="60"/>
  <c r="K7" i="60"/>
  <c r="O7" i="60" s="1"/>
  <c r="J7" i="60"/>
  <c r="N7" i="60" s="1"/>
  <c r="I7" i="60"/>
  <c r="M7" i="60" s="1"/>
  <c r="O203" i="59"/>
  <c r="L203" i="59"/>
  <c r="P203" i="59" s="1"/>
  <c r="K203" i="59"/>
  <c r="J203" i="59"/>
  <c r="N203" i="59" s="1"/>
  <c r="I203" i="59"/>
  <c r="M203" i="59" s="1"/>
  <c r="N202" i="59"/>
  <c r="L202" i="59"/>
  <c r="P202" i="59" s="1"/>
  <c r="K202" i="59"/>
  <c r="O202" i="59" s="1"/>
  <c r="J202" i="59"/>
  <c r="I202" i="59"/>
  <c r="M202" i="59" s="1"/>
  <c r="P201" i="59"/>
  <c r="O201" i="59"/>
  <c r="M201" i="59"/>
  <c r="L201" i="59"/>
  <c r="K201" i="59"/>
  <c r="J201" i="59"/>
  <c r="N201" i="59" s="1"/>
  <c r="I201" i="59"/>
  <c r="O200" i="59"/>
  <c r="M200" i="59"/>
  <c r="L200" i="59"/>
  <c r="P200" i="59" s="1"/>
  <c r="K200" i="59"/>
  <c r="J200" i="59"/>
  <c r="N200" i="59" s="1"/>
  <c r="I200" i="59"/>
  <c r="N199" i="59"/>
  <c r="L199" i="59"/>
  <c r="P199" i="59" s="1"/>
  <c r="K199" i="59"/>
  <c r="O199" i="59" s="1"/>
  <c r="J199" i="59"/>
  <c r="I199" i="59"/>
  <c r="M199" i="59" s="1"/>
  <c r="P198" i="59"/>
  <c r="O198" i="59"/>
  <c r="M198" i="59"/>
  <c r="L198" i="59"/>
  <c r="K198" i="59"/>
  <c r="J198" i="59"/>
  <c r="N198" i="59" s="1"/>
  <c r="I198" i="59"/>
  <c r="P197" i="59"/>
  <c r="O197" i="59"/>
  <c r="M197" i="59"/>
  <c r="L197" i="59"/>
  <c r="K197" i="59"/>
  <c r="J197" i="59"/>
  <c r="N197" i="59" s="1"/>
  <c r="I197" i="59"/>
  <c r="N196" i="59"/>
  <c r="L196" i="59"/>
  <c r="P196" i="59" s="1"/>
  <c r="K196" i="59"/>
  <c r="O196" i="59" s="1"/>
  <c r="J196" i="59"/>
  <c r="I196" i="59"/>
  <c r="M196" i="59" s="1"/>
  <c r="P195" i="59"/>
  <c r="O195" i="59"/>
  <c r="M195" i="59"/>
  <c r="L195" i="59"/>
  <c r="K195" i="59"/>
  <c r="J195" i="59"/>
  <c r="N195" i="59" s="1"/>
  <c r="I195" i="59"/>
  <c r="P194" i="59"/>
  <c r="M194" i="59"/>
  <c r="L194" i="59"/>
  <c r="K194" i="59"/>
  <c r="O194" i="59" s="1"/>
  <c r="J194" i="59"/>
  <c r="N194" i="59" s="1"/>
  <c r="I194" i="59"/>
  <c r="N193" i="59"/>
  <c r="L193" i="59"/>
  <c r="P193" i="59" s="1"/>
  <c r="K193" i="59"/>
  <c r="O193" i="59" s="1"/>
  <c r="J193" i="59"/>
  <c r="I193" i="59"/>
  <c r="M193" i="59" s="1"/>
  <c r="P192" i="59"/>
  <c r="O192" i="59"/>
  <c r="M192" i="59"/>
  <c r="L192" i="59"/>
  <c r="K192" i="59"/>
  <c r="J192" i="59"/>
  <c r="N192" i="59" s="1"/>
  <c r="I192" i="59"/>
  <c r="P191" i="59"/>
  <c r="M191" i="59"/>
  <c r="L191" i="59"/>
  <c r="K191" i="59"/>
  <c r="O191" i="59" s="1"/>
  <c r="J191" i="59"/>
  <c r="N191" i="59" s="1"/>
  <c r="I191" i="59"/>
  <c r="N190" i="59"/>
  <c r="L190" i="59"/>
  <c r="P190" i="59" s="1"/>
  <c r="K190" i="59"/>
  <c r="O190" i="59" s="1"/>
  <c r="J190" i="59"/>
  <c r="I190" i="59"/>
  <c r="M190" i="59" s="1"/>
  <c r="P189" i="59"/>
  <c r="O189" i="59"/>
  <c r="M189" i="59"/>
  <c r="L189" i="59"/>
  <c r="K189" i="59"/>
  <c r="J189" i="59"/>
  <c r="N189" i="59" s="1"/>
  <c r="I189" i="59"/>
  <c r="P188" i="59"/>
  <c r="M188" i="59"/>
  <c r="L188" i="59"/>
  <c r="K188" i="59"/>
  <c r="O188" i="59" s="1"/>
  <c r="J188" i="59"/>
  <c r="N188" i="59" s="1"/>
  <c r="I188" i="59"/>
  <c r="N187" i="59"/>
  <c r="L187" i="59"/>
  <c r="P187" i="59" s="1"/>
  <c r="K187" i="59"/>
  <c r="O187" i="59" s="1"/>
  <c r="J187" i="59"/>
  <c r="I187" i="59"/>
  <c r="M187" i="59" s="1"/>
  <c r="P186" i="59"/>
  <c r="O186" i="59"/>
  <c r="M186" i="59"/>
  <c r="L186" i="59"/>
  <c r="K186" i="59"/>
  <c r="J186" i="59"/>
  <c r="N186" i="59" s="1"/>
  <c r="I186" i="59"/>
  <c r="P185" i="59"/>
  <c r="M185" i="59"/>
  <c r="L185" i="59"/>
  <c r="K185" i="59"/>
  <c r="O185" i="59" s="1"/>
  <c r="J185" i="59"/>
  <c r="N185" i="59" s="1"/>
  <c r="I185" i="59"/>
  <c r="N184" i="59"/>
  <c r="L184" i="59"/>
  <c r="P184" i="59" s="1"/>
  <c r="K184" i="59"/>
  <c r="O184" i="59" s="1"/>
  <c r="J184" i="59"/>
  <c r="I184" i="59"/>
  <c r="M184" i="59" s="1"/>
  <c r="P183" i="59"/>
  <c r="O183" i="59"/>
  <c r="M183" i="59"/>
  <c r="L183" i="59"/>
  <c r="K183" i="59"/>
  <c r="J183" i="59"/>
  <c r="N183" i="59" s="1"/>
  <c r="I183" i="59"/>
  <c r="P182" i="59"/>
  <c r="M182" i="59"/>
  <c r="L182" i="59"/>
  <c r="K182" i="59"/>
  <c r="O182" i="59" s="1"/>
  <c r="J182" i="59"/>
  <c r="N182" i="59" s="1"/>
  <c r="I182" i="59"/>
  <c r="N181" i="59"/>
  <c r="L181" i="59"/>
  <c r="P181" i="59" s="1"/>
  <c r="K181" i="59"/>
  <c r="O181" i="59" s="1"/>
  <c r="J181" i="59"/>
  <c r="I181" i="59"/>
  <c r="M181" i="59" s="1"/>
  <c r="P180" i="59"/>
  <c r="O180" i="59"/>
  <c r="M180" i="59"/>
  <c r="L180" i="59"/>
  <c r="K180" i="59"/>
  <c r="J180" i="59"/>
  <c r="N180" i="59" s="1"/>
  <c r="I180" i="59"/>
  <c r="P179" i="59"/>
  <c r="M179" i="59"/>
  <c r="L179" i="59"/>
  <c r="K179" i="59"/>
  <c r="O179" i="59" s="1"/>
  <c r="J179" i="59"/>
  <c r="N179" i="59" s="1"/>
  <c r="I179" i="59"/>
  <c r="N178" i="59"/>
  <c r="L178" i="59"/>
  <c r="P178" i="59" s="1"/>
  <c r="K178" i="59"/>
  <c r="O178" i="59" s="1"/>
  <c r="J178" i="59"/>
  <c r="I178" i="59"/>
  <c r="M178" i="59" s="1"/>
  <c r="P177" i="59"/>
  <c r="O177" i="59"/>
  <c r="M177" i="59"/>
  <c r="L177" i="59"/>
  <c r="K177" i="59"/>
  <c r="J177" i="59"/>
  <c r="N177" i="59" s="1"/>
  <c r="I177" i="59"/>
  <c r="P176" i="59"/>
  <c r="M176" i="59"/>
  <c r="L176" i="59"/>
  <c r="K176" i="59"/>
  <c r="O176" i="59" s="1"/>
  <c r="J176" i="59"/>
  <c r="N176" i="59" s="1"/>
  <c r="I176" i="59"/>
  <c r="N175" i="59"/>
  <c r="L175" i="59"/>
  <c r="P175" i="59" s="1"/>
  <c r="K175" i="59"/>
  <c r="O175" i="59" s="1"/>
  <c r="J175" i="59"/>
  <c r="I175" i="59"/>
  <c r="M175" i="59" s="1"/>
  <c r="P174" i="59"/>
  <c r="O174" i="59"/>
  <c r="M174" i="59"/>
  <c r="L174" i="59"/>
  <c r="K174" i="59"/>
  <c r="J174" i="59"/>
  <c r="N174" i="59" s="1"/>
  <c r="I174" i="59"/>
  <c r="P173" i="59"/>
  <c r="M173" i="59"/>
  <c r="L173" i="59"/>
  <c r="K173" i="59"/>
  <c r="O173" i="59" s="1"/>
  <c r="J173" i="59"/>
  <c r="N173" i="59" s="1"/>
  <c r="I173" i="59"/>
  <c r="N172" i="59"/>
  <c r="L172" i="59"/>
  <c r="P172" i="59" s="1"/>
  <c r="K172" i="59"/>
  <c r="O172" i="59" s="1"/>
  <c r="J172" i="59"/>
  <c r="I172" i="59"/>
  <c r="M172" i="59" s="1"/>
  <c r="P171" i="59"/>
  <c r="O171" i="59"/>
  <c r="M171" i="59"/>
  <c r="L171" i="59"/>
  <c r="K171" i="59"/>
  <c r="J171" i="59"/>
  <c r="N171" i="59" s="1"/>
  <c r="I171" i="59"/>
  <c r="P170" i="59"/>
  <c r="M170" i="59"/>
  <c r="L170" i="59"/>
  <c r="K170" i="59"/>
  <c r="O170" i="59" s="1"/>
  <c r="J170" i="59"/>
  <c r="N170" i="59" s="1"/>
  <c r="I170" i="59"/>
  <c r="N169" i="59"/>
  <c r="L169" i="59"/>
  <c r="P169" i="59" s="1"/>
  <c r="K169" i="59"/>
  <c r="O169" i="59" s="1"/>
  <c r="J169" i="59"/>
  <c r="I169" i="59"/>
  <c r="M169" i="59" s="1"/>
  <c r="P168" i="59"/>
  <c r="O168" i="59"/>
  <c r="M168" i="59"/>
  <c r="L168" i="59"/>
  <c r="K168" i="59"/>
  <c r="J168" i="59"/>
  <c r="N168" i="59" s="1"/>
  <c r="I168" i="59"/>
  <c r="P167" i="59"/>
  <c r="M167" i="59"/>
  <c r="L167" i="59"/>
  <c r="K167" i="59"/>
  <c r="O167" i="59" s="1"/>
  <c r="J167" i="59"/>
  <c r="N167" i="59" s="1"/>
  <c r="I167" i="59"/>
  <c r="N166" i="59"/>
  <c r="L166" i="59"/>
  <c r="P166" i="59" s="1"/>
  <c r="K166" i="59"/>
  <c r="O166" i="59" s="1"/>
  <c r="J166" i="59"/>
  <c r="I166" i="59"/>
  <c r="M166" i="59" s="1"/>
  <c r="P165" i="59"/>
  <c r="O165" i="59"/>
  <c r="M165" i="59"/>
  <c r="L165" i="59"/>
  <c r="K165" i="59"/>
  <c r="J165" i="59"/>
  <c r="N165" i="59" s="1"/>
  <c r="I165" i="59"/>
  <c r="P164" i="59"/>
  <c r="M164" i="59"/>
  <c r="L164" i="59"/>
  <c r="K164" i="59"/>
  <c r="O164" i="59" s="1"/>
  <c r="J164" i="59"/>
  <c r="N164" i="59" s="1"/>
  <c r="I164" i="59"/>
  <c r="N163" i="59"/>
  <c r="L163" i="59"/>
  <c r="P163" i="59" s="1"/>
  <c r="K163" i="59"/>
  <c r="O163" i="59" s="1"/>
  <c r="J163" i="59"/>
  <c r="I163" i="59"/>
  <c r="M163" i="59" s="1"/>
  <c r="P162" i="59"/>
  <c r="O162" i="59"/>
  <c r="M162" i="59"/>
  <c r="L162" i="59"/>
  <c r="K162" i="59"/>
  <c r="J162" i="59"/>
  <c r="N162" i="59" s="1"/>
  <c r="I162" i="59"/>
  <c r="P161" i="59"/>
  <c r="M161" i="59"/>
  <c r="L161" i="59"/>
  <c r="K161" i="59"/>
  <c r="O161" i="59" s="1"/>
  <c r="J161" i="59"/>
  <c r="N161" i="59" s="1"/>
  <c r="I161" i="59"/>
  <c r="N160" i="59"/>
  <c r="L160" i="59"/>
  <c r="P160" i="59" s="1"/>
  <c r="K160" i="59"/>
  <c r="O160" i="59" s="1"/>
  <c r="J160" i="59"/>
  <c r="I160" i="59"/>
  <c r="M160" i="59" s="1"/>
  <c r="P159" i="59"/>
  <c r="O159" i="59"/>
  <c r="M159" i="59"/>
  <c r="L159" i="59"/>
  <c r="K159" i="59"/>
  <c r="J159" i="59"/>
  <c r="N159" i="59" s="1"/>
  <c r="I159" i="59"/>
  <c r="P158" i="59"/>
  <c r="M158" i="59"/>
  <c r="L158" i="59"/>
  <c r="K158" i="59"/>
  <c r="O158" i="59" s="1"/>
  <c r="J158" i="59"/>
  <c r="N158" i="59" s="1"/>
  <c r="I158" i="59"/>
  <c r="N157" i="59"/>
  <c r="L157" i="59"/>
  <c r="P157" i="59" s="1"/>
  <c r="K157" i="59"/>
  <c r="O157" i="59" s="1"/>
  <c r="J157" i="59"/>
  <c r="I157" i="59"/>
  <c r="M157" i="59" s="1"/>
  <c r="P156" i="59"/>
  <c r="O156" i="59"/>
  <c r="M156" i="59"/>
  <c r="L156" i="59"/>
  <c r="K156" i="59"/>
  <c r="J156" i="59"/>
  <c r="N156" i="59" s="1"/>
  <c r="I156" i="59"/>
  <c r="P155" i="59"/>
  <c r="M155" i="59"/>
  <c r="L155" i="59"/>
  <c r="K155" i="59"/>
  <c r="O155" i="59" s="1"/>
  <c r="J155" i="59"/>
  <c r="N155" i="59" s="1"/>
  <c r="I155" i="59"/>
  <c r="N154" i="59"/>
  <c r="L154" i="59"/>
  <c r="P154" i="59" s="1"/>
  <c r="K154" i="59"/>
  <c r="O154" i="59" s="1"/>
  <c r="J154" i="59"/>
  <c r="I154" i="59"/>
  <c r="M154" i="59" s="1"/>
  <c r="P153" i="59"/>
  <c r="O153" i="59"/>
  <c r="M153" i="59"/>
  <c r="L153" i="59"/>
  <c r="K153" i="59"/>
  <c r="J153" i="59"/>
  <c r="N153" i="59" s="1"/>
  <c r="I153" i="59"/>
  <c r="P152" i="59"/>
  <c r="M152" i="59"/>
  <c r="L152" i="59"/>
  <c r="K152" i="59"/>
  <c r="O152" i="59" s="1"/>
  <c r="J152" i="59"/>
  <c r="N152" i="59" s="1"/>
  <c r="I152" i="59"/>
  <c r="N151" i="59"/>
  <c r="L151" i="59"/>
  <c r="P151" i="59" s="1"/>
  <c r="K151" i="59"/>
  <c r="O151" i="59" s="1"/>
  <c r="J151" i="59"/>
  <c r="I151" i="59"/>
  <c r="M151" i="59" s="1"/>
  <c r="P150" i="59"/>
  <c r="O150" i="59"/>
  <c r="M150" i="59"/>
  <c r="L150" i="59"/>
  <c r="K150" i="59"/>
  <c r="J150" i="59"/>
  <c r="N150" i="59" s="1"/>
  <c r="I150" i="59"/>
  <c r="P149" i="59"/>
  <c r="M149" i="59"/>
  <c r="L149" i="59"/>
  <c r="K149" i="59"/>
  <c r="O149" i="59" s="1"/>
  <c r="J149" i="59"/>
  <c r="N149" i="59" s="1"/>
  <c r="I149" i="59"/>
  <c r="N148" i="59"/>
  <c r="L148" i="59"/>
  <c r="P148" i="59" s="1"/>
  <c r="K148" i="59"/>
  <c r="O148" i="59" s="1"/>
  <c r="J148" i="59"/>
  <c r="I148" i="59"/>
  <c r="M148" i="59" s="1"/>
  <c r="P147" i="59"/>
  <c r="O147" i="59"/>
  <c r="M147" i="59"/>
  <c r="L147" i="59"/>
  <c r="K147" i="59"/>
  <c r="J147" i="59"/>
  <c r="N147" i="59" s="1"/>
  <c r="I147" i="59"/>
  <c r="P146" i="59"/>
  <c r="M146" i="59"/>
  <c r="L146" i="59"/>
  <c r="K146" i="59"/>
  <c r="O146" i="59" s="1"/>
  <c r="J146" i="59"/>
  <c r="N146" i="59" s="1"/>
  <c r="I146" i="59"/>
  <c r="N145" i="59"/>
  <c r="L145" i="59"/>
  <c r="P145" i="59" s="1"/>
  <c r="K145" i="59"/>
  <c r="O145" i="59" s="1"/>
  <c r="J145" i="59"/>
  <c r="I145" i="59"/>
  <c r="M145" i="59" s="1"/>
  <c r="P144" i="59"/>
  <c r="O144" i="59"/>
  <c r="M144" i="59"/>
  <c r="L144" i="59"/>
  <c r="K144" i="59"/>
  <c r="J144" i="59"/>
  <c r="N144" i="59" s="1"/>
  <c r="I144" i="59"/>
  <c r="P143" i="59"/>
  <c r="M143" i="59"/>
  <c r="L143" i="59"/>
  <c r="K143" i="59"/>
  <c r="O143" i="59" s="1"/>
  <c r="J143" i="59"/>
  <c r="N143" i="59" s="1"/>
  <c r="I143" i="59"/>
  <c r="N142" i="59"/>
  <c r="L142" i="59"/>
  <c r="P142" i="59" s="1"/>
  <c r="K142" i="59"/>
  <c r="O142" i="59" s="1"/>
  <c r="J142" i="59"/>
  <c r="I142" i="59"/>
  <c r="M142" i="59" s="1"/>
  <c r="P141" i="59"/>
  <c r="O141" i="59"/>
  <c r="M141" i="59"/>
  <c r="L141" i="59"/>
  <c r="K141" i="59"/>
  <c r="J141" i="59"/>
  <c r="N141" i="59" s="1"/>
  <c r="I141" i="59"/>
  <c r="P140" i="59"/>
  <c r="M140" i="59"/>
  <c r="L140" i="59"/>
  <c r="K140" i="59"/>
  <c r="O140" i="59" s="1"/>
  <c r="J140" i="59"/>
  <c r="N140" i="59" s="1"/>
  <c r="I140" i="59"/>
  <c r="N139" i="59"/>
  <c r="L139" i="59"/>
  <c r="P139" i="59" s="1"/>
  <c r="K139" i="59"/>
  <c r="O139" i="59" s="1"/>
  <c r="J139" i="59"/>
  <c r="I139" i="59"/>
  <c r="M139" i="59" s="1"/>
  <c r="P138" i="59"/>
  <c r="O138" i="59"/>
  <c r="M138" i="59"/>
  <c r="L138" i="59"/>
  <c r="K138" i="59"/>
  <c r="J138" i="59"/>
  <c r="N138" i="59" s="1"/>
  <c r="I138" i="59"/>
  <c r="P137" i="59"/>
  <c r="M137" i="59"/>
  <c r="L137" i="59"/>
  <c r="K137" i="59"/>
  <c r="O137" i="59" s="1"/>
  <c r="J137" i="59"/>
  <c r="N137" i="59" s="1"/>
  <c r="I137" i="59"/>
  <c r="N136" i="59"/>
  <c r="L136" i="59"/>
  <c r="P136" i="59" s="1"/>
  <c r="K136" i="59"/>
  <c r="O136" i="59" s="1"/>
  <c r="J136" i="59"/>
  <c r="I136" i="59"/>
  <c r="M136" i="59" s="1"/>
  <c r="P135" i="59"/>
  <c r="O135" i="59"/>
  <c r="M135" i="59"/>
  <c r="L135" i="59"/>
  <c r="K135" i="59"/>
  <c r="J135" i="59"/>
  <c r="N135" i="59" s="1"/>
  <c r="I135" i="59"/>
  <c r="P134" i="59"/>
  <c r="M134" i="59"/>
  <c r="L134" i="59"/>
  <c r="K134" i="59"/>
  <c r="O134" i="59" s="1"/>
  <c r="J134" i="59"/>
  <c r="N134" i="59" s="1"/>
  <c r="I134" i="59"/>
  <c r="N133" i="59"/>
  <c r="L133" i="59"/>
  <c r="P133" i="59" s="1"/>
  <c r="K133" i="59"/>
  <c r="O133" i="59" s="1"/>
  <c r="J133" i="59"/>
  <c r="I133" i="59"/>
  <c r="M133" i="59" s="1"/>
  <c r="P132" i="59"/>
  <c r="O132" i="59"/>
  <c r="M132" i="59"/>
  <c r="L132" i="59"/>
  <c r="K132" i="59"/>
  <c r="J132" i="59"/>
  <c r="N132" i="59" s="1"/>
  <c r="I132" i="59"/>
  <c r="P131" i="59"/>
  <c r="M131" i="59"/>
  <c r="L131" i="59"/>
  <c r="K131" i="59"/>
  <c r="O131" i="59" s="1"/>
  <c r="J131" i="59"/>
  <c r="N131" i="59" s="1"/>
  <c r="I131" i="59"/>
  <c r="N130" i="59"/>
  <c r="L130" i="59"/>
  <c r="P130" i="59" s="1"/>
  <c r="K130" i="59"/>
  <c r="O130" i="59" s="1"/>
  <c r="J130" i="59"/>
  <c r="I130" i="59"/>
  <c r="M130" i="59" s="1"/>
  <c r="P129" i="59"/>
  <c r="O129" i="59"/>
  <c r="M129" i="59"/>
  <c r="L129" i="59"/>
  <c r="K129" i="59"/>
  <c r="J129" i="59"/>
  <c r="N129" i="59" s="1"/>
  <c r="I129" i="59"/>
  <c r="P128" i="59"/>
  <c r="M128" i="59"/>
  <c r="L128" i="59"/>
  <c r="K128" i="59"/>
  <c r="O128" i="59" s="1"/>
  <c r="J128" i="59"/>
  <c r="N128" i="59" s="1"/>
  <c r="I128" i="59"/>
  <c r="N127" i="59"/>
  <c r="L127" i="59"/>
  <c r="P127" i="59" s="1"/>
  <c r="K127" i="59"/>
  <c r="O127" i="59" s="1"/>
  <c r="J127" i="59"/>
  <c r="I127" i="59"/>
  <c r="M127" i="59" s="1"/>
  <c r="P126" i="59"/>
  <c r="O126" i="59"/>
  <c r="M126" i="59"/>
  <c r="L126" i="59"/>
  <c r="K126" i="59"/>
  <c r="J126" i="59"/>
  <c r="N126" i="59" s="1"/>
  <c r="I126" i="59"/>
  <c r="P125" i="59"/>
  <c r="M125" i="59"/>
  <c r="L125" i="59"/>
  <c r="K125" i="59"/>
  <c r="O125" i="59" s="1"/>
  <c r="J125" i="59"/>
  <c r="N125" i="59" s="1"/>
  <c r="I125" i="59"/>
  <c r="N124" i="59"/>
  <c r="L124" i="59"/>
  <c r="P124" i="59" s="1"/>
  <c r="K124" i="59"/>
  <c r="O124" i="59" s="1"/>
  <c r="J124" i="59"/>
  <c r="I124" i="59"/>
  <c r="M124" i="59" s="1"/>
  <c r="P123" i="59"/>
  <c r="O123" i="59"/>
  <c r="M123" i="59"/>
  <c r="L123" i="59"/>
  <c r="K123" i="59"/>
  <c r="J123" i="59"/>
  <c r="N123" i="59" s="1"/>
  <c r="I123" i="59"/>
  <c r="P122" i="59"/>
  <c r="M122" i="59"/>
  <c r="L122" i="59"/>
  <c r="K122" i="59"/>
  <c r="O122" i="59" s="1"/>
  <c r="J122" i="59"/>
  <c r="N122" i="59" s="1"/>
  <c r="I122" i="59"/>
  <c r="N121" i="59"/>
  <c r="L121" i="59"/>
  <c r="P121" i="59" s="1"/>
  <c r="K121" i="59"/>
  <c r="O121" i="59" s="1"/>
  <c r="J121" i="59"/>
  <c r="I121" i="59"/>
  <c r="M121" i="59" s="1"/>
  <c r="P120" i="59"/>
  <c r="O120" i="59"/>
  <c r="M120" i="59"/>
  <c r="L120" i="59"/>
  <c r="K120" i="59"/>
  <c r="J120" i="59"/>
  <c r="N120" i="59" s="1"/>
  <c r="I120" i="59"/>
  <c r="P119" i="59"/>
  <c r="M119" i="59"/>
  <c r="L119" i="59"/>
  <c r="K119" i="59"/>
  <c r="O119" i="59" s="1"/>
  <c r="J119" i="59"/>
  <c r="N119" i="59" s="1"/>
  <c r="I119" i="59"/>
  <c r="N118" i="59"/>
  <c r="L118" i="59"/>
  <c r="P118" i="59" s="1"/>
  <c r="K118" i="59"/>
  <c r="O118" i="59" s="1"/>
  <c r="J118" i="59"/>
  <c r="I118" i="59"/>
  <c r="M118" i="59" s="1"/>
  <c r="P117" i="59"/>
  <c r="O117" i="59"/>
  <c r="M117" i="59"/>
  <c r="L117" i="59"/>
  <c r="K117" i="59"/>
  <c r="J117" i="59"/>
  <c r="N117" i="59" s="1"/>
  <c r="I117" i="59"/>
  <c r="P116" i="59"/>
  <c r="M116" i="59"/>
  <c r="L116" i="59"/>
  <c r="K116" i="59"/>
  <c r="O116" i="59" s="1"/>
  <c r="J116" i="59"/>
  <c r="N116" i="59" s="1"/>
  <c r="I116" i="59"/>
  <c r="N115" i="59"/>
  <c r="L115" i="59"/>
  <c r="P115" i="59" s="1"/>
  <c r="K115" i="59"/>
  <c r="O115" i="59" s="1"/>
  <c r="J115" i="59"/>
  <c r="I115" i="59"/>
  <c r="M115" i="59" s="1"/>
  <c r="P114" i="59"/>
  <c r="O114" i="59"/>
  <c r="M114" i="59"/>
  <c r="L114" i="59"/>
  <c r="K114" i="59"/>
  <c r="J114" i="59"/>
  <c r="N114" i="59" s="1"/>
  <c r="I114" i="59"/>
  <c r="P113" i="59"/>
  <c r="M113" i="59"/>
  <c r="L113" i="59"/>
  <c r="K113" i="59"/>
  <c r="O113" i="59" s="1"/>
  <c r="J113" i="59"/>
  <c r="N113" i="59" s="1"/>
  <c r="I113" i="59"/>
  <c r="N112" i="59"/>
  <c r="L112" i="59"/>
  <c r="P112" i="59" s="1"/>
  <c r="K112" i="59"/>
  <c r="O112" i="59" s="1"/>
  <c r="J112" i="59"/>
  <c r="I112" i="59"/>
  <c r="M112" i="59" s="1"/>
  <c r="P111" i="59"/>
  <c r="O111" i="59"/>
  <c r="M111" i="59"/>
  <c r="L111" i="59"/>
  <c r="K111" i="59"/>
  <c r="J111" i="59"/>
  <c r="N111" i="59" s="1"/>
  <c r="I111" i="59"/>
  <c r="P110" i="59"/>
  <c r="M110" i="59"/>
  <c r="L110" i="59"/>
  <c r="K110" i="59"/>
  <c r="O110" i="59" s="1"/>
  <c r="J110" i="59"/>
  <c r="N110" i="59" s="1"/>
  <c r="I110" i="59"/>
  <c r="N109" i="59"/>
  <c r="L109" i="59"/>
  <c r="P109" i="59" s="1"/>
  <c r="K109" i="59"/>
  <c r="O109" i="59" s="1"/>
  <c r="J109" i="59"/>
  <c r="I109" i="59"/>
  <c r="M109" i="59" s="1"/>
  <c r="P108" i="59"/>
  <c r="O108" i="59"/>
  <c r="M108" i="59"/>
  <c r="L108" i="59"/>
  <c r="K108" i="59"/>
  <c r="J108" i="59"/>
  <c r="N108" i="59" s="1"/>
  <c r="I108" i="59"/>
  <c r="P107" i="59"/>
  <c r="M107" i="59"/>
  <c r="L107" i="59"/>
  <c r="K107" i="59"/>
  <c r="O107" i="59" s="1"/>
  <c r="J107" i="59"/>
  <c r="N107" i="59" s="1"/>
  <c r="I107" i="59"/>
  <c r="N106" i="59"/>
  <c r="L106" i="59"/>
  <c r="P106" i="59" s="1"/>
  <c r="K106" i="59"/>
  <c r="O106" i="59" s="1"/>
  <c r="J106" i="59"/>
  <c r="I106" i="59"/>
  <c r="M106" i="59" s="1"/>
  <c r="P105" i="59"/>
  <c r="O105" i="59"/>
  <c r="M105" i="59"/>
  <c r="L105" i="59"/>
  <c r="K105" i="59"/>
  <c r="J105" i="59"/>
  <c r="N105" i="59" s="1"/>
  <c r="I105" i="59"/>
  <c r="P104" i="59"/>
  <c r="M104" i="59"/>
  <c r="L104" i="59"/>
  <c r="K104" i="59"/>
  <c r="O104" i="59" s="1"/>
  <c r="J104" i="59"/>
  <c r="N104" i="59" s="1"/>
  <c r="I104" i="59"/>
  <c r="N103" i="59"/>
  <c r="L103" i="59"/>
  <c r="P103" i="59" s="1"/>
  <c r="K103" i="59"/>
  <c r="O103" i="59" s="1"/>
  <c r="J103" i="59"/>
  <c r="I103" i="59"/>
  <c r="M103" i="59" s="1"/>
  <c r="P102" i="59"/>
  <c r="O102" i="59"/>
  <c r="M102" i="59"/>
  <c r="L102" i="59"/>
  <c r="K102" i="59"/>
  <c r="J102" i="59"/>
  <c r="N102" i="59" s="1"/>
  <c r="I102" i="59"/>
  <c r="P101" i="59"/>
  <c r="M101" i="59"/>
  <c r="L101" i="59"/>
  <c r="K101" i="59"/>
  <c r="O101" i="59" s="1"/>
  <c r="J101" i="59"/>
  <c r="N101" i="59" s="1"/>
  <c r="I101" i="59"/>
  <c r="N100" i="59"/>
  <c r="L100" i="59"/>
  <c r="P100" i="59" s="1"/>
  <c r="K100" i="59"/>
  <c r="O100" i="59" s="1"/>
  <c r="J100" i="59"/>
  <c r="I100" i="59"/>
  <c r="M100" i="59" s="1"/>
  <c r="P99" i="59"/>
  <c r="O99" i="59"/>
  <c r="M99" i="59"/>
  <c r="L99" i="59"/>
  <c r="K99" i="59"/>
  <c r="J99" i="59"/>
  <c r="N99" i="59" s="1"/>
  <c r="I99" i="59"/>
  <c r="P98" i="59"/>
  <c r="M98" i="59"/>
  <c r="L98" i="59"/>
  <c r="K98" i="59"/>
  <c r="O98" i="59" s="1"/>
  <c r="J98" i="59"/>
  <c r="N98" i="59" s="1"/>
  <c r="I98" i="59"/>
  <c r="N97" i="59"/>
  <c r="L97" i="59"/>
  <c r="P97" i="59" s="1"/>
  <c r="K97" i="59"/>
  <c r="O97" i="59" s="1"/>
  <c r="J97" i="59"/>
  <c r="I97" i="59"/>
  <c r="M97" i="59" s="1"/>
  <c r="P96" i="59"/>
  <c r="O96" i="59"/>
  <c r="M96" i="59"/>
  <c r="L96" i="59"/>
  <c r="K96" i="59"/>
  <c r="J96" i="59"/>
  <c r="N96" i="59" s="1"/>
  <c r="I96" i="59"/>
  <c r="P95" i="59"/>
  <c r="M95" i="59"/>
  <c r="L95" i="59"/>
  <c r="K95" i="59"/>
  <c r="O95" i="59" s="1"/>
  <c r="J95" i="59"/>
  <c r="N95" i="59" s="1"/>
  <c r="I95" i="59"/>
  <c r="N94" i="59"/>
  <c r="L94" i="59"/>
  <c r="P94" i="59" s="1"/>
  <c r="K94" i="59"/>
  <c r="O94" i="59" s="1"/>
  <c r="J94" i="59"/>
  <c r="I94" i="59"/>
  <c r="M94" i="59" s="1"/>
  <c r="P93" i="59"/>
  <c r="O93" i="59"/>
  <c r="M93" i="59"/>
  <c r="L93" i="59"/>
  <c r="K93" i="59"/>
  <c r="J93" i="59"/>
  <c r="N93" i="59" s="1"/>
  <c r="I93" i="59"/>
  <c r="P92" i="59"/>
  <c r="M92" i="59"/>
  <c r="L92" i="59"/>
  <c r="K92" i="59"/>
  <c r="O92" i="59" s="1"/>
  <c r="J92" i="59"/>
  <c r="N92" i="59" s="1"/>
  <c r="I92" i="59"/>
  <c r="N91" i="59"/>
  <c r="L91" i="59"/>
  <c r="P91" i="59" s="1"/>
  <c r="K91" i="59"/>
  <c r="O91" i="59" s="1"/>
  <c r="J91" i="59"/>
  <c r="I91" i="59"/>
  <c r="M91" i="59" s="1"/>
  <c r="P90" i="59"/>
  <c r="O90" i="59"/>
  <c r="M90" i="59"/>
  <c r="L90" i="59"/>
  <c r="K90" i="59"/>
  <c r="J90" i="59"/>
  <c r="N90" i="59" s="1"/>
  <c r="I90" i="59"/>
  <c r="P89" i="59"/>
  <c r="M89" i="59"/>
  <c r="L89" i="59"/>
  <c r="K89" i="59"/>
  <c r="O89" i="59" s="1"/>
  <c r="J89" i="59"/>
  <c r="N89" i="59" s="1"/>
  <c r="I89" i="59"/>
  <c r="N88" i="59"/>
  <c r="L88" i="59"/>
  <c r="P88" i="59" s="1"/>
  <c r="K88" i="59"/>
  <c r="O88" i="59" s="1"/>
  <c r="J88" i="59"/>
  <c r="I88" i="59"/>
  <c r="M88" i="59" s="1"/>
  <c r="P87" i="59"/>
  <c r="O87" i="59"/>
  <c r="M87" i="59"/>
  <c r="L87" i="59"/>
  <c r="K87" i="59"/>
  <c r="J87" i="59"/>
  <c r="N87" i="59" s="1"/>
  <c r="I87" i="59"/>
  <c r="P86" i="59"/>
  <c r="M86" i="59"/>
  <c r="L86" i="59"/>
  <c r="K86" i="59"/>
  <c r="O86" i="59" s="1"/>
  <c r="J86" i="59"/>
  <c r="N86" i="59" s="1"/>
  <c r="I86" i="59"/>
  <c r="N85" i="59"/>
  <c r="L85" i="59"/>
  <c r="P85" i="59" s="1"/>
  <c r="K85" i="59"/>
  <c r="O85" i="59" s="1"/>
  <c r="J85" i="59"/>
  <c r="I85" i="59"/>
  <c r="M85" i="59" s="1"/>
  <c r="P84" i="59"/>
  <c r="O84" i="59"/>
  <c r="M84" i="59"/>
  <c r="L84" i="59"/>
  <c r="K84" i="59"/>
  <c r="J84" i="59"/>
  <c r="N84" i="59" s="1"/>
  <c r="I84" i="59"/>
  <c r="P83" i="59"/>
  <c r="M83" i="59"/>
  <c r="L83" i="59"/>
  <c r="K83" i="59"/>
  <c r="O83" i="59" s="1"/>
  <c r="J83" i="59"/>
  <c r="N83" i="59" s="1"/>
  <c r="I83" i="59"/>
  <c r="N82" i="59"/>
  <c r="L82" i="59"/>
  <c r="P82" i="59" s="1"/>
  <c r="K82" i="59"/>
  <c r="O82" i="59" s="1"/>
  <c r="J82" i="59"/>
  <c r="I82" i="59"/>
  <c r="M82" i="59" s="1"/>
  <c r="P81" i="59"/>
  <c r="O81" i="59"/>
  <c r="M81" i="59"/>
  <c r="L81" i="59"/>
  <c r="K81" i="59"/>
  <c r="J81" i="59"/>
  <c r="N81" i="59" s="1"/>
  <c r="I81" i="59"/>
  <c r="P80" i="59"/>
  <c r="M80" i="59"/>
  <c r="L80" i="59"/>
  <c r="K80" i="59"/>
  <c r="O80" i="59" s="1"/>
  <c r="J80" i="59"/>
  <c r="N80" i="59" s="1"/>
  <c r="I80" i="59"/>
  <c r="N79" i="59"/>
  <c r="L79" i="59"/>
  <c r="P79" i="59" s="1"/>
  <c r="K79" i="59"/>
  <c r="O79" i="59" s="1"/>
  <c r="J79" i="59"/>
  <c r="I79" i="59"/>
  <c r="M79" i="59" s="1"/>
  <c r="P78" i="59"/>
  <c r="O78" i="59"/>
  <c r="M78" i="59"/>
  <c r="L78" i="59"/>
  <c r="K78" i="59"/>
  <c r="J78" i="59"/>
  <c r="N78" i="59" s="1"/>
  <c r="I78" i="59"/>
  <c r="P77" i="59"/>
  <c r="M77" i="59"/>
  <c r="L77" i="59"/>
  <c r="K77" i="59"/>
  <c r="O77" i="59" s="1"/>
  <c r="J77" i="59"/>
  <c r="N77" i="59" s="1"/>
  <c r="I77" i="59"/>
  <c r="N76" i="59"/>
  <c r="L76" i="59"/>
  <c r="P76" i="59" s="1"/>
  <c r="K76" i="59"/>
  <c r="O76" i="59" s="1"/>
  <c r="J76" i="59"/>
  <c r="I76" i="59"/>
  <c r="M76" i="59" s="1"/>
  <c r="P75" i="59"/>
  <c r="O75" i="59"/>
  <c r="M75" i="59"/>
  <c r="L75" i="59"/>
  <c r="K75" i="59"/>
  <c r="J75" i="59"/>
  <c r="N75" i="59" s="1"/>
  <c r="I75" i="59"/>
  <c r="P74" i="59"/>
  <c r="M74" i="59"/>
  <c r="L74" i="59"/>
  <c r="K74" i="59"/>
  <c r="O74" i="59" s="1"/>
  <c r="J74" i="59"/>
  <c r="N74" i="59" s="1"/>
  <c r="I74" i="59"/>
  <c r="N73" i="59"/>
  <c r="L73" i="59"/>
  <c r="P73" i="59" s="1"/>
  <c r="K73" i="59"/>
  <c r="O73" i="59" s="1"/>
  <c r="J73" i="59"/>
  <c r="I73" i="59"/>
  <c r="M73" i="59" s="1"/>
  <c r="P72" i="59"/>
  <c r="O72" i="59"/>
  <c r="M72" i="59"/>
  <c r="L72" i="59"/>
  <c r="K72" i="59"/>
  <c r="J72" i="59"/>
  <c r="N72" i="59" s="1"/>
  <c r="I72" i="59"/>
  <c r="P71" i="59"/>
  <c r="M71" i="59"/>
  <c r="L71" i="59"/>
  <c r="K71" i="59"/>
  <c r="O71" i="59" s="1"/>
  <c r="J71" i="59"/>
  <c r="N71" i="59" s="1"/>
  <c r="I71" i="59"/>
  <c r="N70" i="59"/>
  <c r="L70" i="59"/>
  <c r="P70" i="59" s="1"/>
  <c r="K70" i="59"/>
  <c r="O70" i="59" s="1"/>
  <c r="J70" i="59"/>
  <c r="I70" i="59"/>
  <c r="M70" i="59" s="1"/>
  <c r="P69" i="59"/>
  <c r="O69" i="59"/>
  <c r="M69" i="59"/>
  <c r="L69" i="59"/>
  <c r="K69" i="59"/>
  <c r="J69" i="59"/>
  <c r="N69" i="59" s="1"/>
  <c r="I69" i="59"/>
  <c r="P68" i="59"/>
  <c r="M68" i="59"/>
  <c r="L68" i="59"/>
  <c r="K68" i="59"/>
  <c r="O68" i="59" s="1"/>
  <c r="J68" i="59"/>
  <c r="N68" i="59" s="1"/>
  <c r="I68" i="59"/>
  <c r="N67" i="59"/>
  <c r="L67" i="59"/>
  <c r="P67" i="59" s="1"/>
  <c r="K67" i="59"/>
  <c r="O67" i="59" s="1"/>
  <c r="J67" i="59"/>
  <c r="I67" i="59"/>
  <c r="M67" i="59" s="1"/>
  <c r="P66" i="59"/>
  <c r="O66" i="59"/>
  <c r="M66" i="59"/>
  <c r="L66" i="59"/>
  <c r="K66" i="59"/>
  <c r="J66" i="59"/>
  <c r="N66" i="59" s="1"/>
  <c r="I66" i="59"/>
  <c r="P65" i="59"/>
  <c r="M65" i="59"/>
  <c r="L65" i="59"/>
  <c r="K65" i="59"/>
  <c r="O65" i="59" s="1"/>
  <c r="J65" i="59"/>
  <c r="N65" i="59" s="1"/>
  <c r="I65" i="59"/>
  <c r="N64" i="59"/>
  <c r="L64" i="59"/>
  <c r="P64" i="59" s="1"/>
  <c r="K64" i="59"/>
  <c r="O64" i="59" s="1"/>
  <c r="J64" i="59"/>
  <c r="I64" i="59"/>
  <c r="M64" i="59" s="1"/>
  <c r="P63" i="59"/>
  <c r="O63" i="59"/>
  <c r="M63" i="59"/>
  <c r="L63" i="59"/>
  <c r="K63" i="59"/>
  <c r="J63" i="59"/>
  <c r="N63" i="59" s="1"/>
  <c r="I63" i="59"/>
  <c r="P62" i="59"/>
  <c r="M62" i="59"/>
  <c r="L62" i="59"/>
  <c r="K62" i="59"/>
  <c r="O62" i="59" s="1"/>
  <c r="J62" i="59"/>
  <c r="N62" i="59" s="1"/>
  <c r="I62" i="59"/>
  <c r="N61" i="59"/>
  <c r="L61" i="59"/>
  <c r="P61" i="59" s="1"/>
  <c r="K61" i="59"/>
  <c r="O61" i="59" s="1"/>
  <c r="J61" i="59"/>
  <c r="I61" i="59"/>
  <c r="M61" i="59" s="1"/>
  <c r="P60" i="59"/>
  <c r="O60" i="59"/>
  <c r="M60" i="59"/>
  <c r="L60" i="59"/>
  <c r="K60" i="59"/>
  <c r="J60" i="59"/>
  <c r="N60" i="59" s="1"/>
  <c r="I60" i="59"/>
  <c r="P59" i="59"/>
  <c r="M59" i="59"/>
  <c r="L59" i="59"/>
  <c r="K59" i="59"/>
  <c r="O59" i="59" s="1"/>
  <c r="J59" i="59"/>
  <c r="N59" i="59" s="1"/>
  <c r="I59" i="59"/>
  <c r="N58" i="59"/>
  <c r="L58" i="59"/>
  <c r="P58" i="59" s="1"/>
  <c r="K58" i="59"/>
  <c r="O58" i="59" s="1"/>
  <c r="J58" i="59"/>
  <c r="I58" i="59"/>
  <c r="M58" i="59" s="1"/>
  <c r="P57" i="59"/>
  <c r="O57" i="59"/>
  <c r="M57" i="59"/>
  <c r="L57" i="59"/>
  <c r="K57" i="59"/>
  <c r="J57" i="59"/>
  <c r="N57" i="59" s="1"/>
  <c r="I57" i="59"/>
  <c r="P56" i="59"/>
  <c r="M56" i="59"/>
  <c r="L56" i="59"/>
  <c r="K56" i="59"/>
  <c r="O56" i="59" s="1"/>
  <c r="J56" i="59"/>
  <c r="N56" i="59" s="1"/>
  <c r="I56" i="59"/>
  <c r="N55" i="59"/>
  <c r="L55" i="59"/>
  <c r="P55" i="59" s="1"/>
  <c r="K55" i="59"/>
  <c r="O55" i="59" s="1"/>
  <c r="J55" i="59"/>
  <c r="I55" i="59"/>
  <c r="M55" i="59" s="1"/>
  <c r="P54" i="59"/>
  <c r="O54" i="59"/>
  <c r="M54" i="59"/>
  <c r="L54" i="59"/>
  <c r="K54" i="59"/>
  <c r="J54" i="59"/>
  <c r="N54" i="59" s="1"/>
  <c r="I54" i="59"/>
  <c r="P53" i="59"/>
  <c r="M53" i="59"/>
  <c r="L53" i="59"/>
  <c r="K53" i="59"/>
  <c r="O53" i="59" s="1"/>
  <c r="J53" i="59"/>
  <c r="N53" i="59" s="1"/>
  <c r="I53" i="59"/>
  <c r="N52" i="59"/>
  <c r="L52" i="59"/>
  <c r="P52" i="59" s="1"/>
  <c r="K52" i="59"/>
  <c r="O52" i="59" s="1"/>
  <c r="J52" i="59"/>
  <c r="I52" i="59"/>
  <c r="M52" i="59" s="1"/>
  <c r="P51" i="59"/>
  <c r="O51" i="59"/>
  <c r="M51" i="59"/>
  <c r="L51" i="59"/>
  <c r="K51" i="59"/>
  <c r="J51" i="59"/>
  <c r="N51" i="59" s="1"/>
  <c r="I51" i="59"/>
  <c r="P50" i="59"/>
  <c r="M50" i="59"/>
  <c r="L50" i="59"/>
  <c r="K50" i="59"/>
  <c r="O50" i="59" s="1"/>
  <c r="J50" i="59"/>
  <c r="N50" i="59" s="1"/>
  <c r="I50" i="59"/>
  <c r="N49" i="59"/>
  <c r="L49" i="59"/>
  <c r="P49" i="59" s="1"/>
  <c r="K49" i="59"/>
  <c r="O49" i="59" s="1"/>
  <c r="J49" i="59"/>
  <c r="I49" i="59"/>
  <c r="M49" i="59" s="1"/>
  <c r="P48" i="59"/>
  <c r="O48" i="59"/>
  <c r="M48" i="59"/>
  <c r="L48" i="59"/>
  <c r="K48" i="59"/>
  <c r="J48" i="59"/>
  <c r="N48" i="59" s="1"/>
  <c r="I48" i="59"/>
  <c r="P47" i="59"/>
  <c r="M47" i="59"/>
  <c r="L47" i="59"/>
  <c r="K47" i="59"/>
  <c r="O47" i="59" s="1"/>
  <c r="J47" i="59"/>
  <c r="N47" i="59" s="1"/>
  <c r="I47" i="59"/>
  <c r="N46" i="59"/>
  <c r="L46" i="59"/>
  <c r="P46" i="59" s="1"/>
  <c r="K46" i="59"/>
  <c r="O46" i="59" s="1"/>
  <c r="J46" i="59"/>
  <c r="I46" i="59"/>
  <c r="M46" i="59" s="1"/>
  <c r="P45" i="59"/>
  <c r="O45" i="59"/>
  <c r="M45" i="59"/>
  <c r="L45" i="59"/>
  <c r="K45" i="59"/>
  <c r="J45" i="59"/>
  <c r="N45" i="59" s="1"/>
  <c r="I45" i="59"/>
  <c r="P44" i="59"/>
  <c r="M44" i="59"/>
  <c r="L44" i="59"/>
  <c r="K44" i="59"/>
  <c r="O44" i="59" s="1"/>
  <c r="J44" i="59"/>
  <c r="N44" i="59" s="1"/>
  <c r="I44" i="59"/>
  <c r="N43" i="59"/>
  <c r="L43" i="59"/>
  <c r="P43" i="59" s="1"/>
  <c r="K43" i="59"/>
  <c r="O43" i="59" s="1"/>
  <c r="J43" i="59"/>
  <c r="I43" i="59"/>
  <c r="M43" i="59" s="1"/>
  <c r="P42" i="59"/>
  <c r="O42" i="59"/>
  <c r="M42" i="59"/>
  <c r="L42" i="59"/>
  <c r="K42" i="59"/>
  <c r="J42" i="59"/>
  <c r="N42" i="59" s="1"/>
  <c r="I42" i="59"/>
  <c r="P41" i="59"/>
  <c r="M41" i="59"/>
  <c r="L41" i="59"/>
  <c r="K41" i="59"/>
  <c r="O41" i="59" s="1"/>
  <c r="J41" i="59"/>
  <c r="N41" i="59" s="1"/>
  <c r="I41" i="59"/>
  <c r="N40" i="59"/>
  <c r="L40" i="59"/>
  <c r="P40" i="59" s="1"/>
  <c r="K40" i="59"/>
  <c r="O40" i="59" s="1"/>
  <c r="J40" i="59"/>
  <c r="I40" i="59"/>
  <c r="M40" i="59" s="1"/>
  <c r="P39" i="59"/>
  <c r="O39" i="59"/>
  <c r="M39" i="59"/>
  <c r="L39" i="59"/>
  <c r="K39" i="59"/>
  <c r="J39" i="59"/>
  <c r="N39" i="59" s="1"/>
  <c r="I39" i="59"/>
  <c r="M38" i="59"/>
  <c r="L38" i="59"/>
  <c r="P38" i="59" s="1"/>
  <c r="K38" i="59"/>
  <c r="O38" i="59" s="1"/>
  <c r="J38" i="59"/>
  <c r="N38" i="59" s="1"/>
  <c r="I38" i="59"/>
  <c r="N37" i="59"/>
  <c r="L37" i="59"/>
  <c r="P37" i="59" s="1"/>
  <c r="K37" i="59"/>
  <c r="O37" i="59" s="1"/>
  <c r="J37" i="59"/>
  <c r="I37" i="59"/>
  <c r="M37" i="59" s="1"/>
  <c r="P36" i="59"/>
  <c r="O36" i="59"/>
  <c r="M36" i="59"/>
  <c r="L36" i="59"/>
  <c r="K36" i="59"/>
  <c r="J36" i="59"/>
  <c r="N36" i="59" s="1"/>
  <c r="I36" i="59"/>
  <c r="M35" i="59"/>
  <c r="L35" i="59"/>
  <c r="P35" i="59" s="1"/>
  <c r="K35" i="59"/>
  <c r="O35" i="59" s="1"/>
  <c r="J35" i="59"/>
  <c r="N35" i="59" s="1"/>
  <c r="I35" i="59"/>
  <c r="N34" i="59"/>
  <c r="L34" i="59"/>
  <c r="P34" i="59" s="1"/>
  <c r="K34" i="59"/>
  <c r="O34" i="59" s="1"/>
  <c r="J34" i="59"/>
  <c r="I34" i="59"/>
  <c r="M34" i="59" s="1"/>
  <c r="P33" i="59"/>
  <c r="O33" i="59"/>
  <c r="M33" i="59"/>
  <c r="L33" i="59"/>
  <c r="K33" i="59"/>
  <c r="J33" i="59"/>
  <c r="N33" i="59" s="1"/>
  <c r="I33" i="59"/>
  <c r="M32" i="59"/>
  <c r="L32" i="59"/>
  <c r="P32" i="59" s="1"/>
  <c r="K32" i="59"/>
  <c r="O32" i="59" s="1"/>
  <c r="J32" i="59"/>
  <c r="N32" i="59" s="1"/>
  <c r="I32" i="59"/>
  <c r="N31" i="59"/>
  <c r="L31" i="59"/>
  <c r="P31" i="59" s="1"/>
  <c r="K31" i="59"/>
  <c r="O31" i="59" s="1"/>
  <c r="J31" i="59"/>
  <c r="I31" i="59"/>
  <c r="M31" i="59" s="1"/>
  <c r="P30" i="59"/>
  <c r="O30" i="59"/>
  <c r="M30" i="59"/>
  <c r="L30" i="59"/>
  <c r="K30" i="59"/>
  <c r="J30" i="59"/>
  <c r="N30" i="59" s="1"/>
  <c r="I30" i="59"/>
  <c r="M29" i="59"/>
  <c r="L29" i="59"/>
  <c r="P29" i="59" s="1"/>
  <c r="K29" i="59"/>
  <c r="O29" i="59" s="1"/>
  <c r="J29" i="59"/>
  <c r="N29" i="59" s="1"/>
  <c r="I29" i="59"/>
  <c r="N28" i="59"/>
  <c r="L28" i="59"/>
  <c r="P28" i="59" s="1"/>
  <c r="K28" i="59"/>
  <c r="O28" i="59" s="1"/>
  <c r="J28" i="59"/>
  <c r="I28" i="59"/>
  <c r="M28" i="59" s="1"/>
  <c r="P27" i="59"/>
  <c r="O27" i="59"/>
  <c r="M27" i="59"/>
  <c r="L27" i="59"/>
  <c r="K27" i="59"/>
  <c r="J27" i="59"/>
  <c r="N27" i="59" s="1"/>
  <c r="I27" i="59"/>
  <c r="M26" i="59"/>
  <c r="L26" i="59"/>
  <c r="P26" i="59" s="1"/>
  <c r="K26" i="59"/>
  <c r="O26" i="59" s="1"/>
  <c r="J26" i="59"/>
  <c r="N26" i="59" s="1"/>
  <c r="I26" i="59"/>
  <c r="N25" i="59"/>
  <c r="L25" i="59"/>
  <c r="P25" i="59" s="1"/>
  <c r="K25" i="59"/>
  <c r="O25" i="59" s="1"/>
  <c r="J25" i="59"/>
  <c r="I25" i="59"/>
  <c r="M25" i="59" s="1"/>
  <c r="P24" i="59"/>
  <c r="O24" i="59"/>
  <c r="M24" i="59"/>
  <c r="L24" i="59"/>
  <c r="K24" i="59"/>
  <c r="J24" i="59"/>
  <c r="N24" i="59" s="1"/>
  <c r="I24" i="59"/>
  <c r="M23" i="59"/>
  <c r="L23" i="59"/>
  <c r="P23" i="59" s="1"/>
  <c r="K23" i="59"/>
  <c r="O23" i="59" s="1"/>
  <c r="J23" i="59"/>
  <c r="N23" i="59" s="1"/>
  <c r="I23" i="59"/>
  <c r="N22" i="59"/>
  <c r="L22" i="59"/>
  <c r="P22" i="59" s="1"/>
  <c r="K22" i="59"/>
  <c r="O22" i="59" s="1"/>
  <c r="J22" i="59"/>
  <c r="I22" i="59"/>
  <c r="M22" i="59" s="1"/>
  <c r="P21" i="59"/>
  <c r="O21" i="59"/>
  <c r="M21" i="59"/>
  <c r="L21" i="59"/>
  <c r="K21" i="59"/>
  <c r="J21" i="59"/>
  <c r="N21" i="59" s="1"/>
  <c r="I21" i="59"/>
  <c r="M20" i="59"/>
  <c r="L20" i="59"/>
  <c r="P20" i="59" s="1"/>
  <c r="K20" i="59"/>
  <c r="O20" i="59" s="1"/>
  <c r="J20" i="59"/>
  <c r="N20" i="59" s="1"/>
  <c r="I20" i="59"/>
  <c r="N19" i="59"/>
  <c r="L19" i="59"/>
  <c r="P19" i="59" s="1"/>
  <c r="K19" i="59"/>
  <c r="O19" i="59" s="1"/>
  <c r="J19" i="59"/>
  <c r="I19" i="59"/>
  <c r="M19" i="59" s="1"/>
  <c r="P18" i="59"/>
  <c r="O18" i="59"/>
  <c r="M18" i="59"/>
  <c r="L18" i="59"/>
  <c r="K18" i="59"/>
  <c r="J18" i="59"/>
  <c r="N18" i="59" s="1"/>
  <c r="I18" i="59"/>
  <c r="M17" i="59"/>
  <c r="L17" i="59"/>
  <c r="P17" i="59" s="1"/>
  <c r="K17" i="59"/>
  <c r="O17" i="59" s="1"/>
  <c r="J17" i="59"/>
  <c r="N17" i="59" s="1"/>
  <c r="I17" i="59"/>
  <c r="N16" i="59"/>
  <c r="L16" i="59"/>
  <c r="P16" i="59" s="1"/>
  <c r="K16" i="59"/>
  <c r="O16" i="59" s="1"/>
  <c r="J16" i="59"/>
  <c r="I16" i="59"/>
  <c r="M16" i="59" s="1"/>
  <c r="P15" i="59"/>
  <c r="O15" i="59"/>
  <c r="M15" i="59"/>
  <c r="L15" i="59"/>
  <c r="K15" i="59"/>
  <c r="J15" i="59"/>
  <c r="N15" i="59" s="1"/>
  <c r="I15" i="59"/>
  <c r="M14" i="59"/>
  <c r="L14" i="59"/>
  <c r="P14" i="59" s="1"/>
  <c r="K14" i="59"/>
  <c r="O14" i="59" s="1"/>
  <c r="J14" i="59"/>
  <c r="N14" i="59" s="1"/>
  <c r="I14" i="59"/>
  <c r="N13" i="59"/>
  <c r="L13" i="59"/>
  <c r="P13" i="59" s="1"/>
  <c r="K13" i="59"/>
  <c r="O13" i="59" s="1"/>
  <c r="J13" i="59"/>
  <c r="I13" i="59"/>
  <c r="M13" i="59" s="1"/>
  <c r="P12" i="59"/>
  <c r="O12" i="59"/>
  <c r="M12" i="59"/>
  <c r="L12" i="59"/>
  <c r="K12" i="59"/>
  <c r="J12" i="59"/>
  <c r="N12" i="59" s="1"/>
  <c r="I12" i="59"/>
  <c r="M11" i="59"/>
  <c r="L11" i="59"/>
  <c r="P11" i="59" s="1"/>
  <c r="K11" i="59"/>
  <c r="O11" i="59" s="1"/>
  <c r="J11" i="59"/>
  <c r="N11" i="59" s="1"/>
  <c r="I11" i="59"/>
  <c r="N10" i="59"/>
  <c r="L10" i="59"/>
  <c r="P10" i="59" s="1"/>
  <c r="K10" i="59"/>
  <c r="O10" i="59" s="1"/>
  <c r="J10" i="59"/>
  <c r="I10" i="59"/>
  <c r="M10" i="59" s="1"/>
  <c r="P9" i="59"/>
  <c r="O9" i="59"/>
  <c r="M9" i="59"/>
  <c r="L9" i="59"/>
  <c r="K9" i="59"/>
  <c r="J9" i="59"/>
  <c r="N9" i="59" s="1"/>
  <c r="I9" i="59"/>
  <c r="M8" i="59"/>
  <c r="L8" i="59"/>
  <c r="P8" i="59" s="1"/>
  <c r="K8" i="59"/>
  <c r="O8" i="59" s="1"/>
  <c r="J8" i="59"/>
  <c r="N8" i="59" s="1"/>
  <c r="I8" i="59"/>
  <c r="N27" i="58"/>
  <c r="M27" i="58"/>
  <c r="L27" i="58"/>
  <c r="P27" i="58" s="1"/>
  <c r="K27" i="58"/>
  <c r="O27" i="58" s="1"/>
  <c r="J27" i="58"/>
  <c r="I27" i="58"/>
  <c r="P26" i="58"/>
  <c r="O26" i="58"/>
  <c r="N26" i="58"/>
  <c r="L26" i="58"/>
  <c r="K26" i="58"/>
  <c r="J26" i="58"/>
  <c r="I26" i="58"/>
  <c r="M26" i="58" s="1"/>
  <c r="P25" i="58"/>
  <c r="M25" i="58"/>
  <c r="L25" i="58"/>
  <c r="K25" i="58"/>
  <c r="O25" i="58" s="1"/>
  <c r="J25" i="58"/>
  <c r="N25" i="58" s="1"/>
  <c r="I25" i="58"/>
  <c r="O24" i="58"/>
  <c r="N24" i="58"/>
  <c r="M24" i="58"/>
  <c r="L24" i="58"/>
  <c r="P24" i="58" s="1"/>
  <c r="K24" i="58"/>
  <c r="J24" i="58"/>
  <c r="I24" i="58"/>
  <c r="P23" i="58"/>
  <c r="O23" i="58"/>
  <c r="N23" i="58"/>
  <c r="L23" i="58"/>
  <c r="K23" i="58"/>
  <c r="J23" i="58"/>
  <c r="I23" i="58"/>
  <c r="M23" i="58" s="1"/>
  <c r="P22" i="58"/>
  <c r="M22" i="58"/>
  <c r="L22" i="58"/>
  <c r="K22" i="58"/>
  <c r="O22" i="58" s="1"/>
  <c r="J22" i="58"/>
  <c r="N22" i="58" s="1"/>
  <c r="I22" i="58"/>
  <c r="N21" i="58"/>
  <c r="M21" i="58"/>
  <c r="L21" i="58"/>
  <c r="P21" i="58" s="1"/>
  <c r="K21" i="58"/>
  <c r="O21" i="58" s="1"/>
  <c r="J21" i="58"/>
  <c r="I21" i="58"/>
  <c r="P20" i="58"/>
  <c r="O20" i="58"/>
  <c r="N20" i="58"/>
  <c r="L20" i="58"/>
  <c r="K20" i="58"/>
  <c r="J20" i="58"/>
  <c r="I20" i="58"/>
  <c r="M20" i="58" s="1"/>
  <c r="P19" i="58"/>
  <c r="M19" i="58"/>
  <c r="L19" i="58"/>
  <c r="K19" i="58"/>
  <c r="O19" i="58" s="1"/>
  <c r="J19" i="58"/>
  <c r="N19" i="58" s="1"/>
  <c r="I19" i="58"/>
  <c r="N18" i="58"/>
  <c r="M18" i="58"/>
  <c r="L18" i="58"/>
  <c r="P18" i="58" s="1"/>
  <c r="K18" i="58"/>
  <c r="O18" i="58" s="1"/>
  <c r="J18" i="58"/>
  <c r="I18" i="58"/>
  <c r="P17" i="58"/>
  <c r="O17" i="58"/>
  <c r="N17" i="58"/>
  <c r="L17" i="58"/>
  <c r="K17" i="58"/>
  <c r="J17" i="58"/>
  <c r="I17" i="58"/>
  <c r="M17" i="58" s="1"/>
  <c r="P16" i="58"/>
  <c r="M16" i="58"/>
  <c r="L16" i="58"/>
  <c r="K16" i="58"/>
  <c r="O16" i="58" s="1"/>
  <c r="J16" i="58"/>
  <c r="N16" i="58" s="1"/>
  <c r="I16" i="58"/>
  <c r="N15" i="58"/>
  <c r="M15" i="58"/>
  <c r="L15" i="58"/>
  <c r="P15" i="58" s="1"/>
  <c r="K15" i="58"/>
  <c r="O15" i="58" s="1"/>
  <c r="J15" i="58"/>
  <c r="I15" i="58"/>
  <c r="P14" i="58"/>
  <c r="O14" i="58"/>
  <c r="N14" i="58"/>
  <c r="L14" i="58"/>
  <c r="K14" i="58"/>
  <c r="J14" i="58"/>
  <c r="I14" i="58"/>
  <c r="M14" i="58" s="1"/>
  <c r="P13" i="58"/>
  <c r="M13" i="58"/>
  <c r="L13" i="58"/>
  <c r="K13" i="58"/>
  <c r="O13" i="58" s="1"/>
  <c r="J13" i="58"/>
  <c r="N13" i="58" s="1"/>
  <c r="I13" i="58"/>
  <c r="N12" i="58"/>
  <c r="M12" i="58"/>
  <c r="L12" i="58"/>
  <c r="P12" i="58" s="1"/>
  <c r="K12" i="58"/>
  <c r="O12" i="58" s="1"/>
  <c r="J12" i="58"/>
  <c r="I12" i="58"/>
  <c r="P11" i="58"/>
  <c r="O11" i="58"/>
  <c r="N11" i="58"/>
  <c r="L11" i="58"/>
  <c r="K11" i="58"/>
  <c r="J11" i="58"/>
  <c r="I11" i="58"/>
  <c r="M11" i="58" s="1"/>
  <c r="P10" i="58"/>
  <c r="M10" i="58"/>
  <c r="L10" i="58"/>
  <c r="K10" i="58"/>
  <c r="O10" i="58" s="1"/>
  <c r="J10" i="58"/>
  <c r="N10" i="58" s="1"/>
  <c r="I10" i="58"/>
  <c r="N9" i="58"/>
  <c r="M9" i="58"/>
  <c r="L9" i="58"/>
  <c r="P9" i="58" s="1"/>
  <c r="K9" i="58"/>
  <c r="O9" i="58" s="1"/>
  <c r="J9" i="58"/>
  <c r="I9" i="58"/>
  <c r="P8" i="58"/>
  <c r="O8" i="58"/>
  <c r="N8" i="58"/>
  <c r="L8" i="58"/>
  <c r="K8" i="58"/>
  <c r="J8" i="58"/>
  <c r="I8" i="58"/>
  <c r="M8" i="58" s="1"/>
  <c r="P7" i="58"/>
  <c r="M7" i="58"/>
  <c r="L7" i="58"/>
  <c r="K7" i="58"/>
  <c r="O7" i="58" s="1"/>
  <c r="J7" i="58"/>
  <c r="N7" i="58" s="1"/>
  <c r="I7" i="58"/>
  <c r="N6" i="58"/>
  <c r="M6" i="58"/>
  <c r="L6" i="58"/>
  <c r="P6" i="58" s="1"/>
  <c r="K6" i="58"/>
  <c r="O6" i="58" s="1"/>
  <c r="J6" i="58"/>
  <c r="I6" i="58"/>
  <c r="I155" i="57"/>
  <c r="M155" i="57" s="1"/>
  <c r="I154" i="57"/>
  <c r="M154" i="57" s="1"/>
  <c r="I153" i="57"/>
  <c r="M153" i="57" s="1"/>
  <c r="N152" i="57"/>
  <c r="M152" i="57"/>
  <c r="L152" i="57"/>
  <c r="P152" i="57" s="1"/>
  <c r="K152" i="57"/>
  <c r="O152" i="57" s="1"/>
  <c r="J152" i="57"/>
  <c r="I152" i="57"/>
  <c r="L151" i="57"/>
  <c r="P151" i="57" s="1"/>
  <c r="K151" i="57"/>
  <c r="O151" i="57" s="1"/>
  <c r="J151" i="57"/>
  <c r="N151" i="57" s="1"/>
  <c r="I151" i="57"/>
  <c r="M151" i="57" s="1"/>
  <c r="P149" i="57"/>
  <c r="O149" i="57"/>
  <c r="L149" i="57"/>
  <c r="K149" i="57"/>
  <c r="J149" i="57"/>
  <c r="N149" i="57" s="1"/>
  <c r="I149" i="57"/>
  <c r="M149" i="57" s="1"/>
  <c r="P148" i="57"/>
  <c r="O148" i="57"/>
  <c r="N148" i="57"/>
  <c r="M148" i="57"/>
  <c r="L148" i="57"/>
  <c r="K148" i="57"/>
  <c r="J148" i="57"/>
  <c r="I148" i="57"/>
  <c r="L145" i="57"/>
  <c r="P145" i="57" s="1"/>
  <c r="K145" i="57"/>
  <c r="O145" i="57" s="1"/>
  <c r="J145" i="57"/>
  <c r="N145" i="57" s="1"/>
  <c r="I145" i="57"/>
  <c r="M145" i="57" s="1"/>
  <c r="P144" i="57"/>
  <c r="O144" i="57"/>
  <c r="L144" i="57"/>
  <c r="K144" i="57"/>
  <c r="J144" i="57"/>
  <c r="N144" i="57" s="1"/>
  <c r="I144" i="57"/>
  <c r="M144" i="57" s="1"/>
  <c r="M141" i="57"/>
  <c r="I141" i="57"/>
  <c r="I140" i="57"/>
  <c r="M140" i="57" s="1"/>
  <c r="I139" i="57"/>
  <c r="M139" i="57" s="1"/>
  <c r="L138" i="57"/>
  <c r="P138" i="57" s="1"/>
  <c r="K138" i="57"/>
  <c r="O138" i="57" s="1"/>
  <c r="J138" i="57"/>
  <c r="N138" i="57" s="1"/>
  <c r="I138" i="57"/>
  <c r="M138" i="57" s="1"/>
  <c r="P137" i="57"/>
  <c r="O137" i="57"/>
  <c r="N137" i="57"/>
  <c r="M137" i="57"/>
  <c r="L137" i="57"/>
  <c r="K137" i="57"/>
  <c r="J137" i="57"/>
  <c r="I137" i="57"/>
  <c r="N136" i="57"/>
  <c r="M136" i="57"/>
  <c r="L136" i="57"/>
  <c r="P136" i="57" s="1"/>
  <c r="K136" i="57"/>
  <c r="O136" i="57" s="1"/>
  <c r="J136" i="57"/>
  <c r="I136" i="57"/>
  <c r="L135" i="57"/>
  <c r="P135" i="57" s="1"/>
  <c r="K135" i="57"/>
  <c r="O135" i="57" s="1"/>
  <c r="J135" i="57"/>
  <c r="N135" i="57" s="1"/>
  <c r="I135" i="57"/>
  <c r="M135" i="57" s="1"/>
  <c r="P134" i="57"/>
  <c r="O134" i="57"/>
  <c r="N134" i="57"/>
  <c r="M134" i="57"/>
  <c r="L134" i="57"/>
  <c r="K134" i="57"/>
  <c r="J134" i="57"/>
  <c r="I134" i="57"/>
  <c r="L133" i="57"/>
  <c r="P133" i="57" s="1"/>
  <c r="K133" i="57"/>
  <c r="O133" i="57" s="1"/>
  <c r="J133" i="57"/>
  <c r="N133" i="57" s="1"/>
  <c r="I133" i="57"/>
  <c r="M133" i="57" s="1"/>
  <c r="L132" i="57"/>
  <c r="P132" i="57" s="1"/>
  <c r="K132" i="57"/>
  <c r="O132" i="57" s="1"/>
  <c r="J132" i="57"/>
  <c r="N132" i="57" s="1"/>
  <c r="I132" i="57"/>
  <c r="M132" i="57" s="1"/>
  <c r="P131" i="57"/>
  <c r="O131" i="57"/>
  <c r="N131" i="57"/>
  <c r="M131" i="57"/>
  <c r="L131" i="57"/>
  <c r="K131" i="57"/>
  <c r="J131" i="57"/>
  <c r="I131" i="57"/>
  <c r="N130" i="57"/>
  <c r="M130" i="57"/>
  <c r="L130" i="57"/>
  <c r="P130" i="57" s="1"/>
  <c r="K130" i="57"/>
  <c r="O130" i="57" s="1"/>
  <c r="J130" i="57"/>
  <c r="I130" i="57"/>
  <c r="L129" i="57"/>
  <c r="P129" i="57" s="1"/>
  <c r="K129" i="57"/>
  <c r="O129" i="57" s="1"/>
  <c r="J129" i="57"/>
  <c r="N129" i="57" s="1"/>
  <c r="I129" i="57"/>
  <c r="M129" i="57" s="1"/>
  <c r="P128" i="57"/>
  <c r="O128" i="57"/>
  <c r="N128" i="57"/>
  <c r="M128" i="57"/>
  <c r="L128" i="57"/>
  <c r="K128" i="57"/>
  <c r="J128" i="57"/>
  <c r="I128" i="57"/>
  <c r="L127" i="57"/>
  <c r="P127" i="57" s="1"/>
  <c r="K127" i="57"/>
  <c r="O127" i="57" s="1"/>
  <c r="J127" i="57"/>
  <c r="N127" i="57" s="1"/>
  <c r="I127" i="57"/>
  <c r="M127" i="57" s="1"/>
  <c r="L126" i="57"/>
  <c r="P126" i="57" s="1"/>
  <c r="K126" i="57"/>
  <c r="O126" i="57" s="1"/>
  <c r="J126" i="57"/>
  <c r="N126" i="57" s="1"/>
  <c r="I126" i="57"/>
  <c r="M126" i="57" s="1"/>
  <c r="P125" i="57"/>
  <c r="O125" i="57"/>
  <c r="N125" i="57"/>
  <c r="M125" i="57"/>
  <c r="L125" i="57"/>
  <c r="K125" i="57"/>
  <c r="J125" i="57"/>
  <c r="I125" i="57"/>
  <c r="N124" i="57"/>
  <c r="M124" i="57"/>
  <c r="L124" i="57"/>
  <c r="P124" i="57" s="1"/>
  <c r="K124" i="57"/>
  <c r="O124" i="57" s="1"/>
  <c r="J124" i="57"/>
  <c r="I124" i="57"/>
  <c r="L122" i="57"/>
  <c r="P122" i="57" s="1"/>
  <c r="K122" i="57"/>
  <c r="O122" i="57" s="1"/>
  <c r="J122" i="57"/>
  <c r="N122" i="57" s="1"/>
  <c r="I122" i="57"/>
  <c r="M122" i="57" s="1"/>
  <c r="P121" i="57"/>
  <c r="O121" i="57"/>
  <c r="N121" i="57"/>
  <c r="M121" i="57"/>
  <c r="L121" i="57"/>
  <c r="K121" i="57"/>
  <c r="J121" i="57"/>
  <c r="I121" i="57"/>
  <c r="L120" i="57"/>
  <c r="P120" i="57" s="1"/>
  <c r="K120" i="57"/>
  <c r="O120" i="57" s="1"/>
  <c r="J120" i="57"/>
  <c r="N120" i="57" s="1"/>
  <c r="I120" i="57"/>
  <c r="M120" i="57" s="1"/>
  <c r="L119" i="57"/>
  <c r="P119" i="57" s="1"/>
  <c r="K119" i="57"/>
  <c r="O119" i="57" s="1"/>
  <c r="J119" i="57"/>
  <c r="N119" i="57" s="1"/>
  <c r="I119" i="57"/>
  <c r="M119" i="57" s="1"/>
  <c r="M117" i="57"/>
  <c r="I117" i="57"/>
  <c r="M116" i="57"/>
  <c r="I116" i="57"/>
  <c r="I115" i="57"/>
  <c r="M115" i="57" s="1"/>
  <c r="I114" i="57"/>
  <c r="M114" i="57" s="1"/>
  <c r="I113" i="57"/>
  <c r="M113" i="57" s="1"/>
  <c r="I112" i="57"/>
  <c r="M112" i="57" s="1"/>
  <c r="I111" i="57"/>
  <c r="M111" i="57" s="1"/>
  <c r="I110" i="57"/>
  <c r="M110" i="57" s="1"/>
  <c r="I109" i="57"/>
  <c r="M109" i="57" s="1"/>
  <c r="I108" i="57"/>
  <c r="M108" i="57" s="1"/>
  <c r="I107" i="57"/>
  <c r="M107" i="57" s="1"/>
  <c r="I106" i="57"/>
  <c r="M106" i="57" s="1"/>
  <c r="P105" i="57"/>
  <c r="O105" i="57"/>
  <c r="N105" i="57"/>
  <c r="M105" i="57"/>
  <c r="L105" i="57"/>
  <c r="K105" i="57"/>
  <c r="J105" i="57"/>
  <c r="I105" i="57"/>
  <c r="L104" i="57"/>
  <c r="P104" i="57" s="1"/>
  <c r="K104" i="57"/>
  <c r="O104" i="57" s="1"/>
  <c r="J104" i="57"/>
  <c r="N104" i="57" s="1"/>
  <c r="I104" i="57"/>
  <c r="M104" i="57" s="1"/>
  <c r="L103" i="57"/>
  <c r="P103" i="57" s="1"/>
  <c r="K103" i="57"/>
  <c r="O103" i="57" s="1"/>
  <c r="J103" i="57"/>
  <c r="N103" i="57" s="1"/>
  <c r="I103" i="57"/>
  <c r="M103" i="57" s="1"/>
  <c r="P102" i="57"/>
  <c r="O102" i="57"/>
  <c r="N102" i="57"/>
  <c r="M102" i="57"/>
  <c r="L102" i="57"/>
  <c r="K102" i="57"/>
  <c r="J102" i="57"/>
  <c r="I102" i="57"/>
  <c r="N101" i="57"/>
  <c r="M101" i="57"/>
  <c r="L101" i="57"/>
  <c r="P101" i="57" s="1"/>
  <c r="K101" i="57"/>
  <c r="O101" i="57" s="1"/>
  <c r="J101" i="57"/>
  <c r="I101" i="57"/>
  <c r="L100" i="57"/>
  <c r="P100" i="57" s="1"/>
  <c r="K100" i="57"/>
  <c r="O100" i="57" s="1"/>
  <c r="J100" i="57"/>
  <c r="N100" i="57" s="1"/>
  <c r="I100" i="57"/>
  <c r="M100" i="57" s="1"/>
  <c r="P99" i="57"/>
  <c r="O99" i="57"/>
  <c r="N99" i="57"/>
  <c r="M99" i="57"/>
  <c r="L99" i="57"/>
  <c r="K99" i="57"/>
  <c r="J99" i="57"/>
  <c r="I99" i="57"/>
  <c r="L98" i="57"/>
  <c r="P98" i="57" s="1"/>
  <c r="K98" i="57"/>
  <c r="O98" i="57" s="1"/>
  <c r="J98" i="57"/>
  <c r="N98" i="57" s="1"/>
  <c r="I98" i="57"/>
  <c r="M98" i="57" s="1"/>
  <c r="L97" i="57"/>
  <c r="P97" i="57" s="1"/>
  <c r="K97" i="57"/>
  <c r="O97" i="57" s="1"/>
  <c r="J97" i="57"/>
  <c r="N97" i="57" s="1"/>
  <c r="I97" i="57"/>
  <c r="M97" i="57" s="1"/>
  <c r="P96" i="57"/>
  <c r="O96" i="57"/>
  <c r="N96" i="57"/>
  <c r="M96" i="57"/>
  <c r="L96" i="57"/>
  <c r="K96" i="57"/>
  <c r="J96" i="57"/>
  <c r="I96" i="57"/>
  <c r="O95" i="57"/>
  <c r="N95" i="57"/>
  <c r="M95" i="57"/>
  <c r="L95" i="57"/>
  <c r="P95" i="57" s="1"/>
  <c r="K95" i="57"/>
  <c r="J95" i="57"/>
  <c r="I95" i="57"/>
  <c r="L94" i="57"/>
  <c r="P94" i="57" s="1"/>
  <c r="K94" i="57"/>
  <c r="O94" i="57" s="1"/>
  <c r="J94" i="57"/>
  <c r="N94" i="57" s="1"/>
  <c r="I94" i="57"/>
  <c r="M94" i="57" s="1"/>
  <c r="P93" i="57"/>
  <c r="O93" i="57"/>
  <c r="N93" i="57"/>
  <c r="M93" i="57"/>
  <c r="L93" i="57"/>
  <c r="K93" i="57"/>
  <c r="J93" i="57"/>
  <c r="I93" i="57"/>
  <c r="L92" i="57"/>
  <c r="P92" i="57" s="1"/>
  <c r="K92" i="57"/>
  <c r="O92" i="57" s="1"/>
  <c r="J92" i="57"/>
  <c r="N92" i="57" s="1"/>
  <c r="I92" i="57"/>
  <c r="M92" i="57" s="1"/>
  <c r="L91" i="57"/>
  <c r="P91" i="57" s="1"/>
  <c r="K91" i="57"/>
  <c r="O91" i="57" s="1"/>
  <c r="J91" i="57"/>
  <c r="N91" i="57" s="1"/>
  <c r="I91" i="57"/>
  <c r="M91" i="57" s="1"/>
  <c r="P90" i="57"/>
  <c r="O90" i="57"/>
  <c r="N90" i="57"/>
  <c r="M90" i="57"/>
  <c r="L90" i="57"/>
  <c r="K90" i="57"/>
  <c r="J90" i="57"/>
  <c r="I90" i="57"/>
  <c r="O89" i="57"/>
  <c r="N89" i="57"/>
  <c r="L89" i="57"/>
  <c r="P89" i="57" s="1"/>
  <c r="K89" i="57"/>
  <c r="J89" i="57"/>
  <c r="I89" i="57"/>
  <c r="M89" i="57" s="1"/>
  <c r="L88" i="57"/>
  <c r="P88" i="57" s="1"/>
  <c r="K88" i="57"/>
  <c r="O88" i="57" s="1"/>
  <c r="J88" i="57"/>
  <c r="N88" i="57" s="1"/>
  <c r="I88" i="57"/>
  <c r="M88" i="57" s="1"/>
  <c r="P87" i="57"/>
  <c r="O87" i="57"/>
  <c r="N87" i="57"/>
  <c r="M87" i="57"/>
  <c r="L87" i="57"/>
  <c r="K87" i="57"/>
  <c r="J87" i="57"/>
  <c r="I87" i="57"/>
  <c r="N86" i="57"/>
  <c r="M86" i="57"/>
  <c r="L86" i="57"/>
  <c r="P86" i="57" s="1"/>
  <c r="K86" i="57"/>
  <c r="O86" i="57" s="1"/>
  <c r="J86" i="57"/>
  <c r="I86" i="57"/>
  <c r="L85" i="57"/>
  <c r="P85" i="57" s="1"/>
  <c r="K85" i="57"/>
  <c r="O85" i="57" s="1"/>
  <c r="J85" i="57"/>
  <c r="N85" i="57" s="1"/>
  <c r="I85" i="57"/>
  <c r="M85" i="57" s="1"/>
  <c r="P84" i="57"/>
  <c r="O84" i="57"/>
  <c r="N84" i="57"/>
  <c r="M84" i="57"/>
  <c r="L84" i="57"/>
  <c r="K84" i="57"/>
  <c r="J84" i="57"/>
  <c r="I84" i="57"/>
  <c r="L83" i="57"/>
  <c r="P83" i="57" s="1"/>
  <c r="K83" i="57"/>
  <c r="O83" i="57" s="1"/>
  <c r="J83" i="57"/>
  <c r="N83" i="57" s="1"/>
  <c r="I83" i="57"/>
  <c r="M83" i="57" s="1"/>
  <c r="L82" i="57"/>
  <c r="P82" i="57" s="1"/>
  <c r="K82" i="57"/>
  <c r="O82" i="57" s="1"/>
  <c r="J82" i="57"/>
  <c r="N82" i="57" s="1"/>
  <c r="I82" i="57"/>
  <c r="M82" i="57" s="1"/>
  <c r="P81" i="57"/>
  <c r="O81" i="57"/>
  <c r="N81" i="57"/>
  <c r="M81" i="57"/>
  <c r="L81" i="57"/>
  <c r="K81" i="57"/>
  <c r="J81" i="57"/>
  <c r="I81" i="57"/>
  <c r="O80" i="57"/>
  <c r="N80" i="57"/>
  <c r="M80" i="57"/>
  <c r="L80" i="57"/>
  <c r="P80" i="57" s="1"/>
  <c r="K80" i="57"/>
  <c r="J80" i="57"/>
  <c r="I80" i="57"/>
  <c r="L79" i="57"/>
  <c r="P79" i="57" s="1"/>
  <c r="K79" i="57"/>
  <c r="O79" i="57" s="1"/>
  <c r="J79" i="57"/>
  <c r="N79" i="57" s="1"/>
  <c r="I79" i="57"/>
  <c r="M79" i="57" s="1"/>
  <c r="P77" i="57"/>
  <c r="O77" i="57"/>
  <c r="N77" i="57"/>
  <c r="M77" i="57"/>
  <c r="L77" i="57"/>
  <c r="K77" i="57"/>
  <c r="J77" i="57"/>
  <c r="I77" i="57"/>
  <c r="L76" i="57"/>
  <c r="P76" i="57" s="1"/>
  <c r="K76" i="57"/>
  <c r="O76" i="57" s="1"/>
  <c r="J76" i="57"/>
  <c r="N76" i="57" s="1"/>
  <c r="I76" i="57"/>
  <c r="M76" i="57" s="1"/>
  <c r="L74" i="57"/>
  <c r="P74" i="57" s="1"/>
  <c r="K74" i="57"/>
  <c r="O74" i="57" s="1"/>
  <c r="J74" i="57"/>
  <c r="N74" i="57" s="1"/>
  <c r="I74" i="57"/>
  <c r="M74" i="57" s="1"/>
  <c r="P73" i="57"/>
  <c r="O73" i="57"/>
  <c r="N73" i="57"/>
  <c r="M73" i="57"/>
  <c r="L73" i="57"/>
  <c r="K73" i="57"/>
  <c r="J73" i="57"/>
  <c r="I73" i="57"/>
  <c r="O72" i="57"/>
  <c r="N72" i="57"/>
  <c r="M72" i="57"/>
  <c r="L72" i="57"/>
  <c r="P72" i="57" s="1"/>
  <c r="K72" i="57"/>
  <c r="J72" i="57"/>
  <c r="I72" i="57"/>
  <c r="L70" i="57"/>
  <c r="P70" i="57" s="1"/>
  <c r="K70" i="57"/>
  <c r="O70" i="57" s="1"/>
  <c r="J70" i="57"/>
  <c r="N70" i="57" s="1"/>
  <c r="I70" i="57"/>
  <c r="M70" i="57" s="1"/>
  <c r="P69" i="57"/>
  <c r="O69" i="57"/>
  <c r="N69" i="57"/>
  <c r="M69" i="57"/>
  <c r="L69" i="57"/>
  <c r="K69" i="57"/>
  <c r="J69" i="57"/>
  <c r="I69" i="57"/>
  <c r="M68" i="57"/>
  <c r="L68" i="57"/>
  <c r="P68" i="57" s="1"/>
  <c r="K68" i="57"/>
  <c r="O68" i="57" s="1"/>
  <c r="J68" i="57"/>
  <c r="N68" i="57" s="1"/>
  <c r="I68" i="57"/>
  <c r="L67" i="57"/>
  <c r="P67" i="57" s="1"/>
  <c r="K67" i="57"/>
  <c r="O67" i="57" s="1"/>
  <c r="J67" i="57"/>
  <c r="N67" i="57" s="1"/>
  <c r="I67" i="57"/>
  <c r="M67" i="57" s="1"/>
  <c r="I65" i="57"/>
  <c r="M65" i="57" s="1"/>
  <c r="I64" i="57"/>
  <c r="M64" i="57" s="1"/>
  <c r="I63" i="57"/>
  <c r="M63" i="57" s="1"/>
  <c r="I62" i="57"/>
  <c r="M62" i="57" s="1"/>
  <c r="I61" i="57"/>
  <c r="M61" i="57" s="1"/>
  <c r="I60" i="57"/>
  <c r="M60" i="57" s="1"/>
  <c r="I59" i="57"/>
  <c r="M59" i="57" s="1"/>
  <c r="I58" i="57"/>
  <c r="M58" i="57" s="1"/>
  <c r="I57" i="57"/>
  <c r="M57" i="57" s="1"/>
  <c r="I56" i="57"/>
  <c r="M56" i="57" s="1"/>
  <c r="I55" i="57"/>
  <c r="M55" i="57" s="1"/>
  <c r="P54" i="57"/>
  <c r="O54" i="57"/>
  <c r="N54" i="57"/>
  <c r="M54" i="57"/>
  <c r="L54" i="57"/>
  <c r="K54" i="57"/>
  <c r="J54" i="57"/>
  <c r="I54" i="57"/>
  <c r="L53" i="57"/>
  <c r="P53" i="57" s="1"/>
  <c r="K53" i="57"/>
  <c r="O53" i="57" s="1"/>
  <c r="J53" i="57"/>
  <c r="N53" i="57" s="1"/>
  <c r="I53" i="57"/>
  <c r="M53" i="57" s="1"/>
  <c r="P52" i="57"/>
  <c r="O52" i="57"/>
  <c r="L52" i="57"/>
  <c r="K52" i="57"/>
  <c r="J52" i="57"/>
  <c r="N52" i="57" s="1"/>
  <c r="I52" i="57"/>
  <c r="M52" i="57" s="1"/>
  <c r="N51" i="57"/>
  <c r="M51" i="57"/>
  <c r="L51" i="57"/>
  <c r="P51" i="57" s="1"/>
  <c r="K51" i="57"/>
  <c r="O51" i="57" s="1"/>
  <c r="J51" i="57"/>
  <c r="I51" i="57"/>
  <c r="M50" i="57"/>
  <c r="L50" i="57"/>
  <c r="P50" i="57" s="1"/>
  <c r="K50" i="57"/>
  <c r="O50" i="57" s="1"/>
  <c r="J50" i="57"/>
  <c r="N50" i="57" s="1"/>
  <c r="I50" i="57"/>
  <c r="P49" i="57"/>
  <c r="O49" i="57"/>
  <c r="L49" i="57"/>
  <c r="K49" i="57"/>
  <c r="J49" i="57"/>
  <c r="N49" i="57" s="1"/>
  <c r="I49" i="57"/>
  <c r="M49" i="57" s="1"/>
  <c r="P48" i="57"/>
  <c r="O48" i="57"/>
  <c r="N48" i="57"/>
  <c r="M48" i="57"/>
  <c r="L48" i="57"/>
  <c r="K48" i="57"/>
  <c r="J48" i="57"/>
  <c r="I48" i="57"/>
  <c r="L47" i="57"/>
  <c r="P47" i="57" s="1"/>
  <c r="K47" i="57"/>
  <c r="O47" i="57" s="1"/>
  <c r="J47" i="57"/>
  <c r="N47" i="57" s="1"/>
  <c r="I47" i="57"/>
  <c r="M47" i="57" s="1"/>
  <c r="P46" i="57"/>
  <c r="O46" i="57"/>
  <c r="L46" i="57"/>
  <c r="K46" i="57"/>
  <c r="J46" i="57"/>
  <c r="N46" i="57" s="1"/>
  <c r="I46" i="57"/>
  <c r="M46" i="57" s="1"/>
  <c r="N45" i="57"/>
  <c r="M45" i="57"/>
  <c r="L45" i="57"/>
  <c r="P45" i="57" s="1"/>
  <c r="K45" i="57"/>
  <c r="O45" i="57" s="1"/>
  <c r="J45" i="57"/>
  <c r="I45" i="57"/>
  <c r="L44" i="57"/>
  <c r="P44" i="57" s="1"/>
  <c r="K44" i="57"/>
  <c r="O44" i="57" s="1"/>
  <c r="J44" i="57"/>
  <c r="N44" i="57" s="1"/>
  <c r="I44" i="57"/>
  <c r="M44" i="57" s="1"/>
  <c r="P43" i="57"/>
  <c r="O43" i="57"/>
  <c r="L43" i="57"/>
  <c r="K43" i="57"/>
  <c r="J43" i="57"/>
  <c r="N43" i="57" s="1"/>
  <c r="I43" i="57"/>
  <c r="M43" i="57" s="1"/>
  <c r="P42" i="57"/>
  <c r="N42" i="57"/>
  <c r="M42" i="57"/>
  <c r="L42" i="57"/>
  <c r="K42" i="57"/>
  <c r="O42" i="57" s="1"/>
  <c r="J42" i="57"/>
  <c r="I42" i="57"/>
  <c r="M41" i="57"/>
  <c r="L41" i="57"/>
  <c r="P41" i="57" s="1"/>
  <c r="K41" i="57"/>
  <c r="O41" i="57" s="1"/>
  <c r="J41" i="57"/>
  <c r="N41" i="57" s="1"/>
  <c r="I41" i="57"/>
  <c r="P40" i="57"/>
  <c r="O40" i="57"/>
  <c r="L40" i="57"/>
  <c r="K40" i="57"/>
  <c r="J40" i="57"/>
  <c r="N40" i="57" s="1"/>
  <c r="I40" i="57"/>
  <c r="M40" i="57" s="1"/>
  <c r="P39" i="57"/>
  <c r="O39" i="57"/>
  <c r="N39" i="57"/>
  <c r="M39" i="57"/>
  <c r="L39" i="57"/>
  <c r="K39" i="57"/>
  <c r="J39" i="57"/>
  <c r="I39" i="57"/>
  <c r="L38" i="57"/>
  <c r="P38" i="57" s="1"/>
  <c r="K38" i="57"/>
  <c r="O38" i="57" s="1"/>
  <c r="J38" i="57"/>
  <c r="N38" i="57" s="1"/>
  <c r="I38" i="57"/>
  <c r="M38" i="57" s="1"/>
  <c r="P37" i="57"/>
  <c r="O37" i="57"/>
  <c r="L37" i="57"/>
  <c r="K37" i="57"/>
  <c r="J37" i="57"/>
  <c r="N37" i="57" s="1"/>
  <c r="I37" i="57"/>
  <c r="M37" i="57" s="1"/>
  <c r="N36" i="57"/>
  <c r="M36" i="57"/>
  <c r="L36" i="57"/>
  <c r="P36" i="57" s="1"/>
  <c r="K36" i="57"/>
  <c r="O36" i="57" s="1"/>
  <c r="J36" i="57"/>
  <c r="I36" i="57"/>
  <c r="M35" i="57"/>
  <c r="L35" i="57"/>
  <c r="P35" i="57" s="1"/>
  <c r="K35" i="57"/>
  <c r="O35" i="57" s="1"/>
  <c r="J35" i="57"/>
  <c r="N35" i="57" s="1"/>
  <c r="I35" i="57"/>
  <c r="P33" i="57"/>
  <c r="O33" i="57"/>
  <c r="L33" i="57"/>
  <c r="K33" i="57"/>
  <c r="J33" i="57"/>
  <c r="N33" i="57" s="1"/>
  <c r="I33" i="57"/>
  <c r="M33" i="57" s="1"/>
  <c r="P32" i="57"/>
  <c r="O32" i="57"/>
  <c r="N32" i="57"/>
  <c r="M32" i="57"/>
  <c r="L32" i="57"/>
  <c r="K32" i="57"/>
  <c r="J32" i="57"/>
  <c r="I32" i="57"/>
  <c r="L30" i="57"/>
  <c r="P30" i="57" s="1"/>
  <c r="K30" i="57"/>
  <c r="O30" i="57" s="1"/>
  <c r="J30" i="57"/>
  <c r="N30" i="57" s="1"/>
  <c r="I30" i="57"/>
  <c r="M30" i="57" s="1"/>
  <c r="P29" i="57"/>
  <c r="O29" i="57"/>
  <c r="L29" i="57"/>
  <c r="K29" i="57"/>
  <c r="J29" i="57"/>
  <c r="N29" i="57" s="1"/>
  <c r="I29" i="57"/>
  <c r="M29" i="57" s="1"/>
  <c r="N28" i="57"/>
  <c r="M28" i="57"/>
  <c r="L28" i="57"/>
  <c r="P28" i="57" s="1"/>
  <c r="K28" i="57"/>
  <c r="O28" i="57" s="1"/>
  <c r="J28" i="57"/>
  <c r="I28" i="57"/>
  <c r="M27" i="57"/>
  <c r="L27" i="57"/>
  <c r="P27" i="57" s="1"/>
  <c r="K27" i="57"/>
  <c r="O27" i="57" s="1"/>
  <c r="J27" i="57"/>
  <c r="N27" i="57" s="1"/>
  <c r="I27" i="57"/>
  <c r="P26" i="57"/>
  <c r="O26" i="57"/>
  <c r="L26" i="57"/>
  <c r="K26" i="57"/>
  <c r="J26" i="57"/>
  <c r="N26" i="57" s="1"/>
  <c r="I26" i="57"/>
  <c r="M26" i="57" s="1"/>
  <c r="P25" i="57"/>
  <c r="O25" i="57"/>
  <c r="N25" i="57"/>
  <c r="M25" i="57"/>
  <c r="L25" i="57"/>
  <c r="K25" i="57"/>
  <c r="J25" i="57"/>
  <c r="I25" i="57"/>
  <c r="M24" i="57"/>
  <c r="L24" i="57"/>
  <c r="P24" i="57" s="1"/>
  <c r="K24" i="57"/>
  <c r="O24" i="57" s="1"/>
  <c r="J24" i="57"/>
  <c r="N24" i="57" s="1"/>
  <c r="I24" i="57"/>
  <c r="P22" i="57"/>
  <c r="O22" i="57"/>
  <c r="L22" i="57"/>
  <c r="K22" i="57"/>
  <c r="J22" i="57"/>
  <c r="N22" i="57" s="1"/>
  <c r="I22" i="57"/>
  <c r="M22" i="57" s="1"/>
  <c r="O21" i="57"/>
  <c r="N21" i="57"/>
  <c r="M21" i="57"/>
  <c r="L21" i="57"/>
  <c r="P21" i="57" s="1"/>
  <c r="K21" i="57"/>
  <c r="J21" i="57"/>
  <c r="I21" i="57"/>
  <c r="L20" i="57"/>
  <c r="P20" i="57" s="1"/>
  <c r="K20" i="57"/>
  <c r="O20" i="57" s="1"/>
  <c r="J20" i="57"/>
  <c r="N20" i="57" s="1"/>
  <c r="I20" i="57"/>
  <c r="M20" i="57" s="1"/>
  <c r="P19" i="57"/>
  <c r="O19" i="57"/>
  <c r="L19" i="57"/>
  <c r="K19" i="57"/>
  <c r="J19" i="57"/>
  <c r="N19" i="57" s="1"/>
  <c r="I19" i="57"/>
  <c r="M19" i="57" s="1"/>
  <c r="N17" i="57"/>
  <c r="M17" i="57"/>
  <c r="L17" i="57"/>
  <c r="P17" i="57" s="1"/>
  <c r="K17" i="57"/>
  <c r="O17" i="57" s="1"/>
  <c r="J17" i="57"/>
  <c r="I17" i="57"/>
  <c r="M16" i="57"/>
  <c r="L16" i="57"/>
  <c r="P16" i="57" s="1"/>
  <c r="K16" i="57"/>
  <c r="O16" i="57" s="1"/>
  <c r="J16" i="57"/>
  <c r="N16" i="57" s="1"/>
  <c r="I16" i="57"/>
  <c r="P15" i="57"/>
  <c r="O15" i="57"/>
  <c r="L15" i="57"/>
  <c r="K15" i="57"/>
  <c r="J15" i="57"/>
  <c r="N15" i="57" s="1"/>
  <c r="I15" i="57"/>
  <c r="M15" i="57" s="1"/>
  <c r="P14" i="57"/>
  <c r="O14" i="57"/>
  <c r="N14" i="57"/>
  <c r="M14" i="57"/>
  <c r="L14" i="57"/>
  <c r="K14" i="57"/>
  <c r="J14" i="57"/>
  <c r="I14" i="57"/>
  <c r="L13" i="57"/>
  <c r="P13" i="57" s="1"/>
  <c r="K13" i="57"/>
  <c r="O13" i="57" s="1"/>
  <c r="J13" i="57"/>
  <c r="N13" i="57" s="1"/>
  <c r="I13" i="57"/>
  <c r="M13" i="57" s="1"/>
  <c r="P12" i="57"/>
  <c r="O12" i="57"/>
  <c r="L12" i="57"/>
  <c r="K12" i="57"/>
  <c r="J12" i="57"/>
  <c r="N12" i="57" s="1"/>
  <c r="I12" i="57"/>
  <c r="M12" i="57" s="1"/>
  <c r="N11" i="57"/>
  <c r="M11" i="57"/>
  <c r="L11" i="57"/>
  <c r="P11" i="57" s="1"/>
  <c r="K11" i="57"/>
  <c r="O11" i="57" s="1"/>
  <c r="J11" i="57"/>
  <c r="I11" i="57"/>
  <c r="M10" i="57"/>
  <c r="L10" i="57"/>
  <c r="P10" i="57" s="1"/>
  <c r="K10" i="57"/>
  <c r="O10" i="57" s="1"/>
  <c r="J10" i="57"/>
  <c r="N10" i="57" s="1"/>
  <c r="I10" i="57"/>
  <c r="P8" i="57"/>
  <c r="O8" i="57"/>
  <c r="L8" i="57"/>
  <c r="K8" i="57"/>
  <c r="J8" i="57"/>
  <c r="N8" i="57" s="1"/>
  <c r="I8" i="57"/>
  <c r="M8" i="57" s="1"/>
  <c r="P7" i="57"/>
  <c r="O7" i="57"/>
  <c r="N7" i="57"/>
  <c r="M7" i="57"/>
  <c r="L7" i="57"/>
  <c r="K7" i="57"/>
  <c r="J7" i="57"/>
  <c r="I7" i="57"/>
  <c r="M99" i="56"/>
  <c r="I99" i="56"/>
  <c r="M98" i="56"/>
  <c r="I98" i="56"/>
  <c r="I97" i="56"/>
  <c r="M97" i="56" s="1"/>
  <c r="I96" i="56"/>
  <c r="M96" i="56" s="1"/>
  <c r="I95" i="56"/>
  <c r="M95" i="56" s="1"/>
  <c r="M94" i="56"/>
  <c r="I94" i="56"/>
  <c r="M93" i="56"/>
  <c r="I93" i="56"/>
  <c r="M92" i="56"/>
  <c r="I92" i="56"/>
  <c r="I91" i="56"/>
  <c r="M91" i="56" s="1"/>
  <c r="I90" i="56"/>
  <c r="M90" i="56" s="1"/>
  <c r="I88" i="56"/>
  <c r="M88" i="56" s="1"/>
  <c r="M87" i="56"/>
  <c r="I87" i="56"/>
  <c r="M86" i="56"/>
  <c r="I86" i="56"/>
  <c r="M85" i="56"/>
  <c r="I85" i="56"/>
  <c r="I84" i="56"/>
  <c r="M84" i="56" s="1"/>
  <c r="I83" i="56"/>
  <c r="M83" i="56" s="1"/>
  <c r="I82" i="56"/>
  <c r="M82" i="56" s="1"/>
  <c r="M81" i="56"/>
  <c r="I81" i="56"/>
  <c r="M80" i="56"/>
  <c r="I80" i="56"/>
  <c r="P78" i="56"/>
  <c r="L78" i="56"/>
  <c r="K78" i="56"/>
  <c r="O78" i="56" s="1"/>
  <c r="J78" i="56"/>
  <c r="N78" i="56" s="1"/>
  <c r="I78" i="56"/>
  <c r="M78" i="56" s="1"/>
  <c r="P77" i="56"/>
  <c r="N77" i="56"/>
  <c r="L77" i="56"/>
  <c r="K77" i="56"/>
  <c r="O77" i="56" s="1"/>
  <c r="J77" i="56"/>
  <c r="I77" i="56"/>
  <c r="M77" i="56" s="1"/>
  <c r="O76" i="56"/>
  <c r="N76" i="56"/>
  <c r="M76" i="56"/>
  <c r="L76" i="56"/>
  <c r="P76" i="56" s="1"/>
  <c r="K76" i="56"/>
  <c r="J76" i="56"/>
  <c r="I76" i="56"/>
  <c r="P75" i="56"/>
  <c r="L75" i="56"/>
  <c r="K75" i="56"/>
  <c r="O75" i="56" s="1"/>
  <c r="J75" i="56"/>
  <c r="N75" i="56" s="1"/>
  <c r="I75" i="56"/>
  <c r="M75" i="56" s="1"/>
  <c r="P74" i="56"/>
  <c r="O74" i="56"/>
  <c r="N74" i="56"/>
  <c r="L74" i="56"/>
  <c r="K74" i="56"/>
  <c r="J74" i="56"/>
  <c r="I74" i="56"/>
  <c r="M74" i="56" s="1"/>
  <c r="O73" i="56"/>
  <c r="N73" i="56"/>
  <c r="M73" i="56"/>
  <c r="L73" i="56"/>
  <c r="P73" i="56" s="1"/>
  <c r="K73" i="56"/>
  <c r="J73" i="56"/>
  <c r="I73" i="56"/>
  <c r="P72" i="56"/>
  <c r="L72" i="56"/>
  <c r="K72" i="56"/>
  <c r="O72" i="56" s="1"/>
  <c r="J72" i="56"/>
  <c r="N72" i="56" s="1"/>
  <c r="I72" i="56"/>
  <c r="M72" i="56" s="1"/>
  <c r="P71" i="56"/>
  <c r="O71" i="56"/>
  <c r="N71" i="56"/>
  <c r="L71" i="56"/>
  <c r="K71" i="56"/>
  <c r="J71" i="56"/>
  <c r="I71" i="56"/>
  <c r="M71" i="56" s="1"/>
  <c r="O70" i="56"/>
  <c r="N70" i="56"/>
  <c r="M70" i="56"/>
  <c r="L70" i="56"/>
  <c r="P70" i="56" s="1"/>
  <c r="K70" i="56"/>
  <c r="J70" i="56"/>
  <c r="I70" i="56"/>
  <c r="M68" i="56"/>
  <c r="I68" i="56"/>
  <c r="I67" i="56"/>
  <c r="M67" i="56" s="1"/>
  <c r="I66" i="56"/>
  <c r="M66" i="56" s="1"/>
  <c r="I65" i="56"/>
  <c r="M65" i="56" s="1"/>
  <c r="P64" i="56"/>
  <c r="O64" i="56"/>
  <c r="N64" i="56"/>
  <c r="L64" i="56"/>
  <c r="K64" i="56"/>
  <c r="J64" i="56"/>
  <c r="I64" i="56"/>
  <c r="M64" i="56" s="1"/>
  <c r="O63" i="56"/>
  <c r="N63" i="56"/>
  <c r="M63" i="56"/>
  <c r="L63" i="56"/>
  <c r="P63" i="56" s="1"/>
  <c r="K63" i="56"/>
  <c r="J63" i="56"/>
  <c r="I63" i="56"/>
  <c r="P62" i="56"/>
  <c r="L62" i="56"/>
  <c r="K62" i="56"/>
  <c r="O62" i="56" s="1"/>
  <c r="J62" i="56"/>
  <c r="N62" i="56" s="1"/>
  <c r="I62" i="56"/>
  <c r="M62" i="56" s="1"/>
  <c r="P61" i="56"/>
  <c r="O61" i="56"/>
  <c r="N61" i="56"/>
  <c r="L61" i="56"/>
  <c r="K61" i="56"/>
  <c r="J61" i="56"/>
  <c r="I61" i="56"/>
  <c r="M61" i="56" s="1"/>
  <c r="O60" i="56"/>
  <c r="N60" i="56"/>
  <c r="M60" i="56"/>
  <c r="L60" i="56"/>
  <c r="P60" i="56" s="1"/>
  <c r="K60" i="56"/>
  <c r="J60" i="56"/>
  <c r="I60" i="56"/>
  <c r="P59" i="56"/>
  <c r="L59" i="56"/>
  <c r="K59" i="56"/>
  <c r="O59" i="56" s="1"/>
  <c r="J59" i="56"/>
  <c r="N59" i="56" s="1"/>
  <c r="I59" i="56"/>
  <c r="M59" i="56" s="1"/>
  <c r="P58" i="56"/>
  <c r="O58" i="56"/>
  <c r="N58" i="56"/>
  <c r="L58" i="56"/>
  <c r="K58" i="56"/>
  <c r="J58" i="56"/>
  <c r="I58" i="56"/>
  <c r="M58" i="56" s="1"/>
  <c r="O57" i="56"/>
  <c r="N57" i="56"/>
  <c r="M57" i="56"/>
  <c r="L57" i="56"/>
  <c r="P57" i="56" s="1"/>
  <c r="K57" i="56"/>
  <c r="J57" i="56"/>
  <c r="I57" i="56"/>
  <c r="P56" i="56"/>
  <c r="L56" i="56"/>
  <c r="K56" i="56"/>
  <c r="O56" i="56" s="1"/>
  <c r="J56" i="56"/>
  <c r="N56" i="56" s="1"/>
  <c r="I56" i="56"/>
  <c r="M56" i="56" s="1"/>
  <c r="P55" i="56"/>
  <c r="O55" i="56"/>
  <c r="N55" i="56"/>
  <c r="L55" i="56"/>
  <c r="K55" i="56"/>
  <c r="J55" i="56"/>
  <c r="I55" i="56"/>
  <c r="M55" i="56" s="1"/>
  <c r="O54" i="56"/>
  <c r="N54" i="56"/>
  <c r="M54" i="56"/>
  <c r="L54" i="56"/>
  <c r="P54" i="56" s="1"/>
  <c r="K54" i="56"/>
  <c r="J54" i="56"/>
  <c r="I54" i="56"/>
  <c r="P53" i="56"/>
  <c r="L53" i="56"/>
  <c r="K53" i="56"/>
  <c r="O53" i="56" s="1"/>
  <c r="J53" i="56"/>
  <c r="N53" i="56" s="1"/>
  <c r="I53" i="56"/>
  <c r="M53" i="56" s="1"/>
  <c r="P52" i="56"/>
  <c r="O52" i="56"/>
  <c r="N52" i="56"/>
  <c r="L52" i="56"/>
  <c r="K52" i="56"/>
  <c r="J52" i="56"/>
  <c r="I52" i="56"/>
  <c r="M52" i="56" s="1"/>
  <c r="O51" i="56"/>
  <c r="N51" i="56"/>
  <c r="M51" i="56"/>
  <c r="L51" i="56"/>
  <c r="P51" i="56" s="1"/>
  <c r="K51" i="56"/>
  <c r="J51" i="56"/>
  <c r="I51" i="56"/>
  <c r="P50" i="56"/>
  <c r="L50" i="56"/>
  <c r="K50" i="56"/>
  <c r="O50" i="56" s="1"/>
  <c r="J50" i="56"/>
  <c r="N50" i="56" s="1"/>
  <c r="I50" i="56"/>
  <c r="M50" i="56" s="1"/>
  <c r="P49" i="56"/>
  <c r="O49" i="56"/>
  <c r="N49" i="56"/>
  <c r="L49" i="56"/>
  <c r="K49" i="56"/>
  <c r="J49" i="56"/>
  <c r="I49" i="56"/>
  <c r="M49" i="56" s="1"/>
  <c r="O48" i="56"/>
  <c r="N48" i="56"/>
  <c r="M48" i="56"/>
  <c r="L48" i="56"/>
  <c r="P48" i="56" s="1"/>
  <c r="K48" i="56"/>
  <c r="J48" i="56"/>
  <c r="I48" i="56"/>
  <c r="M46" i="56"/>
  <c r="I46" i="56"/>
  <c r="M45" i="56"/>
  <c r="L45" i="56"/>
  <c r="P45" i="56" s="1"/>
  <c r="K45" i="56"/>
  <c r="O45" i="56" s="1"/>
  <c r="J45" i="56"/>
  <c r="N45" i="56" s="1"/>
  <c r="I45" i="56"/>
  <c r="P44" i="56"/>
  <c r="N44" i="56"/>
  <c r="L44" i="56"/>
  <c r="K44" i="56"/>
  <c r="O44" i="56" s="1"/>
  <c r="J44" i="56"/>
  <c r="I44" i="56"/>
  <c r="M44" i="56" s="1"/>
  <c r="P43" i="56"/>
  <c r="O43" i="56"/>
  <c r="N43" i="56"/>
  <c r="M43" i="56"/>
  <c r="L43" i="56"/>
  <c r="K43" i="56"/>
  <c r="J43" i="56"/>
  <c r="I43" i="56"/>
  <c r="M42" i="56"/>
  <c r="L42" i="56"/>
  <c r="P42" i="56" s="1"/>
  <c r="K42" i="56"/>
  <c r="O42" i="56" s="1"/>
  <c r="J42" i="56"/>
  <c r="N42" i="56" s="1"/>
  <c r="I42" i="56"/>
  <c r="P41" i="56"/>
  <c r="N41" i="56"/>
  <c r="L41" i="56"/>
  <c r="K41" i="56"/>
  <c r="O41" i="56" s="1"/>
  <c r="J41" i="56"/>
  <c r="I41" i="56"/>
  <c r="M41" i="56" s="1"/>
  <c r="P40" i="56"/>
  <c r="O40" i="56"/>
  <c r="N40" i="56"/>
  <c r="M40" i="56"/>
  <c r="L40" i="56"/>
  <c r="K40" i="56"/>
  <c r="J40" i="56"/>
  <c r="I40" i="56"/>
  <c r="M39" i="56"/>
  <c r="L39" i="56"/>
  <c r="P39" i="56" s="1"/>
  <c r="K39" i="56"/>
  <c r="O39" i="56" s="1"/>
  <c r="J39" i="56"/>
  <c r="N39" i="56" s="1"/>
  <c r="I39" i="56"/>
  <c r="P38" i="56"/>
  <c r="N38" i="56"/>
  <c r="L38" i="56"/>
  <c r="K38" i="56"/>
  <c r="O38" i="56" s="1"/>
  <c r="J38" i="56"/>
  <c r="I38" i="56"/>
  <c r="M38" i="56" s="1"/>
  <c r="P37" i="56"/>
  <c r="O37" i="56"/>
  <c r="N37" i="56"/>
  <c r="M37" i="56"/>
  <c r="L37" i="56"/>
  <c r="K37" i="56"/>
  <c r="J37" i="56"/>
  <c r="I37" i="56"/>
  <c r="M36" i="56"/>
  <c r="L36" i="56"/>
  <c r="P36" i="56" s="1"/>
  <c r="K36" i="56"/>
  <c r="O36" i="56" s="1"/>
  <c r="J36" i="56"/>
  <c r="N36" i="56" s="1"/>
  <c r="I36" i="56"/>
  <c r="P34" i="56"/>
  <c r="N34" i="56"/>
  <c r="L34" i="56"/>
  <c r="K34" i="56"/>
  <c r="O34" i="56" s="1"/>
  <c r="J34" i="56"/>
  <c r="I34" i="56"/>
  <c r="M34" i="56" s="1"/>
  <c r="P33" i="56"/>
  <c r="O33" i="56"/>
  <c r="N33" i="56"/>
  <c r="M33" i="56"/>
  <c r="L33" i="56"/>
  <c r="K33" i="56"/>
  <c r="J33" i="56"/>
  <c r="I33" i="56"/>
  <c r="M32" i="56"/>
  <c r="L32" i="56"/>
  <c r="P32" i="56" s="1"/>
  <c r="K32" i="56"/>
  <c r="O32" i="56" s="1"/>
  <c r="J32" i="56"/>
  <c r="N32" i="56" s="1"/>
  <c r="I32" i="56"/>
  <c r="P31" i="56"/>
  <c r="N31" i="56"/>
  <c r="L31" i="56"/>
  <c r="K31" i="56"/>
  <c r="O31" i="56" s="1"/>
  <c r="J31" i="56"/>
  <c r="I31" i="56"/>
  <c r="M31" i="56" s="1"/>
  <c r="P30" i="56"/>
  <c r="O30" i="56"/>
  <c r="N30" i="56"/>
  <c r="M30" i="56"/>
  <c r="L30" i="56"/>
  <c r="K30" i="56"/>
  <c r="J30" i="56"/>
  <c r="I30" i="56"/>
  <c r="M29" i="56"/>
  <c r="L29" i="56"/>
  <c r="P29" i="56" s="1"/>
  <c r="K29" i="56"/>
  <c r="O29" i="56" s="1"/>
  <c r="J29" i="56"/>
  <c r="N29" i="56" s="1"/>
  <c r="I29" i="56"/>
  <c r="P28" i="56"/>
  <c r="N28" i="56"/>
  <c r="L28" i="56"/>
  <c r="K28" i="56"/>
  <c r="O28" i="56" s="1"/>
  <c r="J28" i="56"/>
  <c r="I28" i="56"/>
  <c r="M28" i="56" s="1"/>
  <c r="P27" i="56"/>
  <c r="O27" i="56"/>
  <c r="N27" i="56"/>
  <c r="M27" i="56"/>
  <c r="L27" i="56"/>
  <c r="K27" i="56"/>
  <c r="J27" i="56"/>
  <c r="I27" i="56"/>
  <c r="M26" i="56"/>
  <c r="L26" i="56"/>
  <c r="P26" i="56" s="1"/>
  <c r="K26" i="56"/>
  <c r="O26" i="56" s="1"/>
  <c r="J26" i="56"/>
  <c r="N26" i="56" s="1"/>
  <c r="I26" i="56"/>
  <c r="P25" i="56"/>
  <c r="N25" i="56"/>
  <c r="L25" i="56"/>
  <c r="K25" i="56"/>
  <c r="O25" i="56" s="1"/>
  <c r="J25" i="56"/>
  <c r="I25" i="56"/>
  <c r="M25" i="56" s="1"/>
  <c r="P24" i="56"/>
  <c r="O24" i="56"/>
  <c r="N24" i="56"/>
  <c r="M24" i="56"/>
  <c r="L24" i="56"/>
  <c r="K24" i="56"/>
  <c r="J24" i="56"/>
  <c r="I24" i="56"/>
  <c r="M23" i="56"/>
  <c r="L23" i="56"/>
  <c r="P23" i="56" s="1"/>
  <c r="K23" i="56"/>
  <c r="O23" i="56" s="1"/>
  <c r="J23" i="56"/>
  <c r="N23" i="56" s="1"/>
  <c r="I23" i="56"/>
  <c r="P22" i="56"/>
  <c r="N22" i="56"/>
  <c r="L22" i="56"/>
  <c r="K22" i="56"/>
  <c r="O22" i="56" s="1"/>
  <c r="J22" i="56"/>
  <c r="I22" i="56"/>
  <c r="M22" i="56" s="1"/>
  <c r="P21" i="56"/>
  <c r="O21" i="56"/>
  <c r="N21" i="56"/>
  <c r="M21" i="56"/>
  <c r="L21" i="56"/>
  <c r="K21" i="56"/>
  <c r="J21" i="56"/>
  <c r="I21" i="56"/>
  <c r="M20" i="56"/>
  <c r="L20" i="56"/>
  <c r="P20" i="56" s="1"/>
  <c r="K20" i="56"/>
  <c r="O20" i="56" s="1"/>
  <c r="J20" i="56"/>
  <c r="N20" i="56" s="1"/>
  <c r="I20" i="56"/>
  <c r="P19" i="56"/>
  <c r="N19" i="56"/>
  <c r="L19" i="56"/>
  <c r="K19" i="56"/>
  <c r="O19" i="56" s="1"/>
  <c r="J19" i="56"/>
  <c r="I19" i="56"/>
  <c r="M19" i="56" s="1"/>
  <c r="P18" i="56"/>
  <c r="O18" i="56"/>
  <c r="N18" i="56"/>
  <c r="M18" i="56"/>
  <c r="L18" i="56"/>
  <c r="K18" i="56"/>
  <c r="J18" i="56"/>
  <c r="I18" i="56"/>
  <c r="M17" i="56"/>
  <c r="L17" i="56"/>
  <c r="P17" i="56" s="1"/>
  <c r="K17" i="56"/>
  <c r="O17" i="56" s="1"/>
  <c r="J17" i="56"/>
  <c r="N17" i="56" s="1"/>
  <c r="I17" i="56"/>
  <c r="P16" i="56"/>
  <c r="N16" i="56"/>
  <c r="L16" i="56"/>
  <c r="K16" i="56"/>
  <c r="O16" i="56" s="1"/>
  <c r="J16" i="56"/>
  <c r="I16" i="56"/>
  <c r="M16" i="56" s="1"/>
  <c r="P15" i="56"/>
  <c r="O15" i="56"/>
  <c r="N15" i="56"/>
  <c r="M15" i="56"/>
  <c r="L15" i="56"/>
  <c r="K15" i="56"/>
  <c r="J15" i="56"/>
  <c r="I15" i="56"/>
  <c r="M14" i="56"/>
  <c r="L14" i="56"/>
  <c r="P14" i="56" s="1"/>
  <c r="K14" i="56"/>
  <c r="O14" i="56" s="1"/>
  <c r="J14" i="56"/>
  <c r="N14" i="56" s="1"/>
  <c r="I14" i="56"/>
  <c r="P13" i="56"/>
  <c r="N13" i="56"/>
  <c r="L13" i="56"/>
  <c r="K13" i="56"/>
  <c r="O13" i="56" s="1"/>
  <c r="J13" i="56"/>
  <c r="I13" i="56"/>
  <c r="M13" i="56" s="1"/>
  <c r="P12" i="56"/>
  <c r="O12" i="56"/>
  <c r="N12" i="56"/>
  <c r="M12" i="56"/>
  <c r="L12" i="56"/>
  <c r="K12" i="56"/>
  <c r="J12" i="56"/>
  <c r="I12" i="56"/>
  <c r="M11" i="56"/>
  <c r="L11" i="56"/>
  <c r="P11" i="56" s="1"/>
  <c r="K11" i="56"/>
  <c r="O11" i="56" s="1"/>
  <c r="J11" i="56"/>
  <c r="N11" i="56" s="1"/>
  <c r="I11" i="56"/>
  <c r="P10" i="56"/>
  <c r="N10" i="56"/>
  <c r="L10" i="56"/>
  <c r="K10" i="56"/>
  <c r="O10" i="56" s="1"/>
  <c r="J10" i="56"/>
  <c r="I10" i="56"/>
  <c r="M10" i="56" s="1"/>
  <c r="P9" i="56"/>
  <c r="O9" i="56"/>
  <c r="N9" i="56"/>
  <c r="M9" i="56"/>
  <c r="L9" i="56"/>
  <c r="K9" i="56"/>
  <c r="J9" i="56"/>
  <c r="I9" i="56"/>
  <c r="M8" i="56"/>
  <c r="L8" i="56"/>
  <c r="P8" i="56" s="1"/>
  <c r="K8" i="56"/>
  <c r="O8" i="56" s="1"/>
  <c r="J8" i="56"/>
  <c r="N8" i="56" s="1"/>
  <c r="I8" i="56"/>
  <c r="P7" i="56"/>
  <c r="N7" i="56"/>
  <c r="L7" i="56"/>
  <c r="K7" i="56"/>
  <c r="O7" i="56" s="1"/>
  <c r="J7" i="56"/>
  <c r="I7" i="56"/>
  <c r="M7" i="56" s="1"/>
  <c r="O232" i="55"/>
  <c r="N232" i="55"/>
  <c r="M232" i="55"/>
  <c r="L232" i="55"/>
  <c r="P232" i="55" s="1"/>
  <c r="K232" i="55"/>
  <c r="J232" i="55"/>
  <c r="I232" i="55"/>
  <c r="P231" i="55"/>
  <c r="N231" i="55"/>
  <c r="M231" i="55"/>
  <c r="L231" i="55"/>
  <c r="K231" i="55"/>
  <c r="O231" i="55" s="1"/>
  <c r="J231" i="55"/>
  <c r="I231" i="55"/>
  <c r="L230" i="55"/>
  <c r="P230" i="55" s="1"/>
  <c r="K230" i="55"/>
  <c r="O230" i="55" s="1"/>
  <c r="J230" i="55"/>
  <c r="N230" i="55" s="1"/>
  <c r="I230" i="55"/>
  <c r="M230" i="55" s="1"/>
  <c r="O229" i="55"/>
  <c r="N229" i="55"/>
  <c r="M229" i="55"/>
  <c r="L229" i="55"/>
  <c r="P229" i="55" s="1"/>
  <c r="K229" i="55"/>
  <c r="J229" i="55"/>
  <c r="I229" i="55"/>
  <c r="P228" i="55"/>
  <c r="N228" i="55"/>
  <c r="M228" i="55"/>
  <c r="L228" i="55"/>
  <c r="K228" i="55"/>
  <c r="O228" i="55" s="1"/>
  <c r="J228" i="55"/>
  <c r="I228" i="55"/>
  <c r="L227" i="55"/>
  <c r="P227" i="55" s="1"/>
  <c r="K227" i="55"/>
  <c r="O227" i="55" s="1"/>
  <c r="J227" i="55"/>
  <c r="N227" i="55" s="1"/>
  <c r="I227" i="55"/>
  <c r="M227" i="55" s="1"/>
  <c r="O226" i="55"/>
  <c r="N226" i="55"/>
  <c r="M226" i="55"/>
  <c r="L226" i="55"/>
  <c r="P226" i="55" s="1"/>
  <c r="K226" i="55"/>
  <c r="J226" i="55"/>
  <c r="I226" i="55"/>
  <c r="P225" i="55"/>
  <c r="N225" i="55"/>
  <c r="M225" i="55"/>
  <c r="L225" i="55"/>
  <c r="K225" i="55"/>
  <c r="O225" i="55" s="1"/>
  <c r="J225" i="55"/>
  <c r="I225" i="55"/>
  <c r="L224" i="55"/>
  <c r="P224" i="55" s="1"/>
  <c r="K224" i="55"/>
  <c r="O224" i="55" s="1"/>
  <c r="J224" i="55"/>
  <c r="N224" i="55" s="1"/>
  <c r="I224" i="55"/>
  <c r="M224" i="55" s="1"/>
  <c r="O223" i="55"/>
  <c r="N223" i="55"/>
  <c r="M223" i="55"/>
  <c r="L223" i="55"/>
  <c r="P223" i="55" s="1"/>
  <c r="K223" i="55"/>
  <c r="J223" i="55"/>
  <c r="I223" i="55"/>
  <c r="P222" i="55"/>
  <c r="N222" i="55"/>
  <c r="M222" i="55"/>
  <c r="L222" i="55"/>
  <c r="K222" i="55"/>
  <c r="O222" i="55" s="1"/>
  <c r="J222" i="55"/>
  <c r="I222" i="55"/>
  <c r="L221" i="55"/>
  <c r="P221" i="55" s="1"/>
  <c r="K221" i="55"/>
  <c r="O221" i="55" s="1"/>
  <c r="J221" i="55"/>
  <c r="N221" i="55" s="1"/>
  <c r="I221" i="55"/>
  <c r="M221" i="55" s="1"/>
  <c r="O220" i="55"/>
  <c r="N220" i="55"/>
  <c r="M220" i="55"/>
  <c r="L220" i="55"/>
  <c r="P220" i="55" s="1"/>
  <c r="K220" i="55"/>
  <c r="J220" i="55"/>
  <c r="I220" i="55"/>
  <c r="P219" i="55"/>
  <c r="N219" i="55"/>
  <c r="M219" i="55"/>
  <c r="L219" i="55"/>
  <c r="K219" i="55"/>
  <c r="O219" i="55" s="1"/>
  <c r="J219" i="55"/>
  <c r="I219" i="55"/>
  <c r="L218" i="55"/>
  <c r="P218" i="55" s="1"/>
  <c r="K218" i="55"/>
  <c r="O218" i="55" s="1"/>
  <c r="J218" i="55"/>
  <c r="N218" i="55" s="1"/>
  <c r="I218" i="55"/>
  <c r="M218" i="55" s="1"/>
  <c r="O217" i="55"/>
  <c r="N217" i="55"/>
  <c r="M217" i="55"/>
  <c r="L217" i="55"/>
  <c r="P217" i="55" s="1"/>
  <c r="K217" i="55"/>
  <c r="J217" i="55"/>
  <c r="I217" i="55"/>
  <c r="P216" i="55"/>
  <c r="N216" i="55"/>
  <c r="M216" i="55"/>
  <c r="L216" i="55"/>
  <c r="K216" i="55"/>
  <c r="O216" i="55" s="1"/>
  <c r="J216" i="55"/>
  <c r="I216" i="55"/>
  <c r="L215" i="55"/>
  <c r="P215" i="55" s="1"/>
  <c r="K215" i="55"/>
  <c r="O215" i="55" s="1"/>
  <c r="J215" i="55"/>
  <c r="N215" i="55" s="1"/>
  <c r="I215" i="55"/>
  <c r="M215" i="55" s="1"/>
  <c r="O214" i="55"/>
  <c r="N214" i="55"/>
  <c r="M214" i="55"/>
  <c r="L214" i="55"/>
  <c r="P214" i="55" s="1"/>
  <c r="K214" i="55"/>
  <c r="J214" i="55"/>
  <c r="I214" i="55"/>
  <c r="P213" i="55"/>
  <c r="N213" i="55"/>
  <c r="M213" i="55"/>
  <c r="L213" i="55"/>
  <c r="K213" i="55"/>
  <c r="O213" i="55" s="1"/>
  <c r="J213" i="55"/>
  <c r="I213" i="55"/>
  <c r="L212" i="55"/>
  <c r="P212" i="55" s="1"/>
  <c r="K212" i="55"/>
  <c r="O212" i="55" s="1"/>
  <c r="J212" i="55"/>
  <c r="N212" i="55" s="1"/>
  <c r="I212" i="55"/>
  <c r="M212" i="55" s="1"/>
  <c r="O211" i="55"/>
  <c r="N211" i="55"/>
  <c r="M211" i="55"/>
  <c r="L211" i="55"/>
  <c r="P211" i="55" s="1"/>
  <c r="K211" i="55"/>
  <c r="J211" i="55"/>
  <c r="I211" i="55"/>
  <c r="P210" i="55"/>
  <c r="N210" i="55"/>
  <c r="M210" i="55"/>
  <c r="L210" i="55"/>
  <c r="K210" i="55"/>
  <c r="O210" i="55" s="1"/>
  <c r="J210" i="55"/>
  <c r="I210" i="55"/>
  <c r="L209" i="55"/>
  <c r="P209" i="55" s="1"/>
  <c r="K209" i="55"/>
  <c r="O209" i="55" s="1"/>
  <c r="J209" i="55"/>
  <c r="N209" i="55" s="1"/>
  <c r="I209" i="55"/>
  <c r="M209" i="55" s="1"/>
  <c r="O208" i="55"/>
  <c r="N208" i="55"/>
  <c r="M208" i="55"/>
  <c r="L208" i="55"/>
  <c r="P208" i="55" s="1"/>
  <c r="K208" i="55"/>
  <c r="J208" i="55"/>
  <c r="I208" i="55"/>
  <c r="P207" i="55"/>
  <c r="N207" i="55"/>
  <c r="M207" i="55"/>
  <c r="L207" i="55"/>
  <c r="K207" i="55"/>
  <c r="O207" i="55" s="1"/>
  <c r="J207" i="55"/>
  <c r="I207" i="55"/>
  <c r="L206" i="55"/>
  <c r="P206" i="55" s="1"/>
  <c r="K206" i="55"/>
  <c r="O206" i="55" s="1"/>
  <c r="J206" i="55"/>
  <c r="N206" i="55" s="1"/>
  <c r="I206" i="55"/>
  <c r="M206" i="55" s="1"/>
  <c r="O205" i="55"/>
  <c r="N205" i="55"/>
  <c r="M205" i="55"/>
  <c r="L205" i="55"/>
  <c r="P205" i="55" s="1"/>
  <c r="K205" i="55"/>
  <c r="J205" i="55"/>
  <c r="I205" i="55"/>
  <c r="P204" i="55"/>
  <c r="N204" i="55"/>
  <c r="M204" i="55"/>
  <c r="L204" i="55"/>
  <c r="K204" i="55"/>
  <c r="O204" i="55" s="1"/>
  <c r="J204" i="55"/>
  <c r="I204" i="55"/>
  <c r="L203" i="55"/>
  <c r="P203" i="55" s="1"/>
  <c r="K203" i="55"/>
  <c r="O203" i="55" s="1"/>
  <c r="J203" i="55"/>
  <c r="N203" i="55" s="1"/>
  <c r="I203" i="55"/>
  <c r="M203" i="55" s="1"/>
  <c r="O202" i="55"/>
  <c r="N202" i="55"/>
  <c r="M202" i="55"/>
  <c r="L202" i="55"/>
  <c r="P202" i="55" s="1"/>
  <c r="K202" i="55"/>
  <c r="J202" i="55"/>
  <c r="I202" i="55"/>
  <c r="P201" i="55"/>
  <c r="N201" i="55"/>
  <c r="M201" i="55"/>
  <c r="L201" i="55"/>
  <c r="K201" i="55"/>
  <c r="O201" i="55" s="1"/>
  <c r="J201" i="55"/>
  <c r="I201" i="55"/>
  <c r="L200" i="55"/>
  <c r="P200" i="55" s="1"/>
  <c r="K200" i="55"/>
  <c r="O200" i="55" s="1"/>
  <c r="J200" i="55"/>
  <c r="N200" i="55" s="1"/>
  <c r="I200" i="55"/>
  <c r="M200" i="55" s="1"/>
  <c r="P198" i="55"/>
  <c r="O198" i="55"/>
  <c r="N198" i="55"/>
  <c r="M198" i="55"/>
  <c r="L198" i="55"/>
  <c r="K198" i="55"/>
  <c r="J198" i="55"/>
  <c r="I198" i="55"/>
  <c r="P197" i="55"/>
  <c r="N197" i="55"/>
  <c r="M197" i="55"/>
  <c r="L197" i="55"/>
  <c r="K197" i="55"/>
  <c r="O197" i="55" s="1"/>
  <c r="J197" i="55"/>
  <c r="I197" i="55"/>
  <c r="L196" i="55"/>
  <c r="P196" i="55" s="1"/>
  <c r="K196" i="55"/>
  <c r="O196" i="55" s="1"/>
  <c r="J196" i="55"/>
  <c r="N196" i="55" s="1"/>
  <c r="I196" i="55"/>
  <c r="M196" i="55" s="1"/>
  <c r="P194" i="55"/>
  <c r="O194" i="55"/>
  <c r="N194" i="55"/>
  <c r="M194" i="55"/>
  <c r="L194" i="55"/>
  <c r="K194" i="55"/>
  <c r="J194" i="55"/>
  <c r="I194" i="55"/>
  <c r="P193" i="55"/>
  <c r="N193" i="55"/>
  <c r="M193" i="55"/>
  <c r="L193" i="55"/>
  <c r="K193" i="55"/>
  <c r="O193" i="55" s="1"/>
  <c r="J193" i="55"/>
  <c r="I193" i="55"/>
  <c r="L192" i="55"/>
  <c r="P192" i="55" s="1"/>
  <c r="K192" i="55"/>
  <c r="O192" i="55" s="1"/>
  <c r="J192" i="55"/>
  <c r="N192" i="55" s="1"/>
  <c r="I192" i="55"/>
  <c r="M192" i="55" s="1"/>
  <c r="P191" i="55"/>
  <c r="O191" i="55"/>
  <c r="N191" i="55"/>
  <c r="M191" i="55"/>
  <c r="L191" i="55"/>
  <c r="K191" i="55"/>
  <c r="J191" i="55"/>
  <c r="I191" i="55"/>
  <c r="P190" i="55"/>
  <c r="N190" i="55"/>
  <c r="M190" i="55"/>
  <c r="L190" i="55"/>
  <c r="K190" i="55"/>
  <c r="O190" i="55" s="1"/>
  <c r="J190" i="55"/>
  <c r="I190" i="55"/>
  <c r="L189" i="55"/>
  <c r="P189" i="55" s="1"/>
  <c r="K189" i="55"/>
  <c r="O189" i="55" s="1"/>
  <c r="J189" i="55"/>
  <c r="N189" i="55" s="1"/>
  <c r="I189" i="55"/>
  <c r="M189" i="55" s="1"/>
  <c r="P188" i="55"/>
  <c r="O188" i="55"/>
  <c r="N188" i="55"/>
  <c r="M188" i="55"/>
  <c r="L188" i="55"/>
  <c r="K188" i="55"/>
  <c r="J188" i="55"/>
  <c r="I188" i="55"/>
  <c r="P187" i="55"/>
  <c r="N187" i="55"/>
  <c r="M187" i="55"/>
  <c r="L187" i="55"/>
  <c r="K187" i="55"/>
  <c r="O187" i="55" s="1"/>
  <c r="J187" i="55"/>
  <c r="I187" i="55"/>
  <c r="L186" i="55"/>
  <c r="P186" i="55" s="1"/>
  <c r="K186" i="55"/>
  <c r="O186" i="55" s="1"/>
  <c r="J186" i="55"/>
  <c r="N186" i="55" s="1"/>
  <c r="I186" i="55"/>
  <c r="M186" i="55" s="1"/>
  <c r="P185" i="55"/>
  <c r="O185" i="55"/>
  <c r="N185" i="55"/>
  <c r="M185" i="55"/>
  <c r="L185" i="55"/>
  <c r="K185" i="55"/>
  <c r="J185" i="55"/>
  <c r="I185" i="55"/>
  <c r="P184" i="55"/>
  <c r="N184" i="55"/>
  <c r="M184" i="55"/>
  <c r="L184" i="55"/>
  <c r="K184" i="55"/>
  <c r="O184" i="55" s="1"/>
  <c r="J184" i="55"/>
  <c r="I184" i="55"/>
  <c r="L183" i="55"/>
  <c r="P183" i="55" s="1"/>
  <c r="K183" i="55"/>
  <c r="O183" i="55" s="1"/>
  <c r="J183" i="55"/>
  <c r="N183" i="55" s="1"/>
  <c r="I183" i="55"/>
  <c r="M183" i="55" s="1"/>
  <c r="P182" i="55"/>
  <c r="O182" i="55"/>
  <c r="N182" i="55"/>
  <c r="M182" i="55"/>
  <c r="L182" i="55"/>
  <c r="K182" i="55"/>
  <c r="J182" i="55"/>
  <c r="I182" i="55"/>
  <c r="P181" i="55"/>
  <c r="N181" i="55"/>
  <c r="M181" i="55"/>
  <c r="L181" i="55"/>
  <c r="K181" i="55"/>
  <c r="O181" i="55" s="1"/>
  <c r="J181" i="55"/>
  <c r="I181" i="55"/>
  <c r="L180" i="55"/>
  <c r="P180" i="55" s="1"/>
  <c r="K180" i="55"/>
  <c r="O180" i="55" s="1"/>
  <c r="J180" i="55"/>
  <c r="N180" i="55" s="1"/>
  <c r="I180" i="55"/>
  <c r="M180" i="55" s="1"/>
  <c r="P179" i="55"/>
  <c r="O179" i="55"/>
  <c r="N179" i="55"/>
  <c r="M179" i="55"/>
  <c r="L179" i="55"/>
  <c r="K179" i="55"/>
  <c r="J179" i="55"/>
  <c r="I179" i="55"/>
  <c r="P178" i="55"/>
  <c r="N178" i="55"/>
  <c r="M178" i="55"/>
  <c r="L178" i="55"/>
  <c r="K178" i="55"/>
  <c r="O178" i="55" s="1"/>
  <c r="J178" i="55"/>
  <c r="I178" i="55"/>
  <c r="L177" i="55"/>
  <c r="P177" i="55" s="1"/>
  <c r="K177" i="55"/>
  <c r="O177" i="55" s="1"/>
  <c r="J177" i="55"/>
  <c r="N177" i="55" s="1"/>
  <c r="I177" i="55"/>
  <c r="M177" i="55" s="1"/>
  <c r="P176" i="55"/>
  <c r="O176" i="55"/>
  <c r="N176" i="55"/>
  <c r="M176" i="55"/>
  <c r="L176" i="55"/>
  <c r="K176" i="55"/>
  <c r="J176" i="55"/>
  <c r="I176" i="55"/>
  <c r="P175" i="55"/>
  <c r="N175" i="55"/>
  <c r="M175" i="55"/>
  <c r="L175" i="55"/>
  <c r="K175" i="55"/>
  <c r="O175" i="55" s="1"/>
  <c r="J175" i="55"/>
  <c r="I175" i="55"/>
  <c r="L174" i="55"/>
  <c r="P174" i="55" s="1"/>
  <c r="K174" i="55"/>
  <c r="O174" i="55" s="1"/>
  <c r="J174" i="55"/>
  <c r="N174" i="55" s="1"/>
  <c r="I174" i="55"/>
  <c r="M174" i="55" s="1"/>
  <c r="P173" i="55"/>
  <c r="O173" i="55"/>
  <c r="N173" i="55"/>
  <c r="M173" i="55"/>
  <c r="L173" i="55"/>
  <c r="K173" i="55"/>
  <c r="J173" i="55"/>
  <c r="I173" i="55"/>
  <c r="P172" i="55"/>
  <c r="N172" i="55"/>
  <c r="M172" i="55"/>
  <c r="L172" i="55"/>
  <c r="K172" i="55"/>
  <c r="O172" i="55" s="1"/>
  <c r="J172" i="55"/>
  <c r="I172" i="55"/>
  <c r="L171" i="55"/>
  <c r="P171" i="55" s="1"/>
  <c r="K171" i="55"/>
  <c r="O171" i="55" s="1"/>
  <c r="J171" i="55"/>
  <c r="N171" i="55" s="1"/>
  <c r="I171" i="55"/>
  <c r="M171" i="55" s="1"/>
  <c r="P170" i="55"/>
  <c r="O170" i="55"/>
  <c r="N170" i="55"/>
  <c r="M170" i="55"/>
  <c r="L170" i="55"/>
  <c r="K170" i="55"/>
  <c r="J170" i="55"/>
  <c r="I170" i="55"/>
  <c r="P169" i="55"/>
  <c r="N169" i="55"/>
  <c r="M169" i="55"/>
  <c r="L169" i="55"/>
  <c r="K169" i="55"/>
  <c r="O169" i="55" s="1"/>
  <c r="J169" i="55"/>
  <c r="I169" i="55"/>
  <c r="L168" i="55"/>
  <c r="P168" i="55" s="1"/>
  <c r="K168" i="55"/>
  <c r="O168" i="55" s="1"/>
  <c r="J168" i="55"/>
  <c r="N168" i="55" s="1"/>
  <c r="I168" i="55"/>
  <c r="M168" i="55" s="1"/>
  <c r="P167" i="55"/>
  <c r="O167" i="55"/>
  <c r="N167" i="55"/>
  <c r="M167" i="55"/>
  <c r="L167" i="55"/>
  <c r="K167" i="55"/>
  <c r="J167" i="55"/>
  <c r="I167" i="55"/>
  <c r="P166" i="55"/>
  <c r="N166" i="55"/>
  <c r="M166" i="55"/>
  <c r="L166" i="55"/>
  <c r="K166" i="55"/>
  <c r="O166" i="55" s="1"/>
  <c r="J166" i="55"/>
  <c r="I166" i="55"/>
  <c r="L165" i="55"/>
  <c r="P165" i="55" s="1"/>
  <c r="K165" i="55"/>
  <c r="O165" i="55" s="1"/>
  <c r="J165" i="55"/>
  <c r="N165" i="55" s="1"/>
  <c r="I165" i="55"/>
  <c r="M165" i="55" s="1"/>
  <c r="P164" i="55"/>
  <c r="O164" i="55"/>
  <c r="N164" i="55"/>
  <c r="M164" i="55"/>
  <c r="L164" i="55"/>
  <c r="K164" i="55"/>
  <c r="J164" i="55"/>
  <c r="I164" i="55"/>
  <c r="P163" i="55"/>
  <c r="N163" i="55"/>
  <c r="M163" i="55"/>
  <c r="L163" i="55"/>
  <c r="K163" i="55"/>
  <c r="O163" i="55" s="1"/>
  <c r="J163" i="55"/>
  <c r="I163" i="55"/>
  <c r="L162" i="55"/>
  <c r="P162" i="55" s="1"/>
  <c r="K162" i="55"/>
  <c r="O162" i="55" s="1"/>
  <c r="J162" i="55"/>
  <c r="N162" i="55" s="1"/>
  <c r="I162" i="55"/>
  <c r="M162" i="55" s="1"/>
  <c r="P161" i="55"/>
  <c r="O161" i="55"/>
  <c r="N161" i="55"/>
  <c r="M161" i="55"/>
  <c r="L161" i="55"/>
  <c r="K161" i="55"/>
  <c r="J161" i="55"/>
  <c r="I161" i="55"/>
  <c r="P160" i="55"/>
  <c r="N160" i="55"/>
  <c r="M160" i="55"/>
  <c r="L160" i="55"/>
  <c r="K160" i="55"/>
  <c r="O160" i="55" s="1"/>
  <c r="J160" i="55"/>
  <c r="I160" i="55"/>
  <c r="L159" i="55"/>
  <c r="P159" i="55" s="1"/>
  <c r="K159" i="55"/>
  <c r="O159" i="55" s="1"/>
  <c r="J159" i="55"/>
  <c r="N159" i="55" s="1"/>
  <c r="I159" i="55"/>
  <c r="M159" i="55" s="1"/>
  <c r="P158" i="55"/>
  <c r="O158" i="55"/>
  <c r="N158" i="55"/>
  <c r="M158" i="55"/>
  <c r="L158" i="55"/>
  <c r="K158" i="55"/>
  <c r="J158" i="55"/>
  <c r="I158" i="55"/>
  <c r="P157" i="55"/>
  <c r="N157" i="55"/>
  <c r="M157" i="55"/>
  <c r="L157" i="55"/>
  <c r="K157" i="55"/>
  <c r="O157" i="55" s="1"/>
  <c r="J157" i="55"/>
  <c r="I157" i="55"/>
  <c r="L156" i="55"/>
  <c r="P156" i="55" s="1"/>
  <c r="K156" i="55"/>
  <c r="O156" i="55" s="1"/>
  <c r="J156" i="55"/>
  <c r="N156" i="55" s="1"/>
  <c r="I156" i="55"/>
  <c r="M156" i="55" s="1"/>
  <c r="P155" i="55"/>
  <c r="O155" i="55"/>
  <c r="N155" i="55"/>
  <c r="M155" i="55"/>
  <c r="L155" i="55"/>
  <c r="K155" i="55"/>
  <c r="J155" i="55"/>
  <c r="I155" i="55"/>
  <c r="P154" i="55"/>
  <c r="N154" i="55"/>
  <c r="M154" i="55"/>
  <c r="L154" i="55"/>
  <c r="K154" i="55"/>
  <c r="O154" i="55" s="1"/>
  <c r="J154" i="55"/>
  <c r="I154" i="55"/>
  <c r="L153" i="55"/>
  <c r="P153" i="55" s="1"/>
  <c r="K153" i="55"/>
  <c r="O153" i="55" s="1"/>
  <c r="J153" i="55"/>
  <c r="N153" i="55" s="1"/>
  <c r="I153" i="55"/>
  <c r="M153" i="55" s="1"/>
  <c r="P152" i="55"/>
  <c r="O152" i="55"/>
  <c r="N152" i="55"/>
  <c r="M152" i="55"/>
  <c r="L152" i="55"/>
  <c r="K152" i="55"/>
  <c r="J152" i="55"/>
  <c r="I152" i="55"/>
  <c r="P151" i="55"/>
  <c r="N151" i="55"/>
  <c r="M151" i="55"/>
  <c r="L151" i="55"/>
  <c r="K151" i="55"/>
  <c r="O151" i="55" s="1"/>
  <c r="J151" i="55"/>
  <c r="I151" i="55"/>
  <c r="L150" i="55"/>
  <c r="P150" i="55" s="1"/>
  <c r="K150" i="55"/>
  <c r="O150" i="55" s="1"/>
  <c r="J150" i="55"/>
  <c r="N150" i="55" s="1"/>
  <c r="I150" i="55"/>
  <c r="M150" i="55" s="1"/>
  <c r="P149" i="55"/>
  <c r="O149" i="55"/>
  <c r="N149" i="55"/>
  <c r="M149" i="55"/>
  <c r="L149" i="55"/>
  <c r="K149" i="55"/>
  <c r="J149" i="55"/>
  <c r="I149" i="55"/>
  <c r="P148" i="55"/>
  <c r="N148" i="55"/>
  <c r="M148" i="55"/>
  <c r="L148" i="55"/>
  <c r="K148" i="55"/>
  <c r="O148" i="55" s="1"/>
  <c r="J148" i="55"/>
  <c r="I148" i="55"/>
  <c r="L147" i="55"/>
  <c r="P147" i="55" s="1"/>
  <c r="K147" i="55"/>
  <c r="O147" i="55" s="1"/>
  <c r="J147" i="55"/>
  <c r="N147" i="55" s="1"/>
  <c r="I147" i="55"/>
  <c r="M147" i="55" s="1"/>
  <c r="P146" i="55"/>
  <c r="O146" i="55"/>
  <c r="N146" i="55"/>
  <c r="M146" i="55"/>
  <c r="L146" i="55"/>
  <c r="K146" i="55"/>
  <c r="J146" i="55"/>
  <c r="I146" i="55"/>
  <c r="P145" i="55"/>
  <c r="N145" i="55"/>
  <c r="M145" i="55"/>
  <c r="L145" i="55"/>
  <c r="K145" i="55"/>
  <c r="O145" i="55" s="1"/>
  <c r="J145" i="55"/>
  <c r="I145" i="55"/>
  <c r="L144" i="55"/>
  <c r="P144" i="55" s="1"/>
  <c r="K144" i="55"/>
  <c r="O144" i="55" s="1"/>
  <c r="J144" i="55"/>
  <c r="N144" i="55" s="1"/>
  <c r="I144" i="55"/>
  <c r="M144" i="55" s="1"/>
  <c r="P143" i="55"/>
  <c r="O143" i="55"/>
  <c r="N143" i="55"/>
  <c r="M143" i="55"/>
  <c r="L143" i="55"/>
  <c r="K143" i="55"/>
  <c r="J143" i="55"/>
  <c r="I143" i="55"/>
  <c r="P142" i="55"/>
  <c r="N142" i="55"/>
  <c r="M142" i="55"/>
  <c r="L142" i="55"/>
  <c r="K142" i="55"/>
  <c r="O142" i="55" s="1"/>
  <c r="J142" i="55"/>
  <c r="I142" i="55"/>
  <c r="L141" i="55"/>
  <c r="P141" i="55" s="1"/>
  <c r="K141" i="55"/>
  <c r="O141" i="55" s="1"/>
  <c r="J141" i="55"/>
  <c r="N141" i="55" s="1"/>
  <c r="I141" i="55"/>
  <c r="M141" i="55" s="1"/>
  <c r="P140" i="55"/>
  <c r="O140" i="55"/>
  <c r="N140" i="55"/>
  <c r="M140" i="55"/>
  <c r="L140" i="55"/>
  <c r="K140" i="55"/>
  <c r="J140" i="55"/>
  <c r="I140" i="55"/>
  <c r="P139" i="55"/>
  <c r="N139" i="55"/>
  <c r="M139" i="55"/>
  <c r="L139" i="55"/>
  <c r="K139" i="55"/>
  <c r="O139" i="55" s="1"/>
  <c r="J139" i="55"/>
  <c r="I139" i="55"/>
  <c r="L138" i="55"/>
  <c r="P138" i="55" s="1"/>
  <c r="K138" i="55"/>
  <c r="O138" i="55" s="1"/>
  <c r="J138" i="55"/>
  <c r="N138" i="55" s="1"/>
  <c r="I138" i="55"/>
  <c r="M138" i="55" s="1"/>
  <c r="P136" i="55"/>
  <c r="O136" i="55"/>
  <c r="N136" i="55"/>
  <c r="M136" i="55"/>
  <c r="L136" i="55"/>
  <c r="K136" i="55"/>
  <c r="J136" i="55"/>
  <c r="I136" i="55"/>
  <c r="P135" i="55"/>
  <c r="N135" i="55"/>
  <c r="M135" i="55"/>
  <c r="L135" i="55"/>
  <c r="K135" i="55"/>
  <c r="O135" i="55" s="1"/>
  <c r="J135" i="55"/>
  <c r="I135" i="55"/>
  <c r="L134" i="55"/>
  <c r="P134" i="55" s="1"/>
  <c r="K134" i="55"/>
  <c r="O134" i="55" s="1"/>
  <c r="J134" i="55"/>
  <c r="N134" i="55" s="1"/>
  <c r="I134" i="55"/>
  <c r="M134" i="55" s="1"/>
  <c r="P133" i="55"/>
  <c r="O133" i="55"/>
  <c r="N133" i="55"/>
  <c r="M133" i="55"/>
  <c r="L133" i="55"/>
  <c r="K133" i="55"/>
  <c r="J133" i="55"/>
  <c r="I133" i="55"/>
  <c r="P131" i="55"/>
  <c r="N131" i="55"/>
  <c r="M131" i="55"/>
  <c r="L131" i="55"/>
  <c r="K131" i="55"/>
  <c r="O131" i="55" s="1"/>
  <c r="J131" i="55"/>
  <c r="I131" i="55"/>
  <c r="L130" i="55"/>
  <c r="P130" i="55" s="1"/>
  <c r="K130" i="55"/>
  <c r="O130" i="55" s="1"/>
  <c r="J130" i="55"/>
  <c r="N130" i="55" s="1"/>
  <c r="I130" i="55"/>
  <c r="M130" i="55" s="1"/>
  <c r="P129" i="55"/>
  <c r="O129" i="55"/>
  <c r="N129" i="55"/>
  <c r="M129" i="55"/>
  <c r="L129" i="55"/>
  <c r="K129" i="55"/>
  <c r="J129" i="55"/>
  <c r="I129" i="55"/>
  <c r="P127" i="55"/>
  <c r="N127" i="55"/>
  <c r="M127" i="55"/>
  <c r="L127" i="55"/>
  <c r="K127" i="55"/>
  <c r="O127" i="55" s="1"/>
  <c r="J127" i="55"/>
  <c r="I127" i="55"/>
  <c r="L126" i="55"/>
  <c r="P126" i="55" s="1"/>
  <c r="K126" i="55"/>
  <c r="O126" i="55" s="1"/>
  <c r="J126" i="55"/>
  <c r="N126" i="55" s="1"/>
  <c r="I126" i="55"/>
  <c r="M126" i="55" s="1"/>
  <c r="P125" i="55"/>
  <c r="O125" i="55"/>
  <c r="N125" i="55"/>
  <c r="M125" i="55"/>
  <c r="L125" i="55"/>
  <c r="K125" i="55"/>
  <c r="J125" i="55"/>
  <c r="I125" i="55"/>
  <c r="P124" i="55"/>
  <c r="N124" i="55"/>
  <c r="M124" i="55"/>
  <c r="L124" i="55"/>
  <c r="K124" i="55"/>
  <c r="O124" i="55" s="1"/>
  <c r="J124" i="55"/>
  <c r="I124" i="55"/>
  <c r="L123" i="55"/>
  <c r="P123" i="55" s="1"/>
  <c r="K123" i="55"/>
  <c r="O123" i="55" s="1"/>
  <c r="J123" i="55"/>
  <c r="N123" i="55" s="1"/>
  <c r="I123" i="55"/>
  <c r="M123" i="55" s="1"/>
  <c r="P122" i="55"/>
  <c r="O122" i="55"/>
  <c r="N122" i="55"/>
  <c r="M122" i="55"/>
  <c r="L122" i="55"/>
  <c r="K122" i="55"/>
  <c r="J122" i="55"/>
  <c r="I122" i="55"/>
  <c r="P121" i="55"/>
  <c r="N121" i="55"/>
  <c r="M121" i="55"/>
  <c r="L121" i="55"/>
  <c r="K121" i="55"/>
  <c r="O121" i="55" s="1"/>
  <c r="J121" i="55"/>
  <c r="I121" i="55"/>
  <c r="L120" i="55"/>
  <c r="P120" i="55" s="1"/>
  <c r="K120" i="55"/>
  <c r="O120" i="55" s="1"/>
  <c r="J120" i="55"/>
  <c r="N120" i="55" s="1"/>
  <c r="I120" i="55"/>
  <c r="M120" i="55" s="1"/>
  <c r="P119" i="55"/>
  <c r="O119" i="55"/>
  <c r="N119" i="55"/>
  <c r="M119" i="55"/>
  <c r="L119" i="55"/>
  <c r="K119" i="55"/>
  <c r="J119" i="55"/>
  <c r="I119" i="55"/>
  <c r="P118" i="55"/>
  <c r="N118" i="55"/>
  <c r="M118" i="55"/>
  <c r="L118" i="55"/>
  <c r="K118" i="55"/>
  <c r="O118" i="55" s="1"/>
  <c r="J118" i="55"/>
  <c r="I118" i="55"/>
  <c r="L117" i="55"/>
  <c r="P117" i="55" s="1"/>
  <c r="K117" i="55"/>
  <c r="O117" i="55" s="1"/>
  <c r="J117" i="55"/>
  <c r="N117" i="55" s="1"/>
  <c r="I117" i="55"/>
  <c r="M117" i="55" s="1"/>
  <c r="P116" i="55"/>
  <c r="O116" i="55"/>
  <c r="N116" i="55"/>
  <c r="M116" i="55"/>
  <c r="L116" i="55"/>
  <c r="K116" i="55"/>
  <c r="J116" i="55"/>
  <c r="I116" i="55"/>
  <c r="P115" i="55"/>
  <c r="N115" i="55"/>
  <c r="M115" i="55"/>
  <c r="L115" i="55"/>
  <c r="K115" i="55"/>
  <c r="O115" i="55" s="1"/>
  <c r="J115" i="55"/>
  <c r="I115" i="55"/>
  <c r="L114" i="55"/>
  <c r="P114" i="55" s="1"/>
  <c r="K114" i="55"/>
  <c r="O114" i="55" s="1"/>
  <c r="J114" i="55"/>
  <c r="N114" i="55" s="1"/>
  <c r="I114" i="55"/>
  <c r="M114" i="55" s="1"/>
  <c r="P113" i="55"/>
  <c r="O113" i="55"/>
  <c r="N113" i="55"/>
  <c r="M113" i="55"/>
  <c r="L113" i="55"/>
  <c r="K113" i="55"/>
  <c r="J113" i="55"/>
  <c r="I113" i="55"/>
  <c r="P112" i="55"/>
  <c r="N112" i="55"/>
  <c r="M112" i="55"/>
  <c r="L112" i="55"/>
  <c r="K112" i="55"/>
  <c r="O112" i="55" s="1"/>
  <c r="J112" i="55"/>
  <c r="I112" i="55"/>
  <c r="L111" i="55"/>
  <c r="P111" i="55" s="1"/>
  <c r="K111" i="55"/>
  <c r="O111" i="55" s="1"/>
  <c r="J111" i="55"/>
  <c r="N111" i="55" s="1"/>
  <c r="I111" i="55"/>
  <c r="M111" i="55" s="1"/>
  <c r="P110" i="55"/>
  <c r="O110" i="55"/>
  <c r="N110" i="55"/>
  <c r="M110" i="55"/>
  <c r="L110" i="55"/>
  <c r="K110" i="55"/>
  <c r="J110" i="55"/>
  <c r="I110" i="55"/>
  <c r="P109" i="55"/>
  <c r="N109" i="55"/>
  <c r="M109" i="55"/>
  <c r="L109" i="55"/>
  <c r="K109" i="55"/>
  <c r="O109" i="55" s="1"/>
  <c r="J109" i="55"/>
  <c r="I109" i="55"/>
  <c r="L108" i="55"/>
  <c r="P108" i="55" s="1"/>
  <c r="K108" i="55"/>
  <c r="O108" i="55" s="1"/>
  <c r="J108" i="55"/>
  <c r="N108" i="55" s="1"/>
  <c r="I108" i="55"/>
  <c r="M108" i="55" s="1"/>
  <c r="P107" i="55"/>
  <c r="O107" i="55"/>
  <c r="N107" i="55"/>
  <c r="M107" i="55"/>
  <c r="L107" i="55"/>
  <c r="K107" i="55"/>
  <c r="J107" i="55"/>
  <c r="I107" i="55"/>
  <c r="P106" i="55"/>
  <c r="N106" i="55"/>
  <c r="M106" i="55"/>
  <c r="L106" i="55"/>
  <c r="K106" i="55"/>
  <c r="O106" i="55" s="1"/>
  <c r="J106" i="55"/>
  <c r="I106" i="55"/>
  <c r="L105" i="55"/>
  <c r="P105" i="55" s="1"/>
  <c r="K105" i="55"/>
  <c r="O105" i="55" s="1"/>
  <c r="J105" i="55"/>
  <c r="N105" i="55" s="1"/>
  <c r="I105" i="55"/>
  <c r="M105" i="55" s="1"/>
  <c r="P104" i="55"/>
  <c r="O104" i="55"/>
  <c r="N104" i="55"/>
  <c r="M104" i="55"/>
  <c r="L104" i="55"/>
  <c r="K104" i="55"/>
  <c r="J104" i="55"/>
  <c r="I104" i="55"/>
  <c r="P103" i="55"/>
  <c r="N103" i="55"/>
  <c r="M103" i="55"/>
  <c r="L103" i="55"/>
  <c r="K103" i="55"/>
  <c r="O103" i="55" s="1"/>
  <c r="J103" i="55"/>
  <c r="I103" i="55"/>
  <c r="L102" i="55"/>
  <c r="P102" i="55" s="1"/>
  <c r="K102" i="55"/>
  <c r="O102" i="55" s="1"/>
  <c r="J102" i="55"/>
  <c r="N102" i="55" s="1"/>
  <c r="I102" i="55"/>
  <c r="M102" i="55" s="1"/>
  <c r="P101" i="55"/>
  <c r="O101" i="55"/>
  <c r="N101" i="55"/>
  <c r="M101" i="55"/>
  <c r="L101" i="55"/>
  <c r="K101" i="55"/>
  <c r="J101" i="55"/>
  <c r="I101" i="55"/>
  <c r="P100" i="55"/>
  <c r="N100" i="55"/>
  <c r="M100" i="55"/>
  <c r="L100" i="55"/>
  <c r="K100" i="55"/>
  <c r="O100" i="55" s="1"/>
  <c r="J100" i="55"/>
  <c r="I100" i="55"/>
  <c r="L99" i="55"/>
  <c r="P99" i="55" s="1"/>
  <c r="K99" i="55"/>
  <c r="O99" i="55" s="1"/>
  <c r="J99" i="55"/>
  <c r="N99" i="55" s="1"/>
  <c r="I99" i="55"/>
  <c r="M99" i="55" s="1"/>
  <c r="P98" i="55"/>
  <c r="O98" i="55"/>
  <c r="N98" i="55"/>
  <c r="M98" i="55"/>
  <c r="L98" i="55"/>
  <c r="K98" i="55"/>
  <c r="J98" i="55"/>
  <c r="I98" i="55"/>
  <c r="P97" i="55"/>
  <c r="N97" i="55"/>
  <c r="M97" i="55"/>
  <c r="L97" i="55"/>
  <c r="K97" i="55"/>
  <c r="O97" i="55" s="1"/>
  <c r="J97" i="55"/>
  <c r="I97" i="55"/>
  <c r="L96" i="55"/>
  <c r="P96" i="55" s="1"/>
  <c r="K96" i="55"/>
  <c r="O96" i="55" s="1"/>
  <c r="J96" i="55"/>
  <c r="N96" i="55" s="1"/>
  <c r="I96" i="55"/>
  <c r="M96" i="55" s="1"/>
  <c r="P95" i="55"/>
  <c r="O95" i="55"/>
  <c r="N95" i="55"/>
  <c r="M95" i="55"/>
  <c r="L95" i="55"/>
  <c r="K95" i="55"/>
  <c r="J95" i="55"/>
  <c r="I95" i="55"/>
  <c r="P94" i="55"/>
  <c r="N94" i="55"/>
  <c r="M94" i="55"/>
  <c r="L94" i="55"/>
  <c r="K94" i="55"/>
  <c r="O94" i="55" s="1"/>
  <c r="J94" i="55"/>
  <c r="I94" i="55"/>
  <c r="L92" i="55"/>
  <c r="P92" i="55" s="1"/>
  <c r="K92" i="55"/>
  <c r="O92" i="55" s="1"/>
  <c r="J92" i="55"/>
  <c r="N92" i="55" s="1"/>
  <c r="I92" i="55"/>
  <c r="M92" i="55" s="1"/>
  <c r="P91" i="55"/>
  <c r="O91" i="55"/>
  <c r="N91" i="55"/>
  <c r="M91" i="55"/>
  <c r="L91" i="55"/>
  <c r="K91" i="55"/>
  <c r="J91" i="55"/>
  <c r="I91" i="55"/>
  <c r="P90" i="55"/>
  <c r="N90" i="55"/>
  <c r="M90" i="55"/>
  <c r="L90" i="55"/>
  <c r="K90" i="55"/>
  <c r="O90" i="55" s="1"/>
  <c r="J90" i="55"/>
  <c r="I90" i="55"/>
  <c r="L89" i="55"/>
  <c r="P89" i="55" s="1"/>
  <c r="K89" i="55"/>
  <c r="O89" i="55" s="1"/>
  <c r="J89" i="55"/>
  <c r="N89" i="55" s="1"/>
  <c r="I89" i="55"/>
  <c r="M89" i="55" s="1"/>
  <c r="P88" i="55"/>
  <c r="O88" i="55"/>
  <c r="N88" i="55"/>
  <c r="M88" i="55"/>
  <c r="L88" i="55"/>
  <c r="K88" i="55"/>
  <c r="J88" i="55"/>
  <c r="I88" i="55"/>
  <c r="P87" i="55"/>
  <c r="N87" i="55"/>
  <c r="M87" i="55"/>
  <c r="L87" i="55"/>
  <c r="K87" i="55"/>
  <c r="O87" i="55" s="1"/>
  <c r="J87" i="55"/>
  <c r="I87" i="55"/>
  <c r="L86" i="55"/>
  <c r="P86" i="55" s="1"/>
  <c r="K86" i="55"/>
  <c r="O86" i="55" s="1"/>
  <c r="J86" i="55"/>
  <c r="N86" i="55" s="1"/>
  <c r="I86" i="55"/>
  <c r="M86" i="55" s="1"/>
  <c r="P85" i="55"/>
  <c r="O85" i="55"/>
  <c r="N85" i="55"/>
  <c r="M85" i="55"/>
  <c r="L85" i="55"/>
  <c r="K85" i="55"/>
  <c r="J85" i="55"/>
  <c r="I85" i="55"/>
  <c r="P84" i="55"/>
  <c r="N84" i="55"/>
  <c r="M84" i="55"/>
  <c r="L84" i="55"/>
  <c r="K84" i="55"/>
  <c r="O84" i="55" s="1"/>
  <c r="J84" i="55"/>
  <c r="I84" i="55"/>
  <c r="L83" i="55"/>
  <c r="P83" i="55" s="1"/>
  <c r="K83" i="55"/>
  <c r="O83" i="55" s="1"/>
  <c r="J83" i="55"/>
  <c r="N83" i="55" s="1"/>
  <c r="I83" i="55"/>
  <c r="M83" i="55" s="1"/>
  <c r="P81" i="55"/>
  <c r="O81" i="55"/>
  <c r="N81" i="55"/>
  <c r="M81" i="55"/>
  <c r="L81" i="55"/>
  <c r="K81" i="55"/>
  <c r="J81" i="55"/>
  <c r="I81" i="55"/>
  <c r="P80" i="55"/>
  <c r="N80" i="55"/>
  <c r="M80" i="55"/>
  <c r="L80" i="55"/>
  <c r="K80" i="55"/>
  <c r="O80" i="55" s="1"/>
  <c r="J80" i="55"/>
  <c r="I80" i="55"/>
  <c r="L78" i="55"/>
  <c r="P78" i="55" s="1"/>
  <c r="K78" i="55"/>
  <c r="O78" i="55" s="1"/>
  <c r="J78" i="55"/>
  <c r="N78" i="55" s="1"/>
  <c r="I78" i="55"/>
  <c r="M78" i="55" s="1"/>
  <c r="P77" i="55"/>
  <c r="O77" i="55"/>
  <c r="N77" i="55"/>
  <c r="M77" i="55"/>
  <c r="L77" i="55"/>
  <c r="K77" i="55"/>
  <c r="J77" i="55"/>
  <c r="I77" i="55"/>
  <c r="P76" i="55"/>
  <c r="N76" i="55"/>
  <c r="M76" i="55"/>
  <c r="L76" i="55"/>
  <c r="K76" i="55"/>
  <c r="O76" i="55" s="1"/>
  <c r="J76" i="55"/>
  <c r="I76" i="55"/>
  <c r="L75" i="55"/>
  <c r="P75" i="55" s="1"/>
  <c r="K75" i="55"/>
  <c r="O75" i="55" s="1"/>
  <c r="J75" i="55"/>
  <c r="N75" i="55" s="1"/>
  <c r="I75" i="55"/>
  <c r="M75" i="55" s="1"/>
  <c r="P74" i="55"/>
  <c r="O74" i="55"/>
  <c r="N74" i="55"/>
  <c r="M74" i="55"/>
  <c r="L74" i="55"/>
  <c r="K74" i="55"/>
  <c r="J74" i="55"/>
  <c r="I74" i="55"/>
  <c r="P73" i="55"/>
  <c r="N73" i="55"/>
  <c r="M73" i="55"/>
  <c r="L73" i="55"/>
  <c r="K73" i="55"/>
  <c r="O73" i="55" s="1"/>
  <c r="J73" i="55"/>
  <c r="I73" i="55"/>
  <c r="L71" i="55"/>
  <c r="P71" i="55" s="1"/>
  <c r="K71" i="55"/>
  <c r="O71" i="55" s="1"/>
  <c r="J71" i="55"/>
  <c r="N71" i="55" s="1"/>
  <c r="I71" i="55"/>
  <c r="M71" i="55" s="1"/>
  <c r="P70" i="55"/>
  <c r="O70" i="55"/>
  <c r="N70" i="55"/>
  <c r="M70" i="55"/>
  <c r="L70" i="55"/>
  <c r="K70" i="55"/>
  <c r="J70" i="55"/>
  <c r="I70" i="55"/>
  <c r="P69" i="55"/>
  <c r="N69" i="55"/>
  <c r="M69" i="55"/>
  <c r="L69" i="55"/>
  <c r="K69" i="55"/>
  <c r="O69" i="55" s="1"/>
  <c r="J69" i="55"/>
  <c r="I69" i="55"/>
  <c r="L68" i="55"/>
  <c r="P68" i="55" s="1"/>
  <c r="K68" i="55"/>
  <c r="O68" i="55" s="1"/>
  <c r="J68" i="55"/>
  <c r="N68" i="55" s="1"/>
  <c r="I68" i="55"/>
  <c r="M68" i="55" s="1"/>
  <c r="P67" i="55"/>
  <c r="O67" i="55"/>
  <c r="N67" i="55"/>
  <c r="M67" i="55"/>
  <c r="L67" i="55"/>
  <c r="K67" i="55"/>
  <c r="J67" i="55"/>
  <c r="I67" i="55"/>
  <c r="P66" i="55"/>
  <c r="N66" i="55"/>
  <c r="M66" i="55"/>
  <c r="L66" i="55"/>
  <c r="K66" i="55"/>
  <c r="O66" i="55" s="1"/>
  <c r="J66" i="55"/>
  <c r="I66" i="55"/>
  <c r="L65" i="55"/>
  <c r="P65" i="55" s="1"/>
  <c r="K65" i="55"/>
  <c r="O65" i="55" s="1"/>
  <c r="J65" i="55"/>
  <c r="N65" i="55" s="1"/>
  <c r="I65" i="55"/>
  <c r="M65" i="55" s="1"/>
  <c r="P64" i="55"/>
  <c r="O64" i="55"/>
  <c r="N64" i="55"/>
  <c r="M64" i="55"/>
  <c r="L64" i="55"/>
  <c r="K64" i="55"/>
  <c r="J64" i="55"/>
  <c r="I64" i="55"/>
  <c r="P62" i="55"/>
  <c r="N62" i="55"/>
  <c r="M62" i="55"/>
  <c r="L62" i="55"/>
  <c r="K62" i="55"/>
  <c r="O62" i="55" s="1"/>
  <c r="J62" i="55"/>
  <c r="I62" i="55"/>
  <c r="L61" i="55"/>
  <c r="P61" i="55" s="1"/>
  <c r="K61" i="55"/>
  <c r="O61" i="55" s="1"/>
  <c r="J61" i="55"/>
  <c r="N61" i="55" s="1"/>
  <c r="I61" i="55"/>
  <c r="M61" i="55" s="1"/>
  <c r="P60" i="55"/>
  <c r="O60" i="55"/>
  <c r="N60" i="55"/>
  <c r="M60" i="55"/>
  <c r="L60" i="55"/>
  <c r="K60" i="55"/>
  <c r="J60" i="55"/>
  <c r="I60" i="55"/>
  <c r="P59" i="55"/>
  <c r="N59" i="55"/>
  <c r="M59" i="55"/>
  <c r="L59" i="55"/>
  <c r="K59" i="55"/>
  <c r="O59" i="55" s="1"/>
  <c r="J59" i="55"/>
  <c r="I59" i="55"/>
  <c r="L58" i="55"/>
  <c r="P58" i="55" s="1"/>
  <c r="K58" i="55"/>
  <c r="O58" i="55" s="1"/>
  <c r="J58" i="55"/>
  <c r="N58" i="55" s="1"/>
  <c r="I58" i="55"/>
  <c r="M58" i="55" s="1"/>
  <c r="P57" i="55"/>
  <c r="O57" i="55"/>
  <c r="N57" i="55"/>
  <c r="M57" i="55"/>
  <c r="L57" i="55"/>
  <c r="K57" i="55"/>
  <c r="J57" i="55"/>
  <c r="I57" i="55"/>
  <c r="P56" i="55"/>
  <c r="N56" i="55"/>
  <c r="M56" i="55"/>
  <c r="L56" i="55"/>
  <c r="K56" i="55"/>
  <c r="O56" i="55" s="1"/>
  <c r="J56" i="55"/>
  <c r="I56" i="55"/>
  <c r="L55" i="55"/>
  <c r="P55" i="55" s="1"/>
  <c r="K55" i="55"/>
  <c r="O55" i="55" s="1"/>
  <c r="J55" i="55"/>
  <c r="N55" i="55" s="1"/>
  <c r="I55" i="55"/>
  <c r="M55" i="55" s="1"/>
  <c r="P54" i="55"/>
  <c r="O54" i="55"/>
  <c r="N54" i="55"/>
  <c r="M54" i="55"/>
  <c r="L54" i="55"/>
  <c r="K54" i="55"/>
  <c r="J54" i="55"/>
  <c r="I54" i="55"/>
  <c r="P53" i="55"/>
  <c r="N53" i="55"/>
  <c r="M53" i="55"/>
  <c r="L53" i="55"/>
  <c r="K53" i="55"/>
  <c r="O53" i="55" s="1"/>
  <c r="J53" i="55"/>
  <c r="I53" i="55"/>
  <c r="L52" i="55"/>
  <c r="P52" i="55" s="1"/>
  <c r="K52" i="55"/>
  <c r="O52" i="55" s="1"/>
  <c r="J52" i="55"/>
  <c r="N52" i="55" s="1"/>
  <c r="I52" i="55"/>
  <c r="M52" i="55" s="1"/>
  <c r="P50" i="55"/>
  <c r="O50" i="55"/>
  <c r="N50" i="55"/>
  <c r="M50" i="55"/>
  <c r="L50" i="55"/>
  <c r="K50" i="55"/>
  <c r="J50" i="55"/>
  <c r="I50" i="55"/>
  <c r="P48" i="55"/>
  <c r="N48" i="55"/>
  <c r="M48" i="55"/>
  <c r="L48" i="55"/>
  <c r="K48" i="55"/>
  <c r="O48" i="55" s="1"/>
  <c r="J48" i="55"/>
  <c r="I48" i="55"/>
  <c r="L47" i="55"/>
  <c r="P47" i="55" s="1"/>
  <c r="K47" i="55"/>
  <c r="O47" i="55" s="1"/>
  <c r="J47" i="55"/>
  <c r="N47" i="55" s="1"/>
  <c r="I47" i="55"/>
  <c r="M47" i="55" s="1"/>
  <c r="P46" i="55"/>
  <c r="O46" i="55"/>
  <c r="N46" i="55"/>
  <c r="M46" i="55"/>
  <c r="L46" i="55"/>
  <c r="K46" i="55"/>
  <c r="J46" i="55"/>
  <c r="I46" i="55"/>
  <c r="P44" i="55"/>
  <c r="N44" i="55"/>
  <c r="M44" i="55"/>
  <c r="L44" i="55"/>
  <c r="K44" i="55"/>
  <c r="O44" i="55" s="1"/>
  <c r="J44" i="55"/>
  <c r="I44" i="55"/>
  <c r="L43" i="55"/>
  <c r="P43" i="55" s="1"/>
  <c r="K43" i="55"/>
  <c r="O43" i="55" s="1"/>
  <c r="J43" i="55"/>
  <c r="N43" i="55" s="1"/>
  <c r="I43" i="55"/>
  <c r="M43" i="55" s="1"/>
  <c r="P41" i="55"/>
  <c r="O41" i="55"/>
  <c r="N41" i="55"/>
  <c r="M41" i="55"/>
  <c r="L41" i="55"/>
  <c r="K41" i="55"/>
  <c r="J41" i="55"/>
  <c r="I41" i="55"/>
  <c r="P40" i="55"/>
  <c r="N40" i="55"/>
  <c r="M40" i="55"/>
  <c r="L40" i="55"/>
  <c r="K40" i="55"/>
  <c r="O40" i="55" s="1"/>
  <c r="J40" i="55"/>
  <c r="I40" i="55"/>
  <c r="L39" i="55"/>
  <c r="P39" i="55" s="1"/>
  <c r="K39" i="55"/>
  <c r="O39" i="55" s="1"/>
  <c r="J39" i="55"/>
  <c r="N39" i="55" s="1"/>
  <c r="I39" i="55"/>
  <c r="M39" i="55" s="1"/>
  <c r="P37" i="55"/>
  <c r="O37" i="55"/>
  <c r="N37" i="55"/>
  <c r="M37" i="55"/>
  <c r="L37" i="55"/>
  <c r="K37" i="55"/>
  <c r="J37" i="55"/>
  <c r="I37" i="55"/>
  <c r="P36" i="55"/>
  <c r="N36" i="55"/>
  <c r="M36" i="55"/>
  <c r="L36" i="55"/>
  <c r="K36" i="55"/>
  <c r="O36" i="55" s="1"/>
  <c r="J36" i="55"/>
  <c r="I36" i="55"/>
  <c r="L35" i="55"/>
  <c r="P35" i="55" s="1"/>
  <c r="K35" i="55"/>
  <c r="O35" i="55" s="1"/>
  <c r="J35" i="55"/>
  <c r="N35" i="55" s="1"/>
  <c r="I35" i="55"/>
  <c r="M35" i="55" s="1"/>
  <c r="P33" i="55"/>
  <c r="O33" i="55"/>
  <c r="N33" i="55"/>
  <c r="M33" i="55"/>
  <c r="L33" i="55"/>
  <c r="K33" i="55"/>
  <c r="J33" i="55"/>
  <c r="I33" i="55"/>
  <c r="P32" i="55"/>
  <c r="N32" i="55"/>
  <c r="M32" i="55"/>
  <c r="L32" i="55"/>
  <c r="K32" i="55"/>
  <c r="O32" i="55" s="1"/>
  <c r="J32" i="55"/>
  <c r="I32" i="55"/>
  <c r="L31" i="55"/>
  <c r="P31" i="55" s="1"/>
  <c r="K31" i="55"/>
  <c r="O31" i="55" s="1"/>
  <c r="J31" i="55"/>
  <c r="N31" i="55" s="1"/>
  <c r="I31" i="55"/>
  <c r="M31" i="55" s="1"/>
  <c r="P29" i="55"/>
  <c r="O29" i="55"/>
  <c r="N29" i="55"/>
  <c r="M29" i="55"/>
  <c r="L29" i="55"/>
  <c r="K29" i="55"/>
  <c r="J29" i="55"/>
  <c r="I29" i="55"/>
  <c r="P28" i="55"/>
  <c r="N28" i="55"/>
  <c r="M28" i="55"/>
  <c r="L28" i="55"/>
  <c r="K28" i="55"/>
  <c r="O28" i="55" s="1"/>
  <c r="J28" i="55"/>
  <c r="I28" i="55"/>
  <c r="L27" i="55"/>
  <c r="P27" i="55" s="1"/>
  <c r="K27" i="55"/>
  <c r="O27" i="55" s="1"/>
  <c r="J27" i="55"/>
  <c r="N27" i="55" s="1"/>
  <c r="I27" i="55"/>
  <c r="M27" i="55" s="1"/>
  <c r="P26" i="55"/>
  <c r="O26" i="55"/>
  <c r="N26" i="55"/>
  <c r="M26" i="55"/>
  <c r="L26" i="55"/>
  <c r="K26" i="55"/>
  <c r="J26" i="55"/>
  <c r="I26" i="55"/>
  <c r="P24" i="55"/>
  <c r="N24" i="55"/>
  <c r="M24" i="55"/>
  <c r="L24" i="55"/>
  <c r="K24" i="55"/>
  <c r="O24" i="55" s="1"/>
  <c r="J24" i="55"/>
  <c r="I24" i="55"/>
  <c r="L23" i="55"/>
  <c r="P23" i="55" s="1"/>
  <c r="K23" i="55"/>
  <c r="O23" i="55" s="1"/>
  <c r="J23" i="55"/>
  <c r="N23" i="55" s="1"/>
  <c r="I23" i="55"/>
  <c r="M23" i="55" s="1"/>
  <c r="P22" i="55"/>
  <c r="O22" i="55"/>
  <c r="N22" i="55"/>
  <c r="M22" i="55"/>
  <c r="L22" i="55"/>
  <c r="K22" i="55"/>
  <c r="J22" i="55"/>
  <c r="I22" i="55"/>
  <c r="P20" i="55"/>
  <c r="N20" i="55"/>
  <c r="M20" i="55"/>
  <c r="L20" i="55"/>
  <c r="K20" i="55"/>
  <c r="O20" i="55" s="1"/>
  <c r="J20" i="55"/>
  <c r="I20" i="55"/>
  <c r="L19" i="55"/>
  <c r="P19" i="55" s="1"/>
  <c r="K19" i="55"/>
  <c r="O19" i="55" s="1"/>
  <c r="J19" i="55"/>
  <c r="N19" i="55" s="1"/>
  <c r="I19" i="55"/>
  <c r="M19" i="55" s="1"/>
  <c r="P18" i="55"/>
  <c r="O18" i="55"/>
  <c r="N18" i="55"/>
  <c r="M18" i="55"/>
  <c r="L18" i="55"/>
  <c r="K18" i="55"/>
  <c r="J18" i="55"/>
  <c r="I18" i="55"/>
  <c r="P17" i="55"/>
  <c r="N17" i="55"/>
  <c r="M17" i="55"/>
  <c r="L17" i="55"/>
  <c r="K17" i="55"/>
  <c r="O17" i="55" s="1"/>
  <c r="J17" i="55"/>
  <c r="I17" i="55"/>
  <c r="L15" i="55"/>
  <c r="P15" i="55" s="1"/>
  <c r="K15" i="55"/>
  <c r="O15" i="55" s="1"/>
  <c r="J15" i="55"/>
  <c r="N15" i="55" s="1"/>
  <c r="I15" i="55"/>
  <c r="M15" i="55" s="1"/>
  <c r="P14" i="55"/>
  <c r="O14" i="55"/>
  <c r="N14" i="55"/>
  <c r="M14" i="55"/>
  <c r="L14" i="55"/>
  <c r="K14" i="55"/>
  <c r="J14" i="55"/>
  <c r="I14" i="55"/>
  <c r="P13" i="55"/>
  <c r="N13" i="55"/>
  <c r="M13" i="55"/>
  <c r="L13" i="55"/>
  <c r="K13" i="55"/>
  <c r="O13" i="55" s="1"/>
  <c r="J13" i="55"/>
  <c r="I13" i="55"/>
  <c r="L12" i="55"/>
  <c r="P12" i="55" s="1"/>
  <c r="K12" i="55"/>
  <c r="O12" i="55" s="1"/>
  <c r="J12" i="55"/>
  <c r="N12" i="55" s="1"/>
  <c r="I12" i="55"/>
  <c r="M12" i="55" s="1"/>
  <c r="P11" i="55"/>
  <c r="O11" i="55"/>
  <c r="N11" i="55"/>
  <c r="M11" i="55"/>
  <c r="L11" i="55"/>
  <c r="K11" i="55"/>
  <c r="J11" i="55"/>
  <c r="I11" i="55"/>
  <c r="P10" i="55"/>
  <c r="N10" i="55"/>
  <c r="M10" i="55"/>
  <c r="L10" i="55"/>
  <c r="K10" i="55"/>
  <c r="O10" i="55" s="1"/>
  <c r="J10" i="55"/>
  <c r="I10" i="55"/>
  <c r="L9" i="55"/>
  <c r="P9" i="55" s="1"/>
  <c r="K9" i="55"/>
  <c r="O9" i="55" s="1"/>
  <c r="J9" i="55"/>
  <c r="N9" i="55" s="1"/>
  <c r="I9" i="55"/>
  <c r="M9" i="55" s="1"/>
  <c r="P7" i="55"/>
  <c r="O7" i="55"/>
  <c r="N7" i="55"/>
  <c r="M7" i="55"/>
  <c r="L7" i="55"/>
  <c r="K7" i="55"/>
  <c r="J7" i="55"/>
  <c r="I7" i="55"/>
  <c r="P6" i="55"/>
  <c r="N6" i="55"/>
  <c r="M6" i="55"/>
  <c r="L6" i="55"/>
  <c r="K6" i="55"/>
  <c r="O6" i="55" s="1"/>
  <c r="J6" i="55"/>
  <c r="I6" i="55"/>
  <c r="L144" i="54"/>
  <c r="P144" i="54" s="1"/>
  <c r="K144" i="54"/>
  <c r="O144" i="54" s="1"/>
  <c r="J144" i="54"/>
  <c r="N144" i="54" s="1"/>
  <c r="I144" i="54"/>
  <c r="M144" i="54" s="1"/>
  <c r="M143" i="54"/>
  <c r="L143" i="54"/>
  <c r="P143" i="54" s="1"/>
  <c r="K143" i="54"/>
  <c r="O143" i="54" s="1"/>
  <c r="J143" i="54"/>
  <c r="N143" i="54" s="1"/>
  <c r="I143" i="54"/>
  <c r="P142" i="54"/>
  <c r="O142" i="54"/>
  <c r="N142" i="54"/>
  <c r="M142" i="54"/>
  <c r="L142" i="54"/>
  <c r="K142" i="54"/>
  <c r="J142" i="54"/>
  <c r="I142" i="54"/>
  <c r="L141" i="54"/>
  <c r="P141" i="54" s="1"/>
  <c r="K141" i="54"/>
  <c r="O141" i="54" s="1"/>
  <c r="J141" i="54"/>
  <c r="N141" i="54" s="1"/>
  <c r="I141" i="54"/>
  <c r="M141" i="54" s="1"/>
  <c r="M140" i="54"/>
  <c r="L140" i="54"/>
  <c r="P140" i="54" s="1"/>
  <c r="K140" i="54"/>
  <c r="O140" i="54" s="1"/>
  <c r="J140" i="54"/>
  <c r="N140" i="54" s="1"/>
  <c r="I140" i="54"/>
  <c r="P139" i="54"/>
  <c r="O139" i="54"/>
  <c r="N139" i="54"/>
  <c r="M139" i="54"/>
  <c r="L139" i="54"/>
  <c r="K139" i="54"/>
  <c r="J139" i="54"/>
  <c r="I139" i="54"/>
  <c r="L138" i="54"/>
  <c r="P138" i="54" s="1"/>
  <c r="K138" i="54"/>
  <c r="O138" i="54" s="1"/>
  <c r="J138" i="54"/>
  <c r="N138" i="54" s="1"/>
  <c r="I138" i="54"/>
  <c r="M138" i="54" s="1"/>
  <c r="M137" i="54"/>
  <c r="L137" i="54"/>
  <c r="P137" i="54" s="1"/>
  <c r="K137" i="54"/>
  <c r="O137" i="54" s="1"/>
  <c r="J137" i="54"/>
  <c r="N137" i="54" s="1"/>
  <c r="I137" i="54"/>
  <c r="P136" i="54"/>
  <c r="O136" i="54"/>
  <c r="N136" i="54"/>
  <c r="M136" i="54"/>
  <c r="L136" i="54"/>
  <c r="K136" i="54"/>
  <c r="J136" i="54"/>
  <c r="I136" i="54"/>
  <c r="L135" i="54"/>
  <c r="P135" i="54" s="1"/>
  <c r="K135" i="54"/>
  <c r="O135" i="54" s="1"/>
  <c r="J135" i="54"/>
  <c r="N135" i="54" s="1"/>
  <c r="I135" i="54"/>
  <c r="M135" i="54" s="1"/>
  <c r="M134" i="54"/>
  <c r="L134" i="54"/>
  <c r="P134" i="54" s="1"/>
  <c r="K134" i="54"/>
  <c r="O134" i="54" s="1"/>
  <c r="J134" i="54"/>
  <c r="N134" i="54" s="1"/>
  <c r="I134" i="54"/>
  <c r="P133" i="54"/>
  <c r="O133" i="54"/>
  <c r="N133" i="54"/>
  <c r="M133" i="54"/>
  <c r="L133" i="54"/>
  <c r="K133" i="54"/>
  <c r="J133" i="54"/>
  <c r="I133" i="54"/>
  <c r="L132" i="54"/>
  <c r="P132" i="54" s="1"/>
  <c r="K132" i="54"/>
  <c r="O132" i="54" s="1"/>
  <c r="J132" i="54"/>
  <c r="N132" i="54" s="1"/>
  <c r="I132" i="54"/>
  <c r="M132" i="54" s="1"/>
  <c r="M131" i="54"/>
  <c r="L131" i="54"/>
  <c r="P131" i="54" s="1"/>
  <c r="K131" i="54"/>
  <c r="O131" i="54" s="1"/>
  <c r="J131" i="54"/>
  <c r="N131" i="54" s="1"/>
  <c r="I131" i="54"/>
  <c r="P130" i="54"/>
  <c r="O130" i="54"/>
  <c r="N130" i="54"/>
  <c r="M130" i="54"/>
  <c r="L130" i="54"/>
  <c r="K130" i="54"/>
  <c r="J130" i="54"/>
  <c r="I130" i="54"/>
  <c r="L129" i="54"/>
  <c r="P129" i="54" s="1"/>
  <c r="K129" i="54"/>
  <c r="O129" i="54" s="1"/>
  <c r="J129" i="54"/>
  <c r="N129" i="54" s="1"/>
  <c r="I129" i="54"/>
  <c r="M129" i="54" s="1"/>
  <c r="M128" i="54"/>
  <c r="L128" i="54"/>
  <c r="P128" i="54" s="1"/>
  <c r="K128" i="54"/>
  <c r="O128" i="54" s="1"/>
  <c r="J128" i="54"/>
  <c r="N128" i="54" s="1"/>
  <c r="I128" i="54"/>
  <c r="P127" i="54"/>
  <c r="O127" i="54"/>
  <c r="N127" i="54"/>
  <c r="M127" i="54"/>
  <c r="L127" i="54"/>
  <c r="K127" i="54"/>
  <c r="J127" i="54"/>
  <c r="I127" i="54"/>
  <c r="L126" i="54"/>
  <c r="P126" i="54" s="1"/>
  <c r="K126" i="54"/>
  <c r="O126" i="54" s="1"/>
  <c r="J126" i="54"/>
  <c r="N126" i="54" s="1"/>
  <c r="I126" i="54"/>
  <c r="M126" i="54" s="1"/>
  <c r="M125" i="54"/>
  <c r="L125" i="54"/>
  <c r="P125" i="54" s="1"/>
  <c r="K125" i="54"/>
  <c r="O125" i="54" s="1"/>
  <c r="J125" i="54"/>
  <c r="N125" i="54" s="1"/>
  <c r="I125" i="54"/>
  <c r="P124" i="54"/>
  <c r="O124" i="54"/>
  <c r="N124" i="54"/>
  <c r="M124" i="54"/>
  <c r="L124" i="54"/>
  <c r="K124" i="54"/>
  <c r="J124" i="54"/>
  <c r="I124" i="54"/>
  <c r="L123" i="54"/>
  <c r="P123" i="54" s="1"/>
  <c r="K123" i="54"/>
  <c r="O123" i="54" s="1"/>
  <c r="J123" i="54"/>
  <c r="N123" i="54" s="1"/>
  <c r="I123" i="54"/>
  <c r="M123" i="54" s="1"/>
  <c r="M122" i="54"/>
  <c r="L122" i="54"/>
  <c r="P122" i="54" s="1"/>
  <c r="K122" i="54"/>
  <c r="O122" i="54" s="1"/>
  <c r="J122" i="54"/>
  <c r="N122" i="54" s="1"/>
  <c r="I122" i="54"/>
  <c r="P121" i="54"/>
  <c r="O121" i="54"/>
  <c r="N121" i="54"/>
  <c r="M121" i="54"/>
  <c r="L121" i="54"/>
  <c r="K121" i="54"/>
  <c r="J121" i="54"/>
  <c r="I121" i="54"/>
  <c r="L120" i="54"/>
  <c r="P120" i="54" s="1"/>
  <c r="K120" i="54"/>
  <c r="O120" i="54" s="1"/>
  <c r="J120" i="54"/>
  <c r="N120" i="54" s="1"/>
  <c r="I120" i="54"/>
  <c r="M120" i="54" s="1"/>
  <c r="M119" i="54"/>
  <c r="L119" i="54"/>
  <c r="P119" i="54" s="1"/>
  <c r="K119" i="54"/>
  <c r="O119" i="54" s="1"/>
  <c r="J119" i="54"/>
  <c r="N119" i="54" s="1"/>
  <c r="I119" i="54"/>
  <c r="P118" i="54"/>
  <c r="O118" i="54"/>
  <c r="N118" i="54"/>
  <c r="M118" i="54"/>
  <c r="L118" i="54"/>
  <c r="K118" i="54"/>
  <c r="J118" i="54"/>
  <c r="I118" i="54"/>
  <c r="L117" i="54"/>
  <c r="P117" i="54" s="1"/>
  <c r="K117" i="54"/>
  <c r="O117" i="54" s="1"/>
  <c r="J117" i="54"/>
  <c r="N117" i="54" s="1"/>
  <c r="I117" i="54"/>
  <c r="M117" i="54" s="1"/>
  <c r="M116" i="54"/>
  <c r="L116" i="54"/>
  <c r="P116" i="54" s="1"/>
  <c r="K116" i="54"/>
  <c r="O116" i="54" s="1"/>
  <c r="J116" i="54"/>
  <c r="N116" i="54" s="1"/>
  <c r="I116" i="54"/>
  <c r="P115" i="54"/>
  <c r="O115" i="54"/>
  <c r="N115" i="54"/>
  <c r="M115" i="54"/>
  <c r="L115" i="54"/>
  <c r="K115" i="54"/>
  <c r="J115" i="54"/>
  <c r="I115" i="54"/>
  <c r="L114" i="54"/>
  <c r="P114" i="54" s="1"/>
  <c r="K114" i="54"/>
  <c r="O114" i="54" s="1"/>
  <c r="J114" i="54"/>
  <c r="N114" i="54" s="1"/>
  <c r="I114" i="54"/>
  <c r="M114" i="54" s="1"/>
  <c r="M113" i="54"/>
  <c r="L113" i="54"/>
  <c r="P113" i="54" s="1"/>
  <c r="K113" i="54"/>
  <c r="O113" i="54" s="1"/>
  <c r="J113" i="54"/>
  <c r="N113" i="54" s="1"/>
  <c r="I113" i="54"/>
  <c r="P112" i="54"/>
  <c r="O112" i="54"/>
  <c r="N112" i="54"/>
  <c r="M112" i="54"/>
  <c r="L112" i="54"/>
  <c r="K112" i="54"/>
  <c r="J112" i="54"/>
  <c r="I112" i="54"/>
  <c r="L111" i="54"/>
  <c r="P111" i="54" s="1"/>
  <c r="K111" i="54"/>
  <c r="O111" i="54" s="1"/>
  <c r="J111" i="54"/>
  <c r="N111" i="54" s="1"/>
  <c r="I111" i="54"/>
  <c r="M111" i="54" s="1"/>
  <c r="M110" i="54"/>
  <c r="L110" i="54"/>
  <c r="P110" i="54" s="1"/>
  <c r="K110" i="54"/>
  <c r="O110" i="54" s="1"/>
  <c r="J110" i="54"/>
  <c r="N110" i="54" s="1"/>
  <c r="I110" i="54"/>
  <c r="P109" i="54"/>
  <c r="O109" i="54"/>
  <c r="N109" i="54"/>
  <c r="M109" i="54"/>
  <c r="L109" i="54"/>
  <c r="K109" i="54"/>
  <c r="J109" i="54"/>
  <c r="I109" i="54"/>
  <c r="L108" i="54"/>
  <c r="P108" i="54" s="1"/>
  <c r="K108" i="54"/>
  <c r="O108" i="54" s="1"/>
  <c r="J108" i="54"/>
  <c r="N108" i="54" s="1"/>
  <c r="I108" i="54"/>
  <c r="M108" i="54" s="1"/>
  <c r="M107" i="54"/>
  <c r="L107" i="54"/>
  <c r="P107" i="54" s="1"/>
  <c r="K107" i="54"/>
  <c r="O107" i="54" s="1"/>
  <c r="J107" i="54"/>
  <c r="N107" i="54" s="1"/>
  <c r="I107" i="54"/>
  <c r="P106" i="54"/>
  <c r="O106" i="54"/>
  <c r="N106" i="54"/>
  <c r="M106" i="54"/>
  <c r="L106" i="54"/>
  <c r="K106" i="54"/>
  <c r="J106" i="54"/>
  <c r="I106" i="54"/>
  <c r="L105" i="54"/>
  <c r="P105" i="54" s="1"/>
  <c r="K105" i="54"/>
  <c r="O105" i="54" s="1"/>
  <c r="J105" i="54"/>
  <c r="N105" i="54" s="1"/>
  <c r="I105" i="54"/>
  <c r="M105" i="54" s="1"/>
  <c r="M104" i="54"/>
  <c r="L104" i="54"/>
  <c r="P104" i="54" s="1"/>
  <c r="K104" i="54"/>
  <c r="O104" i="54" s="1"/>
  <c r="J104" i="54"/>
  <c r="N104" i="54" s="1"/>
  <c r="I104" i="54"/>
  <c r="P103" i="54"/>
  <c r="O103" i="54"/>
  <c r="N103" i="54"/>
  <c r="M103" i="54"/>
  <c r="L103" i="54"/>
  <c r="K103" i="54"/>
  <c r="J103" i="54"/>
  <c r="I103" i="54"/>
  <c r="L102" i="54"/>
  <c r="P102" i="54" s="1"/>
  <c r="K102" i="54"/>
  <c r="O102" i="54" s="1"/>
  <c r="J102" i="54"/>
  <c r="N102" i="54" s="1"/>
  <c r="I102" i="54"/>
  <c r="M102" i="54" s="1"/>
  <c r="M101" i="54"/>
  <c r="L101" i="54"/>
  <c r="P101" i="54" s="1"/>
  <c r="K101" i="54"/>
  <c r="O101" i="54" s="1"/>
  <c r="J101" i="54"/>
  <c r="N101" i="54" s="1"/>
  <c r="I101" i="54"/>
  <c r="P100" i="54"/>
  <c r="O100" i="54"/>
  <c r="N100" i="54"/>
  <c r="M100" i="54"/>
  <c r="L100" i="54"/>
  <c r="K100" i="54"/>
  <c r="J100" i="54"/>
  <c r="I100" i="54"/>
  <c r="L99" i="54"/>
  <c r="P99" i="54" s="1"/>
  <c r="K99" i="54"/>
  <c r="O99" i="54" s="1"/>
  <c r="J99" i="54"/>
  <c r="N99" i="54" s="1"/>
  <c r="I99" i="54"/>
  <c r="M99" i="54" s="1"/>
  <c r="M98" i="54"/>
  <c r="L98" i="54"/>
  <c r="P98" i="54" s="1"/>
  <c r="K98" i="54"/>
  <c r="O98" i="54" s="1"/>
  <c r="J98" i="54"/>
  <c r="N98" i="54" s="1"/>
  <c r="I98" i="54"/>
  <c r="P97" i="54"/>
  <c r="O97" i="54"/>
  <c r="N97" i="54"/>
  <c r="M97" i="54"/>
  <c r="L97" i="54"/>
  <c r="K97" i="54"/>
  <c r="J97" i="54"/>
  <c r="I97" i="54"/>
  <c r="L96" i="54"/>
  <c r="P96" i="54" s="1"/>
  <c r="K96" i="54"/>
  <c r="O96" i="54" s="1"/>
  <c r="J96" i="54"/>
  <c r="N96" i="54" s="1"/>
  <c r="I96" i="54"/>
  <c r="M96" i="54" s="1"/>
  <c r="M95" i="54"/>
  <c r="L95" i="54"/>
  <c r="P95" i="54" s="1"/>
  <c r="K95" i="54"/>
  <c r="O95" i="54" s="1"/>
  <c r="J95" i="54"/>
  <c r="N95" i="54" s="1"/>
  <c r="I95" i="54"/>
  <c r="P94" i="54"/>
  <c r="O94" i="54"/>
  <c r="N94" i="54"/>
  <c r="M94" i="54"/>
  <c r="L94" i="54"/>
  <c r="K94" i="54"/>
  <c r="J94" i="54"/>
  <c r="I94" i="54"/>
  <c r="L93" i="54"/>
  <c r="P93" i="54" s="1"/>
  <c r="K93" i="54"/>
  <c r="O93" i="54" s="1"/>
  <c r="J93" i="54"/>
  <c r="N93" i="54" s="1"/>
  <c r="I93" i="54"/>
  <c r="M93" i="54" s="1"/>
  <c r="M92" i="54"/>
  <c r="L92" i="54"/>
  <c r="P92" i="54" s="1"/>
  <c r="K92" i="54"/>
  <c r="O92" i="54" s="1"/>
  <c r="J92" i="54"/>
  <c r="N92" i="54" s="1"/>
  <c r="I92" i="54"/>
  <c r="P91" i="54"/>
  <c r="O91" i="54"/>
  <c r="N91" i="54"/>
  <c r="M91" i="54"/>
  <c r="L91" i="54"/>
  <c r="K91" i="54"/>
  <c r="J91" i="54"/>
  <c r="I91" i="54"/>
  <c r="L90" i="54"/>
  <c r="P90" i="54" s="1"/>
  <c r="K90" i="54"/>
  <c r="O90" i="54" s="1"/>
  <c r="J90" i="54"/>
  <c r="N90" i="54" s="1"/>
  <c r="I90" i="54"/>
  <c r="M90" i="54" s="1"/>
  <c r="M89" i="54"/>
  <c r="L89" i="54"/>
  <c r="P89" i="54" s="1"/>
  <c r="K89" i="54"/>
  <c r="O89" i="54" s="1"/>
  <c r="J89" i="54"/>
  <c r="N89" i="54" s="1"/>
  <c r="I89" i="54"/>
  <c r="P88" i="54"/>
  <c r="O88" i="54"/>
  <c r="N88" i="54"/>
  <c r="M88" i="54"/>
  <c r="L88" i="54"/>
  <c r="K88" i="54"/>
  <c r="J88" i="54"/>
  <c r="I88" i="54"/>
  <c r="L87" i="54"/>
  <c r="P87" i="54" s="1"/>
  <c r="K87" i="54"/>
  <c r="O87" i="54" s="1"/>
  <c r="J87" i="54"/>
  <c r="N87" i="54" s="1"/>
  <c r="I87" i="54"/>
  <c r="M87" i="54" s="1"/>
  <c r="M86" i="54"/>
  <c r="L86" i="54"/>
  <c r="P86" i="54" s="1"/>
  <c r="K86" i="54"/>
  <c r="O86" i="54" s="1"/>
  <c r="J86" i="54"/>
  <c r="N86" i="54" s="1"/>
  <c r="I86" i="54"/>
  <c r="P85" i="54"/>
  <c r="O85" i="54"/>
  <c r="N85" i="54"/>
  <c r="M85" i="54"/>
  <c r="L85" i="54"/>
  <c r="K85" i="54"/>
  <c r="J85" i="54"/>
  <c r="I85" i="54"/>
  <c r="L84" i="54"/>
  <c r="P84" i="54" s="1"/>
  <c r="K84" i="54"/>
  <c r="O84" i="54" s="1"/>
  <c r="J84" i="54"/>
  <c r="N84" i="54" s="1"/>
  <c r="I84" i="54"/>
  <c r="M84" i="54" s="1"/>
  <c r="M83" i="54"/>
  <c r="L83" i="54"/>
  <c r="P83" i="54" s="1"/>
  <c r="K83" i="54"/>
  <c r="O83" i="54" s="1"/>
  <c r="J83" i="54"/>
  <c r="N83" i="54" s="1"/>
  <c r="I83" i="54"/>
  <c r="P82" i="54"/>
  <c r="O82" i="54"/>
  <c r="N82" i="54"/>
  <c r="M82" i="54"/>
  <c r="L82" i="54"/>
  <c r="K82" i="54"/>
  <c r="J82" i="54"/>
  <c r="I82" i="54"/>
  <c r="L81" i="54"/>
  <c r="P81" i="54" s="1"/>
  <c r="K81" i="54"/>
  <c r="O81" i="54" s="1"/>
  <c r="J81" i="54"/>
  <c r="N81" i="54" s="1"/>
  <c r="I81" i="54"/>
  <c r="M81" i="54" s="1"/>
  <c r="M80" i="54"/>
  <c r="L80" i="54"/>
  <c r="P80" i="54" s="1"/>
  <c r="K80" i="54"/>
  <c r="O80" i="54" s="1"/>
  <c r="J80" i="54"/>
  <c r="N80" i="54" s="1"/>
  <c r="I80" i="54"/>
  <c r="P79" i="54"/>
  <c r="O79" i="54"/>
  <c r="N79" i="54"/>
  <c r="M79" i="54"/>
  <c r="L79" i="54"/>
  <c r="K79" i="54"/>
  <c r="J79" i="54"/>
  <c r="I79" i="54"/>
  <c r="L78" i="54"/>
  <c r="P78" i="54" s="1"/>
  <c r="K78" i="54"/>
  <c r="O78" i="54" s="1"/>
  <c r="J78" i="54"/>
  <c r="N78" i="54" s="1"/>
  <c r="I78" i="54"/>
  <c r="M78" i="54" s="1"/>
  <c r="M77" i="54"/>
  <c r="L77" i="54"/>
  <c r="P77" i="54" s="1"/>
  <c r="K77" i="54"/>
  <c r="O77" i="54" s="1"/>
  <c r="J77" i="54"/>
  <c r="N77" i="54" s="1"/>
  <c r="I77" i="54"/>
  <c r="P76" i="54"/>
  <c r="O76" i="54"/>
  <c r="N76" i="54"/>
  <c r="M76" i="54"/>
  <c r="L76" i="54"/>
  <c r="K76" i="54"/>
  <c r="J76" i="54"/>
  <c r="I76" i="54"/>
  <c r="L75" i="54"/>
  <c r="P75" i="54" s="1"/>
  <c r="K75" i="54"/>
  <c r="O75" i="54" s="1"/>
  <c r="J75" i="54"/>
  <c r="N75" i="54" s="1"/>
  <c r="I75" i="54"/>
  <c r="M75" i="54" s="1"/>
  <c r="M74" i="54"/>
  <c r="L74" i="54"/>
  <c r="P74" i="54" s="1"/>
  <c r="K74" i="54"/>
  <c r="O74" i="54" s="1"/>
  <c r="J74" i="54"/>
  <c r="N74" i="54" s="1"/>
  <c r="I74" i="54"/>
  <c r="P73" i="54"/>
  <c r="O73" i="54"/>
  <c r="N73" i="54"/>
  <c r="M73" i="54"/>
  <c r="L73" i="54"/>
  <c r="K73" i="54"/>
  <c r="J73" i="54"/>
  <c r="I73" i="54"/>
  <c r="L72" i="54"/>
  <c r="P72" i="54" s="1"/>
  <c r="K72" i="54"/>
  <c r="O72" i="54" s="1"/>
  <c r="J72" i="54"/>
  <c r="N72" i="54" s="1"/>
  <c r="I72" i="54"/>
  <c r="M72" i="54" s="1"/>
  <c r="M71" i="54"/>
  <c r="L71" i="54"/>
  <c r="P71" i="54" s="1"/>
  <c r="K71" i="54"/>
  <c r="O71" i="54" s="1"/>
  <c r="J71" i="54"/>
  <c r="N71" i="54" s="1"/>
  <c r="I71" i="54"/>
  <c r="P70" i="54"/>
  <c r="O70" i="54"/>
  <c r="N70" i="54"/>
  <c r="M70" i="54"/>
  <c r="L70" i="54"/>
  <c r="K70" i="54"/>
  <c r="J70" i="54"/>
  <c r="I70" i="54"/>
  <c r="L69" i="54"/>
  <c r="P69" i="54" s="1"/>
  <c r="K69" i="54"/>
  <c r="O69" i="54" s="1"/>
  <c r="J69" i="54"/>
  <c r="N69" i="54" s="1"/>
  <c r="I69" i="54"/>
  <c r="M69" i="54" s="1"/>
  <c r="M68" i="54"/>
  <c r="L68" i="54"/>
  <c r="P68" i="54" s="1"/>
  <c r="K68" i="54"/>
  <c r="O68" i="54" s="1"/>
  <c r="J68" i="54"/>
  <c r="N68" i="54" s="1"/>
  <c r="I68" i="54"/>
  <c r="P67" i="54"/>
  <c r="O67" i="54"/>
  <c r="N67" i="54"/>
  <c r="M67" i="54"/>
  <c r="L67" i="54"/>
  <c r="K67" i="54"/>
  <c r="J67" i="54"/>
  <c r="I67" i="54"/>
  <c r="L66" i="54"/>
  <c r="P66" i="54" s="1"/>
  <c r="K66" i="54"/>
  <c r="O66" i="54" s="1"/>
  <c r="J66" i="54"/>
  <c r="N66" i="54" s="1"/>
  <c r="I66" i="54"/>
  <c r="M66" i="54" s="1"/>
  <c r="M65" i="54"/>
  <c r="L65" i="54"/>
  <c r="P65" i="54" s="1"/>
  <c r="K65" i="54"/>
  <c r="O65" i="54" s="1"/>
  <c r="J65" i="54"/>
  <c r="N65" i="54" s="1"/>
  <c r="I65" i="54"/>
  <c r="P64" i="54"/>
  <c r="O64" i="54"/>
  <c r="N64" i="54"/>
  <c r="M64" i="54"/>
  <c r="L64" i="54"/>
  <c r="K64" i="54"/>
  <c r="J64" i="54"/>
  <c r="I64" i="54"/>
  <c r="L63" i="54"/>
  <c r="P63" i="54" s="1"/>
  <c r="K63" i="54"/>
  <c r="O63" i="54" s="1"/>
  <c r="J63" i="54"/>
  <c r="N63" i="54" s="1"/>
  <c r="I63" i="54"/>
  <c r="M63" i="54" s="1"/>
  <c r="M62" i="54"/>
  <c r="L62" i="54"/>
  <c r="P62" i="54" s="1"/>
  <c r="K62" i="54"/>
  <c r="O62" i="54" s="1"/>
  <c r="J62" i="54"/>
  <c r="N62" i="54" s="1"/>
  <c r="I62" i="54"/>
  <c r="P61" i="54"/>
  <c r="O61" i="54"/>
  <c r="N61" i="54"/>
  <c r="M61" i="54"/>
  <c r="L61" i="54"/>
  <c r="K61" i="54"/>
  <c r="J61" i="54"/>
  <c r="I61" i="54"/>
  <c r="L60" i="54"/>
  <c r="P60" i="54" s="1"/>
  <c r="K60" i="54"/>
  <c r="O60" i="54" s="1"/>
  <c r="J60" i="54"/>
  <c r="N60" i="54" s="1"/>
  <c r="I60" i="54"/>
  <c r="M60" i="54" s="1"/>
  <c r="M59" i="54"/>
  <c r="L59" i="54"/>
  <c r="P59" i="54" s="1"/>
  <c r="K59" i="54"/>
  <c r="O59" i="54" s="1"/>
  <c r="J59" i="54"/>
  <c r="N59" i="54" s="1"/>
  <c r="I59" i="54"/>
  <c r="P58" i="54"/>
  <c r="O58" i="54"/>
  <c r="N58" i="54"/>
  <c r="M58" i="54"/>
  <c r="L58" i="54"/>
  <c r="K58" i="54"/>
  <c r="J58" i="54"/>
  <c r="I58" i="54"/>
  <c r="L57" i="54"/>
  <c r="P57" i="54" s="1"/>
  <c r="K57" i="54"/>
  <c r="O57" i="54" s="1"/>
  <c r="J57" i="54"/>
  <c r="N57" i="54" s="1"/>
  <c r="I57" i="54"/>
  <c r="M57" i="54" s="1"/>
  <c r="M56" i="54"/>
  <c r="L56" i="54"/>
  <c r="P56" i="54" s="1"/>
  <c r="K56" i="54"/>
  <c r="O56" i="54" s="1"/>
  <c r="J56" i="54"/>
  <c r="N56" i="54" s="1"/>
  <c r="I56" i="54"/>
  <c r="P55" i="54"/>
  <c r="O55" i="54"/>
  <c r="N55" i="54"/>
  <c r="M55" i="54"/>
  <c r="L55" i="54"/>
  <c r="K55" i="54"/>
  <c r="J55" i="54"/>
  <c r="I55" i="54"/>
  <c r="L54" i="54"/>
  <c r="P54" i="54" s="1"/>
  <c r="K54" i="54"/>
  <c r="O54" i="54" s="1"/>
  <c r="J54" i="54"/>
  <c r="N54" i="54" s="1"/>
  <c r="I54" i="54"/>
  <c r="M54" i="54" s="1"/>
  <c r="M52" i="54"/>
  <c r="L52" i="54"/>
  <c r="P52" i="54" s="1"/>
  <c r="K52" i="54"/>
  <c r="O52" i="54" s="1"/>
  <c r="J52" i="54"/>
  <c r="N52" i="54" s="1"/>
  <c r="I52" i="54"/>
  <c r="P51" i="54"/>
  <c r="O51" i="54"/>
  <c r="N51" i="54"/>
  <c r="M51" i="54"/>
  <c r="L51" i="54"/>
  <c r="K51" i="54"/>
  <c r="J51" i="54"/>
  <c r="I51" i="54"/>
  <c r="L50" i="54"/>
  <c r="P50" i="54" s="1"/>
  <c r="K50" i="54"/>
  <c r="O50" i="54" s="1"/>
  <c r="J50" i="54"/>
  <c r="N50" i="54" s="1"/>
  <c r="I50" i="54"/>
  <c r="M50" i="54" s="1"/>
  <c r="M49" i="54"/>
  <c r="L49" i="54"/>
  <c r="P49" i="54" s="1"/>
  <c r="K49" i="54"/>
  <c r="O49" i="54" s="1"/>
  <c r="J49" i="54"/>
  <c r="N49" i="54" s="1"/>
  <c r="I49" i="54"/>
  <c r="P48" i="54"/>
  <c r="O48" i="54"/>
  <c r="N48" i="54"/>
  <c r="M48" i="54"/>
  <c r="L48" i="54"/>
  <c r="K48" i="54"/>
  <c r="J48" i="54"/>
  <c r="I48" i="54"/>
  <c r="L47" i="54"/>
  <c r="P47" i="54" s="1"/>
  <c r="K47" i="54"/>
  <c r="O47" i="54" s="1"/>
  <c r="J47" i="54"/>
  <c r="N47" i="54" s="1"/>
  <c r="I47" i="54"/>
  <c r="M47" i="54" s="1"/>
  <c r="M46" i="54"/>
  <c r="L46" i="54"/>
  <c r="P46" i="54" s="1"/>
  <c r="K46" i="54"/>
  <c r="O46" i="54" s="1"/>
  <c r="J46" i="54"/>
  <c r="N46" i="54" s="1"/>
  <c r="I46" i="54"/>
  <c r="P45" i="54"/>
  <c r="O45" i="54"/>
  <c r="N45" i="54"/>
  <c r="M45" i="54"/>
  <c r="L45" i="54"/>
  <c r="K45" i="54"/>
  <c r="J45" i="54"/>
  <c r="I45" i="54"/>
  <c r="L44" i="54"/>
  <c r="P44" i="54" s="1"/>
  <c r="K44" i="54"/>
  <c r="O44" i="54" s="1"/>
  <c r="J44" i="54"/>
  <c r="N44" i="54" s="1"/>
  <c r="I44" i="54"/>
  <c r="M44" i="54" s="1"/>
  <c r="M43" i="54"/>
  <c r="L43" i="54"/>
  <c r="P43" i="54" s="1"/>
  <c r="K43" i="54"/>
  <c r="O43" i="54" s="1"/>
  <c r="J43" i="54"/>
  <c r="N43" i="54" s="1"/>
  <c r="I43" i="54"/>
  <c r="P42" i="54"/>
  <c r="O42" i="54"/>
  <c r="N42" i="54"/>
  <c r="M42" i="54"/>
  <c r="L42" i="54"/>
  <c r="K42" i="54"/>
  <c r="J42" i="54"/>
  <c r="I42" i="54"/>
  <c r="L41" i="54"/>
  <c r="P41" i="54" s="1"/>
  <c r="K41" i="54"/>
  <c r="O41" i="54" s="1"/>
  <c r="J41" i="54"/>
  <c r="N41" i="54" s="1"/>
  <c r="I41" i="54"/>
  <c r="M41" i="54" s="1"/>
  <c r="M39" i="54"/>
  <c r="L39" i="54"/>
  <c r="P39" i="54" s="1"/>
  <c r="K39" i="54"/>
  <c r="O39" i="54" s="1"/>
  <c r="J39" i="54"/>
  <c r="N39" i="54" s="1"/>
  <c r="I39" i="54"/>
  <c r="P38" i="54"/>
  <c r="O38" i="54"/>
  <c r="N38" i="54"/>
  <c r="M38" i="54"/>
  <c r="L38" i="54"/>
  <c r="K38" i="54"/>
  <c r="J38" i="54"/>
  <c r="I38" i="54"/>
  <c r="L37" i="54"/>
  <c r="P37" i="54" s="1"/>
  <c r="K37" i="54"/>
  <c r="O37" i="54" s="1"/>
  <c r="J37" i="54"/>
  <c r="N37" i="54" s="1"/>
  <c r="I37" i="54"/>
  <c r="M37" i="54" s="1"/>
  <c r="M36" i="54"/>
  <c r="L36" i="54"/>
  <c r="P36" i="54" s="1"/>
  <c r="K36" i="54"/>
  <c r="O36" i="54" s="1"/>
  <c r="J36" i="54"/>
  <c r="N36" i="54" s="1"/>
  <c r="I36" i="54"/>
  <c r="P35" i="54"/>
  <c r="O35" i="54"/>
  <c r="N35" i="54"/>
  <c r="M35" i="54"/>
  <c r="L35" i="54"/>
  <c r="K35" i="54"/>
  <c r="J35" i="54"/>
  <c r="I35" i="54"/>
  <c r="L34" i="54"/>
  <c r="P34" i="54" s="1"/>
  <c r="K34" i="54"/>
  <c r="O34" i="54" s="1"/>
  <c r="J34" i="54"/>
  <c r="N34" i="54" s="1"/>
  <c r="I34" i="54"/>
  <c r="M34" i="54" s="1"/>
  <c r="M33" i="54"/>
  <c r="L33" i="54"/>
  <c r="P33" i="54" s="1"/>
  <c r="K33" i="54"/>
  <c r="O33" i="54" s="1"/>
  <c r="J33" i="54"/>
  <c r="N33" i="54" s="1"/>
  <c r="I33" i="54"/>
  <c r="P32" i="54"/>
  <c r="O32" i="54"/>
  <c r="N32" i="54"/>
  <c r="M32" i="54"/>
  <c r="L32" i="54"/>
  <c r="K32" i="54"/>
  <c r="J32" i="54"/>
  <c r="I32" i="54"/>
  <c r="L31" i="54"/>
  <c r="P31" i="54" s="1"/>
  <c r="K31" i="54"/>
  <c r="O31" i="54" s="1"/>
  <c r="J31" i="54"/>
  <c r="N31" i="54" s="1"/>
  <c r="I31" i="54"/>
  <c r="M31" i="54" s="1"/>
  <c r="M30" i="54"/>
  <c r="L30" i="54"/>
  <c r="P30" i="54" s="1"/>
  <c r="K30" i="54"/>
  <c r="O30" i="54" s="1"/>
  <c r="J30" i="54"/>
  <c r="N30" i="54" s="1"/>
  <c r="I30" i="54"/>
  <c r="P29" i="54"/>
  <c r="O29" i="54"/>
  <c r="N29" i="54"/>
  <c r="M29" i="54"/>
  <c r="L29" i="54"/>
  <c r="K29" i="54"/>
  <c r="J29" i="54"/>
  <c r="I29" i="54"/>
  <c r="L28" i="54"/>
  <c r="P28" i="54" s="1"/>
  <c r="K28" i="54"/>
  <c r="O28" i="54" s="1"/>
  <c r="J28" i="54"/>
  <c r="N28" i="54" s="1"/>
  <c r="I28" i="54"/>
  <c r="M28" i="54" s="1"/>
  <c r="M27" i="54"/>
  <c r="L27" i="54"/>
  <c r="P27" i="54" s="1"/>
  <c r="K27" i="54"/>
  <c r="O27" i="54" s="1"/>
  <c r="J27" i="54"/>
  <c r="N27" i="54" s="1"/>
  <c r="I27" i="54"/>
  <c r="P26" i="54"/>
  <c r="O26" i="54"/>
  <c r="N26" i="54"/>
  <c r="M26" i="54"/>
  <c r="L26" i="54"/>
  <c r="K26" i="54"/>
  <c r="J26" i="54"/>
  <c r="I26" i="54"/>
  <c r="L25" i="54"/>
  <c r="P25" i="54" s="1"/>
  <c r="K25" i="54"/>
  <c r="O25" i="54" s="1"/>
  <c r="J25" i="54"/>
  <c r="N25" i="54" s="1"/>
  <c r="I25" i="54"/>
  <c r="M25" i="54" s="1"/>
  <c r="M24" i="54"/>
  <c r="L24" i="54"/>
  <c r="P24" i="54" s="1"/>
  <c r="K24" i="54"/>
  <c r="O24" i="54" s="1"/>
  <c r="J24" i="54"/>
  <c r="N24" i="54" s="1"/>
  <c r="I24" i="54"/>
  <c r="P23" i="54"/>
  <c r="O23" i="54"/>
  <c r="N23" i="54"/>
  <c r="M23" i="54"/>
  <c r="L23" i="54"/>
  <c r="K23" i="54"/>
  <c r="J23" i="54"/>
  <c r="I23" i="54"/>
  <c r="L22" i="54"/>
  <c r="P22" i="54" s="1"/>
  <c r="K22" i="54"/>
  <c r="O22" i="54" s="1"/>
  <c r="J22" i="54"/>
  <c r="N22" i="54" s="1"/>
  <c r="I22" i="54"/>
  <c r="M22" i="54" s="1"/>
  <c r="M21" i="54"/>
  <c r="L21" i="54"/>
  <c r="P21" i="54" s="1"/>
  <c r="K21" i="54"/>
  <c r="O21" i="54" s="1"/>
  <c r="J21" i="54"/>
  <c r="N21" i="54" s="1"/>
  <c r="I21" i="54"/>
  <c r="P20" i="54"/>
  <c r="O20" i="54"/>
  <c r="N20" i="54"/>
  <c r="M20" i="54"/>
  <c r="L20" i="54"/>
  <c r="K20" i="54"/>
  <c r="J20" i="54"/>
  <c r="I20" i="54"/>
  <c r="L19" i="54"/>
  <c r="P19" i="54" s="1"/>
  <c r="K19" i="54"/>
  <c r="O19" i="54" s="1"/>
  <c r="J19" i="54"/>
  <c r="N19" i="54" s="1"/>
  <c r="I19" i="54"/>
  <c r="M19" i="54" s="1"/>
  <c r="M18" i="54"/>
  <c r="L18" i="54"/>
  <c r="P18" i="54" s="1"/>
  <c r="K18" i="54"/>
  <c r="O18" i="54" s="1"/>
  <c r="J18" i="54"/>
  <c r="N18" i="54" s="1"/>
  <c r="I18" i="54"/>
  <c r="P17" i="54"/>
  <c r="O17" i="54"/>
  <c r="N17" i="54"/>
  <c r="M17" i="54"/>
  <c r="L17" i="54"/>
  <c r="K17" i="54"/>
  <c r="J17" i="54"/>
  <c r="I17" i="54"/>
  <c r="L16" i="54"/>
  <c r="P16" i="54" s="1"/>
  <c r="K16" i="54"/>
  <c r="O16" i="54" s="1"/>
  <c r="J16" i="54"/>
  <c r="N16" i="54" s="1"/>
  <c r="I16" i="54"/>
  <c r="M16" i="54" s="1"/>
  <c r="M15" i="54"/>
  <c r="L15" i="54"/>
  <c r="P15" i="54" s="1"/>
  <c r="K15" i="54"/>
  <c r="O15" i="54" s="1"/>
  <c r="J15" i="54"/>
  <c r="N15" i="54" s="1"/>
  <c r="I15" i="54"/>
  <c r="P14" i="54"/>
  <c r="O14" i="54"/>
  <c r="N14" i="54"/>
  <c r="M14" i="54"/>
  <c r="L14" i="54"/>
  <c r="K14" i="54"/>
  <c r="J14" i="54"/>
  <c r="I14" i="54"/>
  <c r="L13" i="54"/>
  <c r="P13" i="54" s="1"/>
  <c r="K13" i="54"/>
  <c r="O13" i="54" s="1"/>
  <c r="J13" i="54"/>
  <c r="N13" i="54" s="1"/>
  <c r="I13" i="54"/>
  <c r="M13" i="54" s="1"/>
  <c r="M12" i="54"/>
  <c r="L12" i="54"/>
  <c r="P12" i="54" s="1"/>
  <c r="K12" i="54"/>
  <c r="O12" i="54" s="1"/>
  <c r="J12" i="54"/>
  <c r="N12" i="54" s="1"/>
  <c r="I12" i="54"/>
  <c r="P11" i="54"/>
  <c r="O11" i="54"/>
  <c r="N11" i="54"/>
  <c r="M11" i="54"/>
  <c r="L11" i="54"/>
  <c r="K11" i="54"/>
  <c r="J11" i="54"/>
  <c r="I11" i="54"/>
  <c r="L10" i="54"/>
  <c r="P10" i="54" s="1"/>
  <c r="K10" i="54"/>
  <c r="O10" i="54" s="1"/>
  <c r="J10" i="54"/>
  <c r="N10" i="54" s="1"/>
  <c r="I10" i="54"/>
  <c r="M10" i="54" s="1"/>
  <c r="M9" i="54"/>
  <c r="L9" i="54"/>
  <c r="P9" i="54" s="1"/>
  <c r="K9" i="54"/>
  <c r="O9" i="54" s="1"/>
  <c r="J9" i="54"/>
  <c r="N9" i="54" s="1"/>
  <c r="I9" i="54"/>
  <c r="P8" i="54"/>
  <c r="O8" i="54"/>
  <c r="N8" i="54"/>
  <c r="M8" i="54"/>
  <c r="L8" i="54"/>
  <c r="K8" i="54"/>
  <c r="J8" i="54"/>
  <c r="I8" i="54"/>
  <c r="L7" i="54"/>
  <c r="P7" i="54" s="1"/>
  <c r="K7" i="54"/>
  <c r="O7" i="54" s="1"/>
  <c r="J7" i="54"/>
  <c r="N7" i="54" s="1"/>
  <c r="I7" i="54"/>
  <c r="M7" i="54" s="1"/>
  <c r="L6" i="54"/>
  <c r="P6" i="54" s="1"/>
  <c r="K6" i="54"/>
  <c r="O6" i="54" s="1"/>
  <c r="J6" i="54"/>
  <c r="N6" i="54" s="1"/>
  <c r="I6" i="54"/>
  <c r="M6" i="54" s="1"/>
  <c r="I7" i="48" l="1"/>
  <c r="J7" i="48"/>
  <c r="K7" i="48"/>
  <c r="L7" i="48"/>
  <c r="M7" i="48"/>
  <c r="N7" i="48"/>
  <c r="O7" i="48"/>
  <c r="P7" i="48"/>
  <c r="I8" i="48"/>
  <c r="J8" i="48"/>
  <c r="K8" i="48"/>
  <c r="L8" i="48"/>
  <c r="M8" i="48"/>
  <c r="N8" i="48"/>
  <c r="O8" i="48"/>
  <c r="P8" i="48"/>
  <c r="I9" i="48"/>
  <c r="J9" i="48"/>
  <c r="K9" i="48"/>
  <c r="L9" i="48"/>
  <c r="M9" i="48"/>
  <c r="N9" i="48"/>
  <c r="O9" i="48"/>
  <c r="P9" i="48"/>
  <c r="I10" i="48"/>
  <c r="J10" i="48"/>
  <c r="K10" i="48"/>
  <c r="L10" i="48"/>
  <c r="M10" i="48"/>
  <c r="N10" i="48"/>
  <c r="O10" i="48"/>
  <c r="P10" i="48"/>
  <c r="I11" i="48"/>
  <c r="J11" i="48"/>
  <c r="K11" i="48"/>
  <c r="L11" i="48"/>
  <c r="M11" i="48"/>
  <c r="N11" i="48"/>
  <c r="O11" i="48"/>
  <c r="P11" i="48"/>
  <c r="I12" i="48"/>
  <c r="J12" i="48"/>
  <c r="K12" i="48"/>
  <c r="L12" i="48"/>
  <c r="M12" i="48"/>
  <c r="N12" i="48"/>
  <c r="O12" i="48"/>
  <c r="P12" i="48"/>
  <c r="I13" i="48"/>
  <c r="J13" i="48"/>
  <c r="K13" i="48"/>
  <c r="L13" i="48"/>
  <c r="M13" i="48"/>
  <c r="N13" i="48"/>
  <c r="O13" i="48"/>
  <c r="P13" i="48"/>
  <c r="I14" i="48"/>
  <c r="J14" i="48"/>
  <c r="K14" i="48"/>
  <c r="L14" i="48"/>
  <c r="M14" i="48"/>
  <c r="N14" i="48"/>
  <c r="O14" i="48"/>
  <c r="P14" i="48"/>
  <c r="I15" i="48"/>
  <c r="J15" i="48"/>
  <c r="K15" i="48"/>
  <c r="L15" i="48"/>
  <c r="M15" i="48"/>
  <c r="N15" i="48"/>
  <c r="O15" i="48"/>
  <c r="P15" i="48"/>
  <c r="I16" i="48"/>
  <c r="J16" i="48"/>
  <c r="K16" i="48"/>
  <c r="L16" i="48"/>
  <c r="M16" i="48"/>
  <c r="N16" i="48"/>
  <c r="O16" i="48"/>
  <c r="P16" i="48"/>
  <c r="I17" i="48"/>
  <c r="J17" i="48"/>
  <c r="K17" i="48"/>
  <c r="L17" i="48"/>
  <c r="M17" i="48"/>
  <c r="N17" i="48"/>
  <c r="O17" i="48"/>
  <c r="P17" i="48"/>
  <c r="I18" i="48"/>
  <c r="J18" i="48"/>
  <c r="K18" i="48"/>
  <c r="L18" i="48"/>
  <c r="M18" i="48"/>
  <c r="N18" i="48"/>
  <c r="O18" i="48"/>
  <c r="P18" i="48"/>
  <c r="I19" i="48"/>
  <c r="J19" i="48"/>
  <c r="K19" i="48"/>
  <c r="L19" i="48"/>
  <c r="M19" i="48"/>
  <c r="N19" i="48"/>
  <c r="O19" i="48"/>
  <c r="P19" i="48"/>
  <c r="I20" i="48"/>
  <c r="J20" i="48"/>
  <c r="K20" i="48"/>
  <c r="L20" i="48"/>
  <c r="M20" i="48"/>
  <c r="N20" i="48"/>
  <c r="O20" i="48"/>
  <c r="P20" i="48"/>
  <c r="I21" i="48"/>
  <c r="J21" i="48"/>
  <c r="K21" i="48"/>
  <c r="L21" i="48"/>
  <c r="M21" i="48"/>
  <c r="N21" i="48"/>
  <c r="O21" i="48"/>
  <c r="P21" i="48"/>
  <c r="I22" i="48"/>
  <c r="J22" i="48"/>
  <c r="K22" i="48"/>
  <c r="L22" i="48"/>
  <c r="M22" i="48"/>
  <c r="N22" i="48"/>
  <c r="O22" i="48"/>
  <c r="P22" i="48"/>
  <c r="I23" i="48"/>
  <c r="J23" i="48"/>
  <c r="K23" i="48"/>
  <c r="L23" i="48"/>
  <c r="M23" i="48"/>
  <c r="N23" i="48"/>
  <c r="O23" i="48"/>
  <c r="P23" i="48"/>
  <c r="I24" i="48"/>
  <c r="J24" i="48"/>
  <c r="K24" i="48"/>
  <c r="L24" i="48"/>
  <c r="M24" i="48"/>
  <c r="N24" i="48"/>
  <c r="O24" i="48"/>
  <c r="P24" i="48"/>
  <c r="I25" i="48"/>
  <c r="J25" i="48"/>
  <c r="K25" i="48"/>
  <c r="L25" i="48"/>
  <c r="M25" i="48"/>
  <c r="N25" i="48"/>
  <c r="O25" i="48"/>
  <c r="P25" i="48"/>
  <c r="I26" i="48"/>
  <c r="J26" i="48"/>
  <c r="K26" i="48"/>
  <c r="L26" i="48"/>
  <c r="M26" i="48"/>
  <c r="N26" i="48"/>
  <c r="O26" i="48"/>
  <c r="P26" i="48"/>
  <c r="I27" i="48"/>
  <c r="J27" i="48"/>
  <c r="K27" i="48"/>
  <c r="L27" i="48"/>
  <c r="M27" i="48"/>
  <c r="N27" i="48"/>
  <c r="O27" i="48"/>
  <c r="P27" i="48"/>
  <c r="I28" i="48"/>
  <c r="J28" i="48"/>
  <c r="K28" i="48"/>
  <c r="L28" i="48"/>
  <c r="M28" i="48"/>
  <c r="N28" i="48"/>
  <c r="O28" i="48"/>
  <c r="P28" i="48"/>
  <c r="I29" i="48"/>
  <c r="J29" i="48"/>
  <c r="K29" i="48"/>
  <c r="L29" i="48"/>
  <c r="M29" i="48"/>
  <c r="N29" i="48"/>
  <c r="O29" i="48"/>
  <c r="P29" i="48"/>
  <c r="I30" i="48"/>
  <c r="J30" i="48"/>
  <c r="K30" i="48"/>
  <c r="L30" i="48"/>
  <c r="M30" i="48"/>
  <c r="N30" i="48"/>
  <c r="O30" i="48"/>
  <c r="P30" i="48"/>
  <c r="I31" i="48"/>
  <c r="J31" i="48"/>
  <c r="K31" i="48"/>
  <c r="L31" i="48"/>
  <c r="M31" i="48"/>
  <c r="N31" i="48"/>
  <c r="O31" i="48"/>
  <c r="P31" i="48"/>
  <c r="I32" i="48"/>
  <c r="J32" i="48"/>
  <c r="K32" i="48"/>
  <c r="L32" i="48"/>
  <c r="M32" i="48"/>
  <c r="N32" i="48"/>
  <c r="O32" i="48"/>
  <c r="P32" i="48"/>
  <c r="I33" i="48"/>
  <c r="J33" i="48"/>
  <c r="K33" i="48"/>
  <c r="L33" i="48"/>
  <c r="M33" i="48"/>
  <c r="N33" i="48"/>
  <c r="O33" i="48"/>
  <c r="P33" i="48"/>
  <c r="I34" i="48"/>
  <c r="J34" i="48"/>
  <c r="K34" i="48"/>
  <c r="L34" i="48"/>
  <c r="M34" i="48"/>
  <c r="N34" i="48"/>
  <c r="O34" i="48"/>
  <c r="P34" i="48"/>
  <c r="I35" i="48"/>
  <c r="J35" i="48"/>
  <c r="K35" i="48"/>
  <c r="L35" i="48"/>
  <c r="M35" i="48"/>
  <c r="N35" i="48"/>
  <c r="O35" i="48"/>
  <c r="P35" i="48"/>
  <c r="I36" i="48"/>
  <c r="J36" i="48"/>
  <c r="K36" i="48"/>
  <c r="L36" i="48"/>
  <c r="M36" i="48"/>
  <c r="N36" i="48"/>
  <c r="O36" i="48"/>
  <c r="P36" i="48"/>
  <c r="I37" i="48"/>
  <c r="J37" i="48"/>
  <c r="K37" i="48"/>
  <c r="L37" i="48"/>
  <c r="M37" i="48"/>
  <c r="N37" i="48"/>
  <c r="O37" i="48"/>
  <c r="P37" i="48"/>
  <c r="I38" i="48"/>
  <c r="J38" i="48"/>
  <c r="K38" i="48"/>
  <c r="L38" i="48"/>
  <c r="M38" i="48"/>
  <c r="N38" i="48"/>
  <c r="O38" i="48"/>
  <c r="P38" i="48"/>
  <c r="I39" i="48"/>
  <c r="J39" i="48"/>
  <c r="K39" i="48"/>
  <c r="L39" i="48"/>
  <c r="M39" i="48"/>
  <c r="N39" i="48"/>
  <c r="O39" i="48"/>
  <c r="P39" i="48"/>
  <c r="I40" i="48"/>
  <c r="J40" i="48"/>
  <c r="K40" i="48"/>
  <c r="L40" i="48"/>
  <c r="M40" i="48"/>
  <c r="N40" i="48"/>
  <c r="O40" i="48"/>
  <c r="P40" i="48"/>
  <c r="I41" i="48"/>
  <c r="J41" i="48"/>
  <c r="K41" i="48"/>
  <c r="L41" i="48"/>
  <c r="M41" i="48"/>
  <c r="N41" i="48"/>
  <c r="O41" i="48"/>
  <c r="P41" i="48"/>
  <c r="I42" i="48"/>
  <c r="J42" i="48"/>
  <c r="K42" i="48"/>
  <c r="L42" i="48"/>
  <c r="M42" i="48"/>
  <c r="N42" i="48"/>
  <c r="O42" i="48"/>
  <c r="P42" i="48"/>
  <c r="I43" i="48"/>
  <c r="J43" i="48"/>
  <c r="K43" i="48"/>
  <c r="L43" i="48"/>
  <c r="M43" i="48"/>
  <c r="N43" i="48"/>
  <c r="O43" i="48"/>
  <c r="P43" i="48"/>
  <c r="I44" i="48"/>
  <c r="J44" i="48"/>
  <c r="K44" i="48"/>
  <c r="L44" i="48"/>
  <c r="M44" i="48"/>
  <c r="N44" i="48"/>
  <c r="O44" i="48"/>
  <c r="P44" i="48"/>
  <c r="I45" i="48"/>
  <c r="J45" i="48"/>
  <c r="K45" i="48"/>
  <c r="L45" i="48"/>
  <c r="M45" i="48"/>
  <c r="N45" i="48"/>
  <c r="O45" i="48"/>
  <c r="P45" i="48"/>
  <c r="I46" i="48"/>
  <c r="J46" i="48"/>
  <c r="K46" i="48"/>
  <c r="L46" i="48"/>
  <c r="M46" i="48"/>
  <c r="N46" i="48"/>
  <c r="O46" i="48"/>
  <c r="P46" i="48"/>
  <c r="I47" i="48"/>
  <c r="J47" i="48"/>
  <c r="K47" i="48"/>
  <c r="L47" i="48"/>
  <c r="M47" i="48"/>
  <c r="N47" i="48"/>
  <c r="O47" i="48"/>
  <c r="P47" i="48"/>
  <c r="I48" i="48"/>
  <c r="J48" i="48"/>
  <c r="K48" i="48"/>
  <c r="L48" i="48"/>
  <c r="M48" i="48"/>
  <c r="N48" i="48"/>
  <c r="O48" i="48"/>
  <c r="P48" i="48"/>
  <c r="I49" i="48"/>
  <c r="J49" i="48"/>
  <c r="K49" i="48"/>
  <c r="L49" i="48"/>
  <c r="M49" i="48"/>
  <c r="N49" i="48"/>
  <c r="O49" i="48"/>
  <c r="P49" i="48"/>
  <c r="I50" i="48"/>
  <c r="J50" i="48"/>
  <c r="K50" i="48"/>
  <c r="L50" i="48"/>
  <c r="M50" i="48"/>
  <c r="N50" i="48"/>
  <c r="O50" i="48"/>
  <c r="P50" i="48"/>
  <c r="I51" i="48"/>
  <c r="J51" i="48"/>
  <c r="K51" i="48"/>
  <c r="L51" i="48"/>
  <c r="M51" i="48"/>
  <c r="N51" i="48"/>
  <c r="O51" i="48"/>
  <c r="P51" i="48"/>
  <c r="I52" i="48"/>
  <c r="J52" i="48"/>
  <c r="K52" i="48"/>
  <c r="L52" i="48"/>
  <c r="M52" i="48"/>
  <c r="N52" i="48"/>
  <c r="O52" i="48"/>
  <c r="P52" i="48"/>
  <c r="I53" i="48"/>
  <c r="J53" i="48"/>
  <c r="K53" i="48"/>
  <c r="L53" i="48"/>
  <c r="M53" i="48"/>
  <c r="N53" i="48"/>
  <c r="O53" i="48"/>
  <c r="P53" i="48"/>
  <c r="I54" i="48"/>
  <c r="J54" i="48"/>
  <c r="K54" i="48"/>
  <c r="L54" i="48"/>
  <c r="M54" i="48"/>
  <c r="N54" i="48"/>
  <c r="O54" i="48"/>
  <c r="P54" i="48"/>
  <c r="I55" i="48"/>
  <c r="J55" i="48"/>
  <c r="K55" i="48"/>
  <c r="L55" i="48"/>
  <c r="M55" i="48"/>
  <c r="N55" i="48"/>
  <c r="O55" i="48"/>
  <c r="P55" i="48"/>
  <c r="I56" i="48"/>
  <c r="J56" i="48"/>
  <c r="K56" i="48"/>
  <c r="L56" i="48"/>
  <c r="M56" i="48"/>
  <c r="N56" i="48"/>
  <c r="O56" i="48"/>
  <c r="P56" i="48"/>
  <c r="I57" i="48"/>
  <c r="J57" i="48"/>
  <c r="K57" i="48"/>
  <c r="L57" i="48"/>
  <c r="M57" i="48"/>
  <c r="N57" i="48"/>
  <c r="O57" i="48"/>
  <c r="P57" i="48"/>
  <c r="I58" i="48"/>
  <c r="J58" i="48"/>
  <c r="K58" i="48"/>
  <c r="L58" i="48"/>
  <c r="M58" i="48"/>
  <c r="N58" i="48"/>
  <c r="O58" i="48"/>
  <c r="P58" i="48"/>
  <c r="I59" i="48"/>
  <c r="J59" i="48"/>
  <c r="K59" i="48"/>
  <c r="L59" i="48"/>
  <c r="M59" i="48"/>
  <c r="N59" i="48"/>
  <c r="O59" i="48"/>
  <c r="P59" i="48"/>
  <c r="I60" i="48"/>
  <c r="J60" i="48"/>
  <c r="K60" i="48"/>
  <c r="L60" i="48"/>
  <c r="M60" i="48"/>
  <c r="N60" i="48"/>
  <c r="O60" i="48"/>
  <c r="P60" i="48"/>
  <c r="I61" i="48"/>
  <c r="J61" i="48"/>
  <c r="K61" i="48"/>
  <c r="L61" i="48"/>
  <c r="M61" i="48"/>
  <c r="N61" i="48"/>
  <c r="O61" i="48"/>
  <c r="P61" i="48"/>
  <c r="I62" i="48"/>
  <c r="J62" i="48"/>
  <c r="K62" i="48"/>
  <c r="L62" i="48"/>
  <c r="M62" i="48"/>
  <c r="N62" i="48"/>
  <c r="O62" i="48"/>
  <c r="P62" i="48"/>
  <c r="I63" i="48"/>
  <c r="J63" i="48"/>
  <c r="K63" i="48"/>
  <c r="L63" i="48"/>
  <c r="M63" i="48"/>
  <c r="N63" i="48"/>
  <c r="O63" i="48"/>
  <c r="P63" i="48"/>
  <c r="I64" i="48"/>
  <c r="J64" i="48"/>
  <c r="K64" i="48"/>
  <c r="L64" i="48"/>
  <c r="M64" i="48"/>
  <c r="N64" i="48"/>
  <c r="O64" i="48"/>
  <c r="P64" i="48"/>
  <c r="I65" i="48"/>
  <c r="J65" i="48"/>
  <c r="K65" i="48"/>
  <c r="L65" i="48"/>
  <c r="M65" i="48"/>
  <c r="N65" i="48"/>
  <c r="O65" i="48"/>
  <c r="P65" i="48"/>
  <c r="I66" i="48"/>
  <c r="J66" i="48"/>
  <c r="K66" i="48"/>
  <c r="L66" i="48"/>
  <c r="M66" i="48"/>
  <c r="N66" i="48"/>
  <c r="O66" i="48"/>
  <c r="P66" i="48"/>
  <c r="I67" i="48"/>
  <c r="J67" i="48"/>
  <c r="K67" i="48"/>
  <c r="L67" i="48"/>
  <c r="M67" i="48"/>
  <c r="N67" i="48"/>
  <c r="O67" i="48"/>
  <c r="P67" i="48"/>
  <c r="I68" i="48"/>
  <c r="J68" i="48"/>
  <c r="K68" i="48"/>
  <c r="L68" i="48"/>
  <c r="M68" i="48"/>
  <c r="N68" i="48"/>
  <c r="O68" i="48"/>
  <c r="P68" i="48"/>
  <c r="I69" i="48"/>
  <c r="J69" i="48"/>
  <c r="K69" i="48"/>
  <c r="L69" i="48"/>
  <c r="M69" i="48"/>
  <c r="N69" i="48"/>
  <c r="O69" i="48"/>
  <c r="P69" i="48"/>
  <c r="I70" i="48"/>
  <c r="J70" i="48"/>
  <c r="K70" i="48"/>
  <c r="L70" i="48"/>
  <c r="M70" i="48"/>
  <c r="N70" i="48"/>
  <c r="O70" i="48"/>
  <c r="P70" i="48"/>
  <c r="I71" i="48"/>
  <c r="J71" i="48"/>
  <c r="K71" i="48"/>
  <c r="L71" i="48"/>
  <c r="M71" i="48"/>
  <c r="N71" i="48"/>
  <c r="O71" i="48"/>
  <c r="P71" i="48"/>
  <c r="I72" i="48"/>
  <c r="J72" i="48"/>
  <c r="K72" i="48"/>
  <c r="L72" i="48"/>
  <c r="M72" i="48"/>
  <c r="N72" i="48"/>
  <c r="O72" i="48"/>
  <c r="P72" i="48"/>
  <c r="I73" i="48"/>
  <c r="J73" i="48"/>
  <c r="K73" i="48"/>
  <c r="L73" i="48"/>
  <c r="M73" i="48"/>
  <c r="N73" i="48"/>
  <c r="O73" i="48"/>
  <c r="P73" i="48"/>
  <c r="I74" i="48"/>
  <c r="J74" i="48"/>
  <c r="K74" i="48"/>
  <c r="L74" i="48"/>
  <c r="M74" i="48"/>
  <c r="N74" i="48"/>
  <c r="O74" i="48"/>
  <c r="P74" i="48"/>
  <c r="I75" i="48"/>
  <c r="J75" i="48"/>
  <c r="K75" i="48"/>
  <c r="L75" i="48"/>
  <c r="M75" i="48"/>
  <c r="N75" i="48"/>
  <c r="O75" i="48"/>
  <c r="P75" i="48"/>
  <c r="I76" i="48"/>
  <c r="J76" i="48"/>
  <c r="K76" i="48"/>
  <c r="L76" i="48"/>
  <c r="M76" i="48"/>
  <c r="N76" i="48"/>
  <c r="O76" i="48"/>
  <c r="P76" i="48"/>
  <c r="I77" i="48"/>
  <c r="J77" i="48"/>
  <c r="K77" i="48"/>
  <c r="L77" i="48"/>
  <c r="M77" i="48"/>
  <c r="N77" i="48"/>
  <c r="O77" i="48"/>
  <c r="P77" i="48"/>
  <c r="I78" i="48"/>
  <c r="J78" i="48"/>
  <c r="K78" i="48"/>
  <c r="L78" i="48"/>
  <c r="M78" i="48"/>
  <c r="N78" i="48"/>
  <c r="O78" i="48"/>
  <c r="P78" i="48"/>
  <c r="I79" i="48"/>
  <c r="J79" i="48"/>
  <c r="K79" i="48"/>
  <c r="L79" i="48"/>
  <c r="M79" i="48"/>
  <c r="N79" i="48"/>
  <c r="O79" i="48"/>
  <c r="P79" i="48"/>
  <c r="I80" i="48"/>
  <c r="J80" i="48"/>
  <c r="K80" i="48"/>
  <c r="L80" i="48"/>
  <c r="M80" i="48"/>
  <c r="N80" i="48"/>
  <c r="O80" i="48"/>
  <c r="P80" i="48"/>
  <c r="I81" i="48"/>
  <c r="J81" i="48"/>
  <c r="K81" i="48"/>
  <c r="L81" i="48"/>
  <c r="M81" i="48"/>
  <c r="N81" i="48"/>
  <c r="O81" i="48"/>
  <c r="P81" i="48"/>
  <c r="I82" i="48"/>
  <c r="J82" i="48"/>
  <c r="K82" i="48"/>
  <c r="L82" i="48"/>
  <c r="M82" i="48"/>
  <c r="N82" i="48"/>
  <c r="O82" i="48"/>
  <c r="P82" i="48"/>
  <c r="I83" i="48"/>
  <c r="J83" i="48"/>
  <c r="K83" i="48"/>
  <c r="L83" i="48"/>
  <c r="M83" i="48"/>
  <c r="N83" i="48"/>
  <c r="O83" i="48"/>
  <c r="P83" i="48"/>
  <c r="I84" i="48"/>
  <c r="J84" i="48"/>
  <c r="K84" i="48"/>
  <c r="L84" i="48"/>
  <c r="M84" i="48"/>
  <c r="N84" i="48"/>
  <c r="O84" i="48"/>
  <c r="P84" i="48"/>
  <c r="I85" i="48"/>
  <c r="J85" i="48"/>
  <c r="K85" i="48"/>
  <c r="L85" i="48"/>
  <c r="M85" i="48"/>
  <c r="N85" i="48"/>
  <c r="O85" i="48"/>
  <c r="P85" i="48"/>
  <c r="I86" i="48"/>
  <c r="J86" i="48"/>
  <c r="K86" i="48"/>
  <c r="L86" i="48"/>
  <c r="M86" i="48"/>
  <c r="N86" i="48"/>
  <c r="O86" i="48"/>
  <c r="P86" i="48"/>
  <c r="I87" i="48"/>
  <c r="J87" i="48"/>
  <c r="K87" i="48"/>
  <c r="L87" i="48"/>
  <c r="M87" i="48"/>
  <c r="N87" i="48"/>
  <c r="O87" i="48"/>
  <c r="P87" i="48"/>
  <c r="I88" i="48"/>
  <c r="J88" i="48"/>
  <c r="K88" i="48"/>
  <c r="L88" i="48"/>
  <c r="M88" i="48"/>
  <c r="N88" i="48"/>
  <c r="O88" i="48"/>
  <c r="P88" i="48"/>
  <c r="I89" i="48"/>
  <c r="J89" i="48"/>
  <c r="K89" i="48"/>
  <c r="L89" i="48"/>
  <c r="M89" i="48"/>
  <c r="N89" i="48"/>
  <c r="O89" i="48"/>
  <c r="P89" i="48"/>
  <c r="I90" i="48"/>
  <c r="J90" i="48"/>
  <c r="K90" i="48"/>
  <c r="L90" i="48"/>
  <c r="M90" i="48"/>
  <c r="N90" i="48"/>
  <c r="O90" i="48"/>
  <c r="P90" i="48"/>
  <c r="I91" i="48"/>
  <c r="J91" i="48"/>
  <c r="K91" i="48"/>
  <c r="L91" i="48"/>
  <c r="M91" i="48"/>
  <c r="N91" i="48"/>
  <c r="O91" i="48"/>
  <c r="P91" i="48"/>
  <c r="I92" i="48"/>
  <c r="J92" i="48"/>
  <c r="K92" i="48"/>
  <c r="L92" i="48"/>
  <c r="M92" i="48"/>
  <c r="N92" i="48"/>
  <c r="O92" i="48"/>
  <c r="P92" i="48"/>
  <c r="I93" i="48"/>
  <c r="J93" i="48"/>
  <c r="K93" i="48"/>
  <c r="L93" i="48"/>
  <c r="M93" i="48"/>
  <c r="N93" i="48"/>
  <c r="O93" i="48"/>
  <c r="P93" i="48"/>
  <c r="I94" i="48"/>
  <c r="J94" i="48"/>
  <c r="K94" i="48"/>
  <c r="L94" i="48"/>
  <c r="M94" i="48"/>
  <c r="N94" i="48"/>
  <c r="O94" i="48"/>
  <c r="P94" i="48"/>
  <c r="I95" i="48"/>
  <c r="J95" i="48"/>
  <c r="K95" i="48"/>
  <c r="L95" i="48"/>
  <c r="M95" i="48"/>
  <c r="N95" i="48"/>
  <c r="O95" i="48"/>
  <c r="P95" i="48"/>
  <c r="P6" i="48"/>
  <c r="O6" i="48"/>
  <c r="N6" i="48"/>
  <c r="M6" i="48"/>
  <c r="L6" i="48"/>
  <c r="K6" i="48"/>
  <c r="J6" i="48"/>
  <c r="I6" i="48"/>
  <c r="I95" i="35" l="1"/>
  <c r="H95" i="35"/>
  <c r="G95" i="35"/>
  <c r="I35" i="35"/>
  <c r="H35" i="35"/>
  <c r="G35" i="35"/>
  <c r="I16" i="35"/>
  <c r="H16" i="35"/>
  <c r="G16" i="35"/>
  <c r="I14" i="35"/>
  <c r="H14" i="35"/>
  <c r="G14" i="35"/>
  <c r="I12" i="35"/>
  <c r="H12" i="35"/>
  <c r="G12" i="35"/>
  <c r="I11" i="35"/>
  <c r="H11" i="35"/>
  <c r="G11" i="35"/>
  <c r="I10" i="35"/>
  <c r="H10" i="35"/>
  <c r="G10" i="35"/>
  <c r="C45" i="4" l="1"/>
  <c r="C43" i="4"/>
  <c r="C15" i="4"/>
  <c r="C13" i="4"/>
  <c r="D11" i="4"/>
  <c r="C12" i="4" s="1"/>
  <c r="C11" i="4"/>
  <c r="C9" i="4"/>
  <c r="C8" i="4"/>
  <c r="C7" i="4"/>
  <c r="A10" i="1" l="1"/>
</calcChain>
</file>

<file path=xl/sharedStrings.xml><?xml version="1.0" encoding="utf-8"?>
<sst xmlns="http://schemas.openxmlformats.org/spreadsheetml/2006/main" count="8926" uniqueCount="4729">
  <si>
    <t>STT</t>
  </si>
  <si>
    <t>Đoạn đường</t>
  </si>
  <si>
    <t>Từ</t>
  </si>
  <si>
    <t>Đến</t>
  </si>
  <si>
    <t>VT1</t>
  </si>
  <si>
    <t>VT2</t>
  </si>
  <si>
    <t>VT3</t>
  </si>
  <si>
    <t>VT4</t>
  </si>
  <si>
    <t>Đường Phạm Văn Đồng</t>
  </si>
  <si>
    <t>Cầu Rào</t>
  </si>
  <si>
    <t>Hết khách sạn Pearl River</t>
  </si>
  <si>
    <t>Ngã 3 đường Phạm Văn Đồng - Mạc Quyết</t>
  </si>
  <si>
    <t>Ngã tư (nút giao giữa đường Phạm Văn Đồng và Đường Mạc Đăng Doanh)</t>
  </si>
  <si>
    <t>Kênh Hòa Bình</t>
  </si>
  <si>
    <t>Đường Mạc Quyết</t>
  </si>
  <si>
    <t>Đường vào Khu Dự án nhà ở Sao Đỏ</t>
  </si>
  <si>
    <t>Ngã 3 Phạm Văn Đồng - Mạc Quyết</t>
  </si>
  <si>
    <t>Đường Mạc Đăng Doanh</t>
  </si>
  <si>
    <t>Hết khu dự án phát triển nhà ở Anh Dũng 6</t>
  </si>
  <si>
    <t>Hết Công ty TNHH Cự Bách</t>
  </si>
  <si>
    <t>Hết NT Liệt sỹ phường Hưng Đạo cũ</t>
  </si>
  <si>
    <t>Cống Tây (giáp địa phận  Kiến An)</t>
  </si>
  <si>
    <t>Đường trục khu Phú Hải. (từ đường Phạm Văn Đồng đến Mạc Quyết)</t>
  </si>
  <si>
    <t>Toàn tuyến</t>
  </si>
  <si>
    <t>Đường Hợp Hòa</t>
  </si>
  <si>
    <t>Đường trục khu, liên khu Ninh Hải, Trà Khê, Phấn Dũng</t>
  </si>
  <si>
    <t>Các đường rải nhựa, bê tông còn lại trong nội bộ khu dân cư không thuộc các tuyến trên.</t>
  </si>
  <si>
    <t>Có mặt cắt ngang nhỏ hơn 5m</t>
  </si>
  <si>
    <t>Có mặt cắt ngang nhỏ hơn 3m</t>
  </si>
  <si>
    <t>Có mặt cắt ngang từ 5m trở lên</t>
  </si>
  <si>
    <t>Các đường trong DA phát triển nhà ở Cty XD573 (Anh Dũng 1) và Cty CPXNK và HT Quốc tế (Anh Dũng 5)</t>
  </si>
  <si>
    <t>Mặt đường nội bộ nối với đường Phạm Văn Đồng</t>
  </si>
  <si>
    <t>Các lô còn lại trong dự án</t>
  </si>
  <si>
    <t>Dự án phát triển nhà ở của các Cty Sao Đỏ, Cty Xây dựng số 5, Cty KT Xây lắp VLXD Bộ thương mại, Cty XD thủy lợi HP, Dự án Tái định cư đường Phạm Văn Đồng</t>
  </si>
  <si>
    <t>Dự án phát triển nhà ở của các công ty TNHH Thủy Nguyên, công ty THNN TM Mê Linh</t>
  </si>
  <si>
    <t>Dự án Cty Sao Đỏ phần nhỏ (Đoạn sau Công ty xăng dầu khu vực III-TNHHMTV)</t>
  </si>
  <si>
    <t>Dự án PT nhà ở của các Cty CP Xăng dầu VIPCO, Cty TNHH Việt Vương, Cty XD nhà Hà Nội (Anh Dũng 6,7,8) và Dự án đấu giá 2,7 ha</t>
  </si>
  <si>
    <t>Mặt đường nội bộ nối với đường Phạm Văn Đồng, Mạc Đăng Doanh và dãy phía nam Dự án Hà Nội 6.</t>
  </si>
  <si>
    <t>Dự án Vườn Đốm</t>
  </si>
  <si>
    <t>Đường có mặt cắt ngang 25m</t>
  </si>
  <si>
    <t>Đường còn lại trong dự án</t>
  </si>
  <si>
    <t>Đường có mặt cắt 5m trở lên</t>
  </si>
  <si>
    <t>Đường có mặt cắt nhỏ hơn 5m</t>
  </si>
  <si>
    <t>Đường Hải Lâm</t>
  </si>
  <si>
    <t>Đầu đường</t>
  </si>
  <si>
    <t>Cuối đường</t>
  </si>
  <si>
    <t>Phố Trần Minh Thắng (đường công vụ 1)</t>
  </si>
  <si>
    <t>Từ đầu đường Phạm Văn Đồng vào 100 m</t>
  </si>
  <si>
    <t>Đoạn sau 100 m</t>
  </si>
  <si>
    <t>Đường không phải đường công vụ nối với Phạm Văn Đồng</t>
  </si>
  <si>
    <t>Từ đầu đường Phạm Văn Đồng vào 100m</t>
  </si>
  <si>
    <t>Đoạn sau 100m</t>
  </si>
  <si>
    <t>Đường 361 (từ ngã 3 Đa Phúc đi Kiến Thụy)</t>
  </si>
  <si>
    <t>Đầu đường ngã 3 Đa Phúc đoạn 200m đầu</t>
  </si>
  <si>
    <t>Sau ngã 3 Đa Phúc 200m đến hết địa phận phường Hưng Đạo</t>
  </si>
  <si>
    <t>Phố Tiểu Trà</t>
  </si>
  <si>
    <t>Đoạn 500m đầu, từ đường Mạc Đăng Doanh</t>
  </si>
  <si>
    <t>Đoạn sau 500m đến giáp phường Đa Phúc</t>
  </si>
  <si>
    <t>Đoạn sau 500m, từ đường Mạc Đăng Doanh</t>
  </si>
  <si>
    <t>Đường vào Tổ dân phố Phúc Lộc (Phố Phúc Lộc)</t>
  </si>
  <si>
    <t>Phố Chợ Hương</t>
  </si>
  <si>
    <t>Từ ngã 4 chợ Hương</t>
  </si>
  <si>
    <t>Ngã 4 Trường Mầm Non Hưng Đạo</t>
  </si>
  <si>
    <t>Ngã 4 Trường Mầm Non</t>
  </si>
  <si>
    <t>Cống Hương (giáp Kiến Thụy)</t>
  </si>
  <si>
    <t>Phố Phương Lung</t>
  </si>
  <si>
    <t>Từ đường Mạc Đăng Doanh qua ngã 4 trường mầm non Hưng Đạo</t>
  </si>
  <si>
    <t>Đình Phương Lung</t>
  </si>
  <si>
    <t>Đường Phạm Gia Mô</t>
  </si>
  <si>
    <t>Từ đường Mạc Đăng Doanh (Nghĩa Trang Liệt sỹ)</t>
  </si>
  <si>
    <t>Khu dân cư giáp kênh Hòa Bình</t>
  </si>
  <si>
    <t>Phố Vọng Hải</t>
  </si>
  <si>
    <t>Từ đường Mạc Đăng Doanh</t>
  </si>
  <si>
    <t>Đường 361</t>
  </si>
  <si>
    <t>Các ngõ có đầu nối với Mạc Đăng Doanh</t>
  </si>
  <si>
    <t>Ngõ ngỏ hơn 5m</t>
  </si>
  <si>
    <t>Ngõ ngỏ lớn hơn 5m</t>
  </si>
  <si>
    <t>Các đường nội bộ trong khu dân cư</t>
  </si>
  <si>
    <t>Có mặt cắt ngang từ 3m trở lên</t>
  </si>
  <si>
    <t xml:space="preserve">Phố Lưu Trọng Lư 
</t>
  </si>
  <si>
    <t>Từ nhà bà Nín đến ngã tư đình Phúc Lộc</t>
  </si>
  <si>
    <t>Từ ngã 4 đình Phúc Lộc đến cuối đường</t>
  </si>
  <si>
    <t>Phố Nguyễn Bính
(Từ đường Mạc Đăng Doanh đến 361)</t>
  </si>
  <si>
    <t>Tuyến Dã Tượng
(Từ ngã ba nhà ông Tiến đến cuối đường)</t>
  </si>
  <si>
    <t>Phố Trần Quốc Thi
(Từ ngã tư đình Vọng Hải đến cuối đường)</t>
  </si>
  <si>
    <t xml:space="preserve">Phố Hoàng Thuyên
(Từ ngã ba nhà ông Kiên đến cuối đường)
</t>
  </si>
  <si>
    <t>Tái định cư đường vành đai 2</t>
  </si>
  <si>
    <t>Các lô tiếp giáp đường vành đai 2</t>
  </si>
  <si>
    <t>Các đường còn lại trong dự án</t>
  </si>
  <si>
    <t>Đường Đa Phúc</t>
  </si>
  <si>
    <t>Từ đầu đường Mạc Đăng Doanh</t>
  </si>
  <si>
    <t>Phố Nguyễn Như Quế</t>
  </si>
  <si>
    <t>Phố Phúc Hải</t>
  </si>
  <si>
    <t>Phố Vân Quan (qua Tổ dân phố Vân Quan)</t>
  </si>
  <si>
    <t>Phố Phạm Hải</t>
  </si>
  <si>
    <t>Có mặt cắt ngang từ 12m trở lên</t>
  </si>
  <si>
    <t>Có mặt cắt ngang từ 5m đến dưới 12m</t>
  </si>
  <si>
    <t>Dự án đấu giá quyền sử dụng đất (khu đất 3,8ha) nối với đường Đa Phúc</t>
  </si>
  <si>
    <t>Đường trục chính dự án</t>
  </si>
  <si>
    <t>Các đường nhánh nối ra đường trục chính dự án</t>
  </si>
  <si>
    <t>Phố Quảng Luận</t>
  </si>
  <si>
    <t>Đường đôi trải nhựa có mặt cắt &gt;9 m (đoạn từ đường Đa Phúc đến nhà thờ Phúc Hải)</t>
  </si>
  <si>
    <t>Đường đôi trải nhựa có mặt cắt &gt;9m (từ đường Đa Phúc đến giáp mương)</t>
  </si>
  <si>
    <t>Đường trục thôn</t>
  </si>
  <si>
    <t>Trường Chinh</t>
  </si>
  <si>
    <t>Cầu Niệm</t>
  </si>
  <si>
    <t>Lối rẽ vào đường đất đỏ và gầm cầu Đồng Khê</t>
  </si>
  <si>
    <t>Ngã 6 Quán Trữ</t>
  </si>
  <si>
    <t>Lê Duẩn</t>
  </si>
  <si>
    <t>Đường Trường Chinh</t>
  </si>
  <si>
    <t>Cổng QK3</t>
  </si>
  <si>
    <t>Trần Nhân Tông</t>
  </si>
  <si>
    <t>Từ Ngã 6 
 Quán Trữ</t>
  </si>
  <si>
    <t>Lối vào Chung
  cư Cựu Viên</t>
  </si>
  <si>
    <t>Lối vào Chung
 cư Cựu Viên</t>
  </si>
  <si>
    <t>Đường Trần Bích 
 (Phòng GD cũ)</t>
  </si>
  <si>
    <t>Ngã 5 Kiến An</t>
  </si>
  <si>
    <t>Hết phòng Giáo dục</t>
  </si>
  <si>
    <t>Hoàng Quốc Việt</t>
  </si>
  <si>
    <t>Từ đường Trần
  Thành Ngọ</t>
  </si>
  <si>
    <t>Ngã tư cống đôi</t>
  </si>
  <si>
    <t>Ngã tư Cống Đôi</t>
  </si>
  <si>
    <t>Trần Thành Ngọ</t>
  </si>
  <si>
    <t>Ngã 5 
 Kiến An</t>
  </si>
  <si>
    <t>Đường Lê
  Quốc Uy</t>
  </si>
  <si>
    <t>Lê Quốc Uy</t>
  </si>
  <si>
    <t>Chợ Bến Phà</t>
  </si>
  <si>
    <t>Phan Đăng Lưu</t>
  </si>
  <si>
    <t>Ngã 4 Cống Đôi</t>
  </si>
  <si>
    <t>Hoàng Thiết Tâm</t>
  </si>
  <si>
    <t>Quân khu 3</t>
  </si>
  <si>
    <t>Cầu Kiến An</t>
  </si>
  <si>
    <t>Giáp gầm cầu Kiến An</t>
  </si>
  <si>
    <t>Ngã 4 Cống đôi</t>
  </si>
  <si>
    <t>Chiêu Hoa</t>
  </si>
  <si>
    <t>Cổng Rồng</t>
  </si>
  <si>
    <t>Tây Sơn</t>
  </si>
  <si>
    <t>Giáp đường Trần Thành Ngọ</t>
  </si>
  <si>
    <t>Mạc Kinh Điển</t>
  </si>
  <si>
    <t>Trần Huy Liệu</t>
  </si>
  <si>
    <t>Đường Lê Duẩn</t>
  </si>
  <si>
    <t>Nhà máy gạch</t>
  </si>
  <si>
    <t>Bùi Mộng Hoa</t>
  </si>
  <si>
    <t>Cao Toàn</t>
  </si>
  <si>
    <t>Mạc Đĩnh Chi</t>
  </si>
  <si>
    <t>Đồng Hoà</t>
  </si>
  <si>
    <t>Ngã 3 Đồng Tâm</t>
  </si>
  <si>
    <t>Đường Đất Đỏ</t>
  </si>
  <si>
    <t>Ngã 3
  Đồng Tâm</t>
  </si>
  <si>
    <t>Trạm Bơm 
 Đống Khê</t>
  </si>
  <si>
    <t>Trạm Bơm
  Đống Khê</t>
  </si>
  <si>
    <t>Vành đai 2</t>
  </si>
  <si>
    <t>Đoàn Kết</t>
  </si>
  <si>
    <t>Cuối đường (Phan Đăng Lưu)</t>
  </si>
  <si>
    <t>Đường Quán Trữ</t>
  </si>
  <si>
    <t>Đầu đường (giáp đường Trường Chinh)</t>
  </si>
  <si>
    <t>Cổng trường Bách Nghệ</t>
  </si>
  <si>
    <t>Đến hết Xí nghiệp gạch Mỹ Khê cũ</t>
  </si>
  <si>
    <t>Cựu Viên</t>
  </si>
  <si>
    <t>Chùa Hồng Phúc</t>
  </si>
  <si>
    <t>Giáp đường Trường Chinh</t>
  </si>
  <si>
    <t>Giáp phường Phù Liễn</t>
  </si>
  <si>
    <t>Giáp đường Đồng Hoà</t>
  </si>
  <si>
    <t>Nguyễn Thiện Lộc</t>
  </si>
  <si>
    <t>Đầu đường Trần Nhân Tông</t>
  </si>
  <si>
    <t>Kho xăng K92</t>
  </si>
  <si>
    <t>Lãm Khê</t>
  </si>
  <si>
    <t>Đường Trường Chinh (qua nhà Thờ)</t>
  </si>
  <si>
    <t>Đường Đồng Tâm</t>
  </si>
  <si>
    <t>Phương Khê</t>
  </si>
  <si>
    <t>Phố Lãm Hà</t>
  </si>
  <si>
    <t>Đầu đường (Giáp đường Trường Chinh)</t>
  </si>
  <si>
    <t>Đường đê</t>
  </si>
  <si>
    <t>Đồng Tâm</t>
  </si>
  <si>
    <t>Giáp đường Phương Khê</t>
  </si>
  <si>
    <t>Đường Tân Hà (đường Lãm Hà cũ)</t>
  </si>
  <si>
    <t>Hết Cụm công nghiệp khu 1 (cuối đường)</t>
  </si>
  <si>
    <t>Đường Phan Trứ (đường vào xí nghiệp điện nước cũ)</t>
  </si>
  <si>
    <t>Đường Việt Đức (đường cổng chính bệnh viện trẻ em cũ)</t>
  </si>
  <si>
    <t>Đường Mạc Thiên Phúc (đường cổng sau bệnh viện trẻ em cũ)</t>
  </si>
  <si>
    <t>Đường Tây Hà (Đường 10 cũ)</t>
  </si>
  <si>
    <t>Đầu đường (Giáp đường Trường Chinh )</t>
  </si>
  <si>
    <t>Đường Hoàng Công Khanh (đường Cột Còi cũ)</t>
  </si>
  <si>
    <t>Phố Hoa Khê (đường vào chùa Vĩnh Phúc cũ)</t>
  </si>
  <si>
    <t>Công ty xây dựng vật liệu Thống nhất</t>
  </si>
  <si>
    <t>Đường Kéo dài Phố Hoa Khê</t>
  </si>
  <si>
    <t>Giáp đường Trần Huy Liệu</t>
  </si>
  <si>
    <t>Đường Trữ Khê (đường khu dân cư số 5 cũ (phường Quán Trữ)</t>
  </si>
  <si>
    <t>Giáp đường Đất Đỏ</t>
  </si>
  <si>
    <t>Hoà Bình</t>
  </si>
  <si>
    <t>Nguyễn Xiển</t>
  </si>
  <si>
    <t>Đỉnh núi Phù Liễn - phường Trần Thành Ngọ</t>
  </si>
  <si>
    <t>Chiêu Chinh</t>
  </si>
  <si>
    <t>Đường Trần Nhân Tông</t>
  </si>
  <si>
    <t>Cổng sư đoàn 363</t>
  </si>
  <si>
    <t>Trần Kiên</t>
  </si>
  <si>
    <t>Đầu đường (giáp đường Lê Duẩn)</t>
  </si>
  <si>
    <t>Thoát nước của Công ty Thuốc Lào</t>
  </si>
  <si>
    <t>Vườn Chay</t>
  </si>
  <si>
    <t>Đầu đường (giáp đường Hoàng Thiết Tâm)</t>
  </si>
  <si>
    <t>Giáp địa bàn phường Trần Thành Ngọ</t>
  </si>
  <si>
    <t>Đồng Lập</t>
  </si>
  <si>
    <t>Mỹ Thịnh</t>
  </si>
  <si>
    <t>Chùa Mỹ Khê</t>
  </si>
  <si>
    <t>Đường Lê Đại Thanh (Đường vào Khu CN Cành Hầu cũ)</t>
  </si>
  <si>
    <t>Cuối đường (trạm điện 220V)</t>
  </si>
  <si>
    <t>Quý Minh (Khúc Lập cũ)</t>
  </si>
  <si>
    <t>Từ số nhà 72 đường Đồng Hoà</t>
  </si>
  <si>
    <t>Đến ngã 3 có biển số nhà 199 thuộc đường nhân dân quen gọi là đường Đất Đỏ</t>
  </si>
  <si>
    <t>Đông Sơn</t>
  </si>
  <si>
    <t>Từ cổng trường mầm non Bắc Sơn</t>
  </si>
  <si>
    <t>Đến ngã 3 doanh trại quân đội Quân khu 3</t>
  </si>
  <si>
    <t>Đường Bùi Viện</t>
  </si>
  <si>
    <t>Chân cầu Đồng Khê</t>
  </si>
  <si>
    <t>Cầu Niệm 2</t>
  </si>
  <si>
    <t>Đường vào khu chợ Đầm Triều</t>
  </si>
  <si>
    <t>Cống Hòa Bình</t>
  </si>
  <si>
    <t>Trụ sở UBND P. Dương Kinh</t>
  </si>
  <si>
    <t>Cống Đồn riêng</t>
  </si>
  <si>
    <t>Đường Hải Thành</t>
  </si>
  <si>
    <t>Hết địa bàn phường Anh Dũng (cũ)</t>
  </si>
  <si>
    <t>Tiếp giáp phường Anh Dũng (cũ)</t>
  </si>
  <si>
    <t>Đường Đại Thắng</t>
  </si>
  <si>
    <t>Đường vào An Lập</t>
  </si>
  <si>
    <t>Hết địa bàn phường Hòa Nghĩa (cũ)</t>
  </si>
  <si>
    <t>Giáp địa phận phường Hải Thành (cũ)</t>
  </si>
  <si>
    <t>Đường Mạc Phúc Tư</t>
  </si>
  <si>
    <t>Cách phố Tân Thành(Đường vảo UBND phường Tân Thành cũ) về phía Hải Phòng 100m</t>
  </si>
  <si>
    <t>Cách ngã 3 đường vào UBND phường Tân Thành cũ về phía Đồ Son 200m</t>
  </si>
  <si>
    <t>Cống ông Trọng</t>
  </si>
  <si>
    <t>Đường trục Khu dân cư</t>
  </si>
  <si>
    <t>Đường trục khu Ninh Hải</t>
  </si>
  <si>
    <t>Phố Vũ Hộ</t>
  </si>
  <si>
    <t>Đầu đường Phạm Văn Đồng  vào 100m</t>
  </si>
  <si>
    <t>Đường Công vụ 4(Phố Hải Thành)</t>
  </si>
  <si>
    <t>Đường không phải đường Công vụ nối đường Phạm Văn Đồng</t>
  </si>
  <si>
    <t>Đường trục trong khu dân cư không thuộc các tuyến đường trên (trên địa bàn phường Hải Thành cũ)</t>
  </si>
  <si>
    <t>Phố Mạc Phúc Tư</t>
  </si>
  <si>
    <t>Đầu đường Phạm Văn Đồng  vào 300m</t>
  </si>
  <si>
    <t>Đoạn sau 300m</t>
  </si>
  <si>
    <t>Phố Tân Thành</t>
  </si>
  <si>
    <t>Phố Tân Hợp</t>
  </si>
  <si>
    <t>Ngã ba nhà ông Dũng</t>
  </si>
  <si>
    <t>Ngã ba nhà ông Tạ</t>
  </si>
  <si>
    <t>Đường Công vụ 4</t>
  </si>
  <si>
    <t>Từ đầu đường Phạm Văn Đồng vào 300m</t>
  </si>
  <si>
    <t>Đường nội bộ trong TDP</t>
  </si>
  <si>
    <t>Đường Vũ Thị Ngọc Toàn</t>
  </si>
  <si>
    <t>Từ phố hải Thành đến đường Công vụ 4</t>
  </si>
  <si>
    <t>Đường Bùi phổ</t>
  </si>
  <si>
    <t>Công vụ 4</t>
  </si>
  <si>
    <t>Phố Hải Thành đoạn thuộc Tân Thành</t>
  </si>
  <si>
    <t>Đường Tư Thủy(Đường 362)</t>
  </si>
  <si>
    <t>Hết 200m</t>
  </si>
  <si>
    <t>Từ 200m</t>
  </si>
  <si>
    <t>Hết 500m</t>
  </si>
  <si>
    <t>Từ 500m</t>
  </si>
  <si>
    <t>Hết Cống Lai</t>
  </si>
  <si>
    <t>Hết địa phận phường Hòa Nghĩa (cũ) giáp Kiến Thụy</t>
  </si>
  <si>
    <t>Đường Hải Phong</t>
  </si>
  <si>
    <t>Hết nhà văn hóa Hải Phong</t>
  </si>
  <si>
    <t>Cuối đường giáp Kiến Thụy(Cũ)</t>
  </si>
  <si>
    <t>Đường Sông He</t>
  </si>
  <si>
    <t>Đường trục Hòa Nghĩa</t>
  </si>
  <si>
    <t>Từ đường Phạm văn Đồng</t>
  </si>
  <si>
    <t>Ngã tư UBND phường(Đường trục Hòa Nghĩa)</t>
  </si>
  <si>
    <t xml:space="preserve">Cuối đường </t>
  </si>
  <si>
    <t>Đường An Toàn</t>
  </si>
  <si>
    <t>Đường trục khu dân cư An Lập</t>
  </si>
  <si>
    <t>Đường Hòa Nghĩa</t>
  </si>
  <si>
    <t>Ngã tư quán bà Sâm</t>
  </si>
  <si>
    <t>Tiếp giáp đường Tư Thủy</t>
  </si>
  <si>
    <t>Phố Tĩnh Hải</t>
  </si>
  <si>
    <t>Đường Thể Nhân</t>
  </si>
  <si>
    <t>Các đường nội bộ và liên tổ dân phố</t>
  </si>
  <si>
    <t>Các đường trong Dự án Tái định cư phường Hòa nghĩa</t>
  </si>
  <si>
    <t>Các đường nội bộ Dự án tái định cư đường sắt LC-HN-HP</t>
  </si>
  <si>
    <t>Đường có mặt cắt trên 17,5m</t>
  </si>
  <si>
    <t>Đường có mặt cắt dưới 17,5m</t>
  </si>
  <si>
    <t>Các đường nội bộ Dự án tái định cư Vimhoms</t>
  </si>
  <si>
    <t>Đường có mặt cắt trên 15m</t>
  </si>
  <si>
    <t>Đường có mặt cắt dưới 15m</t>
  </si>
  <si>
    <t>Các đường nội bộ Dự án chỉnh trang đô thị tại khu dân cư Hải Phong</t>
  </si>
  <si>
    <t>Đường có mặt cắt trên 23m</t>
  </si>
  <si>
    <t>Đường có mặt cắt dưới 23m</t>
  </si>
  <si>
    <t>Khu vực 1</t>
  </si>
  <si>
    <t>Cầu Hàn</t>
  </si>
  <si>
    <t>Quốc lộ 37</t>
  </si>
  <si>
    <t>Đường Nguyễn Bỉnh Khiêm</t>
  </si>
  <si>
    <t>Khu vực 2</t>
  </si>
  <si>
    <t>Đường liên thôn</t>
  </si>
  <si>
    <t>Khu vực 3</t>
  </si>
  <si>
    <t>Đại lộ Tôn Đức Thắng</t>
  </si>
  <si>
    <t xml:space="preserve">   </t>
  </si>
  <si>
    <t>Hết trường công nhân cơ điện</t>
  </si>
  <si>
    <t>Ngã 3 trườn công nhân cơ điện</t>
  </si>
  <si>
    <t>Cầu An Dương</t>
  </si>
  <si>
    <t>Đường Nguyễn Văn Linh</t>
  </si>
  <si>
    <t>Hết trường Công nhân Cơ điện</t>
  </si>
  <si>
    <t>Cầu An Đồng</t>
  </si>
  <si>
    <t>Nguyễn Văn Linh</t>
  </si>
  <si>
    <t>Đường Mương An Kim Hải</t>
  </si>
  <si>
    <t>Hết địa phận xã An Đồng cũ</t>
  </si>
  <si>
    <t>Các tuyến đường trong khu đô thị PG</t>
  </si>
  <si>
    <t>Đoạn đường nối QL17B và đường Máng nước</t>
  </si>
  <si>
    <t>Đoạn đường nhánh nối ra Quốc lộ 17B, đường máng nước và Quốc lộ 5</t>
  </si>
  <si>
    <t>Đường trục chính lối địa phận An Đồng - Đồng Thái</t>
  </si>
  <si>
    <t>Quốc lộ 17B</t>
  </si>
  <si>
    <t>Từ giáp phường Lê Lợi</t>
  </si>
  <si>
    <t>Ngã 3 rẽ vào UBND phường An Đồng mới</t>
  </si>
  <si>
    <t>Từ ngã 3 rẽ vào UBND phường An Đồng mới</t>
  </si>
  <si>
    <t>Ngã rẽ vào UBND phường An Đồng cũ</t>
  </si>
  <si>
    <t>Từ ngã 3 rẽ vào UBND phường An Đồng cũ</t>
  </si>
  <si>
    <t>ngã tư Ác Quy</t>
  </si>
  <si>
    <t>Đường 208</t>
  </si>
  <si>
    <t>Từ ngã tư Ắc quy</t>
  </si>
  <si>
    <t>lối ra chợ An Đồng</t>
  </si>
  <si>
    <t>Ngã rẽ chợ An Đồng</t>
  </si>
  <si>
    <t>bến đò</t>
  </si>
  <si>
    <t>Đường máng nước</t>
  </si>
  <si>
    <t>Từ cầu vượt khác mức (đường Tôn Đức Thắng)</t>
  </si>
  <si>
    <t>lối rẽ UBND phường An Đồng cũ</t>
  </si>
  <si>
    <t>Từ lối rẽ UBND phường An Đồng cũ</t>
  </si>
  <si>
    <t>lối rẽ UBND phường An Đồng mới</t>
  </si>
  <si>
    <t>Từ lối rẽ UBND phường An Đồng mới</t>
  </si>
  <si>
    <t>Đến giáp phường Lê Lợi</t>
  </si>
  <si>
    <t>Khu dân cư An Trang</t>
  </si>
  <si>
    <t>Tuyến đường từ nút giao Nam Cầu Bính đến ngã tư cơ điện</t>
  </si>
  <si>
    <t>Đường 442 khu dân cư An Trang</t>
  </si>
  <si>
    <t>Đường nội bộ KDC TDP Vân Tra, Cái Tắt, An Dương, Trang Quan</t>
  </si>
  <si>
    <t>Đường nội bộ KDC TDP Văn Cú, Vĩnh Khê</t>
  </si>
  <si>
    <t>Tuyến đường từ đường Máng nước nối với đường An Kim Hải; các tuyến đường từ đường 208 nối với đường Nam cầu Bính</t>
  </si>
  <si>
    <t>Tuyến đường từ đường 208 nối với đường Đại lộ Tôn Đức Thắng có mặt cắt trên 5m, giá đất VT1</t>
  </si>
  <si>
    <t>Các tuyến đường còn lại có mặt cắt từ 5m trở lên</t>
  </si>
  <si>
    <t>Các tuyến đường còn lại có mặt cắt dưới 5m</t>
  </si>
  <si>
    <t>Đường 351</t>
  </si>
  <si>
    <t>giáp địa phận phường An Hải</t>
  </si>
  <si>
    <t>Đường mương An Kim Hải</t>
  </si>
  <si>
    <t>Đường An Đồng - Đồng Thái</t>
  </si>
  <si>
    <t>Đường nội bộ trong dự án Khu tái định cư Dự án thoát nước mưa, chất thải rắn</t>
  </si>
  <si>
    <t>Đường nội bộ trong dự án giao đất cho công dân làm nhà ở tại TDP Hoàng Mai</t>
  </si>
  <si>
    <t>Đường nội bộ các KDC</t>
  </si>
  <si>
    <t>Đường Nguyễn Trường Tộ</t>
  </si>
  <si>
    <t>Cầu Lãm Khê</t>
  </si>
  <si>
    <t>Ngã 4 đường Hoàng Mai, Xích Thổ</t>
  </si>
  <si>
    <t>Từ cầu Kiến An</t>
  </si>
  <si>
    <t>Ngã 3 vào TDP Đào Yêu</t>
  </si>
  <si>
    <t>Từ giáp địa phận phường An Hải</t>
  </si>
  <si>
    <t>Đường trục từ địa phận phường An Hải đến đường 351</t>
  </si>
  <si>
    <t>Từ Tỉnh lộ 351</t>
  </si>
  <si>
    <t>Giáp phường An Dương</t>
  </si>
  <si>
    <t>Giáp địa phận phường Đồng Thái</t>
  </si>
  <si>
    <t>Giáp địa phận phường An Hải</t>
  </si>
  <si>
    <t>Đường nội bộ trong dự án giao đất cho công dân làm nhà ở (dự án 837)</t>
  </si>
  <si>
    <t>Đường trong các dự án cho công dân làm nhà ở khác</t>
  </si>
  <si>
    <t>Cầu Đất</t>
  </si>
  <si>
    <t>Lạch Tray</t>
  </si>
  <si>
    <t>Ngã tư Thành đội</t>
  </si>
  <si>
    <t>Cầu vượt Lạch Tray</t>
  </si>
  <si>
    <t>Tô Hiệu</t>
  </si>
  <si>
    <t>Ngã 4 An Dương</t>
  </si>
  <si>
    <t>Nguyễn Đức Cảnh</t>
  </si>
  <si>
    <t>Ngã 4 Trần Nguyên Hãn</t>
  </si>
  <si>
    <t>Hai Bà Trưng</t>
  </si>
  <si>
    <t>Ngã 3 Trần Nguyên Hãn</t>
  </si>
  <si>
    <t>Trần Nguyên Hãn</t>
  </si>
  <si>
    <t>Đập Tam Kỳ</t>
  </si>
  <si>
    <t>đường Hoàng Minh Thảo</t>
  </si>
  <si>
    <t>Chân Cầu Niêm</t>
  </si>
  <si>
    <t>Đường Hồ Sen - Cầu Rào 2</t>
  </si>
  <si>
    <t>Đến đường Nguyễn Văn Linh.</t>
  </si>
  <si>
    <t>Đường Thích Trí Hải</t>
  </si>
  <si>
    <t>Đường Hồ Sen - Cầu Rào 2 (Số nhà 120 Hồ Sen cũ)</t>
  </si>
  <si>
    <t>Đến cửa cống hộp</t>
  </si>
  <si>
    <t>Đầu mương (cửa cống giáp phường Dư Hàng)</t>
  </si>
  <si>
    <t>Theo hai bên đường mương cứng thoát nước đến hết mương</t>
  </si>
  <si>
    <t>Hàng Kênh</t>
  </si>
  <si>
    <t>Bốt Tròn</t>
  </si>
  <si>
    <t>Cát Cụt</t>
  </si>
  <si>
    <t>Mê Linh</t>
  </si>
  <si>
    <t>Lê Chân</t>
  </si>
  <si>
    <t>Chùa Hàng</t>
  </si>
  <si>
    <t>Ngã 4 (Tô Hiệu)</t>
  </si>
  <si>
    <t>Hết phố Chùa Hàng (đường ven Hồ Lâm Tường mở rộng)</t>
  </si>
  <si>
    <t>Ngã 3 Cột Đèn</t>
  </si>
  <si>
    <t>Đến đường Hoàng Minh Thảo</t>
  </si>
  <si>
    <t>Chợ Con</t>
  </si>
  <si>
    <t>Dư Hàng</t>
  </si>
  <si>
    <t>Ngã 3 Ks Công Đoàn (Hồ Sen)</t>
  </si>
  <si>
    <t>Nguyễn Công Trứ</t>
  </si>
  <si>
    <t>Đường vào UBND Phường Dư Hàng Kênh</t>
  </si>
  <si>
    <t>Đình Đông</t>
  </si>
  <si>
    <t>Kênh Dương</t>
  </si>
  <si>
    <t>Hào Khê</t>
  </si>
  <si>
    <t>Đường vòng quanh Hồ Sen</t>
  </si>
  <si>
    <t>Đường Chợ Con vòng quanh hồ</t>
  </si>
  <si>
    <t>Đường Hồ Sen</t>
  </si>
  <si>
    <t>Chợ Hàng</t>
  </si>
  <si>
    <t>Ngã 3 Bốt Tròn</t>
  </si>
  <si>
    <t>Hết đường</t>
  </si>
  <si>
    <t>Miếu Hai Xã</t>
  </si>
  <si>
    <t>Ngã 3 Quán Sỏi</t>
  </si>
  <si>
    <t>Đường Dư Hàng</t>
  </si>
  <si>
    <t>Đường qua UBND phường Dư Hàng Kênh (cũ)</t>
  </si>
  <si>
    <t>Đường
Nguyễn Văn Linh</t>
  </si>
  <si>
    <t>Đường Chợ Hàng</t>
  </si>
  <si>
    <t>Nguyễn Bình</t>
  </si>
  <si>
    <t>Đường Lạch Tray</t>
  </si>
  <si>
    <t>Cổng ký túc xá Trường ĐH Hàng Hải</t>
  </si>
  <si>
    <t>Phố Nhà Thương</t>
  </si>
  <si>
    <t>Phố Trại Lẻ</t>
  </si>
  <si>
    <t>Thiên Lôi</t>
  </si>
  <si>
    <t>Hoàng Quý</t>
  </si>
  <si>
    <t>Hết phố</t>
  </si>
  <si>
    <t>Đường qua trường Đại Học Dân Lập</t>
  </si>
  <si>
    <t>Đường Nguyễn Văn Linh qua cổng Trường Đại học Dân Lập</t>
  </si>
  <si>
    <t>Đường Đông Trà</t>
  </si>
  <si>
    <t>Các nhánh của đường Đông Trà</t>
  </si>
  <si>
    <t>Đường qua ĐHDL</t>
  </si>
  <si>
    <t>Đường ven hồ Lâm Tường</t>
  </si>
  <si>
    <t>Đầu đường (đoạn đường không mở rộng)</t>
  </si>
  <si>
    <t>Đến hết đường</t>
  </si>
  <si>
    <t>Phố Hoàng Minh Thảo (Đường mương An Kim Hải)</t>
  </si>
  <si>
    <t>Đường mương An Kim Hải (phường Kênh Dương)</t>
  </si>
  <si>
    <t>Võ Nguyên Giáp</t>
  </si>
  <si>
    <t>Đường Thiên Lôi</t>
  </si>
  <si>
    <t>Cầu Rào 2</t>
  </si>
  <si>
    <t>Phố Lâm Tường</t>
  </si>
  <si>
    <t>Phố Chợ Cột Đèn (ngõ 107 Dư Hàng cũ)</t>
  </si>
  <si>
    <t>Số nhà 60 ( bên chẵn) và số nhà 41 (bên lẽ)</t>
  </si>
  <si>
    <t>Phố Ngô Kim Tài (từ đường mương An Kim Hải đến Hào Khê)</t>
  </si>
  <si>
    <t>Đầu phố</t>
  </si>
  <si>
    <t>Cuối phố</t>
  </si>
  <si>
    <t>Phố Nguyễn Tất Tố</t>
  </si>
  <si>
    <t>Phố Kênh Dương</t>
  </si>
  <si>
    <t>Phố Đào Nhuận</t>
  </si>
  <si>
    <t>Đường Võ Nguyên Giáp</t>
  </si>
  <si>
    <t>Phố Lê Văn Thuyết (nối từ mương An Kim Hải ra đường Nguyễn Bình)</t>
  </si>
  <si>
    <t>Phố Hoàng Ngọc Phách (nối từ phố Trại Lẻ đến Kênh Dương 1)</t>
  </si>
  <si>
    <t>Phố Đặng Ma La</t>
  </si>
  <si>
    <t>Hết địa phận phường Lê Chân</t>
  </si>
  <si>
    <t>Ngã tư Trực Cát</t>
  </si>
  <si>
    <t>Hết địa phận phường Vĩnh Niệm</t>
  </si>
  <si>
    <t>Tuyến đường có mặt cắt từ 9m trở lên</t>
  </si>
  <si>
    <t>Tuyến đường có mặt cắt từ 5m đến dưới 9m</t>
  </si>
  <si>
    <t>Tuyến đường có mặt cắt dưới 5m</t>
  </si>
  <si>
    <t>Trong khu đô thị Waterfront City</t>
  </si>
  <si>
    <t>Đường nội bộ có mặt cắt dưới 16 m</t>
  </si>
  <si>
    <t>Đường nội bộ có mặt cắt trên 16 m</t>
  </si>
  <si>
    <t>Trong khu đô thị Hoàng Huy Mall</t>
  </si>
  <si>
    <t>Đường nội bộ có mặt cắt từ 13,5m đến dưới 16 m</t>
  </si>
  <si>
    <t>Mặt đường Nguyễn Tất Tố</t>
  </si>
  <si>
    <t>Trong khu nhà ở Nguyễn Tất Tố</t>
  </si>
  <si>
    <t>Đường nội bộ có mặt cắt 12m đến dưới 13m</t>
  </si>
  <si>
    <t>Khu tái định cư Trại Lẻ, phường Kênh Dương (Công ty ICC làm chủ đầu tư)</t>
  </si>
  <si>
    <t>Các lô đất thuộc tuyến mặt đường Nguyễn Tất Tố</t>
  </si>
  <si>
    <t>Đường nội bộ có mặt cắt đến 12m</t>
  </si>
  <si>
    <t>Khu đô thị nối đường Lạch Tray với đường Hồ Sen - Cầu Rào 2, phường Hàng Kênh (Công ty ICC làm chủ đầu tư)</t>
  </si>
  <si>
    <t>Đường nội bộ có mặt cắt 25m</t>
  </si>
  <si>
    <t>Đường nội bộ có mặt cắt 12m đến 15m</t>
  </si>
  <si>
    <t>Khu nhà ở 444 đường Chợ Hàng</t>
  </si>
  <si>
    <t>Các lô đất thuộc tuyến mặt đường Chợ Hàng</t>
  </si>
  <si>
    <t>Ngõ 233 Nguyễn Đức Cảnh</t>
  </si>
  <si>
    <t>Số nhà 235 Nguyễn Đức Cảnh</t>
  </si>
  <si>
    <t>Đến đường Lán Bè (thẳng gầm cầu chui đường sắt xuống) (ngõ 295 NĐC)</t>
  </si>
  <si>
    <t>Tôn Đức Thắng</t>
  </si>
  <si>
    <t>Ngã 3 Cầu Niệm-Nguyễn Văn Linh</t>
  </si>
  <si>
    <t>Ngã 3 Đôn Niệm (Trần Nguyên Hãn)</t>
  </si>
  <si>
    <t>Hết Công ty sản xuất dịch vụ Duyên Hải</t>
  </si>
  <si>
    <t>Ngã 4 Hồ Sen - Cầu Rào 2</t>
  </si>
  <si>
    <t>Lán Bè</t>
  </si>
  <si>
    <t>Cầu Quay</t>
  </si>
  <si>
    <t>Ngã 3 đường vòng cầu An Đồng</t>
  </si>
  <si>
    <t>Đường vòng Lán Bè</t>
  </si>
  <si>
    <t>Đồng Thiện</t>
  </si>
  <si>
    <t>Nguyên Hồng</t>
  </si>
  <si>
    <t>Lam Sơn</t>
  </si>
  <si>
    <t>Phố Cầu Niệm</t>
  </si>
  <si>
    <t>Trần Nguyên Hãn đường vòng</t>
  </si>
  <si>
    <t>Đường Vũ Chí Thắng</t>
  </si>
  <si>
    <t>Phố Chợ Đôn</t>
  </si>
  <si>
    <t>Đường Nguyễn Sơn Hà</t>
  </si>
  <si>
    <t>Phố Đinh Nhu</t>
  </si>
  <si>
    <t>Phố Trực Cát</t>
  </si>
  <si>
    <t>Ngã 3 Thiên Lôi</t>
  </si>
  <si>
    <t>Khu dân cư số 4 (cuối đường)</t>
  </si>
  <si>
    <t>Đường vào trường Tiểu học Vĩnh Niệm</t>
  </si>
  <si>
    <t>Phạm Hữu Điều</t>
  </si>
  <si>
    <t>Phạm Huy Thông</t>
  </si>
  <si>
    <t>Phố Khúc Thừa Dụ</t>
  </si>
  <si>
    <t>Cầu ông Cư</t>
  </si>
  <si>
    <t>Cẩu ông Cư</t>
  </si>
  <si>
    <t>Khu dân cư thu nhập thấp</t>
  </si>
  <si>
    <t>Đường nhánh khu 3 Vĩnh Niệm</t>
  </si>
  <si>
    <t>Đường khu 3</t>
  </si>
  <si>
    <t>Phạm Từ Nghi</t>
  </si>
  <si>
    <t>Phố Vĩnh Cát đường vào Trường Trung học cơ sở Vĩnh Niệm</t>
  </si>
  <si>
    <t>Cầu Cáp</t>
  </si>
  <si>
    <t>Phố Nguyễn Tường Loan</t>
  </si>
  <si>
    <t>Phố Vĩnh Tiến Đường vào khu 4 Vĩnh Niệm</t>
  </si>
  <si>
    <t>Đường bờ mương thoát nước Tây Nam</t>
  </si>
  <si>
    <t>Đê Vĩnh Niệm</t>
  </si>
  <si>
    <t>Đường ven mương cứng dự án thoát nước 1B</t>
  </si>
  <si>
    <t>cầu Quán Nải đi vòng theo hai bên mương</t>
  </si>
  <si>
    <t>Hết mương</t>
  </si>
  <si>
    <t>Phố Nguyễn Công Hòa (Đường mương An Kim Hải)</t>
  </si>
  <si>
    <t>Đường Lán Bè</t>
  </si>
  <si>
    <t>Đường Trần Nguyên Hãn</t>
  </si>
  <si>
    <t>Phố Dương Đình Nghệ (Nối từ đường Thiên Lôi đến sông Lạch Tray)</t>
  </si>
  <si>
    <t>Phố An Dương (Nối từ đường Tôn Đức Thắng đến phố Nguyễn Công Hòa)</t>
  </si>
  <si>
    <t>Đầu phố (Đầu ngõ 185 Tôn Đức Thắng cũ)</t>
  </si>
  <si>
    <t>Cuối phố (Cuối ngõ 185 Tôn Đức Thắng cũ)</t>
  </si>
  <si>
    <t>Phố Công Nhân (Nối từ phố Phạm Huy Thông đến phố Lam Sơn)</t>
  </si>
  <si>
    <t>cầu Bùi Viện</t>
  </si>
  <si>
    <t>Các đường trục có mặt cắt dưới 5m</t>
  </si>
  <si>
    <t>Các đường trục giao thông có mặt cắt từ 5m trở lên đến 9m</t>
  </si>
  <si>
    <t>- Tuyến đường các đường trục giao thông có mặt cắt từ 9m đến dưới 16m</t>
  </si>
  <si>
    <t>- Tuyến đường các đường trục giao thông có mặt cắt từ 16m đến dưới 25m</t>
  </si>
  <si>
    <t>Tuyến đường các đường trục giao thông có mặt cắt từ 25 m trở lên</t>
  </si>
  <si>
    <t>Khúc Hạo</t>
  </si>
  <si>
    <t>số 97 Khúc Thừa Dụ</t>
  </si>
  <si>
    <t>82/97 Khúc Thừa Dụ</t>
  </si>
  <si>
    <t>Ngô Kim Húc</t>
  </si>
  <si>
    <t>34 Trực Cát</t>
  </si>
  <si>
    <t>34 Vĩnh Tiến</t>
  </si>
  <si>
    <t>Trong khu đô thị Vinhomes Marina</t>
  </si>
  <si>
    <t>Tuyến đường các đường trục giao thông có mặt cắt từ 13m đến dưới 16m</t>
  </si>
  <si>
    <t>Tuyến đường các đường trục giao thông có mặt cắt trên 16m</t>
  </si>
  <si>
    <t>Trong khu đô thị Việt Phát South City</t>
  </si>
  <si>
    <t>Tuyến đường các đường trục giao thông có mặt cắt từ 12m</t>
  </si>
  <si>
    <t>Trong khu đô thị Làng Việt Kiều Quốc Tế</t>
  </si>
  <si>
    <t>Tuyến đường các đường trục giao thông có mặt cắt từ 12m đến 13,5m</t>
  </si>
  <si>
    <t>Tuyến đường các đường trục giao thông có mặt cắt 30m</t>
  </si>
  <si>
    <t>Trong khu tái định cư thuộc Dự án chỉnh trang đô thị tại khu vực Bến xe Niệm Nghĩa cũ</t>
  </si>
  <si>
    <t>Các lô đất thuộc tuyến mặt đường Trần Nguyên Hãn</t>
  </si>
  <si>
    <t>Các lô đất thuộc tuyến đường có mặt cắt từ 12m đến 13m</t>
  </si>
  <si>
    <t>Trong khu tái định cư thuộc phường Vĩnh Niệm (A51, 4.3ha, Phát triển giao thông đô thị) </t>
  </si>
  <si>
    <t>Các lô đất thuộc tuyến mặt đường Bùi Viện</t>
  </si>
  <si>
    <t>Các lô đất thuộc tuyến đường các đường trục giao thông có mặt cắt 25m trở lên</t>
  </si>
  <si>
    <t>Các lô đất thuộc tuyến đường các đường trục giao thông có mặt cắt từ 16m đến dưới 25m</t>
  </si>
  <si>
    <t>Các lô đất thuộc tuyến đường các đường trục giao thông có mặt cắt từ 12m đến dưới 16m</t>
  </si>
  <si>
    <t>Trong khu tái định cư Kênh Dương - Vĩnh Nệm (Công ty ICC làm chủ đầu tư) </t>
  </si>
  <si>
    <t>Các lô đất thuộc tuyến đường các đường trục giao thông có mặt cắt từ 12m đến dưới 15m</t>
  </si>
  <si>
    <t>Quốc lộ 10</t>
  </si>
  <si>
    <t>đầu đường</t>
  </si>
  <si>
    <t>cuối đường</t>
  </si>
  <si>
    <t>Phố Tô Hiệu cũ (thuộc phường An Biên)</t>
  </si>
  <si>
    <t>Văn Cao</t>
  </si>
  <si>
    <t>Địa phận quận Ngô Quyền</t>
  </si>
  <si>
    <t>Đường Ngô Gia Tự</t>
  </si>
  <si>
    <t>Lê Hồng Phong</t>
  </si>
  <si>
    <t>Nguyễn Bỉnh Khiêm</t>
  </si>
  <si>
    <t>Ngã 4 Ngô Gia Tự</t>
  </si>
  <si>
    <t>Cổng sân bay Cát Bi</t>
  </si>
  <si>
    <t>Ngô Gia Tự</t>
  </si>
  <si>
    <t>Ngã ba Trung Lực</t>
  </si>
  <si>
    <t>Đường Lê Hồng Phong</t>
  </si>
  <si>
    <t>Cổng sân bay Cát Bi cũ</t>
  </si>
  <si>
    <t>Đường Đặng Kinh</t>
  </si>
  <si>
    <t>bãi rác Tràng Cát</t>
  </si>
  <si>
    <t>Ngã 3 Nguyễn Bỉnh Khiêm (đi Đình Vũ)</t>
  </si>
  <si>
    <t>Các đường trong khu TĐC Đằng Lâm 1 có mặt cắt từ 6m đến 9m</t>
  </si>
  <si>
    <t>Các đường trong khu TĐC Đằng Lâm 1 có mặt cắt từ 12m đến 15m</t>
  </si>
  <si>
    <t>Các đường trong khu TĐC Đằng Lâm 2, Sao Sáng, Sao Đỏ có mặt cắt từ 6m đến 9m</t>
  </si>
  <si>
    <t>Các đường trong khu TĐC Đằng Lâm 2, Sao Sáng, Sao Đỏ có mặt cắt từ 12m đến 15m</t>
  </si>
  <si>
    <t>Đường rộng từ 9m đến 22m thuộc Dự án Ngã 5 Sân bay Cát Bi và các đường có mặt cắt tương tự nối ra đường Lê Hồng Phong</t>
  </si>
  <si>
    <t>Đường rộng từ 22m đến 30m thuộc Dự án Ngã 5 Sân bay Cát Bi và các đường có mặt cắt tương tự nối ra đường Lê Hồng Phong</t>
  </si>
  <si>
    <t>Bùi Viện</t>
  </si>
  <si>
    <t>Giáp địa phận quận Ngô Quyền</t>
  </si>
  <si>
    <t>Ngã tư Ngô Gia Tự giao Lê Hồng Phong</t>
  </si>
  <si>
    <t>hết đường</t>
  </si>
  <si>
    <t>Lũng Đông</t>
  </si>
  <si>
    <t>Nam Phong</t>
  </si>
  <si>
    <t>Cát Bi</t>
  </si>
  <si>
    <t>Lý Hồng Nhật</t>
  </si>
  <si>
    <t>Nguyễn Văn Hới</t>
  </si>
  <si>
    <t>An Khê</t>
  </si>
  <si>
    <t>Đồng Xá</t>
  </si>
  <si>
    <t>Trần Văn Lan</t>
  </si>
  <si>
    <t>Nguyễn Thị Thuận</t>
  </si>
  <si>
    <t>Nguyễn Khoa Dục</t>
  </si>
  <si>
    <t>Đông An</t>
  </si>
  <si>
    <t>Mạc Đĩnh Phúc</t>
  </si>
  <si>
    <t>Đường 7/3</t>
  </si>
  <si>
    <t>Khu TĐC 9,2ha đường có mặt cắt dưới 13,5m</t>
  </si>
  <si>
    <t>Đỗ Nhuận (Đoạn đường trục chính trong khu tái định cư Đằng Lâm)</t>
  </si>
  <si>
    <t>Số nhà 193 Văn Cao</t>
  </si>
  <si>
    <t>lối rẽ thứ 2 tay phải (số nhà 98 ngõ 193)</t>
  </si>
  <si>
    <t>Tô Vũ (Đoạn đường trục chính trong khu tái định cư Đằng Lâm)</t>
  </si>
  <si>
    <t>Các đường nhánh trong khu vực rộng trên 5m</t>
  </si>
  <si>
    <t>nối với đường trục chính</t>
  </si>
  <si>
    <t>Các đường nhánh còn lại (trong khu Tái định cư Đằng Lâm)</t>
  </si>
  <si>
    <t>Trung Lực</t>
  </si>
  <si>
    <t>Trung Hành</t>
  </si>
  <si>
    <t>Lực Hành</t>
  </si>
  <si>
    <t>Đường Trung Hành</t>
  </si>
  <si>
    <t>Đường Trung Lực</t>
  </si>
  <si>
    <t>Đến ngõ 299 Ngô Gia Tự</t>
  </si>
  <si>
    <t>Kiều Sơn</t>
  </si>
  <si>
    <t>Từ số nhà 77 đường Nguyễn Bỉnh Khiêm</t>
  </si>
  <si>
    <t>Cuối ngõ 193 Văn Cao</t>
  </si>
  <si>
    <t>Đông Trung Hành</t>
  </si>
  <si>
    <t>Quán Nam</t>
  </si>
  <si>
    <t>đi lô 15 Dự án Ngã 5 Sân bay Cát Bi</t>
  </si>
  <si>
    <t>Tuyến đường trong khu quy hoạch dân cư Thư Trung</t>
  </si>
  <si>
    <t>Nguyễn Đồn</t>
  </si>
  <si>
    <t>từ nhà số 171 đường Trung Lực</t>
  </si>
  <si>
    <t>số nhà 142 đường Trung Hành</t>
  </si>
  <si>
    <t>Bến Láng</t>
  </si>
  <si>
    <t>từ số 01 đường Trung Lực</t>
  </si>
  <si>
    <t>đến số nhà 205 phố Bến Láng</t>
  </si>
  <si>
    <t>Nam Trung Hành</t>
  </si>
  <si>
    <t>Tây Trung Hành</t>
  </si>
  <si>
    <t>An Trung</t>
  </si>
  <si>
    <t>Chợ Lũng</t>
  </si>
  <si>
    <t>Lũng Bắc</t>
  </si>
  <si>
    <t>Đằng Hải</t>
  </si>
  <si>
    <t>Tiền Phong</t>
  </si>
  <si>
    <t>Đoạn tiếp giáp phố Hạ Lũng</t>
  </si>
  <si>
    <t>Cầu Ông Nom</t>
  </si>
  <si>
    <t>Hạ Lũng</t>
  </si>
  <si>
    <t>Tiếp giáp đường 40m</t>
  </si>
  <si>
    <t>Bảo Phúc</t>
  </si>
  <si>
    <t>Trần Hoàn</t>
  </si>
  <si>
    <t>Đường Đằng Hải</t>
  </si>
  <si>
    <t>Mai Trung Thứ</t>
  </si>
  <si>
    <t>Khu Tái định cư Lô 9 ( của dự án Ngã 5 Sân bay Cát Bi)</t>
  </si>
  <si>
    <t>Phố Lũng Bắc</t>
  </si>
  <si>
    <t>Đoạn tiếp giáp phố Hạ Lũng (cạnh trường mầm non Đằng Hải)</t>
  </si>
  <si>
    <t>Đường nội bộ mặt cắt từ 9m đến 15m trong Khu tái định cư Điểm 4</t>
  </si>
  <si>
    <t>Đường nội bộ mặt cắt từ 22m đến 30m trong Khu tái định cư Điểm 4</t>
  </si>
  <si>
    <t>Các đường trong Khu tái định cư Điểm 3</t>
  </si>
  <si>
    <t>Đường có mặt cắt từ 15m đến 22m thuộc dự án phát triển nhà ở (Khu đô thị mới tại phường Đằng Hải cũ)</t>
  </si>
  <si>
    <t>Đường có mặt cắt từ 22m trở lên thuộc dự án phát triển nhà ở (Khu đô thị mới tại phường Đằng Hải cũ)</t>
  </si>
  <si>
    <t>Đường có mặt cắt từ 22m trở lên trong khu giao đất theo QĐ 884</t>
  </si>
  <si>
    <t>Đường có mặt cắt từ 15m đến 22m trong khu vực giao đất cho công dân làm nhà ở theo QĐ 884</t>
  </si>
  <si>
    <t>Đường có mặt cắt từ 20m đến 30m trong khu vực giao đất cho công dân làm nhà ở theo QĐ594</t>
  </si>
  <si>
    <t>Đường có mặt cắt dưới 20m trong khu vực giao đất cho công dân làm nhà ở theo QĐ594</t>
  </si>
  <si>
    <t>Đường trong khu Tái định cư Nam Cầu</t>
  </si>
  <si>
    <t>Đường trong khu Tái định cư Đằng Hải 1</t>
  </si>
  <si>
    <t>Đường có mặt cắt từ 22m trở lên trong khu Tái định cư 1,6ha</t>
  </si>
  <si>
    <t>Đường có mặt cắt từ 15m đến 22m trong khu Tái định cư 1,6ha</t>
  </si>
  <si>
    <t>Các đường dưới 15m trong khu Tái định cư 1,6ha</t>
  </si>
  <si>
    <t>Đường có mặt cắt từ 22m trở lên trong khu Tái định cư Sở Tư pháp</t>
  </si>
  <si>
    <t>Các đường còn lại trong khu Tái định cư Sở Tư pháp</t>
  </si>
  <si>
    <t>Đường có mặt cắt từ 22m trở lên trong khu Tái định cư Đằng Hải 2</t>
  </si>
  <si>
    <t>Các đường còn lại trong khu tái định cư Đằng Hải 2</t>
  </si>
  <si>
    <t>Đường trong khu TĐC 5.400m2, khu TĐC 8.700m2</t>
  </si>
  <si>
    <t>Đường trong khu TĐC phát triển giao thông đô thị (khu Đằng Hải - Nam Hải)</t>
  </si>
  <si>
    <t>Đường trong khu TĐC phát triển giao thông đô thị (36 hộ lô 13)</t>
  </si>
  <si>
    <t>Tuyến đường trong khu TĐC 8.105,5m2</t>
  </si>
  <si>
    <t>Hàng Tổng</t>
  </si>
  <si>
    <t>Thành Tô</t>
  </si>
  <si>
    <t>Tràng Cát</t>
  </si>
  <si>
    <t>Cát Linh</t>
  </si>
  <si>
    <t>Từ cống đen 2 (giáp Ngô Gia Tự kéo dài)</t>
  </si>
  <si>
    <t>Đường Tràng Cát</t>
  </si>
  <si>
    <t>Ngã 3 Chùa Đình Vũ</t>
  </si>
  <si>
    <t>Cát Vũ</t>
  </si>
  <si>
    <t>Tân Vũ</t>
  </si>
  <si>
    <t>Cát Khê</t>
  </si>
  <si>
    <t>Các trục đường ngang không có trong bảng giá có mặt cắt từ 6-8m</t>
  </si>
  <si>
    <t>Đường nhà Mạc</t>
  </si>
  <si>
    <t>Khu TĐC mở rộng cảng hàng không quốc tế Cát Bi đường có mặt cắt 40m</t>
  </si>
  <si>
    <t>Khu TĐC mở rộng cảng hàng không quốc tế Cát Bi đường có mặt cắt từ 12m đến 19m</t>
  </si>
  <si>
    <t>Khu TĐC đường đô thị Bắc Sơn - Nam Hải đường có mặt cắt 40m</t>
  </si>
  <si>
    <t>Khu TĐC đường đô thị Bắc Sơn - Nam Hải đường có mặt cắt từ 12m đến 19m</t>
  </si>
  <si>
    <t>Đường trong khu TĐC Nam Hải 1</t>
  </si>
  <si>
    <t>Đường có mặt cắt 30m trong khu TĐC Nam Hải 2</t>
  </si>
  <si>
    <t>Đường còn lại trong khu TĐC Nam Hải 2</t>
  </si>
  <si>
    <t>Nguyễn Lân</t>
  </si>
  <si>
    <t>Ngô Hùng</t>
  </si>
  <si>
    <t>Tây Khê</t>
  </si>
  <si>
    <t>Lương Khê</t>
  </si>
  <si>
    <t>Đường Cát Vũ</t>
  </si>
  <si>
    <t>Đường Thành Tô</t>
  </si>
  <si>
    <t>Trần Đông</t>
  </si>
  <si>
    <t>Đường Bạch Thái Bưởi</t>
  </si>
  <si>
    <t>Đường Vườn Hồng</t>
  </si>
  <si>
    <t>Đường phố Lê Đức Thịnh (đường có mặt cắt 22m đến 30m trong khu tái định cư D2, D4)</t>
  </si>
  <si>
    <t>Đường có mặt cắt dưới 22m trong khu tái định cư D2, D4</t>
  </si>
  <si>
    <t>Đường có mặt cắt dưới 15m thuộc Dự án phát triển nhà ở (khu C3, C7; khu D2, D4)</t>
  </si>
  <si>
    <t>Đường có mặt cắt từ 22m trở lên thuộc Dự án phát triển nhà ở (khu C3, C7; khu D2, D4)</t>
  </si>
  <si>
    <t>Tuyến đường có mặt cắt từ 12m đến 22m trong khu giao đất cho công dân làm nhà ở theo QĐ608</t>
  </si>
  <si>
    <t>Đường có mặt cắt dưới 15m thuộc Dự án khu đô thị mới phường Đằng Hải (Khu Đồng Bồ)</t>
  </si>
  <si>
    <t>Đường có mặt cắt từ 15m đến 22m thuộc các dự án khu đô thị mới phường Đằng Hải (Khu Đồng Bồ)</t>
  </si>
  <si>
    <t>Đường có mặt cắt từ 22m trở lên thuộc Dự án dự án khu đô thị mới phường Đằng Hải (Khu Đồng Bồ)</t>
  </si>
  <si>
    <t>Đường trong khu tái định cư 1,3ha (khu số 2)</t>
  </si>
  <si>
    <t>Đường trong khu tái định cư 1,3ha (khu số 1)</t>
  </si>
  <si>
    <t>Đường có mặt cắt dưới 15m trong khu tái định cư Khu H; Khu E, F1, F2; Khu 4,1ha</t>
  </si>
  <si>
    <t>Đường có mặt cắt từ 15m đến 22m trong khu tái định cư Khu H; Khu E, F1, F2; Khu 4,1ha</t>
  </si>
  <si>
    <t>Đường có mặt cắt từ 22m trở lên trong khu tái định cư Khu H; Khu E, F1, F2; Khu 4,1ha</t>
  </si>
  <si>
    <t>Đường có mặt cắt dưới 15m trong khu tái định cư 2,2ha</t>
  </si>
  <si>
    <t>Đường có mặt cắt từ 15m đến 22m trong khu tái định cư 2,2ha</t>
  </si>
  <si>
    <t>Đường có mặt cắt từ 22m trở lên trong khu tái định cư 2,2ha</t>
  </si>
  <si>
    <t>Đường có mặt cắt từ 22m trở lên trong khu tái định cư Bệnh viện đa khoa Hải An</t>
  </si>
  <si>
    <t>Các đường còn lại trong khu tái định cư Bệnh viện đa khoa Hải An</t>
  </si>
  <si>
    <t>Đường có mặt cắt 40m trong khu tái định cư Đồng Giáp</t>
  </si>
  <si>
    <t>Đường có mặt cắt 21,25m trong khu tái định cư Đồng Giáp</t>
  </si>
  <si>
    <t>Các đường còn lại trong khu tái định cư Đồng Giáp</t>
  </si>
  <si>
    <t>Khu TĐC 9,2ha đường có mặt cắt 13,5m trở lên</t>
  </si>
  <si>
    <t>Số TT</t>
  </si>
  <si>
    <t>I. Các tuyến đường đã được đặt tên</t>
  </si>
  <si>
    <t>Giáp địa phận phường Kiến An</t>
  </si>
  <si>
    <t>Giáp phòng Giáo dục</t>
  </si>
  <si>
    <t>Trần Tất Văn</t>
  </si>
  <si>
    <t>Đầu đường Lê Khắc Cẩn</t>
  </si>
  <si>
    <t>Đầu đường Lưu Úc</t>
  </si>
  <si>
    <t>Hết địa phận Kiến An (giáp An Lão)</t>
  </si>
  <si>
    <t>Nguyễn Lương Bằng</t>
  </si>
  <si>
    <t>Đầu đường Hương Sơn</t>
  </si>
  <si>
    <t>Đầu đường Trần Nhội</t>
  </si>
  <si>
    <t>Hết địa phận Kiến An (giáp Dương Kinh)</t>
  </si>
  <si>
    <t>Đầu đường Khúc Trì</t>
  </si>
  <si>
    <t>Giáp địa phận huyện An Lão</t>
  </si>
  <si>
    <t>Quy Tức</t>
  </si>
  <si>
    <t>Ngã 4 Chương Đồng Tử</t>
  </si>
  <si>
    <t>Lê Khắc Cẩn</t>
  </si>
  <si>
    <t>Khúc Trì</t>
  </si>
  <si>
    <t>Giáp đường Phan Đăng Lưu</t>
  </si>
  <si>
    <t>Cuối đường (gặp đường Hoàng Quốc Việt)</t>
  </si>
  <si>
    <t>Lệ Tảo</t>
  </si>
  <si>
    <t>Giáp đường Nguyễn Mẫn</t>
  </si>
  <si>
    <t>Thống Trực</t>
  </si>
  <si>
    <t>Giáp đường Trần Nhân Tông</t>
  </si>
  <si>
    <t>Trần Nhội</t>
  </si>
  <si>
    <t>Giáp đường Nguyễn Lương Bằng</t>
  </si>
  <si>
    <t>Giáp đường Hương Sơn</t>
  </si>
  <si>
    <t>Trần Phương</t>
  </si>
  <si>
    <t>Hương Sơn</t>
  </si>
  <si>
    <t>Phù Lưu</t>
  </si>
  <si>
    <t>Giáp Trần Tất Văn</t>
  </si>
  <si>
    <t>Hết nhà ông Tân</t>
  </si>
  <si>
    <t>Lưu Úc</t>
  </si>
  <si>
    <t>Ngà 3 UBND phường Phù Liễn</t>
  </si>
  <si>
    <t>Ngã 3 UBND phường Phù Liễn</t>
  </si>
  <si>
    <t>Đường Bắc Hà</t>
  </si>
  <si>
    <t>Đồng Quy</t>
  </si>
  <si>
    <t>Từ đường Vụ Sơn</t>
  </si>
  <si>
    <t>Cổng ông Ngoạn (Công ty TNHH Phú Cường)</t>
  </si>
  <si>
    <t>Thi Đua</t>
  </si>
  <si>
    <t>Đường Trần Tất Văn</t>
  </si>
  <si>
    <t>Giáp đường Quy Tức</t>
  </si>
  <si>
    <t>Trần Văn Cẩn</t>
  </si>
  <si>
    <t>Hết nhà ông Phạm Đức Côn</t>
  </si>
  <si>
    <t>Nguyễn Công Mỹ</t>
  </si>
  <si>
    <t>Đường Phan Đăng Lưu</t>
  </si>
  <si>
    <t>Vụ Sơn (đường Phù Liễn cũ)</t>
  </si>
  <si>
    <t>Giáp Nguyễn Lương Bằng</t>
  </si>
  <si>
    <t>Phùng Thị Chinh (đường Bắc Hà cũ)</t>
  </si>
  <si>
    <t>Đầu đường (giáp đường Quy Tức)</t>
  </si>
  <si>
    <t>Nguyễn Mẫn</t>
  </si>
  <si>
    <t>Đầu đường (giáp Trần Nhân Tông)</t>
  </si>
  <si>
    <t>Đường Thống Trực</t>
  </si>
  <si>
    <t>Đường Thống Trục</t>
  </si>
  <si>
    <t>Cống Bà Bổn</t>
  </si>
  <si>
    <t>Cống bà Bổn</t>
  </si>
  <si>
    <t>Nam Hà</t>
  </si>
  <si>
    <t>Đầu ngã 3 đường Lệ Tảo</t>
  </si>
  <si>
    <t>đường Nghĩa trang Đồng Vàng</t>
  </si>
  <si>
    <t>Tô Phong</t>
  </si>
  <si>
    <t>Giáp đường Chiêu Chinh</t>
  </si>
  <si>
    <t>Đầu Vũ</t>
  </si>
  <si>
    <t>Cống Đẩu Vũ</t>
  </si>
  <si>
    <t>Giáp lăng Trần Thành Ngọ</t>
  </si>
  <si>
    <t>Trần Bích</t>
  </si>
  <si>
    <t>Đầu Phượng</t>
  </si>
  <si>
    <t>Giáp đường Trần Nhội</t>
  </si>
  <si>
    <t>Xuân Biều</t>
  </si>
  <si>
    <t>Quyết Tiến</t>
  </si>
  <si>
    <t>Từ ngõ 469 đường Nguyễn Lương Bằng</t>
  </si>
  <si>
    <t>đến đường Trần Nhội</t>
  </si>
  <si>
    <t>Trương Đồng Tử</t>
  </si>
  <si>
    <t>Từ nhà số 237 đường Trần Tất Văn</t>
  </si>
  <si>
    <t>Đến cổng chào vào Chùa Đồng Tải</t>
  </si>
  <si>
    <t>Đến tiếp giáp với đường Vụ Sơn</t>
  </si>
  <si>
    <t>Đông Chấn</t>
  </si>
  <si>
    <t>Từ ngã 4 đường Chiêu Chinh (nơi có biển hiệu Chùa Đông Chấn)</t>
  </si>
  <si>
    <t>đến ngã 3 đình Lệ Tảo</t>
  </si>
  <si>
    <t>Đường từ giáp đường Trần Tất Văn đến cổng trung tâm chỉnh hình phục hồi</t>
  </si>
  <si>
    <t>Cổng trung tâm chỉnh hình phục hồi</t>
  </si>
  <si>
    <t>Đường Trữ Khê</t>
  </si>
  <si>
    <t>Cuối đường gặp đường Đất Đỏ</t>
  </si>
  <si>
    <t>Đường đất đỏ</t>
  </si>
  <si>
    <t>Cuối đường gặp đường Nguyễn Mẫn</t>
  </si>
  <si>
    <t>Đến ngã 4 Cống Đôi</t>
  </si>
  <si>
    <t>Đường vào bệnh viện Lao Phổi</t>
  </si>
  <si>
    <t>Giáp đường Trần Tất Văn</t>
  </si>
  <si>
    <t>Giáp bệnh viện Lao phổi</t>
  </si>
  <si>
    <t>Đường vào Lữ đoàn 603</t>
  </si>
  <si>
    <t>Giáp Lữ đoàn 603</t>
  </si>
  <si>
    <t>Ngõ 41 Khúc Trì</t>
  </si>
  <si>
    <t>Giáp đường Khúc Trì</t>
  </si>
  <si>
    <t>Giáp khu đấu giá đất Đồng Mía</t>
  </si>
  <si>
    <t>Ngõ 243 đường Hoàng Quốc Việt</t>
  </si>
  <si>
    <t>Giáp đường Hoàng Quốc Việt</t>
  </si>
  <si>
    <t>Đường Kha Lâm</t>
  </si>
  <si>
    <t>Giáp đường Thống Trực</t>
  </si>
  <si>
    <t>Đường Bạch Mã</t>
  </si>
  <si>
    <t>Giáp đường Nam Hà</t>
  </si>
  <si>
    <t>Đường nối đường Nguyễn Lương Bằng với đường Trần Nhân Tông</t>
  </si>
  <si>
    <t>Khu tái định cư Trường Đại học Hải Phòng</t>
  </si>
  <si>
    <t>Đường nhựa nội bộ mặt cắt 10,5m</t>
  </si>
  <si>
    <t>Khu đấu giá đất Đồng Mía</t>
  </si>
  <si>
    <t>Khu đấu giá đất Khúc Trì 4</t>
  </si>
  <si>
    <t>Khu đấu giá đất tại phường Văn Đẩu</t>
  </si>
  <si>
    <t>Đường nhựa nội bộ mặt cắt 25m</t>
  </si>
  <si>
    <t>Đường nhựa nội bộ mặt cắt 13m</t>
  </si>
  <si>
    <t>Khu đấu giá đất Chiêu Chinh</t>
  </si>
  <si>
    <t>Khu đấu giá đất Nguyễn Lương Bằng</t>
  </si>
  <si>
    <t>Đường nhựa nội bộ mặt cắt 10m</t>
  </si>
  <si>
    <t>Khu đấu giá đất ngõ 939</t>
  </si>
  <si>
    <t>Khu đấu giá đất Trần Nhội</t>
  </si>
  <si>
    <t>Đường nhựa nội bộ mặt cắt 7m</t>
  </si>
  <si>
    <t>Khu đấu giá đất Đẩu Sơn 1</t>
  </si>
  <si>
    <t>Khu đấu giá đất Đẩu Vũ 1</t>
  </si>
  <si>
    <t>Khu đấu giá đất Kha Lâm 3</t>
  </si>
  <si>
    <t>Đường nhựa nội bộ mặt cắt 11m</t>
  </si>
  <si>
    <t>Khu vực nằm ngoài đê sông Lạch Tray (từ cầu Rào đến hết địa phận phường Hưng Đạo</t>
  </si>
  <si>
    <t>Đường trục trong khu dân cư thuộc các tổ dân phố 1A, 1B, 1C không thuộc các tuyến đường trên</t>
  </si>
  <si>
    <t>Phố Trần Bá Lương bắt đầu từ đường Mạc Đăng Doanh đi qua nhà Văn hóa Tiểu Trà, qua cầu Hạnh Phúc đến hết nhà ông Trần Văn Duỵ (giáp mương)</t>
  </si>
  <si>
    <t>Các đường còn lại là đường trong tổ dân phố Vân Quan, Phúc Hải, Đông Lãm, Quảng Luận</t>
  </si>
  <si>
    <t>Các ngõ có đầu nối với đê sông Lạch Tray (phía trong đê)</t>
  </si>
  <si>
    <t>Ngõ nhỏ hơn 5m</t>
  </si>
  <si>
    <t>Ngõ lớn hơn 5m</t>
  </si>
  <si>
    <t>Các ngõ trong khu dân cư không thuộc các tuyến trên</t>
  </si>
  <si>
    <t xml:space="preserve">Đường Phạm Văn Đồng </t>
  </si>
  <si>
    <t>Số nhà 1246</t>
  </si>
  <si>
    <t>Ngã 3 đường 14 cũ - đường Phạm Văn Đồng (hết số nhà 1922)</t>
  </si>
  <si>
    <t>2</t>
  </si>
  <si>
    <t>Đường Nguyễn Hữu Cầu (Đường 14 cũ)</t>
  </si>
  <si>
    <t>Cổng làng Nghĩa Phương (đường 14 cũ)</t>
  </si>
  <si>
    <t>Nhà ông Thịnh (Hết địa phận phường Nam Đồ Sơn)</t>
  </si>
  <si>
    <t>Đường phía Tây</t>
  </si>
  <si>
    <t>Ngã ba cống Họng (Hết địa phận phường Nam Đồ Sơn) - đường phía Tây</t>
  </si>
  <si>
    <t>Ngã ba đường ven biển - đường phía Tây</t>
  </si>
  <si>
    <t>Đường ven biển</t>
  </si>
  <si>
    <t>Ngã 3 đường Phạm Văn Đồng - đường ven biển</t>
  </si>
  <si>
    <t>Giáp xã Kiến Hải</t>
  </si>
  <si>
    <t>Đường Bàng La</t>
  </si>
  <si>
    <t>Ngã 4 (đường Bàng La - đường Phía Tây)</t>
  </si>
  <si>
    <t>Phố Nguyễn Văn Thức</t>
  </si>
  <si>
    <t>Ngã 4 Bưu điện qua ngã 3 nhà bà Lựu</t>
  </si>
  <si>
    <t>Cổng làng Văn hóa Tiểu Bàng</t>
  </si>
  <si>
    <t>Ngã 3 nhà bà Lựu (Nhà bà Trà số nhà 27)</t>
  </si>
  <si>
    <t>Đê biển II</t>
  </si>
  <si>
    <t xml:space="preserve">Đường trục phường </t>
  </si>
  <si>
    <t>Ngã 4 Bưu điện</t>
  </si>
  <si>
    <t>Chợ Đại Thắng</t>
  </si>
  <si>
    <t>Ngã 4 Cầu Gù</t>
  </si>
  <si>
    <t>Cống Muối</t>
  </si>
  <si>
    <t>Ngã 3 đường Bàng La (Nhà ông Phượng)</t>
  </si>
  <si>
    <t>Nhà ông Thụy</t>
  </si>
  <si>
    <t>Nhà ông Nam (TDP số 6)</t>
  </si>
  <si>
    <t>Từ đường Bàng La</t>
  </si>
  <si>
    <t>Nghĩa trang Điện Biên</t>
  </si>
  <si>
    <t>Trường Tiểu học Bàng La</t>
  </si>
  <si>
    <t>Cầu Đồng Tiến</t>
  </si>
  <si>
    <t>Nhà ông Nghiệm (đường Bàng La)</t>
  </si>
  <si>
    <t>Mương số 1</t>
  </si>
  <si>
    <t>Nhà bà Phẩm (đường Bàng La)</t>
  </si>
  <si>
    <t>Mương số 1</t>
  </si>
  <si>
    <t>Đường Đại Thắng (nhà ông Nguyễn Liên Phương)</t>
  </si>
  <si>
    <t>Nhà ông Hoàng Đình Lưu</t>
  </si>
  <si>
    <t xml:space="preserve">Từ số nhà 60 đường Bàng La </t>
  </si>
  <si>
    <t>đập Mộng Giường</t>
  </si>
  <si>
    <t>Phố Đại Bàng</t>
  </si>
  <si>
    <t xml:space="preserve"> Cầu Gù</t>
  </si>
  <si>
    <t xml:space="preserve">Ngã 3 đập Mộng Giường </t>
  </si>
  <si>
    <t>Phố Biên Hòa</t>
  </si>
  <si>
    <t>Từ số nhà 204 đường Bàng La</t>
  </si>
  <si>
    <t xml:space="preserve">Ngã 3 đi đập Mộng Giường </t>
  </si>
  <si>
    <t>Phố Bàng Đông</t>
  </si>
  <si>
    <t>Phố Trung Hòa</t>
  </si>
  <si>
    <t>Số nhà 186 Đại Thắng</t>
  </si>
  <si>
    <t>Số nhà 67 Đại Phong</t>
  </si>
  <si>
    <t>Đường Đại Phong</t>
  </si>
  <si>
    <t>Đường Bàng La (nhà ông Ngọc)</t>
  </si>
  <si>
    <t>Đê biển II</t>
  </si>
  <si>
    <t>Đường công vụ đê biển II</t>
  </si>
  <si>
    <t>Đường Đại Thắng (Dốc ông Thiện)</t>
  </si>
  <si>
    <t>Đường Đại Phong (Cống Đại Phong)</t>
  </si>
  <si>
    <t>Đường Ấp Bắc</t>
  </si>
  <si>
    <t>Ngã 3 Trường tiểu học Bàng La</t>
  </si>
  <si>
    <t>Đê biển II</t>
  </si>
  <si>
    <t>Đường 403</t>
  </si>
  <si>
    <t>Ngã 3 Đồng Nẻo</t>
  </si>
  <si>
    <t>Cống than (nhà ông Kế)</t>
  </si>
  <si>
    <t>Cống Sông Sàng (giáp xã Kiến Hải)</t>
  </si>
  <si>
    <t>Đường Thượng Đức</t>
  </si>
  <si>
    <t>Cổng làng Đức Hậu</t>
  </si>
  <si>
    <t>Ngã 3 đường Quang Trung - Thượng Đức</t>
  </si>
  <si>
    <t>Hết đường Thượng Đức</t>
  </si>
  <si>
    <t>Đường Nghĩa Phương</t>
  </si>
  <si>
    <t>Cổng làng Nghĩa Phương</t>
  </si>
  <si>
    <t>Cống ông Hùng (Số nhà 111)</t>
  </si>
  <si>
    <t>Cống ông Hùng (Hết số nhà 111)</t>
  </si>
  <si>
    <t>Cuối đường (số nhà 332)</t>
  </si>
  <si>
    <t>Đường Minh Tiến</t>
  </si>
  <si>
    <t>Ngã 3 đường Minh Tiến - Bình Minh</t>
  </si>
  <si>
    <t>Đường trục TDP Nghĩa Sơn</t>
  </si>
  <si>
    <t>Đường trục TDP Quang Trung</t>
  </si>
  <si>
    <t>Cống ông Hùng</t>
  </si>
  <si>
    <t>Tiếp giáp đường ven biển</t>
  </si>
  <si>
    <t>Nhà ông Chanh</t>
  </si>
  <si>
    <t>Nhà bà Huận</t>
  </si>
  <si>
    <t>Đường Đức Thắng</t>
  </si>
  <si>
    <t>Cống ông Ngư (phường Minh Đức cũ)</t>
  </si>
  <si>
    <t>Nhà ông Thỉnh (phường Hợp Đức cũ)</t>
  </si>
  <si>
    <t>Đường Hợp Đức</t>
  </si>
  <si>
    <t>Đường Phạm Văn Đồng (Số nhà 1596)</t>
  </si>
  <si>
    <t>Số nhà 57</t>
  </si>
  <si>
    <t>Hết số nhà 57</t>
  </si>
  <si>
    <t>Số nhà 401</t>
  </si>
  <si>
    <t>Đường Trần Minh Thắng</t>
  </si>
  <si>
    <t>Ngã 3 Đường Phạm Văn Đồng - chợ Quý Kim (Số nhà 1572)</t>
  </si>
  <si>
    <t>Số nhà 75</t>
  </si>
  <si>
    <t>Hết số nhà 75</t>
  </si>
  <si>
    <t>Số nhà 172</t>
  </si>
  <si>
    <t>Đường Trung Nghĩa</t>
  </si>
  <si>
    <t>Đường Phạm Văn Đồng  (Nhà bà Lợi)</t>
  </si>
  <si>
    <t>Nhà bà Thạo</t>
  </si>
  <si>
    <t>Hết nhà bà Thạo</t>
  </si>
  <si>
    <t>Cuối đường</t>
  </si>
  <si>
    <t>Đường trục phường</t>
  </si>
  <si>
    <t>Cống ông Tạt</t>
  </si>
  <si>
    <t>Cống ông Cừ (Tiếp giáp phường Minh Đức cũ)</t>
  </si>
  <si>
    <t>Cống ông Cừ</t>
  </si>
  <si>
    <t xml:space="preserve">Cống ông Thành </t>
  </si>
  <si>
    <t xml:space="preserve">Hết cống ông Thành </t>
  </si>
  <si>
    <t>Giáp đường 403</t>
  </si>
  <si>
    <t>Cống ngã 3 đường Trung Nghĩa (Cống ông Thê)</t>
  </si>
  <si>
    <t>Cống Nghĩa trang Liệt Sỹ</t>
  </si>
  <si>
    <t>Giáp thôn Lão Phú, xã Kiến Hải</t>
  </si>
  <si>
    <t>Đường trục TDP Nghĩa Phương</t>
  </si>
  <si>
    <t>đầu đường</t>
  </si>
  <si>
    <t>Đường Bình Minh</t>
  </si>
  <si>
    <t>Bưu điện phường Hợp Đức</t>
  </si>
  <si>
    <t>Cống Sông Sàng (Giáp thôn Kính Trực xã Kiến Hải)</t>
  </si>
  <si>
    <t>Đường Quý Kim</t>
  </si>
  <si>
    <t>Nhà ông Hạ</t>
  </si>
  <si>
    <t>Ngã 3 đường Trung Nghĩa</t>
  </si>
  <si>
    <t>Đường Đức Hậu</t>
  </si>
  <si>
    <t>Từ nhà ông Cược</t>
  </si>
  <si>
    <t>Mương trung thủy nông</t>
  </si>
  <si>
    <t>Đường trục TDP Quyết Tiến</t>
  </si>
  <si>
    <t>Cống nhà ông Tư</t>
  </si>
  <si>
    <t>Giáp phường Dương Kinh</t>
  </si>
  <si>
    <t>Tuyến 2 đường 353</t>
  </si>
  <si>
    <t>Nhà số 01 (đường Hợp Đức)</t>
  </si>
  <si>
    <t>Nhà ông Hùng Mái</t>
  </si>
  <si>
    <t>Hết nhà ông Hùng Mái</t>
  </si>
  <si>
    <t>Nhà ông Viễn</t>
  </si>
  <si>
    <t xml:space="preserve">Các đường, đoạn đường và ngõ còn lại không có trong bảng giá trên có mặt cắt lớn hơn 4m                                                                    </t>
  </si>
  <si>
    <t xml:space="preserve">Các đường, đoạn đường và ngõ còn lại không có trong bảng giá trên có mặt cắt 2m - 4m                                                                                                                                      </t>
  </si>
  <si>
    <t xml:space="preserve">Các đường, đoạn đường và ngõ còn lại không có trong bảng giá trên có mặt cắt nhỏ hơn 2m                                                                                                                                                                                               </t>
  </si>
  <si>
    <t>Ngã 3 khu Công nghiệp
(phường Đồ Sơn, phường Nam Đồ Sơn, phường Dương Kinh)</t>
  </si>
  <si>
    <t>Ngã 3 Quán Ngọc (cây xăng Quán Ngọc)</t>
  </si>
  <si>
    <t>Ngã 3 khu Công nghiệp (hết số nhà 1922, phường Nam Đồ Sơn)</t>
  </si>
  <si>
    <t>Ngã 3 đầu đường Nghĩa Phương (phường Nam Đồ Sơn)</t>
  </si>
  <si>
    <t>Mương thủy nông (hết địa phận phường Nam Đồ Sơn)</t>
  </si>
  <si>
    <t>Ngõ 345 (giáp nhà ông Nguyễn Khắc Dũng)</t>
  </si>
  <si>
    <t>Số nhà 345 (Nhà ông Nguyễn Khắc Dũng)</t>
  </si>
  <si>
    <t>Ngõ 321</t>
  </si>
  <si>
    <t>Số nhà 321</t>
  </si>
  <si>
    <t>Ngõ 267</t>
  </si>
  <si>
    <t>Đường Nguyễn Hữu Cầu</t>
  </si>
  <si>
    <t>Ngã 4 Bốt Bà Thau (đường Phạm Văn Đồng - đường Nguyễn Hữu Cầu - phố Lý Thánh Tông)</t>
  </si>
  <si>
    <t>Ngã 3 Lò Vôi (khu đất Công ty TNHH Doanh Thành Đạt)</t>
  </si>
  <si>
    <t>Ngã 3 Lò Vôi (hết khu đất Công ty TNHH Doanh Thành Đạt)</t>
  </si>
  <si>
    <t>Ngã 3 Cổng Chào (cuối đường Nguyễn Hữu Cầu - phố Lý Thánh Tông)</t>
  </si>
  <si>
    <t>Đường Công viên Trung Dũng - Đoàn Kết</t>
  </si>
  <si>
    <t>Ngã 4 Bốt Bà Thau (đường Phạm Văn Đồng - đường Nguyễn Hữu Cầu - đường Công viên)</t>
  </si>
  <si>
    <t>Cuối đường (giáp khu đô thị sân Golf)</t>
  </si>
  <si>
    <t>Phố Lý Thánh Tông</t>
  </si>
  <si>
    <t>Ngã 3 Cống Thị (Lý Thánh Tông - 
đường Đình Đoài)</t>
  </si>
  <si>
    <t>Ngã 3 Cống Thị (phố Lý Thánh Tông - đường Đình Đoài)</t>
  </si>
  <si>
    <t>Ngã 3 Khu I (phố Vạn Sơn - phố Lý Thánh Tông)</t>
  </si>
  <si>
    <t>Đường Lý Thái Tổ</t>
  </si>
  <si>
    <t>Ngã 3 khu I (phố Vạn Sơn - Lý Thái Tổ - Lý Thánh Tông) Trung tâm tập huấn NV Ngân Hàng</t>
  </si>
  <si>
    <t>Ngã 4 Đoàn An điều dưỡng 295 khu B)</t>
  </si>
  <si>
    <t>Phố Sơn Hải</t>
  </si>
  <si>
    <t>Ngã 3 Bách Hóa (phố Lý Thánh Tông - phố Sơn Hải)</t>
  </si>
  <si>
    <t>Ngã 3 Xóm Cổng (đường Nguyễn Hữu Cầu - phố Sơn Hải)</t>
  </si>
  <si>
    <t>Đường Đình Đoài</t>
  </si>
  <si>
    <t>Ngã 3 cuối đường (phố Sơn Hải - đường Đình Đoài)</t>
  </si>
  <si>
    <t>Đường</t>
  </si>
  <si>
    <t>Ngã tư Cống Thị (nhà bà Liên)</t>
  </si>
  <si>
    <t>Hết nhà ông Lạc</t>
  </si>
  <si>
    <t>Phố Vũ Đình Can</t>
  </si>
  <si>
    <t>Số 1 (phố Vũ Đình Can - phố Lý Thánh Tông)</t>
  </si>
  <si>
    <t>Ngã 3 khu Nội Thương (phố Vũ Đình Can - đường Nguyễn Hữu Cầu)</t>
  </si>
  <si>
    <t>Phố Suối Chẽ</t>
  </si>
  <si>
    <t>Ngã 3 Chẽ Ngoài (phố Lý Thánh Tông - phố Suối Chẽ)</t>
  </si>
  <si>
    <t>Ngã 3 Chẽ Trong (Nhà bà Phiếu - đường chùa Tháp)</t>
  </si>
  <si>
    <t>Ngã 3 Chẽ Trong (Nhà bà Phiếu - đường lên chùa Tháp)</t>
  </si>
  <si>
    <t>Hết khu dân cư Tổ dân phố Chẽ</t>
  </si>
  <si>
    <t>Phố Hoàng Kim Giao</t>
  </si>
  <si>
    <t>Ngã 3 đầu đường (nhà ông Lương Duy Sơn qua HTX XD 670)</t>
  </si>
  <si>
    <t>Ngã 3 cuối đường (nhà bà Thuận - phố Lý Thánh Tông)</t>
  </si>
  <si>
    <t>Ngõ 128 phố Lý Thánh Tông</t>
  </si>
  <si>
    <t>Phố Lý Thánh Tông (nhà bà Thủy)</t>
  </si>
  <si>
    <t>Đường Đình Đoài (Hết nhà ông Ngọc)</t>
  </si>
  <si>
    <t>Ngã 3 qua Trung tâm điều dưỡng TBXH và Người có công</t>
  </si>
  <si>
    <t>Trụ sở Ngân hàng AGRIBANK</t>
  </si>
  <si>
    <t>Phố Vạn Sơn</t>
  </si>
  <si>
    <t xml:space="preserve">Ngã 3 Khu I (phố Vạn Sơn - phố Lý Thánh Tông) </t>
  </si>
  <si>
    <t>Cổng Đoàn an điều dưỡng 295 (khu A)</t>
  </si>
  <si>
    <t>Phố Hoàng Thị Nghị</t>
  </si>
  <si>
    <t>Ngã 3 đầu đường (nhà bà Nghị - đường Nguyễn Hữu Cầu)</t>
  </si>
  <si>
    <t>Cổng Trung Đoàn 50</t>
  </si>
  <si>
    <t>Ngã 3 Khu I (phố Vạn Sơn - phố Lý Thánh Tông) qua ngã 3 Lâm nghiệp</t>
  </si>
  <si>
    <t>Ngã 4 Đoàn an điều dưỡng 295 (khu B)</t>
  </si>
  <si>
    <t>Đường Bà Đế</t>
  </si>
  <si>
    <t>Ngã 3 Lò Vôi (đường Nguyễn Hữu Cầu - đường Bà Đế)</t>
  </si>
  <si>
    <t>Đền Bà Đế</t>
  </si>
  <si>
    <t>Phố Độc Lập</t>
  </si>
  <si>
    <t>Ngã 3 (đường Nguyễn Hữu Cầu - phố Độc Lập)</t>
  </si>
  <si>
    <t>Ngã 3 (phố Độc Lập - đường Đình Đoài)</t>
  </si>
  <si>
    <t xml:space="preserve">Đường dọc Đoàn Kết 1 </t>
  </si>
  <si>
    <t>Ngã 3 đầu đường (Số  nhà 124 - đường Nguyễn Hữu Cầu) ông Lưu Đắc Cán</t>
  </si>
  <si>
    <t>Ngã 3 cuối đường (giáp đường Lô 10+Lô 11)</t>
  </si>
  <si>
    <t xml:space="preserve">Đường dọc Đoàn Kết 2 </t>
  </si>
  <si>
    <t>Ngã 3 đầu đường (Số  nhà 84 - đường Nguyễn Hữu Cầu) ông Đỗ Văn Viết</t>
  </si>
  <si>
    <t>Ngã 3 cuối đường (giáp đường Lô 12)</t>
  </si>
  <si>
    <t xml:space="preserve">Đường dọc Đoàn Kết 3 </t>
  </si>
  <si>
    <t>Ngã 3 đầu đường (Số  nhà 52 - đường Nguyễn Hữu Cầu) ông Hoàng Đình Triều</t>
  </si>
  <si>
    <t>Ngã 3 cuối đường (giáp đường Lô4+Lô5)
ông Lương Quảng Ba</t>
  </si>
  <si>
    <t>Đường ngang Đoàn Kết (rộng 9m)</t>
  </si>
  <si>
    <t>Lô 2+Lô 3</t>
  </si>
  <si>
    <t>Lô 4+Lô 5</t>
  </si>
  <si>
    <t>Lô 6+Lô 7</t>
  </si>
  <si>
    <t>Lô 8+Lô 9</t>
  </si>
  <si>
    <t>Lô 10+Lô 11</t>
  </si>
  <si>
    <t>Đường ngang Đoàn Kết (rộng 3,0m)</t>
  </si>
  <si>
    <t>Lô 12</t>
  </si>
  <si>
    <t>Đường ngang Đoàn Kết (rộng 5,0m)</t>
  </si>
  <si>
    <t>Đường Suối Rồng</t>
  </si>
  <si>
    <t>Nhà số 1 đường Suối Rồng</t>
  </si>
  <si>
    <t>Khối đoàn thể</t>
  </si>
  <si>
    <t>Khu nhà Khối đoàn thể</t>
  </si>
  <si>
    <t>Ngã 3 cột mốc (đường Thanh Niên - đường suối Rồng) Nhà bà Thu</t>
  </si>
  <si>
    <t>Ngã 3 cột mốc (đường Thanh Niên - Suối Rồng) - Nhà ông Ninh - số nhà 41</t>
  </si>
  <si>
    <t>Ngã 3 cuối đường (đường Suối Rồng - đường Phạm Ngọc - đường Nghè) số nhà 119</t>
  </si>
  <si>
    <t>Ngã 3 - Số nhà 255 (nhà ông Ngãi Hưởng - phố Lý Thánh Tông) qua Trường QLNV</t>
  </si>
  <si>
    <t>Ngã 3 - Số nhà 221 (nhà ông Vũ Hữu Quý -  đường Nguyễn Hữu Cầu)</t>
  </si>
  <si>
    <t>Đường Phạm Ngọc</t>
  </si>
  <si>
    <t>Ngã 3 Quán Ngọc</t>
  </si>
  <si>
    <t>Ngã 3 Cống Đá (đường Suối Rồng - đường Phạm Ngọc - đường Nghè)</t>
  </si>
  <si>
    <t>Đường có mặt cắt 10m khu Tái định cư Vạn Hương - Ngọc Xuyên</t>
  </si>
  <si>
    <t>Đường có mặt cắt 12 m khu đấu giá Đầm Cống</t>
  </si>
  <si>
    <t>Đường có mặt cắt 12,5 m khu đấu giá Đầm Cống</t>
  </si>
  <si>
    <t>Đường Thanh Niên</t>
  </si>
  <si>
    <t>Ngã 3 cột mốc (đường Thanh Niên - đường Suối Rồng)</t>
  </si>
  <si>
    <t>Ngã 3 cuối đường (đường Thanh niên - đường Suối Rồng)</t>
  </si>
  <si>
    <t>Đầu đường Lô 2</t>
  </si>
  <si>
    <t>Cuối đường Lô 2</t>
  </si>
  <si>
    <t>Đường dọc Trung Dũng 2</t>
  </si>
  <si>
    <t>Ngã 3 Cổng Chào (Đường ngang Trung Dũng 1)</t>
  </si>
  <si>
    <t xml:space="preserve">Đường ngang Trung Dũng 7 </t>
  </si>
  <si>
    <t>Đường dọc Trung Dũng 3</t>
  </si>
  <si>
    <t>Số nhà 184 (Đường ngang Trung Dũng 1)</t>
  </si>
  <si>
    <t>Đường dọc Trung Dũng 4</t>
  </si>
  <si>
    <t>Số nhà 194 (Đường ngang Trung Dũng 1)</t>
  </si>
  <si>
    <t>Đường dọc Trung Dũng 8</t>
  </si>
  <si>
    <t>Số nhà 6 (Đường ngang Trung Dũng 2)</t>
  </si>
  <si>
    <t>Đường dọc Trung Dũng 9</t>
  </si>
  <si>
    <t>Số nhà 10 (Đường ngang Trung Dũng 2)</t>
  </si>
  <si>
    <t>Đường ngang Trung Dũng 1</t>
  </si>
  <si>
    <t>Số nhà 146 (Nhà ông Dũng)</t>
  </si>
  <si>
    <t>Số nhà 194 (Hết nhà ông Cẩm)</t>
  </si>
  <si>
    <t>Đường ngang Trung Dũng 5 (lô 2 + 3)</t>
  </si>
  <si>
    <t>Số nhà 03 (Nhà ông Giới)</t>
  </si>
  <si>
    <t xml:space="preserve">Số nhà 43 (Hết nhà ông Vấn) </t>
  </si>
  <si>
    <t>Đường ngang Trung Dũng 6 (lô 4 + 5)</t>
  </si>
  <si>
    <t>Nhà số 19 (Nhà ông Tính)</t>
  </si>
  <si>
    <t xml:space="preserve">Số nhà 15 (Hết nhà ông Giới) </t>
  </si>
  <si>
    <t>Đường ngang Trung Dũng 7 (Giáp khu đô thị sân Golf)</t>
  </si>
  <si>
    <t>Số nhà 37 (Nhà bà Xim)</t>
  </si>
  <si>
    <t>Số nhà 21 (Hết nhà ông Kỳ)</t>
  </si>
  <si>
    <t>Đường công vụ đê biển I</t>
  </si>
  <si>
    <t>Ngã 3 cuối khu công nghiệp (đường Phạm Văn Đồng)</t>
  </si>
  <si>
    <t>Đê biển I</t>
  </si>
  <si>
    <t>Ngã 3 phố Vạn Sơn (qua hạt kiểm lâm)</t>
  </si>
  <si>
    <t>Ngã 4 Vạn Bún</t>
  </si>
  <si>
    <t>Đường Vạn Hoa</t>
  </si>
  <si>
    <t>Ngã 4 Đoàn 295 (khu B) qua ngã 3 dốc đồi 79 - ngã 3 bãi xe - ngã 3 con Hươu - Pagotdong</t>
  </si>
  <si>
    <t>Đỉnh đồi CASINO</t>
  </si>
  <si>
    <t>Đường Vạn Bún</t>
  </si>
  <si>
    <t>Ngã 3 Lâm Nghiệp (phố Vạn Sơn - đường Vạn Bún)</t>
  </si>
  <si>
    <t>Ngã 3 (đường Lý Thái Tổ - đường Vạn Bún)</t>
  </si>
  <si>
    <t>Nhà nghỉ Hóa Chất</t>
  </si>
  <si>
    <t>Hạt Kiểm Lâm</t>
  </si>
  <si>
    <t>Đường Yết Kiêu</t>
  </si>
  <si>
    <t>Ngã 4 Đoàn An điều dưỡng 295 Khu B</t>
  </si>
  <si>
    <t>Ngã 3 bãi xe khu II</t>
  </si>
  <si>
    <t>Ngã 3 con Hươu - Tượng Ba Cô - Quán Gió</t>
  </si>
  <si>
    <t>Dốc đồi 79</t>
  </si>
  <si>
    <t>Đốc đồi 79</t>
  </si>
  <si>
    <t>Đường Hiếu Từ</t>
  </si>
  <si>
    <t>Ngã 3 (đường Vạn Hoa qua biệt thự Hoa Lan qua nhà nghỉ Hội Thảo)</t>
  </si>
  <si>
    <t>Đỉnh đồi CASINO</t>
  </si>
  <si>
    <t>Đường Vạn Hương</t>
  </si>
  <si>
    <t>Quán Gió qua Biệt thự 21</t>
  </si>
  <si>
    <t>Ngã 3 giáp đường Vạn Sơn (nhà nghỉ Bưu Điện)</t>
  </si>
  <si>
    <t>Tượng Ba Cô</t>
  </si>
  <si>
    <t>Ngã 3 khách sạn Hải Âu</t>
  </si>
  <si>
    <t>Khách sạn Vạn Thông</t>
  </si>
  <si>
    <t>Ngã 3 Vạn Hoa (Khu II)</t>
  </si>
  <si>
    <t>Ngã 3 Yết Kiêu (giếng tròn), (khu II)</t>
  </si>
  <si>
    <t>Đường Vạn Lê</t>
  </si>
  <si>
    <t>Ngã 3 Lý Thái Tổ (nhà nghỉ Uyển Nhi)</t>
  </si>
  <si>
    <t>Cống Họng</t>
  </si>
  <si>
    <t>Ngã 3 Vạn Hoa (cổng KS Bộ Xây dựng - khu II)</t>
  </si>
  <si>
    <t>Nhà nghỉ Ngọc Bảo phía Tây - Khu II</t>
  </si>
  <si>
    <t>Đường Thung
Lũng Xanh</t>
  </si>
  <si>
    <t>Ngã 3 (phố Vạn Hoa - đường Thung Lũng Xanh)</t>
  </si>
  <si>
    <t>Cuối đường</t>
  </si>
  <si>
    <t>Đường Nghè</t>
  </si>
  <si>
    <t>Ngã 3 Cống đá (đường Suối Rồng - đường Phạm Ngọc - đường Nghè)</t>
  </si>
  <si>
    <t>Khu C6 (cuối đường Nghè)</t>
  </si>
  <si>
    <t>Ngã 3 Quán Ngọc (đầu đường 361)</t>
  </si>
  <si>
    <t xml:space="preserve">Ngã 4 (đường 361 - đường phía Tây) </t>
  </si>
  <si>
    <t xml:space="preserve">Tỉnh lộ 359C  </t>
  </si>
  <si>
    <t>Trường Lái xe Nam Triệu thuộc phường Thủy Nguyên</t>
  </si>
  <si>
    <t>Hết địa phận phường Hòa Bình</t>
  </si>
  <si>
    <t>Tỉnh lộ 359</t>
  </si>
  <si>
    <t>Giáp địa phận phường Thủy Nguyên</t>
  </si>
  <si>
    <t>Hết địa phận An Lư cũ</t>
  </si>
  <si>
    <t>Giáp phường An Lư cũ</t>
  </si>
  <si>
    <t>Tiểu học Trung Hà</t>
  </si>
  <si>
    <t>Lối rẽ vào trụ sở Đảng ủy phường Hòa Bình</t>
  </si>
  <si>
    <t>Hết địa phận phường Hòa Bình  (giáp phường Bạch Đằng)</t>
  </si>
  <si>
    <t>Đường trục Đông Tây (Đường Vành đai 2)</t>
  </si>
  <si>
    <t>Đường liên phường  Hòa Bình - Trần Hưng Đạo (Đoạn 1)</t>
  </si>
  <si>
    <t>Cống Hà Hà Tê</t>
  </si>
  <si>
    <t>Nhà văn hóa TDP Hà Phú 1</t>
  </si>
  <si>
    <t>Đường liên phường  Hòa Bình - Trần Hưng Đạo (Đoạn 2)</t>
  </si>
  <si>
    <t>giáp địa phận phường Trần Hưng Đạo</t>
  </si>
  <si>
    <t>Đường liên phường  Hòa Bình - Trần Hưng Đạo (Đoạn 3)</t>
  </si>
  <si>
    <t>Trạm bơm đầu Cầu</t>
  </si>
  <si>
    <t>Đường liên phường  Hòa Bình - Trần Hưng Đạo (Đoạn 4)</t>
  </si>
  <si>
    <t>Trạm bơm Đầu Cầu</t>
  </si>
  <si>
    <t>Cống Hà Tê</t>
  </si>
  <si>
    <t>Đường liên tỉnh từ Thủy Nguyên đi Kinh Môn, Hải Dương</t>
  </si>
  <si>
    <t>Hết địa phận phường Hòa Bình cũ</t>
  </si>
  <si>
    <t>giáp phường  Hòa Bình cũ</t>
  </si>
  <si>
    <t>Hết địa phận phường An Lư cũ</t>
  </si>
  <si>
    <t xml:space="preserve">Đoạn từ giáp địa phận phường An Lư cũ </t>
  </si>
  <si>
    <t>giáp địa phận xã Thủy Triều cũ</t>
  </si>
  <si>
    <t>Đoạn từ giáp xã Trung Hà cũ</t>
  </si>
  <si>
    <t xml:space="preserve">Hết địa phận xã Thủy Triều cũ </t>
  </si>
  <si>
    <t>Đường từ TL 359 đến khu công nghiệp VSIP Hải Phòng</t>
  </si>
  <si>
    <t>khu công nghiệp VSIP Hải Phòng</t>
  </si>
  <si>
    <t>Đường trục từ tỉnh lộ 359c đến khu công nghiệp Vsip (trừ các khu vực đã bàn giao về phường Thủy Nguyên)</t>
  </si>
  <si>
    <t>giáp xã Thủy Triều cũ</t>
  </si>
  <si>
    <t>Đường trục từ tỉnh lộ 359 đến khu công nghiệp Vsip (trừ các khu vực đã bàn giao về phường Thủy Nguyên)</t>
  </si>
  <si>
    <t>Đường trục thuộc địa giới phường An Lư cũ (Trừ khu vực đã bàn giao về phường Thủy Nguyên) có lộ giới từ 3 đến 5m</t>
  </si>
  <si>
    <t>Đường trục có độ rộng mặt đường từ 5-7m</t>
  </si>
  <si>
    <t>Đường trục có độ rộng mặt đường từ 7-12m</t>
  </si>
  <si>
    <t>Đường trong các khu quy hoạch đấu giá, tái định cư thuộc địa phận phường Hòa Bình cũ</t>
  </si>
  <si>
    <t>Khu đấu giá An Trại đối với các lô giáp đường QH 36m</t>
  </si>
  <si>
    <t>Khu đấu giá An Trại đối với các lô giáp đường QH 31m</t>
  </si>
  <si>
    <t>Khu đấu giá An Trại đối với các lô giáp đường QH 13m</t>
  </si>
  <si>
    <t>Khu vực đấu giá Cửa Trại đối với các lô giáp đường liên phường Hòa Bình - Trần Hưng Đạo</t>
  </si>
  <si>
    <t>Khu vực đấu giá Cửa Trại đối với các lô còn lại</t>
  </si>
  <si>
    <t>Khu vực đấu giá đối với các lô giáp đường QH có lộ giới từ 15m trở lên.</t>
  </si>
  <si>
    <t>Khu vực đấu giá đối với các lô giáp đường QH có lộ giới từ từ 12m đến 15m</t>
  </si>
  <si>
    <t>Đường Ngũ Lão - Lập Lễ (từ Bưu điện Ngũ Lão)</t>
  </si>
  <si>
    <t>từ giáp Ngũ Lão</t>
  </si>
  <si>
    <t>lối rẽ đi ra đường Tràng Than</t>
  </si>
  <si>
    <t>hết địa phận Nam Triệu Giang</t>
  </si>
  <si>
    <t>Đường Ngũ Lão - Lập Lễ</t>
  </si>
  <si>
    <t>giáp địa bàn Nam Triệu Giang</t>
  </si>
  <si>
    <t>hết địa bàn Lập Lễ</t>
  </si>
  <si>
    <t>Đường Tràng Than</t>
  </si>
  <si>
    <t>Đường đi cảng cá Mắt Rồng</t>
  </si>
  <si>
    <t xml:space="preserve">từ đường Ngũ Lão - Lập Lễ </t>
  </si>
  <si>
    <t xml:space="preserve"> Đường Ngũ Lão - Cảng cá Mắt rồng Lập Lễ</t>
  </si>
  <si>
    <t>đường Ngũ Lão - Lập Lễ</t>
  </si>
  <si>
    <t>Miếu Đôi</t>
  </si>
  <si>
    <t>bến Phà Rừng</t>
  </si>
  <si>
    <t>Đường Trục chính</t>
  </si>
  <si>
    <t>Cổng nhà máy Nam Triệu</t>
  </si>
  <si>
    <t>Cầu ông Súy</t>
  </si>
  <si>
    <t>Đường trục chính</t>
  </si>
  <si>
    <t>hết khu TĐC Tam Hưng</t>
  </si>
  <si>
    <t>Khu đấu giá Đồng Chão</t>
  </si>
  <si>
    <t>Khu đấu giá Đồng Sỏ</t>
  </si>
  <si>
    <t>Khu tái định cư số 4 (Dự án Vsip) tại Lập Lễ</t>
  </si>
  <si>
    <t>Khu Đấu giá Đầu Cầu, Lập Lễ</t>
  </si>
  <si>
    <t>Tuyến giao thông có lộ giới 25m</t>
  </si>
  <si>
    <t>Tuyến giao thông có lộ giới 13m</t>
  </si>
  <si>
    <t>Tuyến giao thông có lộ giới 9,2m</t>
  </si>
  <si>
    <t>Tuyến giao thông có lộ giới 7,5m</t>
  </si>
  <si>
    <t>Các đường còn lại trong khu tái định cư tại địa bàn Tam Hưng</t>
  </si>
  <si>
    <t>Các tuyến đường khác có lộ giới dưới 5m</t>
  </si>
  <si>
    <t>Các tuyến đường khác có lộ giới từ 5m đến 9,0m</t>
  </si>
  <si>
    <t xml:space="preserve">Các tuyến đường khác có lộ giới từ trên 9,0m </t>
  </si>
  <si>
    <t>Giáp phường Thủy Nguyên</t>
  </si>
  <si>
    <t>Trạm cảnh sát GT</t>
  </si>
  <si>
    <t>Cầu Đá Bạc</t>
  </si>
  <si>
    <t>Tỉnh lộ 359C</t>
  </si>
  <si>
    <t>Giáp phường Hòa Bình</t>
  </si>
  <si>
    <t>Hết địa phận phường Trần Hưng Đạo</t>
  </si>
  <si>
    <t>Đường trục Phường</t>
  </si>
  <si>
    <t xml:space="preserve">Ngã 3 cầu Giá QL10 qua trụ sở công án phường  </t>
  </si>
  <si>
    <t>Giáp phường Lê Ích Mộc</t>
  </si>
  <si>
    <t>Ngã 3 QL10 (Cống Chu)</t>
  </si>
  <si>
    <t>Quốc lộ 10 qua cầu Trúc Sơn</t>
  </si>
  <si>
    <t>Hết địa phận phường Lưu Kiếm</t>
  </si>
  <si>
    <t>Đường từ phường Hòa Bình - Trần Hưng Đạo</t>
  </si>
  <si>
    <t>Ngã 3 QL10</t>
  </si>
  <si>
    <t>Đoạn qua địa phận phường Lưu Kiếm</t>
  </si>
  <si>
    <t>Đường Minh Đức - Lưu Kiếm</t>
  </si>
  <si>
    <t>QL 10 Từ lối rẽ vào trường THPT Bạch Đằng</t>
  </si>
  <si>
    <t>Đường Lưu Kiếm - Việt Khê</t>
  </si>
  <si>
    <t>Từ ngã 4 QL10 (Trường MN Lưu Kiếm)</t>
  </si>
  <si>
    <t>Từ ngã 4 QL10 (lối vào nhà máy felix)</t>
  </si>
  <si>
    <t>Đường vào Bãi Cọc Cao quỳ</t>
  </si>
  <si>
    <t>Khu vực Liên Khê</t>
  </si>
  <si>
    <t xml:space="preserve">Đường có mặt cắt  dưới 5,0m </t>
  </si>
  <si>
    <t xml:space="preserve">Đường có mặt cắt  từ 5,0m đến 9m </t>
  </si>
  <si>
    <t xml:space="preserve">Đường có mặt cắt  từ 9m trở lên </t>
  </si>
  <si>
    <t>Các tuyến đường khác</t>
  </si>
  <si>
    <t xml:space="preserve">Đường có mặt cắt dưới 5,0m </t>
  </si>
  <si>
    <t>Đường có mặt cắt  từ 5,0m đến 9m</t>
  </si>
  <si>
    <t>Đường có mặt cắt  từ 9m trở lên</t>
  </si>
  <si>
    <t>Khu đất giao Tái định cư Lưu Kiếm</t>
  </si>
  <si>
    <t>Đường nội bộ mặt cắt 6,0m</t>
  </si>
  <si>
    <t>Đường nội bộ mặt cắt 16,5m</t>
  </si>
  <si>
    <t>Khu đấu giá quyền sử dụng đất: Cửa ông Tân (TDP 4 khu vực Đông Sơn)</t>
  </si>
  <si>
    <t>Đường nội bộ mặt cắt 7,5m</t>
  </si>
  <si>
    <t>Đường nội bộ mặt cắt 5,0m</t>
  </si>
  <si>
    <t>Khu đấu giá quyền sử dụng đất: Cửa Chòi+ Bồng Vin (TDP 2 khu vực Đông Sơn)</t>
  </si>
  <si>
    <t>Đường nội bộ mặt cắt 6,5m</t>
  </si>
  <si>
    <t>Đường nội bộ mặt cắt 3,5m</t>
  </si>
  <si>
    <t>Khu đấu giá quyền sử dụng đất: Cửa ông Viên (TDP 3 khu vực Đông Sơn)</t>
  </si>
  <si>
    <t>Khu đấu giá quyền sử dụng đất:Từ trường Mầm Non Kênh Giang- ngã tư Đồng Họ (Khu vực kênh Giang)</t>
  </si>
  <si>
    <t>Đường nội bộ mặt cắt 5,5m</t>
  </si>
  <si>
    <t>Khu đấu giá quyền sử dụng đất: TDP Chùa khu vực kênh Giang</t>
  </si>
  <si>
    <t>Quang Trung</t>
  </si>
  <si>
    <t>Lãn Ông</t>
  </si>
  <si>
    <t>Hoàng Văn Thụ</t>
  </si>
  <si>
    <t>Điện Biên Phủ</t>
  </si>
  <si>
    <t>Cầu Lạc Long</t>
  </si>
  <si>
    <t>Trần Hưng Đạo</t>
  </si>
  <si>
    <t>Đinh Tiên Hoàng</t>
  </si>
  <si>
    <t>Hoàng Diệu</t>
  </si>
  <si>
    <t>Phan Bội Châu</t>
  </si>
  <si>
    <t>Trần Quang Khải</t>
  </si>
  <si>
    <t>Lê Đại Hành</t>
  </si>
  <si>
    <t>Minh Khai</t>
  </si>
  <si>
    <t>Trạng Trình</t>
  </si>
  <si>
    <t>Hoàng Ngân</t>
  </si>
  <si>
    <t>Tôn Thất Thuyết</t>
  </si>
  <si>
    <t>Nguyễn Thái Học</t>
  </si>
  <si>
    <t>Bến Bính</t>
  </si>
  <si>
    <t>Cù Chính Lan</t>
  </si>
  <si>
    <t>Phan Chu Chinh</t>
  </si>
  <si>
    <t>Phạm Hồng Thái</t>
  </si>
  <si>
    <t>Hồ Xuân Hương</t>
  </si>
  <si>
    <t>Lý Tự Trọng</t>
  </si>
  <si>
    <t>Nguyễn Tri Phương</t>
  </si>
  <si>
    <t>Lý Thường Kiệt</t>
  </si>
  <si>
    <t>Tam Bạc</t>
  </si>
  <si>
    <t>Ký Con</t>
  </si>
  <si>
    <t>Bạch Đằng</t>
  </si>
  <si>
    <t xml:space="preserve">Tôn Đản </t>
  </si>
  <si>
    <t>Nguyễn Thượng Hiền</t>
  </si>
  <si>
    <t>Kỳ Đồng</t>
  </si>
  <si>
    <t>Phạm Bá Trực</t>
  </si>
  <si>
    <t>Thất Khê</t>
  </si>
  <si>
    <t>Đường Hà Nội</t>
  </si>
  <si>
    <t>Cầu Xi Măng</t>
  </si>
  <si>
    <t>Ngã 5 Thượng Lý</t>
  </si>
  <si>
    <t>Ngã 3 Sở Dầu</t>
  </si>
  <si>
    <t>Ngã 3 đường Dầu Lửa</t>
  </si>
  <si>
    <t>Địa phận phường Hồng An</t>
  </si>
  <si>
    <t>Vũ Hải</t>
  </si>
  <si>
    <t>Ngã 4 Metro</t>
  </si>
  <si>
    <t>Cống Cái Tắt</t>
  </si>
  <si>
    <t>Đường Hùng Vương</t>
  </si>
  <si>
    <t>Đường Cầu Bính</t>
  </si>
  <si>
    <t>Ngã 5 Cầu Bính</t>
  </si>
  <si>
    <t>Cầu Bính</t>
  </si>
  <si>
    <t>Phạm Phú Thứ</t>
  </si>
  <si>
    <t>Hạ Lý</t>
  </si>
  <si>
    <t>Đường Hồng Bàng</t>
  </si>
  <si>
    <t>Ngã 4 Tôn Đức 
Thắng</t>
  </si>
  <si>
    <t>Đường 5 mới</t>
  </si>
  <si>
    <t>Ngã 4 Tôn Đức Thắng</t>
  </si>
  <si>
    <t xml:space="preserve">Giáp địa phận phường Nam Sơn </t>
  </si>
  <si>
    <t>Thế Lữ</t>
  </si>
  <si>
    <t>Tản Viên</t>
  </si>
  <si>
    <t>Nguyễn Hồng Quân</t>
  </si>
  <si>
    <t>Cao Thắng</t>
  </si>
  <si>
    <t>Cuối đường (Ngã 3 đường Cao Thắng và đường Chương Dương)</t>
  </si>
  <si>
    <t>Hùng Duệ Vương</t>
  </si>
  <si>
    <t>Vạn Kiếp</t>
  </si>
  <si>
    <t>Chương Dương</t>
  </si>
  <si>
    <t>Phan Đình Phùng</t>
  </si>
  <si>
    <t>Bãi Sậy</t>
  </si>
  <si>
    <t>Quang Đàm</t>
  </si>
  <si>
    <t>Chi Lăng</t>
  </si>
  <si>
    <t>Đình Hạ</t>
  </si>
  <si>
    <t>Trương Văn Lực</t>
  </si>
  <si>
    <t>Cam Lộ</t>
  </si>
  <si>
    <t>An Trì</t>
  </si>
  <si>
    <t>Nguyễn Trung Thành</t>
  </si>
  <si>
    <t>Tiền Đức</t>
  </si>
  <si>
    <t>Trại Sơn</t>
  </si>
  <si>
    <t>Đốc Tít</t>
  </si>
  <si>
    <t>Cử Bình</t>
  </si>
  <si>
    <t>Tán Thuật</t>
  </si>
  <si>
    <t>Quỳnh Cư</t>
  </si>
  <si>
    <t>Lệnh Bá-Chính Trọng</t>
  </si>
  <si>
    <t>Núi Voi</t>
  </si>
  <si>
    <t>Hàm Nghi</t>
  </si>
  <si>
    <t>Thanh Niên</t>
  </si>
  <si>
    <t>An Chân</t>
  </si>
  <si>
    <t>An Lạc</t>
  </si>
  <si>
    <t>An Trực</t>
  </si>
  <si>
    <t>Dầu Lửa</t>
  </si>
  <si>
    <t>Cao Sơn</t>
  </si>
  <si>
    <t>Quý Minh</t>
  </si>
  <si>
    <t>Tiên Dung</t>
  </si>
  <si>
    <t>Đội Văn</t>
  </si>
  <si>
    <t>Đào Đài</t>
  </si>
  <si>
    <t>Đường nam Sông Cấm</t>
  </si>
  <si>
    <t>Đào Đô</t>
  </si>
  <si>
    <t>Đường nối QL5 mới và QL5 cũ</t>
  </si>
  <si>
    <t>Các trục đường rải nhựa hoặc bê tông và các khu vực dự án</t>
  </si>
  <si>
    <t>Đối với khu vực trung tâm</t>
  </si>
  <si>
    <t>Chiều rộng đường trên 8m</t>
  </si>
  <si>
    <t>Chiều rộng đường trên 6m đến dưới 8m</t>
  </si>
  <si>
    <t>Chiều rộng đường từ 4m đến dưới 6m</t>
  </si>
  <si>
    <t>Đối với khu vực cận trung tâm</t>
  </si>
  <si>
    <t>Chiều rộng đường từ 15m trở lên</t>
  </si>
  <si>
    <t>Chiều rộng đường từ  10m đến dưới 15m</t>
  </si>
  <si>
    <t>Chiều rộng đường từ  8m đến dưới 10m</t>
  </si>
  <si>
    <t>Chiều rộng đường từ 6 m đến dưới 8 m</t>
  </si>
  <si>
    <t>Dự án TĐC Tam Bạc có chiều rộng đường trên 11m</t>
  </si>
  <si>
    <t>Trong khu đô thị Vinhomes Imperia</t>
  </si>
  <si>
    <t>Chiều rộng đường từ 20m trở lên</t>
  </si>
  <si>
    <t>Chiều rộng đường từ 15m đến dưới  20m</t>
  </si>
  <si>
    <t>Chiều rộng đường từ 10m đến dưới 15m</t>
  </si>
  <si>
    <t>Đối với khu vực Sở Dầu (phường Sở Dầu cũ)</t>
  </si>
  <si>
    <t>Chiều rộng đường trên 20 m</t>
  </si>
  <si>
    <t>Chiều rộng đường từ 8 đến dưới 20m</t>
  </si>
  <si>
    <t>Chiều rộng đường trên 6 m đến dưới 8m</t>
  </si>
  <si>
    <t>Chiều rộng đường từ 4 m đến dưới 6m</t>
  </si>
  <si>
    <t>Đối với khu vưc Hùng Vương (phường Hùng Vương cũ)</t>
  </si>
  <si>
    <t>Chiều rộng đường từ 20m đến dưới 30m</t>
  </si>
  <si>
    <t>Chiều rộng đường từ 8m đến dưới 20m</t>
  </si>
  <si>
    <t>Chiều rộng đường từ 6m đến dưới 8m</t>
  </si>
  <si>
    <t>Các đường, đoạn đường và ngõ còn lại chưa có tên đường 
trong bảng giá trên có mặt cắt lớn hơn 4m 
( Hải Sơn, Vạn Hương, Ngọc Xuyên)</t>
  </si>
  <si>
    <t>Các đường, đoạn đường và ngõ còn lại chưa có tên đường 
trong bảng giá trên có mặt cắt dưới 4m 
( Hải Sơn, Vạn Hương, Ngọc Xuyên)</t>
  </si>
  <si>
    <t>Ngã 3 Nguyễn Bỉnh Khiêm</t>
  </si>
  <si>
    <t>Đường Hoàng Thế Thiện</t>
  </si>
  <si>
    <t>Đường Đà Nẵng</t>
  </si>
  <si>
    <t>Đường Lê Thánh Tông</t>
  </si>
  <si>
    <t>Đường Chùa Vẽ</t>
  </si>
  <si>
    <t>Đường Phương Lưu</t>
  </si>
  <si>
    <t>Chùa Vĩnh Khánh</t>
  </si>
  <si>
    <t>Đường Phủ Thượng Đoạn</t>
  </si>
  <si>
    <t>Đường Bùi Thị Từ Nhiên</t>
  </si>
  <si>
    <t>Đường Đoạn Xá</t>
  </si>
  <si>
    <t>Đường Phú Xá</t>
  </si>
  <si>
    <t>Đường Vĩnh Lưu</t>
  </si>
  <si>
    <t>Ngã 3 Vĩnh Lưu</t>
  </si>
  <si>
    <t>Hết địa phận Trụ sở Cục Hải Quan Hải Phòng</t>
  </si>
  <si>
    <t>Đường Phú Lương</t>
  </si>
  <si>
    <t>Đường Đoàn Chuẩn</t>
  </si>
  <si>
    <t>Khu tái định cư 2,6ha: Đường nội bộ có mặt cắt đến 12m</t>
  </si>
  <si>
    <t>Đường Dự án giao đất cho công dân làm nhà ở tại tổ dân phố Phương Lưu 6</t>
  </si>
  <si>
    <t>Đường Dự án giao đất cho công dân làm nhà ở tại tổ dân phố Thượng Đoạn Xá 1</t>
  </si>
  <si>
    <t>Đường Đình Vũ</t>
  </si>
  <si>
    <t>Giáp đường Chùa Vẽ</t>
  </si>
  <si>
    <t>Hải đoàn 128</t>
  </si>
  <si>
    <t>Dốc đê</t>
  </si>
  <si>
    <t>khu công nghiệp Nam Đình Vũ</t>
  </si>
  <si>
    <t>Đường Mạc Thái Tổ</t>
  </si>
  <si>
    <t>Tiếp giáp đường Đình Vũ</t>
  </si>
  <si>
    <t>Chân Cầu Tân Vũ - Lạch Huyện</t>
  </si>
  <si>
    <t>Đường Đông Hải</t>
  </si>
  <si>
    <t>Ngã 3 Hạ Đoạn 2</t>
  </si>
  <si>
    <t>Cầu Trắng Nam Hải</t>
  </si>
  <si>
    <t>Đường Kiều Hạ</t>
  </si>
  <si>
    <t>Đông Hải</t>
  </si>
  <si>
    <t>Đường đi Đình Vũ</t>
  </si>
  <si>
    <t>Đường Hạ Đoạn 1</t>
  </si>
  <si>
    <t>Đường Hạ Đoạn 2</t>
  </si>
  <si>
    <t>Đường Hạ Đoạn 3</t>
  </si>
  <si>
    <t>Đường Bình Kiều 1</t>
  </si>
  <si>
    <t>Đường HCR</t>
  </si>
  <si>
    <t>Đường Hạ Đoạn 4</t>
  </si>
  <si>
    <t>Đường Bình Kiều 2</t>
  </si>
  <si>
    <t>Nút giao đường Đình Vũ</t>
  </si>
  <si>
    <t>Nút giao với đường Ngô Gia Tự</t>
  </si>
  <si>
    <t>Số nhà 1297 đường Ngô Gia Tự</t>
  </si>
  <si>
    <t>Nút giao Ngô Gia Tự với đường Liên phường</t>
  </si>
  <si>
    <t>Cầu vượt bãi rác</t>
  </si>
  <si>
    <t>Đường Hàng Tổng</t>
  </si>
  <si>
    <t>Từ số nhà 155 đường Hàng Tổng</t>
  </si>
  <si>
    <t>Đường Nam Hải</t>
  </si>
  <si>
    <t>Đường Từ Lương Xâm</t>
  </si>
  <si>
    <t>Đường Phố Nhà Thờ Xâm Bồ</t>
  </si>
  <si>
    <t>Đường Nam Hoà</t>
  </si>
  <si>
    <t>Đường Nam Phong</t>
  </si>
  <si>
    <t>Đường Đông Phong</t>
  </si>
  <si>
    <t>Đường Nam Hùng</t>
  </si>
  <si>
    <t>Đường Nam Hưng</t>
  </si>
  <si>
    <t>Đoạn đường Liên phường có mặt cắt đến 40m</t>
  </si>
  <si>
    <t>Giáp đường 100m</t>
  </si>
  <si>
    <t>Ngã 3 Đặng Kinh</t>
  </si>
  <si>
    <t>Khu tái định cư Nam Hải 3</t>
  </si>
  <si>
    <t>Đường còn lại có mặt cắt đến 21m</t>
  </si>
  <si>
    <t>Đường có mặt cắt đến 50m</t>
  </si>
  <si>
    <t>Khu tái định cư đường ô tô cao tốc</t>
  </si>
  <si>
    <t>Đường nội bộ có mặt cắt đến 21m</t>
  </si>
  <si>
    <t>Đường tại Dự án Khu nhà ở Quân khu 3</t>
  </si>
  <si>
    <t>Đường nội bộ có mặt cắt dưới 25m</t>
  </si>
  <si>
    <t>Đường nội bộ có mặt cắt từ 25m đến 40m</t>
  </si>
  <si>
    <t>Đường nội bộ có mặt cắt trên 40m</t>
  </si>
  <si>
    <t>Đường tại các dự án H2H; Anh Ngân 2,1ha; Ngân Vũ 1,2ha</t>
  </si>
  <si>
    <t>Các đường còn lại có mặt cắt dưới 15m</t>
  </si>
  <si>
    <t>Đường có mặt cắt từ 15m đến 22m</t>
  </si>
  <si>
    <t>Đường có mặt cắt từ 22m trở lên</t>
  </si>
  <si>
    <t>Cống trắng - phường An Dương</t>
  </si>
  <si>
    <t>Đường Hải Triều</t>
  </si>
  <si>
    <t>Cầu vượt Quán Toan</t>
  </si>
  <si>
    <t>Cầu gỗ</t>
  </si>
  <si>
    <t>Phố Quán Toan 1</t>
  </si>
  <si>
    <t>Phố Quán Toan 2</t>
  </si>
  <si>
    <t>Phố Quán Toan 3</t>
  </si>
  <si>
    <t>Do Nha</t>
  </si>
  <si>
    <t>Đường 351- Thị trấn Rế</t>
  </si>
  <si>
    <t>Ngã 3 Trạm Xăng Quán Toan</t>
  </si>
  <si>
    <t>Cầu Cách</t>
  </si>
  <si>
    <t>Phố Cống Mỹ</t>
  </si>
  <si>
    <t>Đường Mỹ Tranh</t>
  </si>
  <si>
    <t>Do Nha 1</t>
  </si>
  <si>
    <t>Do Nha 2</t>
  </si>
  <si>
    <t>Do Nha 3</t>
  </si>
  <si>
    <t>Do Nha 4</t>
  </si>
  <si>
    <t>Do Nha 5</t>
  </si>
  <si>
    <t>Bờ Đầm</t>
  </si>
  <si>
    <t>Đống Hương</t>
  </si>
  <si>
    <t>Chiều rộng đường từ 40,0m trở lên</t>
  </si>
  <si>
    <t>Đường có chiều rộng đường từ 30,0m đến dưới 40,0m</t>
  </si>
  <si>
    <t>Đường có chiều rộng đường từ 20,0m đến 30,0m</t>
  </si>
  <si>
    <t>Đường có chiều rộng từ trên 8m đến 20m</t>
  </si>
  <si>
    <t>Đường có chiều rộng từ trên 6,0m đến 8,0m</t>
  </si>
  <si>
    <t>Đường có chiều rộng từ 4,0m đến 6,0m</t>
  </si>
  <si>
    <t>II</t>
  </si>
  <si>
    <t>Phường An Hưng cũ</t>
  </si>
  <si>
    <t>Phố Nam Hoà</t>
  </si>
  <si>
    <t xml:space="preserve">Quốc lộ 5 Kính mắt Quang Huy </t>
  </si>
  <si>
    <t xml:space="preserve">Đến hết địa bận TDP Đoài </t>
  </si>
  <si>
    <t>Phố An Hưng</t>
  </si>
  <si>
    <t xml:space="preserve">Giếng Nam Nam Bình </t>
  </si>
  <si>
    <t xml:space="preserve">Đến hết trường THPT Nguyễn Trãi </t>
  </si>
  <si>
    <t>Phố Nam Bình</t>
  </si>
  <si>
    <t xml:space="preserve">Quốc lộ 5 Chợ Hỗ cũ </t>
  </si>
  <si>
    <t xml:space="preserve">Tiếp giáp CT Cầu đường 10 </t>
  </si>
  <si>
    <t>Phố Phạm Đình Trọng</t>
  </si>
  <si>
    <t xml:space="preserve">Quốc lộ 5 Trạm CS GT An Hưng </t>
  </si>
  <si>
    <t xml:space="preserve">Tiếp giáp Ga rác </t>
  </si>
  <si>
    <t>Phố Chùa Tiên</t>
  </si>
  <si>
    <t xml:space="preserve">Quốc lộ 5 </t>
  </si>
  <si>
    <t xml:space="preserve">Tiếp giáp Trạm y Tế phường An Hưng cũ </t>
  </si>
  <si>
    <t>Phố Chiêu Tường</t>
  </si>
  <si>
    <t xml:space="preserve">Ngã Tư TDP Bắc </t>
  </si>
  <si>
    <t xml:space="preserve">Tiếp giáp Ngã 3 Giếng Bắc </t>
  </si>
  <si>
    <t>TDP Đồng Hải</t>
  </si>
  <si>
    <t xml:space="preserve">Quốc lộ 10 </t>
  </si>
  <si>
    <t xml:space="preserve">Tiếp giáp tường bao Nomura </t>
  </si>
  <si>
    <t>Chung cư TDP Nam Hoà</t>
  </si>
  <si>
    <t>Chung cư TDP Đồng Hải</t>
  </si>
  <si>
    <t>III</t>
  </si>
  <si>
    <t>Phường An Hồng cũ</t>
  </si>
  <si>
    <t>Quốc lộ 10 từ cầu Gỗ</t>
  </si>
  <si>
    <t>Cầu Kiền</t>
  </si>
  <si>
    <t>Tỉnh lộ 351</t>
  </si>
  <si>
    <t xml:space="preserve">Phà Kiền </t>
  </si>
  <si>
    <t>Đường Hồng Hưng</t>
  </si>
  <si>
    <t xml:space="preserve">UBND phường Hồng An </t>
  </si>
  <si>
    <t xml:space="preserve">Cổng phụ KCN Nomura (đoạn tiếp giáp với địa phận phường An Hưng cũ) </t>
  </si>
  <si>
    <t>Đường Ngô Yến</t>
  </si>
  <si>
    <t>Từ tỉnh lộ 351 (chợ quán trạm) qua quốc lộ 10</t>
  </si>
  <si>
    <t xml:space="preserve">Trạm bơm Khánh Thịnh </t>
  </si>
  <si>
    <t>Đường Ngô Hùng</t>
  </si>
  <si>
    <t xml:space="preserve">Tỉnh lộ 351 (ngã 3 quán trạm) </t>
  </si>
  <si>
    <t xml:space="preserve">Cổng Công ty MTV đóng tàu Sông Cấm </t>
  </si>
  <si>
    <t>Đường Khánh Thịnh</t>
  </si>
  <si>
    <t xml:space="preserve">Từ quốc lộ 10 (cổng làng Khánh Thịnh cũ) </t>
  </si>
  <si>
    <t xml:space="preserve">Công ty TNHH Vạn Lợi </t>
  </si>
  <si>
    <t>Đường An Hồng</t>
  </si>
  <si>
    <t xml:space="preserve">Quốc lộ 10 (khu vực Cầu Gỗ)  </t>
  </si>
  <si>
    <t xml:space="preserve">Lữ đoàn 131 Hải quân </t>
  </si>
  <si>
    <t>Đường An Hồng Phúc</t>
  </si>
  <si>
    <t xml:space="preserve">Tỉnh lộ 351 (qua TDP Lê Lác 1, TDP Lê Lác 2, TDP Thuần Tỵ) </t>
  </si>
  <si>
    <t xml:space="preserve">Tuyến đường liên xã An Hồng - An Hưng cũ </t>
  </si>
  <si>
    <t>Đường Lê Sáng</t>
  </si>
  <si>
    <t xml:space="preserve">Từ cổng làng Lê Sáng cũ qua chung cư Lê Sáng, khu vực Đồng San </t>
  </si>
  <si>
    <t>Đường Tất Xứng</t>
  </si>
  <si>
    <t xml:space="preserve">Ngã tư UBND phường qua tuyến đường phía đông TDP Tất Xứng, qua NVH Tất Xứng </t>
  </si>
  <si>
    <t>Đường nội bộ mặt cắt 5m</t>
  </si>
  <si>
    <t>Khu giao đất TDP Tất Xứng</t>
  </si>
  <si>
    <t>Khu giao đất TDP Lê Sáng</t>
  </si>
  <si>
    <t>Khu giao đất TDP Lê Lác 1</t>
  </si>
  <si>
    <t>Khu giao đất TDP Khánh Thịnh</t>
  </si>
  <si>
    <t>Đường nội bộ mặt cắt 6m</t>
  </si>
  <si>
    <t>Khu giao đất TDP Lê Lác 2 (đối diện UBND phường)</t>
  </si>
  <si>
    <t>Khu giao đất TDP Ngô Yến (1B)</t>
  </si>
  <si>
    <t>Khu giao đất TDP Ngô Yến (1AMR)</t>
  </si>
  <si>
    <t>IV</t>
  </si>
  <si>
    <t>Phường Đại Bản cũ</t>
  </si>
  <si>
    <t>Đường Đại Bản</t>
  </si>
  <si>
    <t xml:space="preserve">Đến ngã tư Lê Xá </t>
  </si>
  <si>
    <t>Đường Tiền Phong</t>
  </si>
  <si>
    <t xml:space="preserve">Đình nước </t>
  </si>
  <si>
    <t xml:space="preserve">Chùa Hương Sơn </t>
  </si>
  <si>
    <t>Đường Phạm Thị</t>
  </si>
  <si>
    <t xml:space="preserve">Tạp hóa chiến thu </t>
  </si>
  <si>
    <t xml:space="preserve">Sửa xe Quang Trình </t>
  </si>
  <si>
    <t>Đường Phạm Luận</t>
  </si>
  <si>
    <t xml:space="preserve">Quốc lộ 5 chợ Ga </t>
  </si>
  <si>
    <t xml:space="preserve">Tạp hóa cô Tuyến </t>
  </si>
  <si>
    <t>Quốc lộ 5</t>
  </si>
  <si>
    <t>Đường trục các TDP</t>
  </si>
  <si>
    <t>Các tuyến đường còn lại</t>
  </si>
  <si>
    <t>Ngã 4 Trần Hưng Đạo</t>
  </si>
  <si>
    <t>Ngã 6</t>
  </si>
  <si>
    <t>Lương Khánh Thiện</t>
  </si>
  <si>
    <t>Ngã 3 Trần Bình Trọng</t>
  </si>
  <si>
    <t>Trần Phú</t>
  </si>
  <si>
    <t>Ngã tư Cầu Đất</t>
  </si>
  <si>
    <t>Ngã 4 Điện Biên Phủ</t>
  </si>
  <si>
    <t>Cổng Cảng 4</t>
  </si>
  <si>
    <t>Đà Nẵng</t>
  </si>
  <si>
    <t>Ngã 6 (Đà Nẵng)</t>
  </si>
  <si>
    <t>Ngã 6 Máy Tơ (Nút GT LHP)</t>
  </si>
  <si>
    <t>Cầu Tre</t>
  </si>
  <si>
    <t>Hết địa phận Quận Ngô Quyền</t>
  </si>
  <si>
    <t>Lê Lợi</t>
  </si>
  <si>
    <t>Trần Nhật Duật</t>
  </si>
  <si>
    <t>Nguyễn Khuyến</t>
  </si>
  <si>
    <t>Phạm Ngũ Lão</t>
  </si>
  <si>
    <t>Trần Bình Trọng</t>
  </si>
  <si>
    <t>Ngã 5</t>
  </si>
  <si>
    <t>Ngã 4 Nguyễn Bỉnh Khiêm</t>
  </si>
  <si>
    <t>Chu Văn An</t>
  </si>
  <si>
    <t>Phạm Minh Đức</t>
  </si>
  <si>
    <t>Phố Cấm</t>
  </si>
  <si>
    <t>Nguyễn Hữu Tuệ</t>
  </si>
  <si>
    <t>Đầu ngõ 161 lối vào Đầm Lác</t>
  </si>
  <si>
    <t>An Đà</t>
  </si>
  <si>
    <t>Đường Lê Quang Đạo</t>
  </si>
  <si>
    <t>Ngã 3 đi Đông Khê</t>
  </si>
  <si>
    <t>Lương Văn Can</t>
  </si>
  <si>
    <t>Cuối đường(đài phát sóng truyền hình)</t>
  </si>
  <si>
    <t>Đội Cấn</t>
  </si>
  <si>
    <t>Phó Đức Chính</t>
  </si>
  <si>
    <t>Đông Khê</t>
  </si>
  <si>
    <t>Phụng Pháp</t>
  </si>
  <si>
    <t>Đỗ Nhuận</t>
  </si>
  <si>
    <t>Đường mương Đông Bắc (dự án 1B)</t>
  </si>
  <si>
    <t>Hồ An Biên</t>
  </si>
  <si>
    <t>Đoạn đường 81 An Đà</t>
  </si>
  <si>
    <t>Đường vòng hồ An Biên</t>
  </si>
  <si>
    <t>Đường vào khu dân cư Đồng Rào</t>
  </si>
  <si>
    <t>Đường vòng hồ Nhà hát</t>
  </si>
  <si>
    <t>Đường rộng trên 30m thuộc dự án ngã 5 sân bay Cát Bi và các đường có mặt cắt tương tự nối ra đường Lê Hồng Phong</t>
  </si>
  <si>
    <t>Đường rộng trên 22m đến ≤ 30m thuộc dự án ngã 5 sân bay Cát Bi và các đường có mặt cắt tương tự nối ra đường Lê Hồng Phong</t>
  </si>
  <si>
    <t>Đường rộng từ 15m đến ≤ 22m thuộc dự án ngã 5 sân bay Cát Bi và các đường có mặt cắt tương tự nối ra đường Lê Hồng Phong</t>
  </si>
  <si>
    <t>Đường rộng dưới 15m thuộc dự án ngã 5 sân bay Cát Bi và các đường có mặt cắt tương tự nối ra đường Lê Hồng Phong</t>
  </si>
  <si>
    <t>Ngõ 212 đường Đà Nẵng đi ra đường rộng trên 30m (Dự án Ngã 5 - Sân bay Cát Bi)</t>
  </si>
  <si>
    <t>Ngõ 71 đường Đông Khê đi ra đường rộng trên 22m đến 30m (Dự án Ngã 5 - Sân bay Cát Bi)</t>
  </si>
  <si>
    <t>Ngõ 213 đường Đông Khê đi ra đường Lê Hồng Phong</t>
  </si>
  <si>
    <t>Ngõ 275 đường Đông Khê đi ra đường Lê Hồng Phong</t>
  </si>
  <si>
    <t>Ngõ 111 đường Đông Khê đi ra đường rộng trên 22m đến 30m (Dự án Ngã 5 - Sân bay Cát Bi)</t>
  </si>
  <si>
    <t>Ngõ 169 đường Đông Khê đi ra đường rộng trên 22m đến 30m (Dự án Ngã 5 - Sân bay Cát Bi)</t>
  </si>
  <si>
    <t>Ngõ 189 đường Đông Khê đi ra đường rộng trên 22m đến 30m (Dự án Ngã 5 - Sân bay Cát Bi)</t>
  </si>
  <si>
    <t>Đường vành đai hồ Tiên Nga</t>
  </si>
  <si>
    <t>Hết địa phận quận Ngô Quyền</t>
  </si>
  <si>
    <t>Đường vào khu DA Đầm Trung</t>
  </si>
  <si>
    <t>Vũ Trọng Khánh</t>
  </si>
  <si>
    <t>Đoạn đường quy hoạch thuộc dự án xây dựng nhà ở 106 Lương Khánh Thiện</t>
  </si>
  <si>
    <t>Đường rộng trên 22m (thuộc các khu TĐC dự án đầu tư xây dựng tuyến đường Đông Khê 2, phường Đằng Giang (Khu cây đa 13 gốc), phường Đông Khê)</t>
  </si>
  <si>
    <t>Đường rộng trên 12m đến ≤ 22m (thuộc các khu TĐC dự án đầu tư xây dựng tuyến đường Đông Khê 2, phường Đằng Giang (Khu cây đa 13 gốc), phường Đông Khê)</t>
  </si>
  <si>
    <t>Đường rộng ≤ 12m(thuộc các khu TĐC dự án đầu tư xây dựng tuyến đường Đông Khê 2, phường Đằng Giang (Khu cây đa 13 gốc), phường Đông Khê)</t>
  </si>
  <si>
    <t>Bạch Thái Bưởi</t>
  </si>
  <si>
    <t>Cầu Vượt Lạch Tray</t>
  </si>
  <si>
    <t>Hết địa phận Quận Ngô Quyền (giáp cầu vượt Nguyễn Bỉnh Khiêm và đường Lê Hồng Phong)</t>
  </si>
  <si>
    <t>Đường ngõ 89 An Đà</t>
  </si>
  <si>
    <t>Địa giới Quận Ngô Quyền giáp phường Vĩnh Niệm, quận Lê Chân</t>
  </si>
  <si>
    <t>Địa giới Quận Ngô Quyền giáp phường Cát Bi, quận Hải An</t>
  </si>
  <si>
    <t>Khu TĐC dự án đầu tư xây dựng tuyến đường Đông Khê 2, phường Đằng Giang: Khu 2,1 ha)</t>
  </si>
  <si>
    <t>Đường rộng 8m, 9m,10m</t>
  </si>
  <si>
    <t>Đường rộng 5m, 6m</t>
  </si>
  <si>
    <t>Khu TĐC dự án đầu tư xây dựng tuyến đường Đông Khê 2, phường Đằng Giang: Khu 0,6ha</t>
  </si>
  <si>
    <t>Đường rộng trên 13,5m (thuộc Dự án ĐTXD hạ tầng kỹ thuật phục vụ các dự án đầu tư cải tạo Chung cư cũ trên địa bàn phường ĐQB, Quận Ngô Quyền)</t>
  </si>
  <si>
    <t>Đường rộng ≤ 13,5m (thuộc Dự án ĐTXD hạ tầng kỹ thuật phục vụ các dự án đầu tư cải tạo Chung cư cũ trên địa bàn phường ĐQB, Quận Ngô Quyền)</t>
  </si>
  <si>
    <t>hết địa phận phường Thiên Hương</t>
  </si>
  <si>
    <t>Từ nhà bán hoa Tính thảo.</t>
  </si>
  <si>
    <t>Sân vận động</t>
  </si>
  <si>
    <t>đến bờ đê (hết địa phận phường Thiên Hương</t>
  </si>
  <si>
    <t>Tỉnh lộ 352</t>
  </si>
  <si>
    <t>từ nghĩa trang liệt sỹ</t>
  </si>
  <si>
    <t>Trạm Điện</t>
  </si>
  <si>
    <t>Đến địa giới phường Lê Ích Mộc.</t>
  </si>
  <si>
    <t>Đường có lộ giới từ trên 3m đến 5,0m</t>
  </si>
  <si>
    <t>Đường có lộ giới trên 5m đến 7,0m</t>
  </si>
  <si>
    <t>Đường có lộ giới từ trên 9,0m đến 12m</t>
  </si>
  <si>
    <t>Đường có lộ giới từ trên 12m</t>
  </si>
  <si>
    <t>Khu tái định cư Kiền Bái - Dự án nâng cấp, cải tạo quốc lộ 10</t>
  </si>
  <si>
    <t>Tuyến giao thông có lộ giới từ 37m trở lên</t>
  </si>
  <si>
    <t>Tuyến giao thông có lộ giới từ 19 m đến dưới 37m</t>
  </si>
  <si>
    <t>Tuyến giao thông có lộ giới từ 13m đến dưới 19m</t>
  </si>
  <si>
    <t>Khu tái định cư Đông Cầu, xã Kiền Bái</t>
  </si>
  <si>
    <t>Tuyến giao thông có lộ giới 9m</t>
  </si>
  <si>
    <t>Tuyến giao thông có lộ giới 12m</t>
  </si>
  <si>
    <t>Cầu trịnh Xá P Thiên Hương</t>
  </si>
  <si>
    <t>Đường 203</t>
  </si>
  <si>
    <t>cống Lâm Động qua ngã 4 QL10</t>
  </si>
  <si>
    <t>TL 352</t>
  </si>
  <si>
    <t>Khu đấu giá cạnh cây xăng Thiên Hương</t>
  </si>
  <si>
    <t>Các lô giáp đường gom đi ra TL 352</t>
  </si>
  <si>
    <t>Các lô còn lại</t>
  </si>
  <si>
    <t>giáp phường Thuỷ Nguyên</t>
  </si>
  <si>
    <t>chùa Lâm</t>
  </si>
  <si>
    <t>đến hết địa phận phường Thuỷ Nguyên.</t>
  </si>
  <si>
    <t>đường 203</t>
  </si>
  <si>
    <t>Đình Hoàng Động</t>
  </si>
  <si>
    <t>cổng chùa Lâm</t>
  </si>
  <si>
    <t>bến đò Lâm</t>
  </si>
  <si>
    <t>Đường rẽ ra cổng chào Hoàng Pha</t>
  </si>
  <si>
    <t>giáp Khu công nhiệp Nam Cầu Kiền</t>
  </si>
  <si>
    <t>Khu tái định cư Hoàng Động</t>
  </si>
  <si>
    <t>Dự án tái định cư có mặt cắt 12m-15m</t>
  </si>
  <si>
    <t>Khu đấu giá Hoàng Động</t>
  </si>
  <si>
    <t>Khu Đồng Dương 2</t>
  </si>
  <si>
    <t>Khu Đồng Dương 1</t>
  </si>
  <si>
    <t>Khu Trạm Biến thế</t>
  </si>
  <si>
    <t>Khu tái định cư tại xã Hoa Động</t>
  </si>
  <si>
    <t>Các lô tiếp giáp tuyến giao thông có lộ giới 50,5m</t>
  </si>
  <si>
    <t>Các lô tiếp giáp tuyến giao thông có lộ giới 25m</t>
  </si>
  <si>
    <t>Các lô tiếp giáp tuyến giao thông có lộ giới 15m</t>
  </si>
  <si>
    <t>Các lô tiếp giáp tuyến giao thông có lộ giới 13,5m gần với đường 50,5m</t>
  </si>
  <si>
    <t>Các lô tiếp giáp tuyến giao thông có lộ giới 13,5m còn lại</t>
  </si>
  <si>
    <t>Tên đường, đoạn tuyến/Khu vực</t>
  </si>
  <si>
    <t>Tên đường</t>
  </si>
  <si>
    <t xml:space="preserve">Đoạn từ giáp địa bàn phường Thiên Hương (Cầu Trịnh) </t>
  </si>
  <si>
    <t>Đến giáp phường Lưu Kiếm</t>
  </si>
  <si>
    <t>Tỉnh lộ 359 
(Cầu Bính đi Phà Rừng)</t>
  </si>
  <si>
    <t xml:space="preserve">Đoạn qua địa bàn bàn Tân Dương: Từ chân Cầu Bính </t>
  </si>
  <si>
    <t>Đến ngã 4 đại lộ Đông Tây (Đường 9C - Vành đai 2)</t>
  </si>
  <si>
    <t>Đoạn qua địa bàn Núi Đèo: Từ ngã 4 đường Đại lộ Đông Tây (Vành đai 2)</t>
  </si>
  <si>
    <t>Đến ngã 4 lối rẽ vào chùa Ngọc Hoa (Thuỷ Đường)</t>
  </si>
  <si>
    <t xml:space="preserve">Đoạn qua địa bàn Thuỷ Đường: Từ ngã 4 lối rẽ vào chùa Ngọc Hoa (Thuỷ Đường) </t>
  </si>
  <si>
    <t>Đến Cầu Sưa (An Lư), giáp địa bàn phường Hoà Bình</t>
  </si>
  <si>
    <t xml:space="preserve">Đoạn từ ngã 4 tiếp giáp Tỉnh lộ 359 qua Trường Trung cấp nghề </t>
  </si>
  <si>
    <t>Đến hết địa bàn phường Thuỷ Nguyên</t>
  </si>
  <si>
    <t>Đoạn tiếp giáp Tỉnh lộ 359 (qua ngã 3 Cầu Tây)</t>
  </si>
  <si>
    <t>Đến Quốc lộ 10</t>
  </si>
  <si>
    <t xml:space="preserve">Đoạn từ ngã 4 đường Quốc lộ 10 mới </t>
  </si>
  <si>
    <t>Đến hết Trường THPT Thủy Sơn</t>
  </si>
  <si>
    <t>Đường Máng nước</t>
  </si>
  <si>
    <t xml:space="preserve">Đoạn từ ngã 4 Tỉnh lộ 359 qua địa bàn: Thuỷ Đường, Núi Đèo, Thuỷ Sơn: </t>
  </si>
  <si>
    <t>Đến ngã 4 đại lộ Đông Tây (Đường 9c - Vành đai 2)</t>
  </si>
  <si>
    <t>Đoạn từ ngã 4 Trung Đoàn 238 qua địa bàn Tân Dương</t>
  </si>
  <si>
    <t>Đại lộ Đông Tây
(Đường 9c - Vành đai 2)</t>
  </si>
  <si>
    <t xml:space="preserve">Đoạn từ ngã 4 Tỉnh lộ 359 qua khu Đô thị công nghiệp và dịch vụ VSip </t>
  </si>
  <si>
    <t xml:space="preserve">Đến hết địa bàn phường Thuỷ Nguyên </t>
  </si>
  <si>
    <t>Đoạn từ ngã 4 Tỉnh lộ 359 qua cầu Kênh Hòn ngọc</t>
  </si>
  <si>
    <t>Đến hết khu Tái định cư Hoa Động</t>
  </si>
  <si>
    <t>Đường đi ra cầu Nguyễn Trãi</t>
  </si>
  <si>
    <t xml:space="preserve">Đoạn tiếp giáp đại lộ Đông Tây (Đường 9c - Vành đai 2) </t>
  </si>
  <si>
    <t>Đến chân cầu Nguyễn Trãi</t>
  </si>
  <si>
    <t>Đường đi ra đảo Vũ Yên</t>
  </si>
  <si>
    <t>Đến chân cầu Vũ Yên</t>
  </si>
  <si>
    <t>Đường đi Bến tàu Vũ Yên</t>
  </si>
  <si>
    <t>Đoạn từ chân cầu Vũ Yên</t>
  </si>
  <si>
    <t>Đến Bến Tàu (thuộc địa bàn Vũ Yên)</t>
  </si>
  <si>
    <t>Đường Đỗ Mười</t>
  </si>
  <si>
    <t xml:space="preserve">Đoạn từ chân cầu Hoàng Văn Thụ </t>
  </si>
  <si>
    <t>Đến hết khu Đô thị Hoàng Huy New City</t>
  </si>
  <si>
    <t xml:space="preserve">Đoạn từ khu Đô thị Hoàng Huy New City </t>
  </si>
  <si>
    <t>Đến đại lộ Đông Tây (Đường 9c - Vành đai 2)</t>
  </si>
  <si>
    <t>Đường nội bộ trong khu Trung tâm HCCT thành phố</t>
  </si>
  <si>
    <t>Đoạn từ lối rẽ cầu Hoàng Văn Thụ xuống Trung tâm HCCT (Song song phía Đông đường Đỗ Mười)</t>
  </si>
  <si>
    <t>Đến khu dân cư Chân Lầm</t>
  </si>
  <si>
    <t>Đoạn từ lối rẽ cầu Hoàng Văn Thụ xuống Trung tâm HCCT qua Dự án cao ốc Masterise (Song song phía Tây đường Đỗ Mười)</t>
  </si>
  <si>
    <t>Đến tiếp giáp đường từ Ngã 4 Trung đoàn 238 Đến vòng xuyến đường Đỗ Mười</t>
  </si>
  <si>
    <t>Đoạn từ ngã 4 Tỉnh lộ 359 (Trung Đoàn 238) qua vòng xuyến đường Đỗ Mười</t>
  </si>
  <si>
    <t>Đến khu dân cư Chân Lầm (Dương Quan), tiếp giáp tuyến đường từ Khu đô thị Bắc Sông Cấm tới đường Khu công nghiệp Vsip sang đảo Vũ Yên</t>
  </si>
  <si>
    <t>Đường Trần Kiên: Đoạn từ giáp Tỉnh lộ 359</t>
  </si>
  <si>
    <t>Đến tái định cư khu D (Dương Quan)</t>
  </si>
  <si>
    <t>Đoạn từ giáp Tỉnh lộ 359 (lỗi rẽ chân cầu Bính) qua đường Đỗ Mười</t>
  </si>
  <si>
    <t>Đến đoạn đường từ lối rẽ cầu Hoàng Văn Thụ xuống Trung tâm HCCT qua Dự án cao ốc Masterise (Song song phía Tây đường Đỗ Mười)</t>
  </si>
  <si>
    <t>Đường từ Khu đô thị Bắc Sông Cấm tới đường Khu công nghiệp Vsip sang đảo Vũ Yên</t>
  </si>
  <si>
    <t>Đoạn từ khu dân cư Chân Lầm</t>
  </si>
  <si>
    <t>Đến Đền Tá Lan (Dương Quan)</t>
  </si>
  <si>
    <t>Đoạn từ Đền Tá Lan (Dương Quan) qua khu dân cư Sáu Phiên</t>
  </si>
  <si>
    <t>Đến đường Khu công nghiệp Vsip sang đảo Vũ Yên</t>
  </si>
  <si>
    <t>Đường bao phía Bắc thị trấn Núi Đèo</t>
  </si>
  <si>
    <t xml:space="preserve">Đoạn từ ngã 4 Tỉnh lộ 351 qua Đài Liệt sĩ Thuỷ Sơn </t>
  </si>
  <si>
    <t xml:space="preserve">Đường Bao phía Nam thị trấn Núi Đèo: </t>
  </si>
  <si>
    <t xml:space="preserve">Đoạn từ ngã 4 Tỉnh lộ 359 qua Khu đô thị tân Quang Minh và ngã 4 Tỉnh lộ 351 </t>
  </si>
  <si>
    <t>Đến ngã 4 đường bao Phía Bắc thị trấn Núi Đèo (lối lên chùa An Phúc)</t>
  </si>
  <si>
    <t>Đường liên phường Thuỷ Nguyên - Thiên Hương (Đường 203)</t>
  </si>
  <si>
    <t xml:space="preserve">Đoạn từ ngã 3 Tỉnh lộ 359 qua Cầu Đen </t>
  </si>
  <si>
    <t>Đến ngã 4 Chợ Bính lối rẽ trường Mần Non Hoa Động</t>
  </si>
  <si>
    <t xml:space="preserve">Đoạn từ gã 4 Chợ Bính lối rẽ trường Mần Non Hoa Động </t>
  </si>
  <si>
    <t>Đến hết địa bàn Hoa Động</t>
  </si>
  <si>
    <t>Đường Cầu Huê</t>
  </si>
  <si>
    <t xml:space="preserve">Đoạn từ Cầu Huê Hoa Động qua Đình Hoà Mỹ, nhà Văn Hoá Đầu Cầu </t>
  </si>
  <si>
    <t>Đến tiếp giáp đường 203 Hoa Động</t>
  </si>
  <si>
    <t>Đường trục Tân Dương  -Dương Quan</t>
  </si>
  <si>
    <t xml:space="preserve">Đoạn từ giáp Tỉnh lộ 359 (UBND xã Tân Dương cũ) qua ngã 4 đường Máng nước </t>
  </si>
  <si>
    <t>Đến tiếp giáp đường Đỗ Mười kéo dài</t>
  </si>
  <si>
    <t xml:space="preserve">Đoạn từ giáp đường Đỗ Mười qua Đình Dương Quan </t>
  </si>
  <si>
    <t>Đến giáp khu Tái định cư BSC giai đoạn 2 - Tổ dân phố Thầu Đâu</t>
  </si>
  <si>
    <t>Đoạn đường nhánh 
(Địa bàn Dương Quan)</t>
  </si>
  <si>
    <t xml:space="preserve">Đoạn từ Đại lộ Đông Tây qua Tổ dân phố Bấc Vang </t>
  </si>
  <si>
    <t>Đến ngã 4 trường Tiểu học Dương Quan</t>
  </si>
  <si>
    <t>Đường từ Cống Bé (Tổ dân phố Thầu Đâu) qua cầu Quốc Phòng (Đông Nhà Thờ)</t>
  </si>
  <si>
    <t>Đến đường nối khu tái định cư C-D</t>
  </si>
  <si>
    <t xml:space="preserve">Đoạn từ ngã 3 Chợ Dương Quan </t>
  </si>
  <si>
    <t>Đến ngã 4 UBND xã Dương Quan cũ</t>
  </si>
  <si>
    <t>Đoạn từ ngã 4 Trường tiểu học Dương Quan qua trường Mầm Non Dương Quan</t>
  </si>
  <si>
    <t>Đến ngõ ông Lê Hữu Châu, tổ dân phố Áp Tràn, giáp Khu công nghiệp VSip</t>
  </si>
  <si>
    <t xml:space="preserve">Đoạn từ giáp đường nội bộ Trung tâm HCCT (Bánh mỳ cô Ngọc) qua quán bia Vịnh Nga qua cầu Quốc Phòng </t>
  </si>
  <si>
    <t>Đến đường nối khu tái định cư C-D (ngã 3 vào Đền Tá Lan)</t>
  </si>
  <si>
    <t>Đoạn tiếp giáp giữa đường nối khu tái định cư A-B và đường từ cống Bé đến cầu Quốc Phòng</t>
  </si>
  <si>
    <t>Đến ngã 3 tiếp giáp đường nối khu tái định cư C-D</t>
  </si>
  <si>
    <t>Đoạn từ đường nối khu tái định cư C-D</t>
  </si>
  <si>
    <t>Đến Đê quốc gia Dương Quan</t>
  </si>
  <si>
    <t>Đoạn đường nhánh
(Địa bàn Thuỷ Sơn)</t>
  </si>
  <si>
    <t>Từ ngã 4 Tỉnh lộ 359 và đường bao Phía Nam Thuỷ Sơn qua khu Đầm ông Chánh</t>
  </si>
  <si>
    <t>Đến đường Máng nước</t>
  </si>
  <si>
    <t>Từ ngã 3 Tỉnh lộ 359 (đối diện cổng chính vào Khu đô thị Tân Quang Minh)</t>
  </si>
  <si>
    <t>Đến Nhà Văn hoá Thuỷ Sơn 2</t>
  </si>
  <si>
    <t xml:space="preserve">Từ Nhà văn hoá Thuỷ Sơn 2 </t>
  </si>
  <si>
    <t>Đến ngã 3 Miếu Ông Hồ</t>
  </si>
  <si>
    <t>Từ ngã 3 Tỉnh lộ 351 (Cây xăng Thuỷ Sơn) qua trưởng THCS Lý Thường Kiệt</t>
  </si>
  <si>
    <t>Giáp Quốc lộ 10</t>
  </si>
  <si>
    <t xml:space="preserve">Từ ngã 3 lối rẽ Nhà thờ Tam Sơn </t>
  </si>
  <si>
    <t>Đến Nhà thờ Thuỷ Sơn (tiếp giáp Khu đô thị Gò Gai)</t>
  </si>
  <si>
    <t>Từ Tỉnh lộ 359 (qua tiệm nướng Thong Dong)</t>
  </si>
  <si>
    <t>Đến khu đấu giá Đầm Huyện</t>
  </si>
  <si>
    <t>Từ Nhà văn hoá Thuỷ Sơn 4 qua lối rẽ lên đường bao phía Nam Thuỷ Sơn</t>
  </si>
  <si>
    <t>Đến ngã 3 nhà ông Đãi (TDP Thuỷ Sơn 4)</t>
  </si>
  <si>
    <t>Từ Tỉnh lộ 359 qua ngã 3 lỗi rẽ Nhà thờ Tam Sơn</t>
  </si>
  <si>
    <t>Đến Trường Mầm non Sao Mai</t>
  </si>
  <si>
    <t>Từ Trạm Y tế Thuỷ Sơn</t>
  </si>
  <si>
    <t>Đoạn đường nhánh 
(Địa bàn Núi Đèo)</t>
  </si>
  <si>
    <t xml:space="preserve">Từ Tỉnh lộ 359 (cơ quan Huyện uỷ cũ) qua khu Trại chăn nuôi cũ </t>
  </si>
  <si>
    <t>Đến tiếp giáp đường Máng nước</t>
  </si>
  <si>
    <t xml:space="preserve">Từ Tỉnh lộ 359 qua Khu Gò Gai </t>
  </si>
  <si>
    <t>Đến ngã 4 Tỉnh lộ 351 (UBND xã Thuỷ Sơn cũ)</t>
  </si>
  <si>
    <t xml:space="preserve">Từ ngã 4 Tỉnh lộ 359 (Đền Phò Mã) qua khu Đồng Cau </t>
  </si>
  <si>
    <t xml:space="preserve">Từ ngã 3 Tỉnh lộ 359 (Nhà thuộc Thuỷ Nguyên) qua khu dân cư Hàm Long </t>
  </si>
  <si>
    <t>Giáp Tỉnh lộ 359</t>
  </si>
  <si>
    <t>Giáp Tỉnh lộ 351 (Đoạn phía Nam Công viên 25/10)</t>
  </si>
  <si>
    <t>Đường Trung tâm khu thương mại Thuỷ Nguyên</t>
  </si>
  <si>
    <t>Các tuyến nội bộ (Trừ đoạn từ Nhà nghỉ Việt Anh 2 Đến Lô 75B)</t>
  </si>
  <si>
    <t xml:space="preserve">Từ Nhà nghỉ Việt Anh 2 </t>
  </si>
  <si>
    <t xml:space="preserve">Đến Lô 75B Khu Chợ Cá </t>
  </si>
  <si>
    <t>Đường sau Chi Cục Thuế Thuỷ Nguyên cũ (Núi Đèo)</t>
  </si>
  <si>
    <t>Từ quán cơm Bình Minh</t>
  </si>
  <si>
    <t>Đến tiếp giáp đường 359 (góc Công viên 25/10)</t>
  </si>
  <si>
    <t>Đường liên Phường Thuỷ Nguyên - Thiên Hương:</t>
  </si>
  <si>
    <t xml:space="preserve">Từ điểm cua đường bao Phía Nam </t>
  </si>
  <si>
    <t>Đến cầu Cống Gạo tiếp giáp phường Thiên Hương</t>
  </si>
  <si>
    <t>Đường nhánh Hoa Động</t>
  </si>
  <si>
    <t>Từ ngã 3 đường 203 (Trưởng THCS Hoa Động) qua nhà Đồng Xuân Hưng</t>
  </si>
  <si>
    <t>Đến ngõ Bà Tộ (giáp đường từ UBND xã Hoa Động cũ đi trường THCS Hoa Động)</t>
  </si>
  <si>
    <t>Từ nhà ông Đồng Xuân Chuyên qua UBND xã Hoa Động cũ</t>
  </si>
  <si>
    <t xml:space="preserve">Đến đường Cầu Huê: Đoạn từ Cầu Huê Hoa Động qua Đình Hoà Mỹ, nhà Văn Hoá Đầu Cầu đến đường 203 </t>
  </si>
  <si>
    <t xml:space="preserve">Từ đường 203 </t>
  </si>
  <si>
    <t>Đến đê Tả Sông Cấm (Bến Vạn Hoá)</t>
  </si>
  <si>
    <t>Đến Chùa Linh Lâu</t>
  </si>
  <si>
    <t>Từ đường 203 (nhà ông Hoạt - TDP Bái Ngoài) qua nhà bà Lưu Thị Lương</t>
  </si>
  <si>
    <t xml:space="preserve">Đến đê Tả Sông Cấm </t>
  </si>
  <si>
    <t>Từ đường 203 (lối rẽ UBND xã Hoa Động) qua Nhà Văn Hoá Bái Ngoài</t>
  </si>
  <si>
    <t>Từ điểm Bưu điện VH Hoa Động cũ</t>
  </si>
  <si>
    <t>Đến ngã 4 nhà ông Đồng Xuân Vinh (TDP Lâu Trại)</t>
  </si>
  <si>
    <t>Từ ngã 3 nhà ông Đồng Xuân Nhuận (TDP Lâu Trại) qua Đình Bính Giáp Động</t>
  </si>
  <si>
    <t>Ngã 3 nhà ông Đồng Xuân Sơn (TDP Đồng Quán)</t>
  </si>
  <si>
    <t xml:space="preserve">Từ ngã 3 Trường THCS Hoa Động </t>
  </si>
  <si>
    <t>Đến Dự án Hoàng Huy Green River</t>
  </si>
  <si>
    <t>Từ ngã 3 đường Cầu Huê (nhà ông Phạm Hữu Bình - TDP Đầm Đền)</t>
  </si>
  <si>
    <t>Đến ngã 3 nhà ông Bùi Văn Hiếu (TDP Giữa)</t>
  </si>
  <si>
    <t>Từ ngã 3 nhà ông Bùi Văn Hiếu (TDP Giữa)</t>
  </si>
  <si>
    <t>Đến Đình Hoà Mỹ</t>
  </si>
  <si>
    <t>Từ ngã 3 đường Cầu Huê đi Đình Hoà Mỹ (nhà ông Tâm) qua nhà ông Vũ Thượng Chương</t>
  </si>
  <si>
    <t>Đến giáp Dự án Hoàng Huy Green River</t>
  </si>
  <si>
    <t>Từ đường 203 qua Trường Mầm Non Hoa Động</t>
  </si>
  <si>
    <t>Đến ngã 3 UBND xã Hoa Động cũ</t>
  </si>
  <si>
    <t>Đường nhánh Tân Dương</t>
  </si>
  <si>
    <t>Từ Tỉnh lộ 359 qua Chùa Minh Tường</t>
  </si>
  <si>
    <t>Từ Tỉnh lộ 359 (Cống Cờ 1 và Cống Cờ 2)</t>
  </si>
  <si>
    <t>Đến Cầu Đa (2 bên)</t>
  </si>
  <si>
    <t>Từ khu Tái định cư Đống Trịnh qua đường Máng nước</t>
  </si>
  <si>
    <t>Đến đường Đỗ Mười kéo dài</t>
  </si>
  <si>
    <t>Từ đường Máng Nước (Đầm Cống Cao)</t>
  </si>
  <si>
    <t>Đến đường Đỗ Mười kéo dài (Nhà Văn hoá Tân Dương 6)</t>
  </si>
  <si>
    <t>Từ Tái định cư Miếu Trắng</t>
  </si>
  <si>
    <t>Đến ngã 3 đường Cổng Chùa Minh Tường</t>
  </si>
  <si>
    <t>Đường nhánh Thuỷ Đường</t>
  </si>
  <si>
    <t xml:space="preserve">Từ ngã 3 Tỉnh lộ 359C đi qua Nhà Văn hoá TDP Núi 2 </t>
  </si>
  <si>
    <t>Đến ngã 4 Tỉnh lộ 359 C (TT sát hạch lái xe Nam Triệu)</t>
  </si>
  <si>
    <t>Từ Tỉnh lộ 359C</t>
  </si>
  <si>
    <t>Đến Trạm bơm Xanh Soi</t>
  </si>
  <si>
    <t>Từ Tỉnh lộ 359 Tổ dân phố Quán</t>
  </si>
  <si>
    <t>Đến hết địa bàn phường Thuỷ Nguyên (tiếp giáp phường Hoà Bình)</t>
  </si>
  <si>
    <t>Từ Tỉnh lộ 359 qua Trường Mầm Non Thuỷ Đường</t>
  </si>
  <si>
    <t>Đến ngã 3 nhà ông Nguyễn Văn Hào (TDP Bấc 2)</t>
  </si>
  <si>
    <t>Từ ngã 3 nhà ông Nguyễn Văn Hào (TDP Bấc 2)</t>
  </si>
  <si>
    <t>Đến Cầu Quán</t>
  </si>
  <si>
    <t>Từ Tỉnh lộ 359</t>
  </si>
  <si>
    <t>Đến Đình Trung (TDP Bấc 1)</t>
  </si>
  <si>
    <t>Từ ngã 3 nhà ông Nguyễn Văn Hào (TDP Bấc 2) qua Đình Trung</t>
  </si>
  <si>
    <t>Đến ngã 3 nhà ông Nguyễn Văn Dung (TDP Bấc 1)</t>
  </si>
  <si>
    <t>Từ đường Máng Nước (Ngõ Dũi)</t>
  </si>
  <si>
    <t>Đến nhà ông Nguyễn Văn Lợi (TDP Đông)</t>
  </si>
  <si>
    <t>Từ đường Máng nước (nhà ông Đào Văn Huế)</t>
  </si>
  <si>
    <t>Đến đường Tổ dân phố Đống Am: Đoạn đường từ ngã 3 nhà ông Nguyễn Văn Hào (TDP Bấc 2) đến Cầu Quán</t>
  </si>
  <si>
    <t xml:space="preserve">Từ đường Máng Nước </t>
  </si>
  <si>
    <t>Đến ngã 4 Nhà văn hoá Đông Tây</t>
  </si>
  <si>
    <t>Từ nhà ông Vũ Văn Mạnh (TDP Tây) giáp khu tái định cư Khuỷnh</t>
  </si>
  <si>
    <t>Đến nhà ông Nóng (TDP Đông)</t>
  </si>
  <si>
    <t>Từ ngã 3 nhà ông Trắc (TDP Bấc 1)</t>
  </si>
  <si>
    <t>Đến nhà ông Đào Phương Dung (TDP Đồng Mát)</t>
  </si>
  <si>
    <t>Từ Tỉnh lộ 359 qua Hồ Phướn</t>
  </si>
  <si>
    <t>Đến hết Miếu Thuỷ Tú</t>
  </si>
  <si>
    <t>Từ ngã 3 nhà bà Ao (Đoạn từ Tỉnh lộ 359 qua Hồ Phướn đến Miếu Thuỷ Tú)</t>
  </si>
  <si>
    <t>Đến ngã 3 nhà ông Hắc (TDP Đồng Mát)</t>
  </si>
  <si>
    <t>Từ Tỉnh lộ 359 (nhà ông Đào Văn Tịch)</t>
  </si>
  <si>
    <t>Đến nhà ông Vang (TDP Đồng Mát)</t>
  </si>
  <si>
    <t>Đến cầu Đông Môn (giáp địa bàn phường Hoà Bình)</t>
  </si>
  <si>
    <t>Đường trục TDP Sáu Phiên - An Lư</t>
  </si>
  <si>
    <t>Các tuyến đường còn lại trên địa bàn</t>
  </si>
  <si>
    <t xml:space="preserve">Khu dân cư Gò Gai </t>
  </si>
  <si>
    <t>Đường nội bộ</t>
  </si>
  <si>
    <t>Khu đô thị Tân Quang Minh</t>
  </si>
  <si>
    <t xml:space="preserve">Khu đô thị Hoàng Huy Green City </t>
  </si>
  <si>
    <t>Khu đô thị Hoàng Huy New City</t>
  </si>
  <si>
    <t>Khu dân cư Thuỷ Nguyên</t>
  </si>
  <si>
    <t>Khu đấu giá Bái Trong, Bái Ngoài - Hoa Động</t>
  </si>
  <si>
    <t>Khu đất giao Đền Cao, Lâu Làng - Hoa Động</t>
  </si>
  <si>
    <t>Khu đấu giá Đầm Tràng - Tân Dương</t>
  </si>
  <si>
    <t>Khu đấu giá: Đống Quán, Giếng Sâng, Ao Sóc - Thuỷ Sơn</t>
  </si>
  <si>
    <t>Khu đấu giá Khe Ca, giao đất Đồng Rộc, Mả Chiền, Đồng Cõi, Đông Gừng - Thuỷ Đường</t>
  </si>
  <si>
    <t>Khu đấu giá Cửa Trại - Thuỷ Đường</t>
  </si>
  <si>
    <t>Đường nội bộ lộ giới 12m</t>
  </si>
  <si>
    <t>Đường nội bộ lộ giới 15,5m-17,5m</t>
  </si>
  <si>
    <t>Đường nội bộ lộ giới 19,25m</t>
  </si>
  <si>
    <t>Khu Tái định cư Đống Trịnh (Tân Dương)</t>
  </si>
  <si>
    <t>Đường nội bộ lộ giới 13m-15m</t>
  </si>
  <si>
    <t>Đường nội bộ lộ giới 18m-20m</t>
  </si>
  <si>
    <t>Khu Tái định cư Miếu Trắng (Tân Dương)</t>
  </si>
  <si>
    <t>Đường nội bộ lộ giới 7,5m</t>
  </si>
  <si>
    <t>Đường nội bộ lộ giới 12,0m</t>
  </si>
  <si>
    <t>Đường nội bộ lộ giới từ 18,5m</t>
  </si>
  <si>
    <t>Khu tái định cư phục vụ đấu giá quyền sử dụng đất Cửa Trại (Thuỷ Đường) và Đầm Huyện (Thuỷ Sơn)</t>
  </si>
  <si>
    <t>Khu tái định cư Khuỷnh (Thuỷ Đường)</t>
  </si>
  <si>
    <t>Đường nội bộ lộ giới 9m-12m</t>
  </si>
  <si>
    <t>Đường nội bộ lộ giới 15m-18m</t>
  </si>
  <si>
    <t>Đường nội bộ lộ giới từ 38,5m</t>
  </si>
  <si>
    <t>Khu Tái định cư Bấc Vang (Dương Quan)</t>
  </si>
  <si>
    <t xml:space="preserve">Đường nội bộ tái định cư 1,2,3 </t>
  </si>
  <si>
    <t>Tái định cư BSC khu A (Dương Quan)</t>
  </si>
  <si>
    <t>Đường nội bộ lộ giới từ 10m-15m</t>
  </si>
  <si>
    <t>Đường nội bộ lộ giới 26m</t>
  </si>
  <si>
    <t>Đường nội bộ lộ giới trên 26m</t>
  </si>
  <si>
    <t>Tái định cư BSC Khu B, C, D (Dương Quan)</t>
  </si>
  <si>
    <t>Đường nội bộ lộ giới 3,5m</t>
  </si>
  <si>
    <t>Đường nội bộ lộ giới 10m-15m</t>
  </si>
  <si>
    <t>Đường nội bộ lộ giới 26m-36m</t>
  </si>
  <si>
    <t>Đường nội bộ lộ giới 45m</t>
  </si>
  <si>
    <t xml:space="preserve">Khu tái định cư Bắc Sông Cấm - Giai đoạn 2 </t>
  </si>
  <si>
    <t>Khu tái định cư tại xã Hoa Động, xã Lâm Động 
(Địa bàn Hoa Động)</t>
  </si>
  <si>
    <t>Đường nội bộ lộ giới 50,5m</t>
  </si>
  <si>
    <t>Đường nội bộ lộ giới 25m</t>
  </si>
  <si>
    <t>Đường nội bộ lộ giới 15m</t>
  </si>
  <si>
    <t>Đường nội bộ lộ giới 13,5m còn lại</t>
  </si>
  <si>
    <t>1. Phường Thủy Nguyên</t>
  </si>
  <si>
    <t>Giá đề xuất đất ở</t>
  </si>
  <si>
    <t>Giá đề xuất đất TMDV</t>
  </si>
  <si>
    <t>2. Phường Thiên Hương</t>
  </si>
  <si>
    <t>Đường nối từ QL10 đến TL 351</t>
  </si>
  <si>
    <t>Đến Cầu kiền</t>
  </si>
  <si>
    <t>3. Phường Hòa Bình</t>
  </si>
  <si>
    <t>4. Phường Nam Triệu</t>
  </si>
  <si>
    <t>Khu tái định cư tại Hoa Lâm</t>
  </si>
  <si>
    <t>6. Phường Lưu Kiếm</t>
  </si>
  <si>
    <t>8. Phường Hồng Bàng</t>
  </si>
  <si>
    <t>Ngã 3 Phạm Hồng Thái</t>
  </si>
  <si>
    <t>Ngã tư Trần Hưng Đạo</t>
  </si>
  <si>
    <t>9. Phường Hồng An</t>
  </si>
  <si>
    <t>11. Phường Gia Viên</t>
  </si>
  <si>
    <t>12. Phường Lê Chân</t>
  </si>
  <si>
    <t>Chiều rộng đường từ 30m trở lên</t>
  </si>
  <si>
    <t>Đường có lộ giới dưới 3,0m</t>
  </si>
  <si>
    <t>Đường có lộ giới từ trên 7,0m đến 9m</t>
  </si>
  <si>
    <t>13. Phường An Biên</t>
  </si>
  <si>
    <t>14. Phường Hải An</t>
  </si>
  <si>
    <t>15. Phường Đông Hải</t>
  </si>
  <si>
    <t>16. Phường Kiến An</t>
  </si>
  <si>
    <t>17. Phường Phù Liễn</t>
  </si>
  <si>
    <t>18. Phường Nam Đồ Sơn</t>
  </si>
  <si>
    <t>19. Phường Đồ Sơn</t>
  </si>
  <si>
    <t>20. Phường Hưng Đạo</t>
  </si>
  <si>
    <t>21. Phường Dương Kinh</t>
  </si>
  <si>
    <t>Phố Tân Thành về phía Hải Phòng 100m và về phía Đồ sơn 200m</t>
  </si>
  <si>
    <t>23. Phường An Hải</t>
  </si>
  <si>
    <r>
      <t xml:space="preserve">Từ giáp địa phận </t>
    </r>
    <r>
      <rPr>
        <sz val="12"/>
        <rFont val="Times New Roman"/>
        <family val="1"/>
      </rPr>
      <t>phường Lê Lợi</t>
    </r>
  </si>
  <si>
    <r>
      <t>Từ giáp</t>
    </r>
    <r>
      <rPr>
        <sz val="12"/>
        <rFont val="Times New Roman"/>
        <family val="1"/>
      </rPr>
      <t xml:space="preserve"> phường An Đồng</t>
    </r>
  </si>
  <si>
    <r>
      <t xml:space="preserve">đến hết địa phận </t>
    </r>
    <r>
      <rPr>
        <sz val="12"/>
        <rFont val="Times New Roman"/>
        <family val="1"/>
      </rPr>
      <t>phường Đồng Thái</t>
    </r>
  </si>
  <si>
    <t>Lê Lai</t>
  </si>
  <si>
    <t xml:space="preserve">Ngã 6 </t>
  </si>
  <si>
    <t>Ngã 3 Máy Tơ</t>
  </si>
  <si>
    <t>Lê Thánh Tông</t>
  </si>
  <si>
    <t>Đường Ngô Quyền</t>
  </si>
  <si>
    <t>Cổng Cảng 
(giáp Hoàng Diệu)</t>
  </si>
  <si>
    <t>Ngã 4 Lê Lai</t>
  </si>
  <si>
    <t>Hết địa phận quận Ngô Quyền</t>
  </si>
  <si>
    <t>Nguyễn Trãi</t>
  </si>
  <si>
    <t>Máy Tơ</t>
  </si>
  <si>
    <t>Trần Khánh Dư</t>
  </si>
  <si>
    <t>Võ Thị Sáu</t>
  </si>
  <si>
    <t>Đường Vạn Mỹ</t>
  </si>
  <si>
    <t>Ngô Quyền</t>
  </si>
  <si>
    <t>Phương Lưu</t>
  </si>
  <si>
    <t>Ngã 3 Phủ Thượng Đoạn</t>
  </si>
  <si>
    <t>Ngõ 202 Phương Lưu</t>
  </si>
  <si>
    <t>Phủ Thượng Đoạn</t>
  </si>
  <si>
    <t>Đoạn đường quy hoạch thuộc Dự án xây dựng nhà ở Nguyễn Trãi</t>
  </si>
  <si>
    <t>Đường rộng trên 21m (thuộc Dự án Khu nhà ở xã hội tại tổng kho 3 Lạc Viên (só 142 Lê Lai) phường Máy Chai và phường Cầu Tre)</t>
  </si>
  <si>
    <t>Đường rộng trên 13,5m đến ≤ 21m (thuộc Dự án Khu nhà ở xã hội tại tổng kho 3 Lạc Viên (só 142 Lê Lai) phường Máy Chai và phường Cầu Tre)</t>
  </si>
  <si>
    <t>Đường rộng ≤ 13,5m (thuộc Dự án Khu nhà ở xã hội tại tổng kho 3 Lạc Viên (só 142 Lê Lai) phường Máy Chai và phường Cầu Tre)</t>
  </si>
  <si>
    <t>Đường rộng trên 13,5m (thuộc Dự án xây dựng xây dựng khu tái định cư và chỉnh trang đô thị tại khu vực ngõ 226 Lê Lai, phường Máy Chai, Quận Ngô Quyền)</t>
  </si>
  <si>
    <t>Đường rộng ≤ 13,5m (thuộc Dự án xây dựng xây dựng khu tái định cư và chỉnh trang đô thị tại khu vực ngõ 226 Lê Lai, phường Máy Chai, Quận Ngô Quyền)</t>
  </si>
  <si>
    <t>Đường rộng trên 10m (thuộc Dự án chỉnh trang đô thị tại khu vực ngõ 47 Lê Lai và 92 Lê Thánh Tông, phường Máy Chai, Quận Ngô Quyền)</t>
  </si>
  <si>
    <t>Đường rộng ≤ 10m (thuộc Dự án chỉnh trang đô thị tại khu vực ngõ 47 Lê Lai và 92 Lê Thánh Tông, phường Máy Chai, Quận Ngô Quyền)</t>
  </si>
  <si>
    <t>Khu tái định cư ĐC1 (thuộc Dự án chỉnh trang đô thị tại khu vực ngõ 47 Lê Lai và 92 Lê Thánh Tông, phường Máy Chai, Quận Ngô Quyền)</t>
  </si>
  <si>
    <t>Tuyến đường thuộc Khu tái định cư 83 Vạn Mỹ, phường Vạn Mỹ, Quận Ngô Quyền)</t>
  </si>
  <si>
    <t>Đường 226 Lê Lai</t>
  </si>
  <si>
    <t>10. Phường Ngô Quyền</t>
  </si>
  <si>
    <t>Giáp địa phận xã Kim Thành</t>
  </si>
  <si>
    <t>Ngã 3 rẽ vào đường Máy Chai</t>
  </si>
  <si>
    <t>Cầu Chui đường 10</t>
  </si>
  <si>
    <t>Từ giáp xã Phú Thái</t>
  </si>
  <si>
    <t>Giáp địa phận phường Hồng An</t>
  </si>
  <si>
    <t>Tuyến đường nhựa có mặt cắt trên 9m</t>
  </si>
  <si>
    <t>Từ khu vực dân cư ấp Phụng Dương</t>
  </si>
  <si>
    <t>vị trí cổng Khu công nghiệp An Dượng thuộc địa phận phường Hồng Phong.</t>
  </si>
  <si>
    <t>Ngã tư ngân hàng Sinhan Bank</t>
  </si>
  <si>
    <t>Đường An Phong</t>
  </si>
  <si>
    <t>Cầu Hỗ</t>
  </si>
  <si>
    <t>Phố Quyết Tiến</t>
  </si>
  <si>
    <t>Từ QL 17B</t>
  </si>
  <si>
    <t>Phố Hoàng Độ</t>
  </si>
  <si>
    <t>Từ Quốc lộ 17B</t>
  </si>
  <si>
    <t>Trường Tiểu học An Hòa - khu Ngọ Dương</t>
  </si>
  <si>
    <t>Phố An Phúc</t>
  </si>
  <si>
    <t>Từ Quốc lộ 17B (từ hộ gia đình ông Nguồn)</t>
  </si>
  <si>
    <t>Hộ nhà ông Choàng</t>
  </si>
  <si>
    <t>Tuyến đường từ 7m-9 m</t>
  </si>
  <si>
    <t>Từ Quốc lộ 17B (từ hộ nhà ông Đắn)</t>
  </si>
  <si>
    <t>Trường Mầm non An Hòa - khu trung tâm</t>
  </si>
  <si>
    <t>Đường An Hòa</t>
  </si>
  <si>
    <t>Từ nhà ông Choàng</t>
  </si>
  <si>
    <t>Trường Tiểu học An Hòa - khu Ngọ Dương -Qua các TDP Hà Nhuận 2, Hà Nhuận 3, Hà Nhuận 4</t>
  </si>
  <si>
    <t>Từ ngã tư nhà ông Chiến</t>
  </si>
  <si>
    <t>hết khu Trại mới- Hà Nhuận</t>
  </si>
  <si>
    <t>Đường Tỉnh Thủy</t>
  </si>
  <si>
    <t>Từ Quốc lộ 17B (từ nhà ông Phất)</t>
  </si>
  <si>
    <t>Đê Tỉnh Thủy (nhà bà Sằn)</t>
  </si>
  <si>
    <t>Phố Hoàng Lâu</t>
  </si>
  <si>
    <t>Từ cổng TDP Hoàng Lâu 1</t>
  </si>
  <si>
    <t>Giáp đường 17B</t>
  </si>
  <si>
    <t>Phố Hòa Bình</t>
  </si>
  <si>
    <t>Từ đối diện cổng chợ Hoàng Lâu Giáp đường 17B</t>
  </si>
  <si>
    <t>Đường Nguyễn Công Vàng</t>
  </si>
  <si>
    <t>Từ nhà văn hóa Hà Đỗ 2</t>
  </si>
  <si>
    <t>Đến giáp địa phận phường An Hòa cũ</t>
  </si>
  <si>
    <t>Đường Lê Thiện</t>
  </si>
  <si>
    <t>Đoạn từ đường tàu TDP Dụ Nghĩa 2</t>
  </si>
  <si>
    <t>Đến cổng trào TDP Dụ Nghĩa 2</t>
  </si>
  <si>
    <t>Đoạn từ cổng trào TDP Dụ Nghĩa 2</t>
  </si>
  <si>
    <t>Đến cầu cao TDP Dụ Nghĩa 4</t>
  </si>
  <si>
    <t>Đoạn từ trường tiểu học TDP Cữ</t>
  </si>
  <si>
    <t>Đến cây đa TDP Cữ</t>
  </si>
  <si>
    <t>Phố Dụ Nghĩa</t>
  </si>
  <si>
    <t>Tuyến đường Đoạn từ nhà ông Quản</t>
  </si>
  <si>
    <t>Đến nhà ông Nhất</t>
  </si>
  <si>
    <t>Phố Đào Công Tế</t>
  </si>
  <si>
    <t>Tuyến đường Đoạn từ nhà ông Bộ</t>
  </si>
  <si>
    <t>Đến nhà bà Tuyết</t>
  </si>
  <si>
    <t>Đường Phạm Tụng</t>
  </si>
  <si>
    <t>Từ Đình Cư TDP Cữ</t>
  </si>
  <si>
    <t>Đến đường tàu TDP Phí Xá</t>
  </si>
  <si>
    <t>Phố Kim Sơn</t>
  </si>
  <si>
    <t>Tuyến đường Đoạn từ nhà Bà Thiệt</t>
  </si>
  <si>
    <t>Đến nhà ông Tính</t>
  </si>
  <si>
    <t>Nhà nhà Nguyệt</t>
  </si>
  <si>
    <t>Nhà ông Triền</t>
  </si>
  <si>
    <t>Tuyến đường nội bộ khu đấu giá Chu Me, Phú La</t>
  </si>
  <si>
    <t>Tuyến đường nội bộ trong Dự án giao đất cho công dân làm nhà ở điểm 5A, 5B phường Hồng Phong, quận An Dương</t>
  </si>
  <si>
    <t>Đường nội bộ đấu giá QSD đất TDP Dụ Nghĩa 2</t>
  </si>
  <si>
    <t>Đường nội bộ khu cấp đất ở TDP Dụ Nghĩa 2 và TDP Kim Sơn</t>
  </si>
  <si>
    <t>Tuyến đường bê tông có mặt cắt từ 5 m trở lên</t>
  </si>
  <si>
    <t>Khu vực An Hòa (cũ)</t>
  </si>
  <si>
    <t>Khu vực Hồng Phong (cũ)</t>
  </si>
  <si>
    <t>Tuyến đường bê tông có mặt cắt từ 3 m đến dưới 5m</t>
  </si>
  <si>
    <t>Khu vực Lê Thiện (cũ)</t>
  </si>
  <si>
    <t>Tuyến đường bê tông có mặt cắt dưới 3m</t>
  </si>
  <si>
    <t>24. Phường An Phong</t>
  </si>
  <si>
    <t>An Thái</t>
  </si>
  <si>
    <t>Cầu Trạm Bạc</t>
  </si>
  <si>
    <t>II. Các tuyến đường có mặt cắt từ 5,0m đến 9,0m</t>
  </si>
  <si>
    <t>III. Các tuyến đường có mặt cắt từ 9,0m trở lên</t>
  </si>
  <si>
    <t>IV. Khu Tái định cư</t>
  </si>
  <si>
    <t>V. Khu đấu giá quyền sử dụng đất</t>
  </si>
  <si>
    <t>Đường có mặt cắt 43m khu dân cư Ngọc Xuyên</t>
  </si>
  <si>
    <t>Đường có mặt cắt 12m khu dân cư Ngọc Xuyên</t>
  </si>
  <si>
    <t>1.1</t>
  </si>
  <si>
    <t>1.2</t>
  </si>
  <si>
    <t>1.3</t>
  </si>
  <si>
    <t>2.1</t>
  </si>
  <si>
    <t>2.2</t>
  </si>
  <si>
    <t>2.3</t>
  </si>
  <si>
    <t>3.1</t>
  </si>
  <si>
    <t>2.4</t>
  </si>
  <si>
    <t>Giá đề xuất Đất cơ sở phi nông nghiệp; Đất khu công nghiệp, cụm công nghiệp; Đất sử dụng cho hoạt động khoáng sản</t>
  </si>
  <si>
    <t>Từ giáp địa phận phường Hồng Bàng</t>
  </si>
  <si>
    <t>Đến vườn hoa Nomura</t>
  </si>
  <si>
    <t>Từ cống Trắng giáp quận Hồng Bàng</t>
  </si>
  <si>
    <t>Hết khu công nghiệp Nomura</t>
  </si>
  <si>
    <t>Từ hết khu công nghiệp Nomura</t>
  </si>
  <si>
    <t>Đến hết địa phận phường Tân Tiến (giáp quận Hồng Bàng)</t>
  </si>
  <si>
    <t>Giáp phường Hồng Bàng</t>
  </si>
  <si>
    <t>Cầu Rế 2</t>
  </si>
  <si>
    <t>Từ giáp địa phận phường An Phong</t>
  </si>
  <si>
    <t>Lối rẽ vào đường Đồng Minh</t>
  </si>
  <si>
    <t>Cầu Rế</t>
  </si>
  <si>
    <t>Cống bến than</t>
  </si>
  <si>
    <t>Từ Cầu Rế</t>
  </si>
  <si>
    <t>Giáp địa bàn phường An Hải</t>
  </si>
  <si>
    <t>ngã tư cắt Quốc lộ 5</t>
  </si>
  <si>
    <t>Từ ngã tư cắt Quốc lộ 5</t>
  </si>
  <si>
    <t>Lối rẽ vào Đường Nguyễn Trung Thành</t>
  </si>
  <si>
    <t>Lối rẽ vào đường Đặng cương</t>
  </si>
  <si>
    <t>Lối rẽ đường Đặng Cương</t>
  </si>
  <si>
    <t>Giáp địa phận phường Hồng Thái</t>
  </si>
  <si>
    <t>Đường công viên An Dương</t>
  </si>
  <si>
    <t>Từ giáp phường An Hải</t>
  </si>
  <si>
    <t>Sân vận động huyện An Dương</t>
  </si>
  <si>
    <t>Đường Đồng Minh</t>
  </si>
  <si>
    <t>Đường 351 (ngã 3 giao cắt đường 351)</t>
  </si>
  <si>
    <t>Ngã 3 giao cắt đường 17B</t>
  </si>
  <si>
    <t>Các tuyến đường nội bộ khu chung cư TDP6</t>
  </si>
  <si>
    <t>Các tuyến đường nội bộ khu chung cư TDP7</t>
  </si>
  <si>
    <t>Các tuyến đường nội bộ khu chung cư TDP8</t>
  </si>
  <si>
    <t>Đường An Dương 1</t>
  </si>
  <si>
    <t>Từ đường 351</t>
  </si>
  <si>
    <t>Trụ sở UBND TT</t>
  </si>
  <si>
    <t>Từ Đường 17B</t>
  </si>
  <si>
    <t>Phố Nguyễn Khắc Minh</t>
  </si>
  <si>
    <t>Ngã 3 giao cắt đường 17B (Miếu hạ)</t>
  </si>
  <si>
    <t>Ngã 3 giao cắt đường An Dương 1</t>
  </si>
  <si>
    <t>Phố Đồng giới đông</t>
  </si>
  <si>
    <t>Ngã 3 giao cắt đường 351</t>
  </si>
  <si>
    <t>Ngã 3 cạnh nhà văn hóa tổ dân phố 6</t>
  </si>
  <si>
    <t>Phố Đào Lôi</t>
  </si>
  <si>
    <t>Ngã 3 giao cắt đường công viên An Dương (trường tiểu học An Dương)</t>
  </si>
  <si>
    <t>Tổ dân phố 7</t>
  </si>
  <si>
    <t>Đường An Kim Hải</t>
  </si>
  <si>
    <t>Cầu Cao</t>
  </si>
  <si>
    <t>Quốc Lộ 17B</t>
  </si>
  <si>
    <t>Phố Quốc Toản</t>
  </si>
  <si>
    <t>Giao Quốc lộ 17B, TDP5 Tràng Duệ</t>
  </si>
  <si>
    <t>Khu đô thị Seoul Ecohome Hải Phòng, tổ dân phố 4 Tràng Duệ</t>
  </si>
  <si>
    <t>Các tuyến đường có mặt cắt 17m Dự án khu đô thị dịch vụ - thương mại và nhà ở công nhân Tràng Duệ</t>
  </si>
  <si>
    <t>Các tuyến đường có mặt cắt 50m Dự án khu đô thị dịch vụ - thương mại và nhà ở công nhân Tràng Duệ</t>
  </si>
  <si>
    <t>Đường Lương Quy</t>
  </si>
  <si>
    <t>TDP Ngoài Lương Quy</t>
  </si>
  <si>
    <t>TDP Đông Lương quy</t>
  </si>
  <si>
    <t>Đường Tràng Duệ</t>
  </si>
  <si>
    <t>giáp đường mương An Kim Hải</t>
  </si>
  <si>
    <t>Khu đô thị Seoul Ecohome Hải Phòng</t>
  </si>
  <si>
    <t>Phô Hoàng Thị Lãng</t>
  </si>
  <si>
    <t>Ngã 4 TDP Giữa Lương Quy</t>
  </si>
  <si>
    <t>Phố Hoàng Công Thanh</t>
  </si>
  <si>
    <t>Cổng làng Lương Quy giao với Quốc lộ 17B</t>
  </si>
  <si>
    <t>Ngã tư TDP Ngoài Lương quy</t>
  </si>
  <si>
    <t>Phố Nguyễn Đình Thản</t>
  </si>
  <si>
    <t>Ngã 4 TDP 4 Tràng Duệ</t>
  </si>
  <si>
    <t>Phố Đào Tam Nương</t>
  </si>
  <si>
    <t>TDP 5 tràng Duệ</t>
  </si>
  <si>
    <t>Cống mới, bãi mặn</t>
  </si>
  <si>
    <t>Phố Trạm Bạc</t>
  </si>
  <si>
    <t>Giao với Quốc lộ 10</t>
  </si>
  <si>
    <t>Nhà văn hóa Trạm Bạc</t>
  </si>
  <si>
    <t>Phố Nguyễn Khoa Dục</t>
  </si>
  <si>
    <t>Đình Trạm Bạc</t>
  </si>
  <si>
    <t>Trạm biến áp TDP Trạm Bạc</t>
  </si>
  <si>
    <t>Phố Vũ Khắc Đế</t>
  </si>
  <si>
    <t>Cống Bà Điểu, TDP 1 Tràng Duệ</t>
  </si>
  <si>
    <t>Cánh đồng dầm TDP 2 Tràng Duệ</t>
  </si>
  <si>
    <t>Đoạn Đường</t>
  </si>
  <si>
    <t>Đường nội bộ trong khu tái định cư Lê Lợi</t>
  </si>
  <si>
    <t>Từ giáp đường 351</t>
  </si>
  <si>
    <t>cầu Cao</t>
  </si>
  <si>
    <t>Từ cầu Cao</t>
  </si>
  <si>
    <t>giáp địa phận phường Lê Lợi (cũ)</t>
  </si>
  <si>
    <t>Đường Đặng Cương</t>
  </si>
  <si>
    <t>Cầu Trạm xá</t>
  </si>
  <si>
    <t>Từ ngã 3 Ụ Dầu TDP Thành Công</t>
  </si>
  <si>
    <t>Phố Tri Yếu</t>
  </si>
  <si>
    <t>Chợ Tri Yếu</t>
  </si>
  <si>
    <t>Ngã 3 Lạch Mả</t>
  </si>
  <si>
    <t>Phố Đoàn Thắng</t>
  </si>
  <si>
    <t>Ngã 3 Trạm điện TDP Chiến Thắng</t>
  </si>
  <si>
    <t>Cầu Trắng TDP Đoàn Tiến</t>
  </si>
  <si>
    <t>Đường Quốc Tuấn</t>
  </si>
  <si>
    <t>Ngã ba giao với đường An Kim Hải</t>
  </si>
  <si>
    <t>Giáp phường Hồng Thái</t>
  </si>
  <si>
    <t>Đường khu tái định cư Thành Công</t>
  </si>
  <si>
    <t>Các tuyến đường có mặt cắt 17m Dự án Khu đô thị dịch vụ – thương mại và nhà ở công nhân Tràng Duệ.</t>
  </si>
  <si>
    <t>Phố Mai Kỳ Sơn</t>
  </si>
  <si>
    <t>đê Lạch Tray</t>
  </si>
  <si>
    <t>Phố Nhu Kiều</t>
  </si>
  <si>
    <t>Giao đường Quốc Tuấn</t>
  </si>
  <si>
    <t>Nhà văn hóa Nhu Kiều</t>
  </si>
  <si>
    <t>Phố Hoàng Triều</t>
  </si>
  <si>
    <t>Cống mương cấp 1 giáp đình Kiều Hạ</t>
  </si>
  <si>
    <t>Phố Linh Quang</t>
  </si>
  <si>
    <t>cống Đông Phong giáp chùa Linh Quang</t>
  </si>
  <si>
    <t>Phố Quý Minh</t>
  </si>
  <si>
    <t>trạm điện Hồng Tuấn (Kiều Hạ 2)</t>
  </si>
  <si>
    <t>Phố Cao Sơn</t>
  </si>
  <si>
    <t>Ngã 3 ông Thiệu</t>
  </si>
  <si>
    <t>Miếu Sộp, Kiều Hạ 1</t>
  </si>
  <si>
    <t>Phố Hòa Nhất</t>
  </si>
  <si>
    <t>Đường 351 (cầu Đen)</t>
  </si>
  <si>
    <t>đường Nguyễn Trường Tộ</t>
  </si>
  <si>
    <t>Phố Đồng Dụ</t>
  </si>
  <si>
    <t>Giao đường Đặng Cương</t>
  </si>
  <si>
    <t>đền Đệ Ngũ</t>
  </si>
  <si>
    <t>Phố Tự Lập</t>
  </si>
  <si>
    <t>sân bóng Hòa Nhất</t>
  </si>
  <si>
    <t>Khu nhà ở thương mại Thiên Long (Phúc Tiến)</t>
  </si>
  <si>
    <t>Khu chung cư TDP Đồng Quang</t>
  </si>
  <si>
    <t>Đường Nam Sơn</t>
  </si>
  <si>
    <t>Điểm đấu nối đường 351</t>
  </si>
  <si>
    <t>Chân cầu vượt Lương Quán</t>
  </si>
  <si>
    <t>Đường trong khu dân cư theo các quyết định giao đất</t>
  </si>
  <si>
    <t>Đường trong Khu Dự án kinh doanh nhà</t>
  </si>
  <si>
    <t>Đường Lương Quán</t>
  </si>
  <si>
    <t>cầu vượt Lương Quán, TDP Lương Quán</t>
  </si>
  <si>
    <t>Bờ đê sông Rế, TDP Lương Quán</t>
  </si>
  <si>
    <t>Đường Lương Mỹ</t>
  </si>
  <si>
    <t>Cống ngầm Máng nước, TDP Mỹ Tranh</t>
  </si>
  <si>
    <t>Giao quốc lộ 5, TDP Mỹ Tranh</t>
  </si>
  <si>
    <t>Đường Nguyễn Trung Thành</t>
  </si>
  <si>
    <t>Ngã tư đường 351, TDP Quỳnh Hoàng</t>
  </si>
  <si>
    <t>Tiếp giáp tổ dân phố 2, phường Lê Lợi</t>
  </si>
  <si>
    <t>Đường Vật Cách</t>
  </si>
  <si>
    <t>Ngã 3 giao quốc lộ 5 tại tổ dân phố Cách Thượng</t>
  </si>
  <si>
    <t>Số 99 đường 351 tại tổ dân phố Cách Thượng</t>
  </si>
  <si>
    <t>Đường Bắc Sơn</t>
  </si>
  <si>
    <t>Giao đường Nguyễn Hồng (dự kiến)</t>
  </si>
  <si>
    <t>Giao đường 351</t>
  </si>
  <si>
    <t>Đường Nguyễn Hồng</t>
  </si>
  <si>
    <t>Quốc lộ 10 đối diện chùa Cao Linh</t>
  </si>
  <si>
    <t>Giao đường Nguyễn Trường Tộ</t>
  </si>
  <si>
    <t>Đường Đông Hà</t>
  </si>
  <si>
    <t>Ngã 3 giao đường Bắc Sơn</t>
  </si>
  <si>
    <t>Khu dân cư bãi trắng tại tổ dân phố 4</t>
  </si>
  <si>
    <t>Đường Vũ Công An</t>
  </si>
  <si>
    <t>Giếng hồ, khu dân cư tổ dân phố 3</t>
  </si>
  <si>
    <t>Giao đường Đông Hà</t>
  </si>
  <si>
    <t>Đường Vạn Thọ</t>
  </si>
  <si>
    <t>Giao đường Đông Hà (dự kiến)</t>
  </si>
  <si>
    <t>Giao quốc lộ 10</t>
  </si>
  <si>
    <t>Giao đường Thắng Lợi</t>
  </si>
  <si>
    <t>Miếu Trà Lý</t>
  </si>
  <si>
    <t>Các tuyến đường nội bộ trong khu tái định cư</t>
  </si>
  <si>
    <t>Đường Long Thành</t>
  </si>
  <si>
    <t>Tiếp giáp đường 351, TDP Cách Thượng</t>
  </si>
  <si>
    <t>Nhà máy nước sông Rế, TDP Lương Quán</t>
  </si>
  <si>
    <t>Đường phố Cống Mỹ</t>
  </si>
  <si>
    <t>Giao ngã ba đường dẫn cầu vượt Lương Quán, TDP Lương Quán</t>
  </si>
  <si>
    <t>Giáp phường Quán Toan, quận Hồng Bàng</t>
  </si>
  <si>
    <t>Đường trục Tân Tiến - Lê Thiện (Đường Máng nước)</t>
  </si>
  <si>
    <t>Giáp địa phận phường An Phong</t>
  </si>
  <si>
    <t>Đường Kinh Giao</t>
  </si>
  <si>
    <t>Cầu hỗ giáp An Phong</t>
  </si>
  <si>
    <t>Đường nội bộ trong các dự án giao đất làm nhà ở</t>
  </si>
  <si>
    <t>Phố Quán Ngà</t>
  </si>
  <si>
    <t>Giao quốc lộ 5, TDP 6 Do Nha</t>
  </si>
  <si>
    <t>Giao đường liên phường Lê Thiện - Tân Tiến, TDP Do Nha 3</t>
  </si>
  <si>
    <t>Phố Nguyễn Đống</t>
  </si>
  <si>
    <t>Giao với đường Quán Ngà (dự kiến), TDP 1 Do Nha</t>
  </si>
  <si>
    <t>Giao đường Tân Tiến (dự kiến), TDP 1 Do Nha</t>
  </si>
  <si>
    <t>Phố Nguyễn Cây</t>
  </si>
  <si>
    <t>Giao ngã 3 đường Quán Ngà (dự kiến), TDP 2 Do Nha</t>
  </si>
  <si>
    <t>giao với đường Mai Trung Thứ dự kiến, TDP 5 Do Nha</t>
  </si>
  <si>
    <t>Đường Bến Dầu</t>
  </si>
  <si>
    <t>Ngã 3 giao đường liên phường Lê Thiện - Tân Tiến, TDP Tây Nam Vụ Bản</t>
  </si>
  <si>
    <t>Sông Dầu, TDP TDP Tây Nam Vụ Bản</t>
  </si>
  <si>
    <t>Đường Nguyễn Bến</t>
  </si>
  <si>
    <t>Ngã 3 đường quán Ngà</t>
  </si>
  <si>
    <t>Đoạn giáp TDP Do Nha 5</t>
  </si>
  <si>
    <t>22. Phường An Dương</t>
  </si>
  <si>
    <t>Tỉnh lộ 352: Đoạn giáp xã Kiền Bái đến hết địa phận xã Mỹ Đồng</t>
  </si>
  <si>
    <t>Đoạn giáp xã Kiền Bái  ( Phường Thiên Hương)</t>
  </si>
  <si>
    <t>Hết địa phận xã Mỹ Đồng (cũ)</t>
  </si>
  <si>
    <t>Đường liên xã Mỹ Đồng - Kênh Giang: Đoạn từ Tỉnh lộ 352 (khu vực UBND xã Mỹ Đồng) đến hết cầu Trà Sơn</t>
  </si>
  <si>
    <t>Đoạn từ Tỉnh lộ 352 (khu vực UBND xã Mỹ Đồng cũ)</t>
  </si>
  <si>
    <t xml:space="preserve"> Hết cầu Trà Sơn</t>
  </si>
  <si>
    <t>Đường liên tỉnh từ Thủy Nguyên đi Kinh Môn, Hải Dương: Đoạn từ giáp xã Cao Nhânđến hết địa phận xã Mỹ Đồng (giáp xã Đông Sơn)</t>
  </si>
  <si>
    <t xml:space="preserve"> Đoạn từ giáp xã Cao Nhân </t>
  </si>
  <si>
    <t>Hết địa phận xã Mỹ Đồng (giáp xã Đông Sơn cũ) Phường Lưu Kiếm</t>
  </si>
  <si>
    <t>Đường Liên xã Kiền Bái - xã Mỹ Đồng - xã Cao Nhân (Đường mặt cắt 7,0 đến 9,5m)</t>
  </si>
  <si>
    <t>Từ Cầu Vàng xã Mỹ Đồng</t>
  </si>
  <si>
    <t>Đình Đồng Lý hết địa phận xã Mỹ Đồng</t>
  </si>
  <si>
    <t>Đường Tuyến đường từ cổng trường THCS đến nhà bà Hoa ( Đường mặt cắt 7,0 đến 9,5m)</t>
  </si>
  <si>
    <t>Từ THCS</t>
  </si>
  <si>
    <t>Nhà Bà Hoa</t>
  </si>
  <si>
    <t>Đường từ Tỉnh Lộ 352 đến nhà ông Bẩy ( Đường  mặt cắt 5,5m)</t>
  </si>
  <si>
    <t>Tỉnh Lộ 352</t>
  </si>
  <si>
    <t>Nhà ông Bẩy</t>
  </si>
  <si>
    <t>Đường từ nhà ông Quang đến nhà ông Điền (Đường  mặt cắt 5,5m)</t>
  </si>
  <si>
    <t>Từ nhà ông Quang</t>
  </si>
  <si>
    <t>Nhà ông Điền</t>
  </si>
  <si>
    <t>Đường từ quán bà Hán đến ngã ba Từ Đảo (Đường  mặt cắt 5,5m)</t>
  </si>
  <si>
    <t xml:space="preserve">Quán bà Hán </t>
  </si>
  <si>
    <t>Ngã ba Từ Đảo</t>
  </si>
  <si>
    <t>Khu đấu giá Quán Trại Thôn 4</t>
  </si>
  <si>
    <t xml:space="preserve">Khu đất ở Làng Nghề 1 </t>
  </si>
  <si>
    <t xml:space="preserve">   Phường Lê Ích Mộc
(Khu vực Cao Nhân)</t>
  </si>
  <si>
    <t>Tỉnh lộ 352: Đoạn giáp xã Mỹ Đồng đến cầu Si xã Cao Nhân</t>
  </si>
  <si>
    <t>Xã Mỹ Đồng</t>
  </si>
  <si>
    <t>Cầu si</t>
  </si>
  <si>
    <t>Tỉnh lộ 352: Đoạn từ cầu Si đến hết địa phận xã Cao Nhân (giáp xã Quảng Thanh)</t>
  </si>
  <si>
    <t xml:space="preserve"> Quảng Thanh</t>
  </si>
  <si>
    <t>Đường từ ngã 3 tỉnh lộ 352 qua UBND xã Cao Nhân đến cổng làng thôn Thái Lai xã Cao Nhân</t>
  </si>
  <si>
    <t>Đầu đường 352</t>
  </si>
  <si>
    <t>Cống Thái Lai</t>
  </si>
  <si>
    <t>Đường liên tỉnh từ Thủy Nguyên đi Kinh Môn, Hải Dương: Đoạn từ giáp xã Chính Mỹ đến hết địa phận xã Cao Nhân (giáp xã Mỹ Đồng)</t>
  </si>
  <si>
    <t xml:space="preserve"> Phường Lê Ích Mộc
(Khu vực Hợp Thành )</t>
  </si>
  <si>
    <t>Đường từ ngã 3 TL352 đến cổng UBND xã Hợp Thành: Đoạn từ giáp xã Quảng Thanh đến cổng UBND xã Hợp Thành.</t>
  </si>
  <si>
    <t>Đoạn từ giáp xã Quảng Thanh</t>
  </si>
  <si>
    <t>cổng UBND cũ  Hợp Thành.</t>
  </si>
  <si>
    <t xml:space="preserve"> Phường Lê Ích Mộc
(Khu vực Chính Mỹ )</t>
  </si>
  <si>
    <t>Tỉnh lộ 352: Đoạn từ giáp xã Cao Nhân 
đến hết địa phận xã Chính Mỹ (7,000)</t>
  </si>
  <si>
    <t>Từ giáp địa phận xã Cao Nhân</t>
  </si>
  <si>
    <t>Giáp địa phận  Quảng Thanh</t>
  </si>
  <si>
    <t>Đường liên Tỉnh</t>
  </si>
  <si>
    <t xml:space="preserve"> Phường Lê Ích Mộc
(Khu vực Quảng Thanh )</t>
  </si>
  <si>
    <t>Giáp xã Cao nhân</t>
  </si>
  <si>
    <t>Bến xe Tân Việt</t>
  </si>
  <si>
    <t>Giáp xã Kỳ Sơn</t>
  </si>
  <si>
    <t>Đoạn đường liên Tỉnh Hải Phòng - Hải Dương</t>
  </si>
  <si>
    <t>Giáp xã Chính Mỹ</t>
  </si>
  <si>
    <t>Giáp xã Phù Ninh</t>
  </si>
  <si>
    <t>Đường liên xã Chính Mỹ 1</t>
  </si>
  <si>
    <t>Ngã ba nhà ông Giòn</t>
  </si>
  <si>
    <t>Đường liên xã Chính Mỹ 2</t>
  </si>
  <si>
    <t>Nhà bà Lành (tỉnh lộ 352)</t>
  </si>
  <si>
    <t>Đường liên xã Hợp Thành</t>
  </si>
  <si>
    <t>Cầu Hợp Thành</t>
  </si>
  <si>
    <t>Đường trục làng Quảng Cư</t>
  </si>
  <si>
    <t>Nhà ông Thào</t>
  </si>
  <si>
    <t>Cầu chùa ruỗi</t>
  </si>
  <si>
    <t>Tuyến đường Nhà lưu niệm Trạng Nguyên Lê Ích Mộc</t>
  </si>
  <si>
    <t>Nhà lưu niệm Trạng nguyên Lê Ích Mộc</t>
  </si>
  <si>
    <t>Nhà lưu niệm Trạng Nguyên Lê Ích Mộc</t>
  </si>
  <si>
    <t>Đường đèo</t>
  </si>
  <si>
    <t>Từ nhà bà Điệu</t>
  </si>
  <si>
    <t>Nhà ông Vang</t>
  </si>
  <si>
    <t>Đường trạm bơm bãi cát thôn 5</t>
  </si>
  <si>
    <t>Nhà ông Hoan</t>
  </si>
  <si>
    <t>Nhà ông Hùng</t>
  </si>
  <si>
    <t>Đường Hoa Trạng Nguyên</t>
  </si>
  <si>
    <t>Nhà bà Thắng Học</t>
  </si>
  <si>
    <t>Cầu Hòn Ngọc</t>
  </si>
  <si>
    <t>Đường Trạm Bơm Đồng Hon</t>
  </si>
  <si>
    <t>Trạm bơm Đồng Hon</t>
  </si>
  <si>
    <t>Nhà hàng Cô Vị</t>
  </si>
  <si>
    <t>Đường trục Đầm Quao</t>
  </si>
  <si>
    <t xml:space="preserve">Nhà bà Nhớn </t>
  </si>
  <si>
    <t>Đường liên tỉnh</t>
  </si>
  <si>
    <t>Đường nội bộ khu đất đấu giá đầm Z</t>
  </si>
  <si>
    <t>Đường nội bộ khu đất đấu giá đầm Quao</t>
  </si>
  <si>
    <t xml:space="preserve">Các trục Đường có mặt cắt trên 3,5m </t>
  </si>
  <si>
    <t xml:space="preserve">Các trục Đường có mặt cắt dưới  3,5m </t>
  </si>
  <si>
    <t>7. Phường Lê Ích Mộc</t>
  </si>
  <si>
    <t xml:space="preserve">Quốc lộ 10:  đến </t>
  </si>
  <si>
    <t>Từ cầu Đá Bạc</t>
  </si>
  <si>
    <t>hết địa phận xã Gia Minh</t>
  </si>
  <si>
    <t>Đường bến Bính - Phà Rừng (Tỉnh lộ - 359)</t>
  </si>
  <si>
    <t xml:space="preserve">từ giáp xã Thủy Triều </t>
  </si>
  <si>
    <t>hết địa phận xã Ngũ Lão.</t>
  </si>
  <si>
    <t>Đoạn từ ngã 3 Bưu Điện</t>
  </si>
  <si>
    <t>hết địa phận xã Ngũ Lão</t>
  </si>
  <si>
    <t>Từ Tỉnh lộ 359 đi vào Khuông Lư xã Ngũ Lão</t>
  </si>
  <si>
    <t>Cổng Nhà máy sửa chữa tàu biển phà Rừng qua cổng chợ cũ</t>
  </si>
  <si>
    <t>Ngã 4 lối rẽ vào phòng khám Đa khoa</t>
  </si>
  <si>
    <t>Cổng Nhà máy sửa chữa tàu biển phà Rừng qua cổng chợ mới</t>
  </si>
  <si>
    <t>Cầu Tràng Kênh</t>
  </si>
  <si>
    <t>Ngã 3 lối rẽ vào nhà máy Xi măng Chinfon</t>
  </si>
  <si>
    <t>Nhà máy Xi măng Chinfon</t>
  </si>
  <si>
    <t>Đường trục từ ngã 2 phòng khám Đa khoa</t>
  </si>
  <si>
    <t>Dốc Đồng Bàn</t>
  </si>
  <si>
    <t>Ngã 4 Bưu Điện</t>
  </si>
  <si>
    <t>Giáp xã Minh Tân</t>
  </si>
  <si>
    <t>Từ đập Lò Nồi</t>
  </si>
  <si>
    <t>Đến hết địa phân xã Minh Tân</t>
  </si>
  <si>
    <t>Đường Bao thị trấn Minh Đức</t>
  </si>
  <si>
    <t>Kho 702</t>
  </si>
  <si>
    <t xml:space="preserve"> từ ngã ba Tỉnh lộ 359 Tràng Than</t>
  </si>
  <si>
    <t xml:space="preserve"> hết địa phận xã Ngũ Lão</t>
  </si>
  <si>
    <t>Đường liên tỉnh Kinh Môn, Hải Dương đi Thủy Nguyên</t>
  </si>
  <si>
    <t>Từ giáp xã Thủy Triều</t>
  </si>
  <si>
    <t>Giáp đường 359</t>
  </si>
  <si>
    <t>Dự án khu tái định cư đường điện 220KV Nhà máy nhiệt điện Hải Phòng Vật Cách, xã Ngũ Lão</t>
  </si>
  <si>
    <t>Tuyến đường từ giáp Tỉnh lộ 359</t>
  </si>
  <si>
    <t>Cổng nhà nhà sửa chữa tàu biển Phà Rừng</t>
  </si>
  <si>
    <t>Tuyến giao thông có lộ giới 12m-14m, Khu TĐC Sẹo Nghé, thị trấn Minh Đức</t>
  </si>
  <si>
    <t>Tuyến gia thông có lộ giới trên 20m, Khu TĐC Sẹo Nghé, thị trấn Minh Đức</t>
  </si>
  <si>
    <t>Đường có lộ dưới 5m</t>
  </si>
  <si>
    <t>Đường có lộ giới từ 5m đến 7,0m</t>
  </si>
  <si>
    <t>Đường có lộ giới từ trên  12m</t>
  </si>
  <si>
    <t>5. Phường Bạch Đằng</t>
  </si>
  <si>
    <t>25. Phường Hải Dương</t>
  </si>
  <si>
    <t>Giá đề xuất đất cơ sở phi nông nghiệp; Đất khu công nghiệp, cụm công nghiệp; Đất sử dụng cho hoạt động khoáng sản</t>
  </si>
  <si>
    <t>Nguyễn Hữu Cầu</t>
  </si>
  <si>
    <t>Chân cầu Phú Lương cũ</t>
  </si>
  <si>
    <t>Chợ Phú Lương</t>
  </si>
  <si>
    <t>hết chợ Phú Lương</t>
  </si>
  <si>
    <t>Tam Giang</t>
  </si>
  <si>
    <t>Trần Thánh Tông</t>
  </si>
  <si>
    <t>Nguyễn Đình Chiểu</t>
  </si>
  <si>
    <t>Tống Duy Tân</t>
  </si>
  <si>
    <t>Bùi Thị Xuân</t>
  </si>
  <si>
    <t>Cuối ngõ 212 Chương Dương</t>
  </si>
  <si>
    <t>Âu Thuyền</t>
  </si>
  <si>
    <t>Tây Hào</t>
  </si>
  <si>
    <t>Đinh Lưu Kim</t>
  </si>
  <si>
    <t>Ỷ Lan</t>
  </si>
  <si>
    <t>Đường trong khu tái định cư phường Ngọc Châu</t>
  </si>
  <si>
    <t>Phạm Duy Quyết</t>
  </si>
  <si>
    <t>Bạch Công Liêu</t>
  </si>
  <si>
    <t>Khu tái định cư Ngọc Châu</t>
  </si>
  <si>
    <t>Nguyễn Văn Thịnh</t>
  </si>
  <si>
    <t>Đường giáp đê sông Thái Bình thuộc phường Ngọc Châu cũ</t>
  </si>
  <si>
    <t>Lê Viết Hưng</t>
  </si>
  <si>
    <t>Đường Âu Thuyền</t>
  </si>
  <si>
    <t>Lê Viết Quang</t>
  </si>
  <si>
    <t>Ngọc Tuyền</t>
  </si>
  <si>
    <t>Ngọc Uyên</t>
  </si>
  <si>
    <t>Nguyễn Biểu (ngoài khu dân cư Ngọc Châu)</t>
  </si>
  <si>
    <t>Trịnh Thị Lan</t>
  </si>
  <si>
    <t>Ngọc Uyên đoạn trong khu dân cư Ngọc Châu (Khu Đồng Chiều) có mặt cắt Bn = 26,5m</t>
  </si>
  <si>
    <t>KDC Ngọc Châu (Đông Chiều)</t>
  </si>
  <si>
    <t>Nguyễn Biểu đoạn trong khu dân cư Ngọc Châu có mặt cắt 20,5m ≤ Bn ≤ 21m</t>
  </si>
  <si>
    <t>Phố Đông Kinh, Đường nội bộ trong khu dân cư Ngọc Châu có mặt cắt Bn = 15,5m</t>
  </si>
  <si>
    <t>Đông Sơn, Đồng Khởi, Lam Sơn có mặt cắt 13,5m ≤ Bn ≤ 14,5m</t>
  </si>
  <si>
    <t>Đường Nguyễn Biểu từ đường Ngọc Uyên kéo dài đến cầu V6, có mặt cắt Bn = 20,5m</t>
  </si>
  <si>
    <t>Đông Khê (đoạn trong Khu dân cư Ngọc Châu)</t>
  </si>
  <si>
    <t>Đường còn lại trong khu dân cư Kim Lai</t>
  </si>
  <si>
    <t>Đông Khê (đoạn ngoài Khu dân cư Ngọc Châu)</t>
  </si>
  <si>
    <t>Mạc Đức Tuấn</t>
  </si>
  <si>
    <t>Đường nhánh (ven sân vận động Đô Lương)</t>
  </si>
  <si>
    <t>Đường Trần Hưng Đạo</t>
  </si>
  <si>
    <t>Đường Lý Quốc Bảo (ven sân Đô Lương)</t>
  </si>
  <si>
    <t>Khu nhà ở phường Nhị Châu</t>
  </si>
  <si>
    <t>-</t>
  </si>
  <si>
    <t>Đường có mặt cắt Bn ≥ 27m</t>
  </si>
  <si>
    <t>Đường có mặt cắt 16,5m ≤ Bn &lt;27m</t>
  </si>
  <si>
    <t>Đường có mặt cắt Bn &lt; 16,5m</t>
  </si>
  <si>
    <t>Tôn Thất Tùng</t>
  </si>
  <si>
    <t>An Định</t>
  </si>
  <si>
    <t>Ngã tư Bến Hàn</t>
  </si>
  <si>
    <t>Đường Ngô Quyền và đoạn từ cầu vượt Phú Lương đến đường Thanh Niên</t>
  </si>
  <si>
    <t>Phạm Minh Nghĩa</t>
  </si>
  <si>
    <t>Phùng Khắc Khoan</t>
  </si>
  <si>
    <t>Trương Hán Siêu</t>
  </si>
  <si>
    <t>Đường sắt</t>
  </si>
  <si>
    <t>Đường An Định</t>
  </si>
  <si>
    <t>Đê sông Thái Bình</t>
  </si>
  <si>
    <t>Dương Đình Nghệ</t>
  </si>
  <si>
    <t>Vũ Duy Hàn</t>
  </si>
  <si>
    <t>Khu đô thị Âu Việt</t>
  </si>
  <si>
    <t>Đường có mặt cắt Bn≥20,5m)</t>
  </si>
  <si>
    <t>Đường có mặt cắt (15,5m≤Bn&lt;20,5m)</t>
  </si>
  <si>
    <t>Đường có mặt cắt (Bn &lt; 15,5m)</t>
  </si>
  <si>
    <t>Mai Độ</t>
  </si>
  <si>
    <t>Đường giáp đê sông Thái Bình</t>
  </si>
  <si>
    <t>Đường Mai Ngô</t>
  </si>
  <si>
    <t>Đường Nhị Châu</t>
  </si>
  <si>
    <t>Dân Chủ</t>
  </si>
  <si>
    <t>Tuổi Trẻ</t>
  </si>
  <si>
    <t>Cầu Phú Lương</t>
  </si>
  <si>
    <t>Lý Quốc Bảo</t>
  </si>
  <si>
    <t>Đại lộ Trần Hưng Đạo</t>
  </si>
  <si>
    <t>Hết thửa đất số 204, 205; tờ bản đồ 21 nhà ông Đảm, Lực</t>
  </si>
  <si>
    <t>Thửa đất số 204, 205, tờ bản đồ 21 (nhà ông Đảm, Lực)</t>
  </si>
  <si>
    <t>Thửa 33, tờ BĐ 14 (nhà bà Thu)</t>
  </si>
  <si>
    <t>Nhị Châu</t>
  </si>
  <si>
    <t>Đường Hòa Bình</t>
  </si>
  <si>
    <t>Ngã 3 Trương Hán Siêu</t>
  </si>
  <si>
    <t>Cầu Chui</t>
  </si>
  <si>
    <t>Nguyễn Quang Tá</t>
  </si>
  <si>
    <t>Mai Ngô</t>
  </si>
  <si>
    <t>Đường Tản Đà</t>
  </si>
  <si>
    <t>Phan Chu Trinh</t>
  </si>
  <si>
    <t>Phan Chu Trinh kéo dài</t>
  </si>
  <si>
    <t>Ngã tư Trương Hán Siêu</t>
  </si>
  <si>
    <t>Hết thửa đất số 43, tờ bản đồ 07</t>
  </si>
  <si>
    <t>Đường còn lại thuộc phường Nhị Châu cũ</t>
  </si>
  <si>
    <t>Đường trong Khu dân cư Phú Bình 1 và Phú Bình 2</t>
  </si>
  <si>
    <t>Ngã tư cầu vượt Phú Lương</t>
  </si>
  <si>
    <t>Chân đê</t>
  </si>
  <si>
    <t>Hữu Nghị</t>
  </si>
  <si>
    <t>Ngã tư Đông Thị</t>
  </si>
  <si>
    <t>Đường Đô Lương</t>
  </si>
  <si>
    <t>Đường Nguyễn Công Hoan</t>
  </si>
  <si>
    <t>Quảng trường Độc Lập</t>
  </si>
  <si>
    <t>Đường Quang Trung</t>
  </si>
  <si>
    <t>Phạm Sư Mệnh</t>
  </si>
  <si>
    <t>Bắc Sơn</t>
  </si>
  <si>
    <t>Đường Nguyễn Văn Tố</t>
  </si>
  <si>
    <t>Nhà Thờ</t>
  </si>
  <si>
    <t>Hồng Quang</t>
  </si>
  <si>
    <t>Ga</t>
  </si>
  <si>
    <t>An Ninh</t>
  </si>
  <si>
    <t>Cống 3 cửa</t>
  </si>
  <si>
    <t>Canh Nông I</t>
  </si>
  <si>
    <t>Nguyễn Văn Tố</t>
  </si>
  <si>
    <t>Đô Lương</t>
  </si>
  <si>
    <t>Đoạn từ Trần Hưng Đạo</t>
  </si>
  <si>
    <t>Nguyễn Công Hoan</t>
  </si>
  <si>
    <t>Phố Ga</t>
  </si>
  <si>
    <t>Vũ Trọng Phụng và đường nhánh lối ra đường Thanh Niên</t>
  </si>
  <si>
    <t>Ngã tư bến Hàn</t>
  </si>
  <si>
    <t>Chợ con</t>
  </si>
  <si>
    <t>Đoàn Thị Điểm</t>
  </si>
  <si>
    <t>Đoàn Thượng</t>
  </si>
  <si>
    <t>Nguyễn Đức Khiêm</t>
  </si>
  <si>
    <t>Thi Sách</t>
  </si>
  <si>
    <t>Trần Quốc Lặc</t>
  </si>
  <si>
    <t>Đoàn Nhữ Hài</t>
  </si>
  <si>
    <t>Đường nhánh còn lại trong Khu dân cư Bắc đường Thanh Niên</t>
  </si>
  <si>
    <t>Tạ Hiện</t>
  </si>
  <si>
    <t>Vũ Văn Dũng</t>
  </si>
  <si>
    <t>Vương Chiêu</t>
  </si>
  <si>
    <t>Canh Nông II</t>
  </si>
  <si>
    <t>Đường xóm Hàn Giang (Khu 6 cũ)</t>
  </si>
  <si>
    <t>Đường xóm Hàn Giang (Khu 5 cũ)</t>
  </si>
  <si>
    <t>Cựu Khê</t>
  </si>
  <si>
    <t>Đinh Văn Tả</t>
  </si>
  <si>
    <t>Đường An Ninh</t>
  </si>
  <si>
    <t>Vương Văn</t>
  </si>
  <si>
    <t>Đại lộ Hồ Chí Minh</t>
  </si>
  <si>
    <t>Sơn Hoà</t>
  </si>
  <si>
    <t>Xuân Đài</t>
  </si>
  <si>
    <t>Sơn Hòa</t>
  </si>
  <si>
    <t>Nguyễn Du</t>
  </si>
  <si>
    <t>Bắc Kinh</t>
  </si>
  <si>
    <t>Nguyễn Thiện Thuật</t>
  </si>
  <si>
    <t>Trần Huyền Trân</t>
  </si>
  <si>
    <t>Cầu Cốn</t>
  </si>
  <si>
    <t>Ngõ 53 Tam Giang</t>
  </si>
  <si>
    <t>Đường nhánh từ Trần Hưng Đạo</t>
  </si>
  <si>
    <t>Đường Tam Giang</t>
  </si>
  <si>
    <t>Nguyễn Biểu</t>
  </si>
  <si>
    <t>26. Phường Lê Thanh Nghị</t>
  </si>
  <si>
    <t>Ngã tư Máy Sứ</t>
  </si>
  <si>
    <t>Ngã sáu</t>
  </si>
  <si>
    <t>Đường Tuệ Tĩnh kéo dài</t>
  </si>
  <si>
    <t>Ngã tư Ngô Quyền</t>
  </si>
  <si>
    <t>Vũ Hựu</t>
  </si>
  <si>
    <t>Công ty cổ phần xây dựng số 18</t>
  </si>
  <si>
    <t>Ngã tư giao với đường Tuệ Tĩnh</t>
  </si>
  <si>
    <t>Mạc Thị Bưởi</t>
  </si>
  <si>
    <t>Ngã Sáu</t>
  </si>
  <si>
    <t>Trương Mỹ</t>
  </si>
  <si>
    <t>Mạc Thị Buởi</t>
  </si>
  <si>
    <t>Đoạn từ Lê Thanh Nghị đến đường Ngô Quyền</t>
  </si>
  <si>
    <t>Lê Thanh nghị</t>
  </si>
  <si>
    <t>Đoạn từ Ngô Quyền đến hết chợ Thanh Bình</t>
  </si>
  <si>
    <t>Chợ Thanh Bình</t>
  </si>
  <si>
    <t>Đoạn từ hết chợ thương mại Thanh Bình đến Đại lộ Võ Nguyên Giáp)</t>
  </si>
  <si>
    <t>Đại lộ Võ Nguyên Giáp</t>
  </si>
  <si>
    <t>Tuệ Tĩnh (đoạn từ đường Hoàng Hoa Thám đến Điện Biên Phủ)</t>
  </si>
  <si>
    <t>Hoàng Hoa Thám</t>
  </si>
  <si>
    <t>Lê Thanh Nghị</t>
  </si>
  <si>
    <t>Đoạn từ ngã tư Máy Sứ đến cầu Cất</t>
  </si>
  <si>
    <t>Cầu Cất</t>
  </si>
  <si>
    <t>Đoạn từ số nhà 273 đến số nhà 313 và số nhà 278 đến số 314</t>
  </si>
  <si>
    <t>Số nhà 273, 278</t>
  </si>
  <si>
    <t>Số nhà 313, 314</t>
  </si>
  <si>
    <t>Đoạn từ số nhà 315 và số nhà 316 đến ngã tư Hải Tân</t>
  </si>
  <si>
    <t>Số nhà 315 và số nhà 316</t>
  </si>
  <si>
    <t>Ngã tư Hải Tân</t>
  </si>
  <si>
    <t>Bà Triệu</t>
  </si>
  <si>
    <t>Đoạn từ đường Lê Thanh Nghị đến đường Nguyễn Quý Tân</t>
  </si>
  <si>
    <t>Nguyễn Quý Tân</t>
  </si>
  <si>
    <t>Đoạn từ đường Nguyễn Quý Tân đến đường Ngô Quyền</t>
  </si>
  <si>
    <t>Bà Triệu (đoạn còn lại)</t>
  </si>
  <si>
    <t>Đức Minh</t>
  </si>
  <si>
    <t>Đường Bà Triệu kéo dài</t>
  </si>
  <si>
    <t>Huỳnh Thúc Kháng</t>
  </si>
  <si>
    <t>Đoạn từ Mạc Thị Bưởi đến cống hồ Bình Minh</t>
  </si>
  <si>
    <t>Cống hồ Bình Minh</t>
  </si>
  <si>
    <t>Đoạn từ cống hồ Bình Minh đến đường Lê Thanh Nghị</t>
  </si>
  <si>
    <t>Đoạn từ đường Nguyễn Lương Bằng đến đường Nguyễn Chí Thanh</t>
  </si>
  <si>
    <t>Nguyễn Chí Thanh</t>
  </si>
  <si>
    <t>Đoạn từ đường Nguyễn Chí Thanh đến cầu Phú Tảo và đoạn từ đường Nguyễn Lương Bằng đến đường An Định</t>
  </si>
  <si>
    <t>Cầu Phú Tảo</t>
  </si>
  <si>
    <t>Đường Nguyễn Lương Bằng đến đường An Định</t>
  </si>
  <si>
    <t>Nguyễn Thị Duệ</t>
  </si>
  <si>
    <t>Đoạn từ ngã 3 chợ Mát đến Nhà máy Gạch Hải Dương</t>
  </si>
  <si>
    <t>Ngã 3 chợ Mát</t>
  </si>
  <si>
    <t>Nhà máy Gạch Hải Dương</t>
  </si>
  <si>
    <t>Đoạn từ Nhà máy Gạch đến đường sắt</t>
  </si>
  <si>
    <t>Đường Sắt</t>
  </si>
  <si>
    <t>Đỗ Ngọc Du</t>
  </si>
  <si>
    <t>Đoạn từ hộ ông Phạm Ngọc Cầm đến đường Ngô Quyền</t>
  </si>
  <si>
    <t>Hộ ông Phạm Ngọc Cầm</t>
  </si>
  <si>
    <t>Đoạn từ Ngô Quyền đến Đức Minh</t>
  </si>
  <si>
    <t>Đoạn từ Trương Mỹ đến đường Bình Minh</t>
  </si>
  <si>
    <t>Bình Minh</t>
  </si>
  <si>
    <t>Đoạn từ Bình Minh đến thửa 172, tờ bản đồ 17 nhà ông Bắc</t>
  </si>
  <si>
    <t>Thửa 172, tờ bản đồ 17 nhà ông Bắc</t>
  </si>
  <si>
    <t>Hết trường Tiểu học Lý Tự Trọng</t>
  </si>
  <si>
    <t>Trương mỹ</t>
  </si>
  <si>
    <t>Dương Hòa</t>
  </si>
  <si>
    <t>Nguyễn Hới</t>
  </si>
  <si>
    <t>Phú Thọ</t>
  </si>
  <si>
    <t>Nguyễn Trác Luân</t>
  </si>
  <si>
    <t>Hào Thành (đoạn từ cống Tuệ Tĩnh sang Phạm Ngũ Lão)</t>
  </si>
  <si>
    <t>Cống Tuệ Tĩnh</t>
  </si>
  <si>
    <t>Thái Bình</t>
  </si>
  <si>
    <t>Đường còn lại trong Khu dân cư Đông Ngô Quyền</t>
  </si>
  <si>
    <t>Nhữ Đình Hiền</t>
  </si>
  <si>
    <t>Cầu Bà Triệu</t>
  </si>
  <si>
    <t>Đường kè hồ Bình Minh</t>
  </si>
  <si>
    <t>Vườn Hoa Bình Minh</t>
  </si>
  <si>
    <t>Ngõ 133 Trương Mỹ</t>
  </si>
  <si>
    <t>Khu tái định cư nhà máy sứ</t>
  </si>
  <si>
    <t>Đường có mặt cắt Bn ≥ 20,5m</t>
  </si>
  <si>
    <t>Đường có mặt cắt 8,5m ≤ Bn &lt; 20,5m</t>
  </si>
  <si>
    <t>Bạch Đằng (đoạn từ Quảng trường Thống Nhất đến Nguyễn Du)</t>
  </si>
  <si>
    <t>Quảng trường Thống Nhất</t>
  </si>
  <si>
    <t>Trung tâm thương mại</t>
  </si>
  <si>
    <t>Tuy Hòa</t>
  </si>
  <si>
    <t>Đồng Xuân</t>
  </si>
  <si>
    <t>Ngân Sơn</t>
  </si>
  <si>
    <t>Tuy Hoà</t>
  </si>
  <si>
    <t>Đoạn từ Đại lộ Hồ Chí Minh đến đường Đồng Xuân</t>
  </si>
  <si>
    <t>Đoạn từ Đồng Xuân đến Bạch Đằng</t>
  </si>
  <si>
    <t>Bùi Thị Cúc</t>
  </si>
  <si>
    <t>Tuy An</t>
  </si>
  <si>
    <t>Hoàng VănThụ</t>
  </si>
  <si>
    <t>Đoạn từ Trần Hưng Đạo đến cầu Hải Tân</t>
  </si>
  <si>
    <t>Cầu Hải Tân</t>
  </si>
  <si>
    <t>Đoạn từ cầu Hải Tân đến ngã tư Hải Tân</t>
  </si>
  <si>
    <t>Trần Quốc Toản</t>
  </si>
  <si>
    <t>Trần Thủ Độ</t>
  </si>
  <si>
    <t>Đường nối từ Mạc Thị Bưởi sang hồ Bình Minh</t>
  </si>
  <si>
    <t>Chương Dương (từ đường Bùi Thị Xuân đến đường Thanh Niên)</t>
  </si>
  <si>
    <t>Trương Đỗ</t>
  </si>
  <si>
    <t>Bãi Quay xe đường Thanh Niên</t>
  </si>
  <si>
    <t>giáp trường Hồng Quang</t>
  </si>
  <si>
    <t>Thống Nhất</t>
  </si>
  <si>
    <t>Đoạn từ đường Bạch Đằng đến hết Nhà thi đấu</t>
  </si>
  <si>
    <t>Hết Nhà thi đấu</t>
  </si>
  <si>
    <t>Đoạn từ Nhà thi đấu đến đường Nguyễn Hải Thanh</t>
  </si>
  <si>
    <t>Nguyễn Hải Thanh</t>
  </si>
  <si>
    <t>Đoạn từ đường Nguyễn Hải Thanh đến cầu Hải Tân</t>
  </si>
  <si>
    <t>Hồng Châu</t>
  </si>
  <si>
    <t>Hàm Nghi (đoạn từ Nguyễn Đức Cảnh đến Thanh Niên)</t>
  </si>
  <si>
    <t>An Dương Vương</t>
  </si>
  <si>
    <t>Phạm Trấn</t>
  </si>
  <si>
    <t>Lạc Long Quân</t>
  </si>
  <si>
    <t>Hải Đông</t>
  </si>
  <si>
    <t>Nguyễn Thời Trung</t>
  </si>
  <si>
    <t>Phạm Tu</t>
  </si>
  <si>
    <t>Thánh Thiên</t>
  </si>
  <si>
    <t>Dã Tượng</t>
  </si>
  <si>
    <t>Nguyễn Danh Nho</t>
  </si>
  <si>
    <t>Lý Thanh Tông</t>
  </si>
  <si>
    <t>Lý Công Uẩn</t>
  </si>
  <si>
    <t>Lý Nam Đế</t>
  </si>
  <si>
    <t>Lý Thánh Tông</t>
  </si>
  <si>
    <t>Nguyễn Trung Trực</t>
  </si>
  <si>
    <t>Đỗ Uông</t>
  </si>
  <si>
    <t>Mạc Đình Phúc</t>
  </si>
  <si>
    <t>Nguyễn An</t>
  </si>
  <si>
    <t>Nguyễn Công Hoà</t>
  </si>
  <si>
    <t>Đường nhánh còn lại trong Khu Du lịch - Sinh thái - Dịch vụ Hà Hải</t>
  </si>
  <si>
    <t>Đặng Quốc Chinh</t>
  </si>
  <si>
    <t>Phạm Chấn</t>
  </si>
  <si>
    <t>Vũ Dương</t>
  </si>
  <si>
    <t>Đường Hoàng Lộc</t>
  </si>
  <si>
    <t>Nguyễn Gia Thiều</t>
  </si>
  <si>
    <t>Khu dân cư Trái Bầu</t>
  </si>
  <si>
    <t>Đường có mặt cắt Bn = 20,5m</t>
  </si>
  <si>
    <t>Đường có mặt cắt Bn = 16m</t>
  </si>
  <si>
    <t>Đường có mặt cắt 13,5m ≤ Bn ≤ 14,5m</t>
  </si>
  <si>
    <t>Đoạn từ đường Lê Thanh Nghị đến đường Ngô Quyền</t>
  </si>
  <si>
    <t>Đoạn từ Ngô Quyền đến Đại lộ Võ Nguyên Giáp</t>
  </si>
  <si>
    <t>Bình Lộc</t>
  </si>
  <si>
    <t>Nam Cao</t>
  </si>
  <si>
    <t>Đoạn từ Ngô Quyền đến Kênh Tre</t>
  </si>
  <si>
    <t>Kênh Tre</t>
  </si>
  <si>
    <t>Bình Lộc (đoạn từ đường Lê Thanh Nghị đến đường Ngô Quyền)</t>
  </si>
  <si>
    <t>Nguyễn Đình Bể</t>
  </si>
  <si>
    <t>Nguyễn Văn Trỗi</t>
  </si>
  <si>
    <t>Đàm Lộc</t>
  </si>
  <si>
    <t>Khu đô thị phía Tây</t>
  </si>
  <si>
    <t>Đường có mặt cắt Bn≥23,5m</t>
  </si>
  <si>
    <t>Đường có mặt cắt đường 13,5m &lt; Bn &lt; 23,5m</t>
  </si>
  <si>
    <t>Đường nhánh còn lại (có mặt cắt Bn≤13,5m)</t>
  </si>
  <si>
    <t>Đường nhánh còn lại trong khu dân cư Nam đường Trường Chinh</t>
  </si>
  <si>
    <t>Nguyễn Chế Nghĩa</t>
  </si>
  <si>
    <t>Kim Sơn</t>
  </si>
  <si>
    <t>Phùng Chí Kiên</t>
  </si>
  <si>
    <t>Đỗ Văn Thanh</t>
  </si>
  <si>
    <t>Hồ Củ Lạc</t>
  </si>
  <si>
    <t>Bế Văn Đàn</t>
  </si>
  <si>
    <t>Dương Quảng Hàm</t>
  </si>
  <si>
    <t>Đặng Thái Mai</t>
  </si>
  <si>
    <t>Đỗ Hành</t>
  </si>
  <si>
    <t>Đào Tấn</t>
  </si>
  <si>
    <t>Đinh Công Tráng</t>
  </si>
  <si>
    <t>Lê Trọng Tấn</t>
  </si>
  <si>
    <t>Nguyễn Văn Nhạc</t>
  </si>
  <si>
    <t>Hồ Tùng Mậu</t>
  </si>
  <si>
    <t>Hoàng Văn Thái</t>
  </si>
  <si>
    <t>Hoàng Văn Cơm</t>
  </si>
  <si>
    <t>Nguyễn Tất Tố</t>
  </si>
  <si>
    <t>Nguyễn Trường Tộ</t>
  </si>
  <si>
    <t>Đất Giáo Dục</t>
  </si>
  <si>
    <t>Nguyễn Nhạc</t>
  </si>
  <si>
    <t>Nguyễn Sơn</t>
  </si>
  <si>
    <t>Phố Nam Cao</t>
  </si>
  <si>
    <t>Nguyễn Khoái</t>
  </si>
  <si>
    <t>Thanh Bình</t>
  </si>
  <si>
    <t>Lương Ngọc Quyến</t>
  </si>
  <si>
    <t>Tứ Minh</t>
  </si>
  <si>
    <t>Kim Đồng</t>
  </si>
  <si>
    <t>Tiểu học Tân Bình</t>
  </si>
  <si>
    <t>Nguyễn Viết Xuân</t>
  </si>
  <si>
    <t>Võ Văn Tần</t>
  </si>
  <si>
    <t>Tô Vĩnh Diện</t>
  </si>
  <si>
    <t>Phan Đình Giót</t>
  </si>
  <si>
    <t>Ngõ 333 Bình Lộc</t>
  </si>
  <si>
    <t>Bình Lâu</t>
  </si>
  <si>
    <t>Nguyễn Lộ Trạch</t>
  </si>
  <si>
    <t>Đặng Tất</t>
  </si>
  <si>
    <t>Đặng Văn Ngữ</t>
  </si>
  <si>
    <t>Ngô Quyèn</t>
  </si>
  <si>
    <t>Đặng Trần Côn</t>
  </si>
  <si>
    <t>Trần Đại Nghĩa</t>
  </si>
  <si>
    <t>Tân Kim</t>
  </si>
  <si>
    <t>Vạn Xuân</t>
  </si>
  <si>
    <t>Phan Bá Vành</t>
  </si>
  <si>
    <t>Cổng sau vườn sinh thái Thanh Bình</t>
  </si>
  <si>
    <t>Giáp đất ông Quang thửa 60, tờ bản đồ 48</t>
  </si>
  <si>
    <t>Đặng Bá Hát</t>
  </si>
  <si>
    <t>Phùng Hưng</t>
  </si>
  <si>
    <t>Huỳnh Tấn Phát</t>
  </si>
  <si>
    <t>Nhữ Đình Toản</t>
  </si>
  <si>
    <t>Trần Quý Cáp</t>
  </si>
  <si>
    <t>Trần Tế Xương</t>
  </si>
  <si>
    <t>Trường chinh</t>
  </si>
  <si>
    <t>Nguyễn Văn linh</t>
  </si>
  <si>
    <t>Nguyễn An Ninh</t>
  </si>
  <si>
    <t>Phù Đổng</t>
  </si>
  <si>
    <t>Đất giáo dục</t>
  </si>
  <si>
    <t>Đoạn từ Nguyễn Lương Bằng đến Nguyễn Văn Linh</t>
  </si>
  <si>
    <t>Đoạn từ Nguyễn Văn Linh đến Trường Chinh</t>
  </si>
  <si>
    <t>Phố Lê Lai</t>
  </si>
  <si>
    <t>Nguyễn Đại Năng</t>
  </si>
  <si>
    <t>Đoạn từ Nguyễn Lương Bằng đến đường Nguyễn Văn Linh</t>
  </si>
  <si>
    <t>Đoạn từ Nguyễn Văn Linh đến Vũ Hựu</t>
  </si>
  <si>
    <t>Phạm Hùng</t>
  </si>
  <si>
    <t>Đường nối từ đường Nguyễn Lương Bằng sang đường Nguyễn Thị Duệ (đường Vũ Hựu kéo dài)</t>
  </si>
  <si>
    <t>Phạm Văn Đồng (đoạn từ giáp Nhà văn hoá khu 2 phường Thanh Bình đến Đại lộ Võ Nguyên Giáp)</t>
  </si>
  <si>
    <t>Quang Liệt</t>
  </si>
  <si>
    <t>Khúc Thừa Dụ</t>
  </si>
  <si>
    <t>Khu dân cư Thanh Bình</t>
  </si>
  <si>
    <t>Đường có mặt cắt Bn ≥24m</t>
  </si>
  <si>
    <t>Đường có mặt cắt 19m ≤ Bn&lt;24m)</t>
  </si>
  <si>
    <t>Đường nhánh còn lại có mặt cắt 13,5m≤Bn&lt;19m</t>
  </si>
  <si>
    <t>Nguyễn Tuân (từ Khu dân cư Thanh Bình đến đường Đức Minh)</t>
  </si>
  <si>
    <t>Nguyễn Thiện</t>
  </si>
  <si>
    <t>Đỗ Quang</t>
  </si>
  <si>
    <t>Trần Nguyên Đán</t>
  </si>
  <si>
    <t>Trần Văn Giáp</t>
  </si>
  <si>
    <t>Trịnh Hoài Đức (từ đường Nguyễn Văn Linh đến đường Nguyễn Tuân)</t>
  </si>
  <si>
    <t>Đường thuộc Khu đô thị phía Tây (mặt cắt đường 13,5m &lt; Bn &lt; 23,5m)</t>
  </si>
  <si>
    <t>Đường Trần Quang Triều</t>
  </si>
  <si>
    <t>Đường Huỳnh Thúc Kháng</t>
  </si>
  <si>
    <t>Đường Lê Phụng Hiểu</t>
  </si>
  <si>
    <t>Đường Lê Ngọc Hân</t>
  </si>
  <si>
    <t>Lê Phụng Hiểu</t>
  </si>
  <si>
    <t>Đường Hồ Đắc Di</t>
  </si>
  <si>
    <t>Đường Lê Phụ Trần</t>
  </si>
  <si>
    <t>Đường Trần Khát Chân</t>
  </si>
  <si>
    <t>Phạm Văn Đồng</t>
  </si>
  <si>
    <t>Đường Trần Liễu</t>
  </si>
  <si>
    <t>Nguyễn Tuân (từ đường Nguyễn Văn Linh đến hết Khu dân cư Thanh Bình)</t>
  </si>
  <si>
    <t>KDC Thanh Bình</t>
  </si>
  <si>
    <t>Ngô Văn Sở (từ đường Nguyễn Văn Linh đến đường Phạm Văn Đồng)</t>
  </si>
  <si>
    <t>Đường Lê Hoàn</t>
  </si>
  <si>
    <t>Đường nhánh còn lại trong Khu đô thị phía Tây (có mặt cắt đường Bn≤13,5m)</t>
  </si>
  <si>
    <t>27. Phường Việt Hòa</t>
  </si>
  <si>
    <t>I</t>
  </si>
  <si>
    <t>Phường Việt Hòa (cũ)</t>
  </si>
  <si>
    <t>đường sắt</t>
  </si>
  <si>
    <t>đường Ngô Quyền</t>
  </si>
  <si>
    <t>đường Nguyễn Lương Bằng</t>
  </si>
  <si>
    <t>Trương Uy</t>
  </si>
  <si>
    <t>Đồng Niên</t>
  </si>
  <si>
    <t>từ cầu vượt Đồng Niên</t>
  </si>
  <si>
    <t>hết đình Đồng Niên</t>
  </si>
  <si>
    <t>Nguyễn Trạch Dân</t>
  </si>
  <si>
    <t>hết địa phận phường</t>
  </si>
  <si>
    <t>Đình Điền</t>
  </si>
  <si>
    <t>Phố Văn</t>
  </si>
  <si>
    <t>cầu Đồng Niên</t>
  </si>
  <si>
    <t>trường Trung học cơ sở Việt Hòa</t>
  </si>
  <si>
    <t>Phố Việt Hoà</t>
  </si>
  <si>
    <t>đường Đồng Niên</t>
  </si>
  <si>
    <t>hết thửa 56 tờ bản đồ số 10</t>
  </si>
  <si>
    <t>Đỗ Phúc Lập</t>
  </si>
  <si>
    <t>Nguyễn Ngọc Hàm</t>
  </si>
  <si>
    <t>Trương Minh Giảng</t>
  </si>
  <si>
    <t>Phố Trung nghĩa</t>
  </si>
  <si>
    <t>Đường Hoàng Ngân</t>
  </si>
  <si>
    <t>Phố Thượng Lễ</t>
  </si>
  <si>
    <t>Phố Phương Độ</t>
  </si>
  <si>
    <t>Phố Trung Đàm</t>
  </si>
  <si>
    <t>Đình Đồng Niên</t>
  </si>
  <si>
    <t>đê sông Thái Bình</t>
  </si>
  <si>
    <t>giáp Khu công nghiệp Cẩm Thượng - Việt Hoà</t>
  </si>
  <si>
    <t>Đường nhánh có mặt cắt đường Bn=13,5m trong Khu dân cư phía Bắc đường Nguyễn Lương Bằng</t>
  </si>
  <si>
    <t>Cầu Đồng</t>
  </si>
  <si>
    <t>Chi Các</t>
  </si>
  <si>
    <t>Chi Hoà</t>
  </si>
  <si>
    <t>Đa Cẩm</t>
  </si>
  <si>
    <t>Địch Hoà</t>
  </si>
  <si>
    <t>Hàn Trung</t>
  </si>
  <si>
    <t>Việt Hoà</t>
  </si>
  <si>
    <t>hết thửa 56, tờ BĐ số 10</t>
  </si>
  <si>
    <t>phố Văn</t>
  </si>
  <si>
    <t>Việt Thắng</t>
  </si>
  <si>
    <t>Tân Dân</t>
  </si>
  <si>
    <t>Đường trong khu dân cư phía Nam đường Việt Hòa</t>
  </si>
  <si>
    <t>29.1</t>
  </si>
  <si>
    <t>Phố Nguyễn Văn Huyên</t>
  </si>
  <si>
    <t>29.2</t>
  </si>
  <si>
    <t>Đường có mặt cắt 15,5m ≤ Bn ≤ 22m</t>
  </si>
  <si>
    <t>29.3</t>
  </si>
  <si>
    <t>Đường trong khu dân cư phía Đông đường Tân Dân đường có mặt cắt 17,5m ≤ Bn ≤ 20m</t>
  </si>
  <si>
    <t>Cẩm Hòa</t>
  </si>
  <si>
    <t>Đường còn lại thuộc phường Việt Hòa</t>
  </si>
  <si>
    <t>Nguyễn Tế (đường trong KĐT Ford)</t>
  </si>
  <si>
    <t>Đặng Duy Minh (đường trong KĐT Ford)</t>
  </si>
  <si>
    <t>Đường Nguyễn Lương Bằng</t>
  </si>
  <si>
    <t>đường An Định</t>
  </si>
  <si>
    <t>Đường trong khu dân cư mới (khu Ford) có mặt cắt đường Bn = 13,5m</t>
  </si>
  <si>
    <t>Đường trong khu dân cư phía Đông đường Tân Dân đường có mặt cắt Bn = 16,5m</t>
  </si>
  <si>
    <t>Thị Trấn Lai Cách (cũ)</t>
  </si>
  <si>
    <t>Đường Tuệ Tĩnh/ĐT.394 (đoạn 2: Đường nội thị huyện quản lý)</t>
  </si>
  <si>
    <t>giáp Quốc lộ 5</t>
  </si>
  <si>
    <t>hết đất trụ sở UBND thị trấn</t>
  </si>
  <si>
    <t>Ban chỉ huy Quân sự huyện cũ</t>
  </si>
  <si>
    <t>giáp công ty TNHH Hải Nam</t>
  </si>
  <si>
    <t>Đường Tuệ Tĩnh/ĐT. 394. Đường tỉnh 394 Km3 + 730</t>
  </si>
  <si>
    <t>thửa đất số 167, tờ bản đồ số 32, trụ sở UBND thị trấn Lai Cách cũ</t>
  </si>
  <si>
    <t>hết Km4+200 (đến hết khu dân cư thôn Nghĩa)</t>
  </si>
  <si>
    <t>Quốc lộ 5 (đoạn còn lại trong phạm vi thị trấn)</t>
  </si>
  <si>
    <t>Đường 194B</t>
  </si>
  <si>
    <t>hết khu dân cư mới thôn Tiền và thôn Trụ</t>
  </si>
  <si>
    <t>Trục đường chính trong khu dân cư thôn Trụ - Tứ Minh</t>
  </si>
  <si>
    <t>công ty Hiền Lê</t>
  </si>
  <si>
    <t>Đường trong khu dân cư, khu đô thị có quy hoạch mới (mặt cắt đường Bn&gt;=13,5 m)</t>
  </si>
  <si>
    <t>Đường 194B (đoạn còn lại thuộc thị trấn)</t>
  </si>
  <si>
    <t>Các trục đường còn lại trong Khu dân cư thôn Trụ - Tứ Minh</t>
  </si>
  <si>
    <t>Các trục đường còn lại trong Khu dân cư mới thôn Tiền và thôn Trụ</t>
  </si>
  <si>
    <t>Đường trong khu dân cư, khu đô thị có quy hoạch mới có mặt cắt đường Bn&lt; 13,5m</t>
  </si>
  <si>
    <t>Trục đường chính trong thôn Lẻ Doi</t>
  </si>
  <si>
    <t>đường 394A (trước UBND thị trấn cũ)</t>
  </si>
  <si>
    <t>thôn Bầu (thửa đất số 118, tờ bản đồ số 31)</t>
  </si>
  <si>
    <t>Trục đường liên thôn phía Đông huyện đội</t>
  </si>
  <si>
    <t>Giếng Bầu (thửa số 22 tờ bản đồ số 40)</t>
  </si>
  <si>
    <t>Trục đường liên thôn qua thôn Năm, thôn Đìa</t>
  </si>
  <si>
    <t>Giếng Đìa (thửa số 86 tờ bản đồ số 68)</t>
  </si>
  <si>
    <t>Trục đường liên thôn qua thôn Bầu, thôn Bễ</t>
  </si>
  <si>
    <t>QL5 (thửa đất số 12, tờ bản đồ số 54)</t>
  </si>
  <si>
    <t>hết Nhà Văn Hóa thôn Bễ</t>
  </si>
  <si>
    <t>Trục đường chính thôn Trụ</t>
  </si>
  <si>
    <t>từ QL5 qua thôn Trụ</t>
  </si>
  <si>
    <t>đường 194B</t>
  </si>
  <si>
    <t>Các đường còn lại khác (Các tuyến đường trong khu dân cư có mặt cắt &lt; 5m)</t>
  </si>
  <si>
    <t>Các thửa đất giáp trục đường chính trong Khu đô thị thương mại Lai Cách (phía Đông cầu vượt - đường Thắng Lợi)</t>
  </si>
  <si>
    <t>Các thửa đất giáp trục đường còn lại (phía Đông cầu vượt)</t>
  </si>
  <si>
    <t>Các thửa đất giáp trục đường chính trong Khu đô thị thương mại Lai Cách (phía Tây cầu vượt - khu chợ Lai Cách- đường Đoàn Kết)</t>
  </si>
  <si>
    <t>Các thửa đất giáp trục đường còn lại (phía Tây cầu vượt - khu chợ Lai Cách)</t>
  </si>
  <si>
    <t>Xã Cao An (cũ)</t>
  </si>
  <si>
    <t>Đất ven đường tỉnh 394
- Đoạn thuộc các xã Cao An, Cẩm Vũ, Cẩm Đông</t>
  </si>
  <si>
    <t>Đất ven đường 194B (đoạn thuộc xã Cao An và xã Đức Chính)</t>
  </si>
  <si>
    <t>Đất ven đường 19 (đoạn thuộc xã Cao An, xã Cẩm Định)</t>
  </si>
  <si>
    <t>Điểm dân cư Phú Hải có mặt cắt đường 5≤Bn≤9</t>
  </si>
  <si>
    <t>Khu dân cư Cánh Màu có mặt cắt đường 5≤Bn≤9</t>
  </si>
  <si>
    <t>Điểm dân cư mới Phú Quý có mặt cắt đường 5≤Bn≤9</t>
  </si>
  <si>
    <t>Điểm dân cư thôn Đào Xá 5≤Bn≤9</t>
  </si>
  <si>
    <t>Điểm dân cư thôn Đỗ Xá có mặt cắt đường 5≤Bn≤9</t>
  </si>
  <si>
    <t>Điểm dân cư thôn Cao Xá có mặt cắt đường5≤Bn≤9</t>
  </si>
  <si>
    <t>Tổ dân phố Phú An</t>
  </si>
  <si>
    <t>có mặt cắt đường 5≤Bn≤9</t>
  </si>
  <si>
    <t>Thửa 131, tờ 29</t>
  </si>
  <si>
    <t>Thửa 06, tờ 30</t>
  </si>
  <si>
    <t>Thửa 9, tờ 25</t>
  </si>
  <si>
    <t>Thửa 01, tờ 26</t>
  </si>
  <si>
    <t>Thửa 58, tờ 27</t>
  </si>
  <si>
    <t>Thửa 21, tờ 28</t>
  </si>
  <si>
    <t>Thửa 278, tờ 27</t>
  </si>
  <si>
    <t>Thửa 253, tờ 27</t>
  </si>
  <si>
    <t>Thửa 42, tờ 29</t>
  </si>
  <si>
    <t>Thửa 128, tờ 27</t>
  </si>
  <si>
    <t>Thửa 330, tờ 29</t>
  </si>
  <si>
    <t>Thửa 77, tờ 30</t>
  </si>
  <si>
    <t>Thửa 357, tờ 29</t>
  </si>
  <si>
    <t>Thửa 344, tờ 29</t>
  </si>
  <si>
    <t>Thửa 390, tờ 29</t>
  </si>
  <si>
    <t>Thửa 372, tờ 29</t>
  </si>
  <si>
    <t>Tổ dân phố Đào Xá
có mặt cắt đường 5≤Bn≤9</t>
  </si>
  <si>
    <t>Thửa 95, tờ 35</t>
  </si>
  <si>
    <t>Thửa 01, tờ 31</t>
  </si>
  <si>
    <t>Tổ dân phố Cao Xá</t>
  </si>
  <si>
    <t>Thửa 36, tờ 41</t>
  </si>
  <si>
    <t>Thửa 125, tờ 41</t>
  </si>
  <si>
    <t>Thửa 129, tờ 37</t>
  </si>
  <si>
    <t>Thửa 266, tờ 41</t>
  </si>
  <si>
    <t>Tổ dân phố Đỗ Trung</t>
  </si>
  <si>
    <t>Thửa 134, tờ 37</t>
  </si>
  <si>
    <t>Thửa 02, tờ 34</t>
  </si>
  <si>
    <t>Thửa 262, tờ 38</t>
  </si>
  <si>
    <t>Thửa 306, tờ 38</t>
  </si>
  <si>
    <t>Thửa 196, tờ 38</t>
  </si>
  <si>
    <t>Thửa 22, tờ 39</t>
  </si>
  <si>
    <t>Điểm dân cư số 01, thôn Phú An có mặt cắt đường 5≤Bn≤9</t>
  </si>
  <si>
    <t>Điểm dân cư Lò Gạch, thôn Phú An có mặt cắt đường 5≤Bn≤9</t>
  </si>
  <si>
    <t>28. Phường Thành Đông</t>
  </si>
  <si>
    <t>PHƯỜNG BÌNH HÀN cũ</t>
  </si>
  <si>
    <t>Điện Biên Phú</t>
  </si>
  <si>
    <t>3.2</t>
  </si>
  <si>
    <t>Tuệ Tĩnh</t>
  </si>
  <si>
    <t>đường Hoàng Hoa Thám</t>
  </si>
  <si>
    <t>Nguyễn Cao</t>
  </si>
  <si>
    <t>Mai Hắc Đế</t>
  </si>
  <si>
    <t>Cống ba cửa</t>
  </si>
  <si>
    <t>Quán Thánh</t>
  </si>
  <si>
    <t>10.1</t>
  </si>
  <si>
    <t>10.2</t>
  </si>
  <si>
    <t>Quyết Thắng</t>
  </si>
  <si>
    <t>Trần Công Hiến</t>
  </si>
  <si>
    <t>13.1</t>
  </si>
  <si>
    <t>ngã tư bến Hàn</t>
  </si>
  <si>
    <t>13.2</t>
  </si>
  <si>
    <t>Đường An Định: Đoạn từ ngã tư Bến Hàn đến đường Ngô Quyền và đoạn từ cầu vượt Phú Lương đến đường Thanh Niên</t>
  </si>
  <si>
    <t>Hồng Quang kéo dài</t>
  </si>
  <si>
    <t>Hàn Thượng</t>
  </si>
  <si>
    <t>Đường Điện Biên Phủ</t>
  </si>
  <si>
    <t>hết phường Bình Hàn cũ</t>
  </si>
  <si>
    <t>Cô Đông</t>
  </si>
  <si>
    <t>Đê Thái Bình</t>
  </si>
  <si>
    <t>Đường Hào Thành</t>
  </si>
  <si>
    <t>Tăng Bạt Hổ</t>
  </si>
  <si>
    <t>Bình Lao</t>
  </si>
  <si>
    <t>Phạm Thị Trân</t>
  </si>
  <si>
    <t>Lại Kim Bảng</t>
  </si>
  <si>
    <t>Trần Tiến</t>
  </si>
  <si>
    <t>Đoàn Đình Duyệt</t>
  </si>
  <si>
    <t>Đặng Dung</t>
  </si>
  <si>
    <t>Phạm Đình Hổ</t>
  </si>
  <si>
    <t>Đào Đạo</t>
  </si>
  <si>
    <t>Trần Khắc Chung</t>
  </si>
  <si>
    <t>Tạ Quang Bửu</t>
  </si>
  <si>
    <t>Đường giáp đê sông Thái Bình thuộc phường Bình Hàn cũ</t>
  </si>
  <si>
    <t>Nguyễn Thượng Mẫn</t>
  </si>
  <si>
    <t>Đường còn lại trong khu dân cư Lilama</t>
  </si>
  <si>
    <t>Các đường. phố còn lại khác</t>
  </si>
  <si>
    <t>Đường trong KĐT Tuệ Tĩnh có mặt cắt đường 13,5m</t>
  </si>
  <si>
    <t>Đường dọc kênh T2 Bn ≤ 5,0m (từ khu 12 Bình Hàn đến đường Tuệ Tĩnh kéo dài)</t>
  </si>
  <si>
    <t>Đường ven đường tàu Bn ≤ 5,0m (Từ đường Chi Lăng đến đường Điện Biên Phủ</t>
  </si>
  <si>
    <t>Đường ven đường tàu Bn ≤ 5,0m (Từ đường Quán Thánh đến đường Điện Biên Phủ</t>
  </si>
  <si>
    <t>Đường từ đường ven đường tàu đến phố Quán Thánh qua đường sắt) đến phố Đinh Văn Tả 5,0m ≤ Bn ≤ 9,0m (ngõ 13 Quán Thánh)</t>
  </si>
  <si>
    <t>Đường từ đường ven đường tàu đến phố Cô Đông Bn ≥ 5,0m (ngõ 36 Cô Đông)</t>
  </si>
  <si>
    <t>Đường từ đường ven đường tàu đến phố Cô Đông Bn ≤ 5,0m (ngõ 74 Cô Đông)</t>
  </si>
  <si>
    <t>Đường từ đường Nguyễn Thượng Mẫn đến đường An Thái (ngõ 167 NTM)</t>
  </si>
  <si>
    <t>Đường từ phố Mai Hắc Đế đến đường Bình Lao 5,0m ≤ Bn ≤ 9,0m</t>
  </si>
  <si>
    <t>Đường trong khu Chợ Hồ Máy Sứ Bn ≤ 5,0m</t>
  </si>
  <si>
    <t>Đường trong KDC Đá Mài 5,0m ≤ Bn ≤ 9,0m (ngõ 296, 310 Điện Biên Phủ)</t>
  </si>
  <si>
    <t>Đường từ đường ven đường tàu đến phố Quang Trung Bn ≤ 5,0m(ngõ 207 Quang Trung)</t>
  </si>
  <si>
    <t>PHƯỜNG CẨM THƯỢNG cũ</t>
  </si>
  <si>
    <t>Ngô Quyền (đoạn từ đường Nguyễn Chí Thanh đến cầu Phú Tảo và đoạn từ đường Nguyễn Lương Bằng đến đường An Định)</t>
  </si>
  <si>
    <t>5.1</t>
  </si>
  <si>
    <t>5.2</t>
  </si>
  <si>
    <t>7.1</t>
  </si>
  <si>
    <t>7.2</t>
  </si>
  <si>
    <t>giáp phường Việt Hòa cũ</t>
  </si>
  <si>
    <t>8.1</t>
  </si>
  <si>
    <t>8.2</t>
  </si>
  <si>
    <t>Nhà máy nước</t>
  </si>
  <si>
    <t>Trần Cảnh</t>
  </si>
  <si>
    <t>đường Hoàng ngân</t>
  </si>
  <si>
    <t>Tự Đông</t>
  </si>
  <si>
    <t>Nguyễn Trọng Thuật</t>
  </si>
  <si>
    <t>Nguyễn Dữ</t>
  </si>
  <si>
    <t>Lộng Chương</t>
  </si>
  <si>
    <t>Phố Cao Thắng</t>
  </si>
  <si>
    <t>An Lưu</t>
  </si>
  <si>
    <t>Cô Đoài</t>
  </si>
  <si>
    <t>Giáp Đình</t>
  </si>
  <si>
    <t>Phương Độ</t>
  </si>
  <si>
    <t>Thái Hoà</t>
  </si>
  <si>
    <t>Thuần Mỹ</t>
  </si>
  <si>
    <t>Đinh Đàm</t>
  </si>
  <si>
    <t>giáp ranh phường Bình Hàn cũ</t>
  </si>
  <si>
    <t>Triệu Quang Phục</t>
  </si>
  <si>
    <t>Ngô Thì Nhậm</t>
  </si>
  <si>
    <t>Tự Đoài</t>
  </si>
  <si>
    <t>Phố Bến Hàn</t>
  </si>
  <si>
    <t>Đường Hoàng Ngân (Nhà hàng 559)</t>
  </si>
  <si>
    <t>Đường Hoàng Ngân (Nhà hàng Bánh đậu xanh Quê Hương</t>
  </si>
  <si>
    <t>Phố Phạm Hạp</t>
  </si>
  <si>
    <t>giáp KDC số 7 P. Việt Hoà cũ</t>
  </si>
  <si>
    <t>Phố Phạm Hợi</t>
  </si>
  <si>
    <t>Phố Lộng Chương</t>
  </si>
  <si>
    <t>Phố Nguyễn Trọng Thuật</t>
  </si>
  <si>
    <t>Phố Nguyễn Lễ</t>
  </si>
  <si>
    <t>Phố Hoàng Đạo</t>
  </si>
  <si>
    <t>Nguyễn Lễ</t>
  </si>
  <si>
    <t>Vũ Cán</t>
  </si>
  <si>
    <t>Phố Vũ Cán</t>
  </si>
  <si>
    <t>Lô Nhà vườn 8 KĐT Tuệ Tĩnh</t>
  </si>
  <si>
    <t>Đường ven đường tàu Bn ≤ 5,0m</t>
  </si>
  <si>
    <t>Đường Hàn Thượng</t>
  </si>
  <si>
    <t>đường Tự Đông</t>
  </si>
  <si>
    <t>Đường từ đường Điện Biên Phủ đến phố Cô Đoài Bn ≤ 5,0m (ngõ 456 Điện Biên Phủ)</t>
  </si>
  <si>
    <t>Đường từ phố Phan Bội Châu đến phố Phan Đình Phùng ≤ 5,0m (ngõ 114 Phan Đình Phùng)</t>
  </si>
  <si>
    <t>Đường từ phố Nguyễn Khuyến đến phố Triệu Quang Phục Bn ≤ 5,0m</t>
  </si>
  <si>
    <t>Đường từ phố Phan Đình Phùng đến đường Hoàng Ngân Bn ≤ 5,0m</t>
  </si>
  <si>
    <t>PHƯỜNG NGUYỄN TRÃI cũ</t>
  </si>
  <si>
    <t>ngã tư Máy Xay</t>
  </si>
  <si>
    <t>cống Hào Thành</t>
  </si>
  <si>
    <t>Quảng trường Độc lập</t>
  </si>
  <si>
    <t>Hải Thượng Lãn Ông</t>
  </si>
  <si>
    <t>Đường trong bến xe khách</t>
  </si>
  <si>
    <t>Đường Hồng Quang</t>
  </si>
  <si>
    <t>Đường Chi Lăng</t>
  </si>
  <si>
    <t>Hào Thành</t>
  </si>
  <si>
    <t>cống Tuệ Tĩnh</t>
  </si>
  <si>
    <t>Cựu Thành</t>
  </si>
  <si>
    <t>Đường ven kè Hào Thành</t>
  </si>
  <si>
    <t>Đường trong Khu dân cư May I có mặt cắt đường Bn ≤ 13,5m</t>
  </si>
  <si>
    <t>Đường có mặt cắt 5,0m ≤ Bn ≤ 9,0m (đoạn sau Bến ô tô)</t>
  </si>
  <si>
    <t>đường Hồng Quang</t>
  </si>
  <si>
    <t>Đường từ trường THCS Trần Phú đến chợ Kho đỏ đường Chi Lăng</t>
  </si>
  <si>
    <t>XÃ AN THƯỢNG cũ</t>
  </si>
  <si>
    <t>Đất ven tỉnh lộ 390</t>
  </si>
  <si>
    <t>Đất ven tỉnh lộ 390 (bao gồm các thửa đất ven tỉnh lộ 390 và toàn bộ các tuyến đường, đoạn đường của Tổ dân phố Trác Châu )</t>
  </si>
  <si>
    <t>Đường trục xã còn lại</t>
  </si>
  <si>
    <t>Đường từ đường dẫn Cầu Hàn đến Cầu Đình Đông</t>
  </si>
  <si>
    <t>Đường từ đường dẫn Cầu Hàn đến Cầu Đình Đông (bao gồm toàn bộ các tuyến đường, đoạn đường của Tổ dân phố số 1, Tổ dân phố số Nam Thượng; Từ thửa số 6 tờ BĐ số (ông Dũng) đến thửa số 8 tờ bản đồ .. (ông Hựu) thuộc Tổ dân phố Đông Giàng.</t>
  </si>
  <si>
    <t>Các tuyến đường, đoạn đường thuộc Tổ dân phố Tiền.</t>
  </si>
  <si>
    <t>Các tuyến đường, đoạn đường thuộc Tổ dân phố Đồng, Chùa Thượng.</t>
  </si>
  <si>
    <t>Các tuyến đường, đoạn đường thuộc Tổ dân phố Trà Tân, các thửa đất ven đường đê Tả sông Thái Bình và các thửa đất từ thửa số 1 tờ bản đồ … (ông Tình) đến thửa đất số 28 tờ bản đồ … (ông Ánh) về phía Bắc thuộc Tổ dân phố Đông Giàng giáp xã Nam Sách.</t>
  </si>
  <si>
    <t>29. Phường Nam Đồng</t>
  </si>
  <si>
    <t>Đường 390C Khu Đồng Ngọ (Mặt cắt từ 5m đến 9m)</t>
  </si>
  <si>
    <t>Đoạn từ thửa thửa 02, tờ 33 
(Giáp P.Thành Đông)</t>
  </si>
  <si>
    <t>Đến thửa 20, tờ 23)
(Lối ra Cầu 789)</t>
  </si>
  <si>
    <t>Đường390C, Phố Vương Đình Thế (Mặt cắt từ 5m đến 9m)</t>
  </si>
  <si>
    <t>Chân cầu 789</t>
  </si>
  <si>
    <t>Ngã ba Hàng Giang
(Tân Lập)</t>
  </si>
  <si>
    <t>Đường 390C, Phố Tân Lập (Mặt cắt từ 5m đến 9m)</t>
  </si>
  <si>
    <t>Quốc lộ 5 km56 (từ QL5 qua Cầu đường sắt)</t>
  </si>
  <si>
    <t>Trạm bơn Nam Đồng</t>
  </si>
  <si>
    <t>Đường 390C</t>
  </si>
  <si>
    <t>Từ Trạm bơm Nam Đồng (Cập Nhất 1)</t>
  </si>
  <si>
    <t>Nút giao đường vành đai 1 (Cập Nhất 3)</t>
  </si>
  <si>
    <t>Chùa Đồng Ngọ</t>
  </si>
  <si>
    <t>Chùa Tràng (Du Tái)</t>
  </si>
  <si>
    <t>Phố Đại Phương</t>
  </si>
  <si>
    <t>Đoạn từ ngã ba đường 390</t>
  </si>
  <si>
    <t>Đến hộ ông Kếnh</t>
  </si>
  <si>
    <t>Phố Cúc Phương</t>
  </si>
  <si>
    <t>Trường Mầm Non</t>
  </si>
  <si>
    <t>Phố Vũ La (Mặt cắt dưới 5m)</t>
  </si>
  <si>
    <t>Đoạn từ Quốc lộ 5 km57</t>
  </si>
  <si>
    <t>Tỉnh lộ lộ 390 mới</t>
  </si>
  <si>
    <t>Tuyến trục chính khu Đồng Ngọ (Mặt cắt từ 5m đến 9m)</t>
  </si>
  <si>
    <t>Đoạn từ thửa số 106, tờ 25</t>
  </si>
  <si>
    <t>Đến thửa số 04, tờ 21</t>
  </si>
  <si>
    <t>Tuyến trục chính khu Đồng Ngọ (Mặt cắt dưới 5m)</t>
  </si>
  <si>
    <t>Đoạn từ thửa số 43, tờ 25</t>
  </si>
  <si>
    <t>Đến thửa số 07, tờ 26</t>
  </si>
  <si>
    <t>Tuyến trục chính khu Phú Lương (Mặt cắt từ 5m đến 9m)</t>
  </si>
  <si>
    <t>Đoạn từ thửa số 11, tờ 43</t>
  </si>
  <si>
    <t>Đến thửa số 02, tờ 44</t>
  </si>
  <si>
    <t>Tuyến trục chính khu Phú Lương (Mặt cắt dưới 5m)</t>
  </si>
  <si>
    <t>Đoạn từ thửa số 01, tờ 41</t>
  </si>
  <si>
    <t>Đến thửa số 14, tờ 47</t>
  </si>
  <si>
    <t>Tuyến trục chính khu Nhân Nghĩa (Mặt cắt dưới 5m)</t>
  </si>
  <si>
    <t>Đoạn từ thửa số 19, tờ 50</t>
  </si>
  <si>
    <t>Đến thửa số 98, tờ 52</t>
  </si>
  <si>
    <t>Tuyến trục chính khu Nhân Nghĩa, Khánh Hội (Mặt cắt dưới 5m)</t>
  </si>
  <si>
    <t>Đoạn từ thửa số 10, tờ 62</t>
  </si>
  <si>
    <t>Đến thửa số 66 tờ 59)</t>
  </si>
  <si>
    <t>Tuyến trục chính khu Khánh Hội (Mặt cắt dưới 5m)</t>
  </si>
  <si>
    <t>Đoạn từ thửa số 19, tờ 62</t>
  </si>
  <si>
    <t>Đến thửa số 48, tờ 58</t>
  </si>
  <si>
    <t>Đất ven đường 390 (Mặt cắt từ 5m đến 9m)</t>
  </si>
  <si>
    <t>Trạm Bơm Nam Đồng</t>
  </si>
  <si>
    <t>Đến Chùa Tràng</t>
  </si>
  <si>
    <t>Đường trục chính Tổ dân phố Cập Nhất 1</t>
  </si>
  <si>
    <t>Từ đường 390 (ngã 3 cây đề,</t>
  </si>
  <si>
    <t>Đến cầu T4 giáp địa phận phường Ái Quốc</t>
  </si>
  <si>
    <t>Đường trục chính thôn Du Tái (Mặt cắt dưới 5m)</t>
  </si>
  <si>
    <t>Từ thửa 193, tờ 31 (ông Ngời)</t>
  </si>
  <si>
    <t>Đến Cầu Dừa (ông Đạt)</t>
  </si>
  <si>
    <t>Đường Cập Thượng 1, Cập Thượng 2 (Mặt cắt dưới 5m);</t>
  </si>
  <si>
    <t>Từ thửa 145, tờ 30 (bà Tách).</t>
  </si>
  <si>
    <t>Từ thửa 35, tờ 40 (bà Lan)</t>
  </si>
  <si>
    <t>Đường xóm Ngọc Đường (Mặt cắt dưới 5m)</t>
  </si>
  <si>
    <t>Từ thửa 100, tờ 26 ( ông Tụ)</t>
  </si>
  <si>
    <t>Đến Cầu Đồng Cẩu</t>
  </si>
  <si>
    <t>Đường xóm Tân Bình, xóm Đồng Điền, Thôn Du Tái, thôn Cập Thượng 2; (Mặt cắt dưới 5m)</t>
  </si>
  <si>
    <t>30. Phường Tân Hưng</t>
  </si>
  <si>
    <t>PHƯỜNG HẢI TÂN</t>
  </si>
  <si>
    <t>Đoạn từ ngã tư Hải Tân đến Công ty CP Giầy Hải Dương</t>
  </si>
  <si>
    <t>Bạch Năng Thi</t>
  </si>
  <si>
    <t>Phạm Ngọc Khánh</t>
  </si>
  <si>
    <t>Nguyễn Thị Định</t>
  </si>
  <si>
    <t>Khu đô thị sinh thái ven sông Thái Bình (Ecorivers)</t>
  </si>
  <si>
    <t>Hải An</t>
  </si>
  <si>
    <t>Hải Hưng (đoạn từ đường Nguyễn Khang đến đường Lê Duẩn)</t>
  </si>
  <si>
    <t>Hải Hưng (đoạn từ đường Lê Duẩn đến đê sông Thái Bình)</t>
  </si>
  <si>
    <t>Đường, phố có mặt cắt đường 14,0m (đối với các lô đất
mặt quay ra Club House)</t>
  </si>
  <si>
    <t>Đường, phố có mặt cắt đường 18,0m</t>
  </si>
  <si>
    <t>Đường phố có mặt cắt &lt; 14m</t>
  </si>
  <si>
    <t>Phạm Xuân Huân</t>
  </si>
  <si>
    <t>Đoạn từ đường Thanh Niên đến đường Nguyễn Bỉnh
Khiêm</t>
  </si>
  <si>
    <t>Đoạn từ Nguyễn Bỉnh Khiêm đến Lương Thế Vinh</t>
  </si>
  <si>
    <t>Lương Thế Vinh</t>
  </si>
  <si>
    <t>Đoạn từ đường Thanh Niên đến đường Nguyễn Thị Định</t>
  </si>
  <si>
    <t>Đoạn từ Nguyễn Thị Định đến Bùi Thị Xuân</t>
  </si>
  <si>
    <t>Phạm Công Bân</t>
  </si>
  <si>
    <t>Đoạn từ Hàm Nghi đến Phạm Xuân Huân</t>
  </si>
  <si>
    <t>Đoạn từ Phạm Xuân Huân đến Lương Thế Vinh và từ Hàm Nghi đến Đinh Tiên Hoàng</t>
  </si>
  <si>
    <t>Yết Kiêu</t>
  </si>
  <si>
    <t>Đoạn từ ngã tư Hải Tân đến lối rẽ vào UBND phường
Hải Tân</t>
  </si>
  <si>
    <t>Đoạn từ lối vào UBND phường Hải Tân đến đường Vũ
Khâm Lân</t>
  </si>
  <si>
    <t>Đoạn từ đường Vũ Khâm Lân đến phố Cống Câu</t>
  </si>
  <si>
    <t>Lương Như Hộc (đoạn thuộc phường Hải Tân)</t>
  </si>
  <si>
    <t>Đường khu dân cư trong phố Thương mại chợ Hải Tân</t>
  </si>
  <si>
    <t>Cao Bá Quát</t>
  </si>
  <si>
    <t>Đào Duy Từ</t>
  </si>
  <si>
    <t>Phạm Lệnh Công</t>
  </si>
  <si>
    <t>Thiện Khánh</t>
  </si>
  <si>
    <t>Thiện Nhân</t>
  </si>
  <si>
    <t>Ngô Bệ</t>
  </si>
  <si>
    <t>Ngô Hoán</t>
  </si>
  <si>
    <t>Bùi Thị Xuân (đoạn từ cầu Hải Tân đến Chương Dương)</t>
  </si>
  <si>
    <t>Tô Hiến Thành</t>
  </si>
  <si>
    <t>Nguyễn Đổng Chi</t>
  </si>
  <si>
    <t>Tô Ngọc Vân</t>
  </si>
  <si>
    <t>Nguyễn Tuấn Trình</t>
  </si>
  <si>
    <t>Đặng Huyền Thông</t>
  </si>
  <si>
    <t>Đào Duy Anh</t>
  </si>
  <si>
    <t>Mạc Hiển Tích</t>
  </si>
  <si>
    <t>Nguyễn Văn Ngọc</t>
  </si>
  <si>
    <t>Vũ Tụ</t>
  </si>
  <si>
    <t>Vũ Văn Mật</t>
  </si>
  <si>
    <t>Vũ Văn Uyên</t>
  </si>
  <si>
    <t>Trần Ích Phát</t>
  </si>
  <si>
    <t>Trần Quang Diệu</t>
  </si>
  <si>
    <t>Vũ Nạp</t>
  </si>
  <si>
    <t>Vũ Như Tô</t>
  </si>
  <si>
    <t>Lương Đình Của</t>
  </si>
  <si>
    <t>Trần Sùng Dĩnh</t>
  </si>
  <si>
    <t>Cống Câu</t>
  </si>
  <si>
    <t>Nguyễn Mại</t>
  </si>
  <si>
    <t>Đường khu dân cư trong phố Thương mại chợ Hải Tân có
Bn&lt; 15,5m</t>
  </si>
  <si>
    <t>Bá Liễu</t>
  </si>
  <si>
    <t>Lê Cảnh Tuân</t>
  </si>
  <si>
    <t>Lê Quý Đôn</t>
  </si>
  <si>
    <t>Lý Anh Tông</t>
  </si>
  <si>
    <t>Nguyễn Phi Khanh</t>
  </si>
  <si>
    <t>Phúc Duyên</t>
  </si>
  <si>
    <t>Vũ Quỳnh</t>
  </si>
  <si>
    <t>Lã Thị Lương</t>
  </si>
  <si>
    <t>Bảo Tháp</t>
  </si>
  <si>
    <t>Phạm Cự Lượng</t>
  </si>
  <si>
    <t>Nhữ Tiến Dụng</t>
  </si>
  <si>
    <t>Thắng Lợi</t>
  </si>
  <si>
    <t>Đường giáp đê sông Thái Bình thuộc phường Hải Tân</t>
  </si>
  <si>
    <t>Đường nhánh còn lại Khu đô thị phía Đông (Đông Nam cầu Hải Tân)</t>
  </si>
  <si>
    <t>Vũ Khâm Lân (từ phố Cống Câu đến giáp Công ty gạch
Ngọc Sơn)</t>
  </si>
  <si>
    <t>Lê Đình Vũ</t>
  </si>
  <si>
    <t>Vũ Thạnh</t>
  </si>
  <si>
    <t>Vũ Khâm Lân (từ phố Yết Kiêu đến Cống Câu)</t>
  </si>
  <si>
    <t>Các đường, phố còn lại khác</t>
  </si>
  <si>
    <t>XIII</t>
  </si>
  <si>
    <t>PHƯỜNG TÂN HƯNG</t>
  </si>
  <si>
    <t>Lương Như Hộc</t>
  </si>
  <si>
    <t>Đoạn từ Phường Hải Tân đến hết trụ sở UBND phường
Tân Hưng</t>
  </si>
  <si>
    <t>Đoạn từ trụ sở UBND phường Tân Hưng đến Cống Đồng
Nghệ</t>
  </si>
  <si>
    <t>Nguyễn Sinh Sắc (đoạn từ chùa Đống Cao đến phố
Lương Như Hộc)</t>
  </si>
  <si>
    <t>Trần Duệ Tông</t>
  </si>
  <si>
    <t>Huyền Quang</t>
  </si>
  <si>
    <t>Vương Phúc Chính</t>
  </si>
  <si>
    <t>Đinh Liệt</t>
  </si>
  <si>
    <t>Trần Hiến Tông</t>
  </si>
  <si>
    <t>Vương Hữu Lễ</t>
  </si>
  <si>
    <t>Lê Anh Tông</t>
  </si>
  <si>
    <t>Đường trong khu dân cư, đô thị Tân Phú Hưng có mặt cắt
đường ≥ 21m</t>
  </si>
  <si>
    <t>Lê Hiến Tông (đoạn từ phố Lý Nhân Tông đến phố Lê
Văn Thịnh)</t>
  </si>
  <si>
    <t>Nguyễn Mậu Tài</t>
  </si>
  <si>
    <t>Đỗ Vinh</t>
  </si>
  <si>
    <t>Nguyễn Bính</t>
  </si>
  <si>
    <t>Vương Bạt Tụy (đoạn từ Phố Nguyễn Mậu Tài đến phố Vương Hữu Lễ)</t>
  </si>
  <si>
    <t>Vương Tảo (đoạn từ Phố Nguyễn Mậu Tài đến phố
Vương Hữu Lễ)</t>
  </si>
  <si>
    <t>Vương Bảo</t>
  </si>
  <si>
    <t>Triệu Quốc Đạt</t>
  </si>
  <si>
    <t>Bạch Thái Bưởi</t>
  </si>
  <si>
    <t>Đường trong khu dân cư, đô thị Tân Phú Hưng có mặt cắt
đường &lt; 15,5m</t>
  </si>
  <si>
    <t>Đường trục chính của các khu dân cư Khuê Liễu, Khuê Chiền (đoạn từ đường Lương Như Hộc đến thửa đất số 12, tờ bản đồ số 18; đoạn từ đường Lương Như Hộc qua nhà Văn hóa khu Khuê Liễu, nhà Văn hóa khu Khuê Chiền đến thửa đất số 133, tờ bản đồ số 20 và đoạn từ đường Lương Như Hộc đến nhà trẻ khu Khuê Liễu) và đoạn từ phố Thanh Liễu đến địa giới phường Thạch Khôi thuộc phường Tân Hưng.</t>
  </si>
  <si>
    <t>Thanh Liễu</t>
  </si>
  <si>
    <t>Phúc Liễu</t>
  </si>
  <si>
    <t>Liễu Tràng</t>
  </si>
  <si>
    <t>Đường quy hoạch trong khu dân cư Liễu Tràng</t>
  </si>
  <si>
    <t>Đông Quan</t>
  </si>
  <si>
    <t>Cương Xá</t>
  </si>
  <si>
    <t>Bảo Thái</t>
  </si>
  <si>
    <t>Đường còn lại trong khu Đông Quan (đoạn từ thửa số 84, tờ bản đồ số 56 đến thửa số 60, tờ bản đồ số 55)</t>
  </si>
  <si>
    <t>Đại lộ Võ Văn Kiệt (đoạn qua phường Tân Hưng)</t>
  </si>
  <si>
    <t>Đường còn lại thuộc phường Tân Hưng</t>
  </si>
  <si>
    <t>XVII</t>
  </si>
  <si>
    <t>PHƯỜNG TRẦN PHÚ</t>
  </si>
  <si>
    <t>Bạch Đằng (đoạn từ Quảng trường Thống Nhất đến
Nguyễn Du)</t>
  </si>
  <si>
    <t>Thanh Niên (từ Trần Hưng Đạo đến cầu Hải Tân)</t>
  </si>
  <si>
    <t>Trương Mỹ (đoạn từ Mạc Thị Bưởi đến cống hồ Bình
Minh)</t>
  </si>
  <si>
    <t>Đoạn từ đường Bùi Thị Xuân đến đường Thanh Niên</t>
  </si>
  <si>
    <t>Đoạn từ đường Thanh Niên đến hết bãi quay xe</t>
  </si>
  <si>
    <t>Đoạn từ bãi quay xe đến đường khu dân cư Kim Lai</t>
  </si>
  <si>
    <t>Dương Tốn</t>
  </si>
  <si>
    <t>Vũ Tông Phan</t>
  </si>
  <si>
    <t>Đường nhánh còn lại Khu đô thị phía Đông (Đông Nam
cầu Hải Tân)</t>
  </si>
  <si>
    <t>Tách đoạn tuyến đường</t>
  </si>
  <si>
    <t>Nguyễn Đình Thi</t>
  </si>
  <si>
    <t>Huy Cận</t>
  </si>
  <si>
    <t>Chế Lan Viên</t>
  </si>
  <si>
    <t>Triệu Việt Vương</t>
  </si>
  <si>
    <t>Lưu Quang Vũ</t>
  </si>
  <si>
    <t>Xuân Quỳnh</t>
  </si>
  <si>
    <t>Trần Hữu Tước</t>
  </si>
  <si>
    <t>Lê Anh Xuân</t>
  </si>
  <si>
    <t>Trần Điền</t>
  </si>
  <si>
    <t>Nguyễn Khánh Toàn</t>
  </si>
  <si>
    <t>Lê Văn Lương</t>
  </si>
  <si>
    <t>Nguyễn Khắc Nhu</t>
  </si>
  <si>
    <t>Đặng Thùy Trâm</t>
  </si>
  <si>
    <t>Đoàn Trần Nghiệp</t>
  </si>
  <si>
    <t>Huy Du</t>
  </si>
  <si>
    <t>Trần Quý Kiên</t>
  </si>
  <si>
    <t>Nguyễn Khang</t>
  </si>
  <si>
    <t>Nguyễn Phong Sắc</t>
  </si>
  <si>
    <t>Trần Quốc Hoàn</t>
  </si>
  <si>
    <t>Lý Quốc Sư</t>
  </si>
  <si>
    <t>Hàn Mạc Tử</t>
  </si>
  <si>
    <t>Tố Hữu</t>
  </si>
  <si>
    <t>Trần Duy Hưng</t>
  </si>
  <si>
    <t>Phạm Thọ Khảo</t>
  </si>
  <si>
    <t>Đường tỉnh lộ 395</t>
  </si>
  <si>
    <t>Đường trục chính của tổ dân phố Ngọc Lặc (xã Ngọc Sơn cũ)</t>
  </si>
  <si>
    <t>Từ đường 391</t>
  </si>
  <si>
    <t>Ngã ba Đình Ngọc Lặc</t>
  </si>
  <si>
    <t>Từ cống mới đường 391</t>
  </si>
  <si>
    <t>Miếu Ngọc Lặc</t>
  </si>
  <si>
    <t>Đường trục chính của Thôn Phạm Xã (xã Ngọc Sơn cũ)</t>
  </si>
  <si>
    <t>Ngã ba Đình Phạm Xá</t>
  </si>
  <si>
    <t>Đường trục chính của của Thôn Mỹ Xá (xã Ngọc Sơn cũ)</t>
  </si>
  <si>
    <t>Từ cổng chào</t>
  </si>
  <si>
    <t>Ngã ba Ao Đình Mỹ Xá</t>
  </si>
  <si>
    <t>Xã Ngọc Sơn</t>
  </si>
  <si>
    <t>Đất ven đường tỉnh 391</t>
  </si>
  <si>
    <t>Đại lộ Võ Văn Kiệt (đoạn qua xã Ngọc Sơn)</t>
  </si>
  <si>
    <t>31. Phường Thạch Khôi</t>
  </si>
  <si>
    <t>XIV</t>
  </si>
  <si>
    <t>PHƯỜNG THẠCH KHÔI</t>
  </si>
  <si>
    <t>Đường Lê Thanh Nghị (đoạn từ Công ty Giầy cũ đến cầu Phú Tảo)</t>
  </si>
  <si>
    <t>Nguyễn Sinh Sắc (đoạn từ đại lộ Lê Thanh Nghị đến chùa Đống Cao)</t>
  </si>
  <si>
    <t>Khu dân cư, đô thị Tân Phú Hưng</t>
  </si>
  <si>
    <t>Đường có mặt cắt đường ≥ 21m</t>
  </si>
  <si>
    <t>Đường có mặt cắt đường 15,5m ≤Bn&lt;21m</t>
  </si>
  <si>
    <t>Đường có mặt cắt đường &lt;15,5m</t>
  </si>
  <si>
    <t>Hoàng Thị Loan</t>
  </si>
  <si>
    <t>Phố Thạch Khôi</t>
  </si>
  <si>
    <t>Đoạn từ cầu Đông Lạnh đến đất phường Tân Hưng</t>
  </si>
  <si>
    <t>Đoạn từ cầu Đông Lạnh đến hết trụ sở Công an phường Thạch Khôi cũ</t>
  </si>
  <si>
    <t>Đoạn từ trụ sở Công an phường Thạch Khôi cũ đến Đại lộ Võ Nguyên Giáp</t>
  </si>
  <si>
    <t>Gia Phúc (đoạn từ cầu Phú Tảo đến Kho A34)</t>
  </si>
  <si>
    <t>Lê Hiến Tông</t>
  </si>
  <si>
    <t>Đinh Lễ</t>
  </si>
  <si>
    <t>Quyết Tâm</t>
  </si>
  <si>
    <t>Lý Nhân Tông</t>
  </si>
  <si>
    <t>Lý Thái Tông</t>
  </si>
  <si>
    <t>Đoạn từ phố Lê Văn Thịnh đến phố Lý Nhân Tông</t>
  </si>
  <si>
    <t>Đoạn từ phố Lý Nhân Tông đến ngã ba Phú Tảo</t>
  </si>
  <si>
    <t>Giải Phóng</t>
  </si>
  <si>
    <t>Chiến Thắng</t>
  </si>
  <si>
    <t>Trần Cao Vân</t>
  </si>
  <si>
    <t>Trương Định</t>
  </si>
  <si>
    <t>Nguyễn Huy Tưởng</t>
  </si>
  <si>
    <t>Lê Văn Thịnh</t>
  </si>
  <si>
    <t>Khu dân cư thương mại và tiểu thủ công nghiệp Thạch
Khôi, Khu đô thị Phú Quý và Khu dân cư mới phường Thạch Khôi</t>
  </si>
  <si>
    <t>Đường nhánh có mặt cắt đường 15,5m &lt; Bn≤22m</t>
  </si>
  <si>
    <t>Đường nhánh có mặt cắt đường Bn ≤ 15,5m</t>
  </si>
  <si>
    <t>Đại lộ Võ Văn Kiệt (đoạn đi qua phường Thạch Khôi)</t>
  </si>
  <si>
    <t>Đường còn lại trong khu dân cư Đồng Bưởi, phường
Thạch Khôi</t>
  </si>
  <si>
    <t>Phạm Ngọc Thạch</t>
  </si>
  <si>
    <t>Lê Hiển Tông</t>
  </si>
  <si>
    <t>Đàm Thận Huy</t>
  </si>
  <si>
    <t>Nguyễn Hồng Công</t>
  </si>
  <si>
    <t>Lý Nhân Nghĩa</t>
  </si>
  <si>
    <t>Lý Kế Nguyên</t>
  </si>
  <si>
    <t>Nguyễn Phương Nương</t>
  </si>
  <si>
    <t>Đàm Quang Trung</t>
  </si>
  <si>
    <t>Lê Văn Khôi</t>
  </si>
  <si>
    <t>Lê Thạch</t>
  </si>
  <si>
    <t>Âu Lạc</t>
  </si>
  <si>
    <t>Đoạn từ Đình Lễ Quán đến phố Đông Đô</t>
  </si>
  <si>
    <t>Đoạn từ phố Đông Đô đến Đầu khu dân cư Nguyễn Xá</t>
  </si>
  <si>
    <t>Lễ Quán</t>
  </si>
  <si>
    <t>Đồng Bưởi</t>
  </si>
  <si>
    <t>Đông Đô</t>
  </si>
  <si>
    <t>Dương Luân</t>
  </si>
  <si>
    <t>Phan Huy Chú</t>
  </si>
  <si>
    <t>Vương Bạt Tụy</t>
  </si>
  <si>
    <t>Vương Tảo</t>
  </si>
  <si>
    <t>Trần Anh Tông</t>
  </si>
  <si>
    <t>Lý Triện</t>
  </si>
  <si>
    <t>Đường trục khu Trần Nội, Lễ Quán, Phú Tảo (phường
Thạch Khôi)</t>
  </si>
  <si>
    <t>Đường trục khu dân cư số 3, Thái Bình. Nguyễn Xá, Trại Thọ, Phú Thọ (phường Thạch Khôi)</t>
  </si>
  <si>
    <t>Đường còn lại thuộc phường Thạch Khôi</t>
  </si>
  <si>
    <t>Xã Gia Xuyên (cũ)</t>
  </si>
  <si>
    <t>Đại Lộ Võ Văn Kiệt (đoạn qua xã Gia Xuyên cũ)</t>
  </si>
  <si>
    <t>Đất ven đường Quốc lộ 37 (đoạn thuộc xã Gia Xuyên cũ)</t>
  </si>
  <si>
    <t>Kho A34</t>
  </si>
  <si>
    <t>Cây xăng Tân Bình</t>
  </si>
  <si>
    <t>Đường trục xã Gia Xuyên (đoạn từ đường Thạch Khôi - Gia Xuyên đến Quốc lộ 37) chưa có tên mới</t>
  </si>
  <si>
    <t>Đường Thạch Khôi - Gia Xuyên</t>
  </si>
  <si>
    <t>Đất ven đường Thạch Khôi - Gia Xuyên (đoạn qua xã Gia Xuyên) chưa có tên mới</t>
  </si>
  <si>
    <t>Ngã tư Đồng Um</t>
  </si>
  <si>
    <t>Cầu Rều</t>
  </si>
  <si>
    <t>Đất ven đường 62m kéo dài (đoạn qua xã Gia Xuyên)</t>
  </si>
  <si>
    <t>Xã Liên Hồng (cũ)</t>
  </si>
  <si>
    <t>Đại Lộ Võ Nguyên Giáp (đường 62m)</t>
  </si>
  <si>
    <t>Chân cầu Lộ Cương</t>
  </si>
  <si>
    <t>Giáp đất xã Gia Lộc</t>
  </si>
  <si>
    <t>Đại Lộ Võ Văn Kiệt (đường Vành đai 1)</t>
  </si>
  <si>
    <t>Viện nhi Hải Dương</t>
  </si>
  <si>
    <t>giáp đất phường Tân Hưng</t>
  </si>
  <si>
    <t>Phố Trường Sơn</t>
  </si>
  <si>
    <t>Đại lộ Võ Nguyễn Giáp</t>
  </si>
  <si>
    <t>Hết Đại học Hải Dương</t>
  </si>
  <si>
    <t>Phố Nguyễn Huyên</t>
  </si>
  <si>
    <t>Nút giao Tâng Thượng</t>
  </si>
  <si>
    <t>Phố Phạm Vĩnh Toán</t>
  </si>
  <si>
    <t>Đường Vành đại I</t>
  </si>
  <si>
    <t>Phố Nguyễn Địa Lô</t>
  </si>
  <si>
    <t>Ban quản lý Công ty CPĐT thảo dược Thành Đông</t>
  </si>
  <si>
    <t>Phố Vũ Đăng Khu</t>
  </si>
  <si>
    <t>Phố Vũ Huy Tấn</t>
  </si>
  <si>
    <t>Phố Âu Cơ</t>
  </si>
  <si>
    <t>Phố Đức Phong</t>
  </si>
  <si>
    <t>Phố Vũ Huyến</t>
  </si>
  <si>
    <t>Phố Nguyễn Bặc</t>
  </si>
  <si>
    <t>Phố Tâng Thượng</t>
  </si>
  <si>
    <t>Vòng xuyến Tâng Thượng</t>
  </si>
  <si>
    <t>Xã Yết Kiêu</t>
  </si>
  <si>
    <t>Phố Tam Thanh</t>
  </si>
  <si>
    <t>Ngã tư Tổ dân phố Thanh Xá</t>
  </si>
  <si>
    <t>Ngã ba Tâng Thượng</t>
  </si>
  <si>
    <t>Ngã tư Tổ dân phố Đồng Lại</t>
  </si>
  <si>
    <t>Phố Vũ Huy Đĩnh</t>
  </si>
  <si>
    <t>Khu Đô Thị Mới phía Nam, TP Hải Dương</t>
  </si>
  <si>
    <t>Đường có mặt cắt đường 9m≤Bn&lt;15,5m</t>
  </si>
  <si>
    <t>Đường có mặt cắt đường 5m≤Bn&lt;9,0m</t>
  </si>
  <si>
    <t>Đường trục chính TDP Đồng Lại (đoạn 1)</t>
  </si>
  <si>
    <t>Phố Âu cơ</t>
  </si>
  <si>
    <t>Hết nhà VH TDP Đồng Lại</t>
  </si>
  <si>
    <t>Đường trục chính TDP Đồng Lại (đoạn 2)</t>
  </si>
  <si>
    <t>Thửa 237, tờ BĐ 115 (nhà ông Vũ Văn Ngợi)</t>
  </si>
  <si>
    <t>Hết thửa 130, tờ BĐ 114</t>
  </si>
  <si>
    <t>Đường trục chính TDP Qua Bộ (đoạn 1)</t>
  </si>
  <si>
    <t>Hết thửa 61, tờ BĐ 116</t>
  </si>
  <si>
    <t>Đường trục chính TDP Qua Bộ (đoạn 2)</t>
  </si>
  <si>
    <t>Thửa 43, tờ BĐ 117</t>
  </si>
  <si>
    <t>Hết thửa 389, tờ BĐ 116</t>
  </si>
  <si>
    <t>Đường trục chính TDP Thanh Xá (đoạn 1)</t>
  </si>
  <si>
    <t>Phố Âu Cơ (thửa 332, tờ BĐ 120)</t>
  </si>
  <si>
    <t>Hết thửa 17, tờ BĐ 120</t>
  </si>
  <si>
    <t>Đường trục chính TDP Thanh Xá (đoạn 2)</t>
  </si>
  <si>
    <t>Phố Âu Cơ (thửa 425, tờ BĐ 120)</t>
  </si>
  <si>
    <t>Đường Trường Sơn</t>
  </si>
  <si>
    <t>Đường trục chính TDP Tâng thượng, TDP Phú Triều</t>
  </si>
  <si>
    <t>Phố Tâng Thượng (thửa 63, tờ BĐ 131)</t>
  </si>
  <si>
    <t>Phố Tam Thanh (thửa 121, tờ BĐ 128)</t>
  </si>
  <si>
    <t>32. Phường Tứ Minh</t>
  </si>
  <si>
    <t>Giáp địa phận phường Thanh Bình</t>
  </si>
  <si>
    <t>Quảng trường</t>
  </si>
  <si>
    <t>cầu Lộ Cương</t>
  </si>
  <si>
    <t>Nguyễn Văn Linh (đoạn từ Đại lộ Võ Nguyên Giáp đến đường Tứ Minh)</t>
  </si>
  <si>
    <t>Đường Tứ Minh</t>
  </si>
  <si>
    <t>Vũ Công Đán (Từ UBND phường Tứ Minh đến giáp huyện Cẩm Giàng)</t>
  </si>
  <si>
    <t>đường tỉnh 394</t>
  </si>
  <si>
    <t>Đoạn từ UBND phường Tứ Minh đến KCN Đại An</t>
  </si>
  <si>
    <t>KCN Đại An</t>
  </si>
  <si>
    <t>Từ Khu công nghiệp Đại An đến giáp Tổ dân phố Cẩm Đoài</t>
  </si>
  <si>
    <t>Đỗ Xá</t>
  </si>
  <si>
    <t>Đường Phạm văn Đồng</t>
  </si>
  <si>
    <t>Trường Chinh (đoạn từ Đại lộ Võ Nguyên Giáp đến Tứ Minh)</t>
  </si>
  <si>
    <t>Trường Chinh (đoạn từ Ngô Quyền đến đại lộ Võ Nguyên Giáp)</t>
  </si>
  <si>
    <t>Khu dân cư mới phía Tây Tứ Minh Bn = 17,5m</t>
  </si>
  <si>
    <t>Khúc Thừa Mỹ (Khu Trường Thịnh)</t>
  </si>
  <si>
    <t>Giáp Khu dân cư Đồng Tranh</t>
  </si>
  <si>
    <t>An Định (đoạn từ Nguyễn Lương Bằng đến Khu công nghiệp Đại An)</t>
  </si>
  <si>
    <t>Đại lộ Nguyễn Lương Bằng</t>
  </si>
  <si>
    <t>đường gom QL5</t>
  </si>
  <si>
    <t>đường Mạc Đĩnh Chi</t>
  </si>
  <si>
    <t>Phạm Văn Đồng (đoạn từ Đại lộ Võ Nguyên Giáp đến đường Tứ Minh)</t>
  </si>
  <si>
    <t>Tân Trào</t>
  </si>
  <si>
    <t>Đỗ Công Đàm (Khu Trường Thịnh)</t>
  </si>
  <si>
    <t>Phố Khúc Thừa Mỹ</t>
  </si>
  <si>
    <t>Lê Hiến Phủ (Khu Thiên Phú)</t>
  </si>
  <si>
    <t>Phố Vũ Thiệu</t>
  </si>
  <si>
    <t>Nguyễn Kính Tuân (Khu Thiên Phú)</t>
  </si>
  <si>
    <t>Phố Bùi Công Chiêu</t>
  </si>
  <si>
    <t>Khu dân cư mới phía Tây Tứ Minh Bn = 20,5m</t>
  </si>
  <si>
    <t>Khu dân cư mới Lộ Cương</t>
  </si>
  <si>
    <t>Lê Quát (KĐT Plaza)</t>
  </si>
  <si>
    <t>Phố Hoàng Hữu Huân</t>
  </si>
  <si>
    <t>Trần Xuân Soạn (KĐT Plaza)</t>
  </si>
  <si>
    <t>Phố Lê Quát</t>
  </si>
  <si>
    <t>Sao Khuê (KĐT Plaza)</t>
  </si>
  <si>
    <t>Khu Tân Minh</t>
  </si>
  <si>
    <t>Xuân Thủy (KĐT Plaza)</t>
  </si>
  <si>
    <t>Hoàng Hữu Huân (KĐT Plaza)</t>
  </si>
  <si>
    <t>Đường Tân Trào</t>
  </si>
  <si>
    <t>Vũ Thiệu (Khu Thiên Phú)</t>
  </si>
  <si>
    <t>Đình Lộ Cương</t>
  </si>
  <si>
    <t>Bùi Công Chiêu (Khu Thiên Phú)</t>
  </si>
  <si>
    <t>Trương Hanh (Khu Trường Thịnh)</t>
  </si>
  <si>
    <t>Sông Kim Sơn</t>
  </si>
  <si>
    <t>Khúc Thừa Hạo (Khu Trường Thịnh)</t>
  </si>
  <si>
    <t>Phố Trương Hanh</t>
  </si>
  <si>
    <t>Nguyễn Thừa Vinh (Khu Trường Thịnh)</t>
  </si>
  <si>
    <t>Nguyễn Văn Siêu (Khu Trường Thịnh)</t>
  </si>
  <si>
    <t>Nguyễn Bỉnh Di (Khu Trường Thịnh)</t>
  </si>
  <si>
    <t>Đại An</t>
  </si>
  <si>
    <t>Sông Bắc Hưng Hải</t>
  </si>
  <si>
    <t>Phố Thượng Đạt (đường trục Khu dân cư Thượng Đạt)</t>
  </si>
  <si>
    <t>Đường Vũ Công Đán</t>
  </si>
  <si>
    <t>Lê Nghĩa</t>
  </si>
  <si>
    <t>Lê Văn Hưu</t>
  </si>
  <si>
    <t>Đại lộ 30/10</t>
  </si>
  <si>
    <t>Ngô Sỹ Liên</t>
  </si>
  <si>
    <t>Đường trục KDC Đồng Tranh</t>
  </si>
  <si>
    <t>Nguyễn Thái (đường trong KĐT Thiên Phú)</t>
  </si>
  <si>
    <t>Lê Gia Đỉnh (KDC Đại An 1)</t>
  </si>
  <si>
    <t>Phố Thượng Đạt</t>
  </si>
  <si>
    <t>Phố Lý Tử Cấu</t>
  </si>
  <si>
    <t>Thượng Hồng (KDC Đại An 1)</t>
  </si>
  <si>
    <t>Phố Nguyễn Tuyển</t>
  </si>
  <si>
    <t>Trường Tân (KDC Đại An 1)</t>
  </si>
  <si>
    <t>Phố Vĩnh Dụ</t>
  </si>
  <si>
    <t>Đỗ Bá Linh</t>
  </si>
  <si>
    <t>KCN Đại An mở rộng</t>
  </si>
  <si>
    <t>Lý Đạo Thành (Khu Tỉnh đội Cẩm Khê)</t>
  </si>
  <si>
    <t>Phố Nguyễn Sỹ Cố</t>
  </si>
  <si>
    <t>Phố Đặng Tính</t>
  </si>
  <si>
    <t>Đặng Tính (Khu Tỉnh đội Cẩm Khê)</t>
  </si>
  <si>
    <t>Phố Phạm Duy Ưởng</t>
  </si>
  <si>
    <t>Đường Quy hoạch</t>
  </si>
  <si>
    <t>Lê Quang Bí (Khu Tỉnh đội Cẩm Khê)</t>
  </si>
  <si>
    <t>Phố Nguyễn Cừ</t>
  </si>
  <si>
    <t>Lộ Cương</t>
  </si>
  <si>
    <t>Lý Tử Cấu</t>
  </si>
  <si>
    <t>Phố Phạm Luận</t>
  </si>
  <si>
    <t>Nguyễn Cừ</t>
  </si>
  <si>
    <t>Phố Lý Tử Cấu (TM 18)</t>
  </si>
  <si>
    <t>Nguyễn Sỹ Cố</t>
  </si>
  <si>
    <t>Nguyễn Tuyển</t>
  </si>
  <si>
    <t>Đường quy hoạch KCN Đại An</t>
  </si>
  <si>
    <t>Nguyễn Ư Dĩ</t>
  </si>
  <si>
    <t>Phố Vũ Mạnh Hùng</t>
  </si>
  <si>
    <t>Phạm Duy Ưởng</t>
  </si>
  <si>
    <t>Đường Lê Quang Bí</t>
  </si>
  <si>
    <t>Đường Phạm Quý Thích</t>
  </si>
  <si>
    <t>Phạm Luận</t>
  </si>
  <si>
    <t>Đường Thạch lam</t>
  </si>
  <si>
    <t>giáp KDC Tỉnh Đội</t>
  </si>
  <si>
    <t>Phạm Quý Thích</t>
  </si>
  <si>
    <t>Thạch Lam</t>
  </si>
  <si>
    <t>Tứ Thông</t>
  </si>
  <si>
    <t>Phố Vũ Dự</t>
  </si>
  <si>
    <t>Vũ Mạnh Hùng</t>
  </si>
  <si>
    <t>Đường Lộ Cương</t>
  </si>
  <si>
    <t>Tiền Lệ</t>
  </si>
  <si>
    <t>Chợ Lộ Cương</t>
  </si>
  <si>
    <t>Nhà văn hóa khu Lộ Cương A</t>
  </si>
  <si>
    <t>Đàm Tuỵ (KDC Đại An 1)</t>
  </si>
  <si>
    <t>Phố Nguyễn Địch Huấn</t>
  </si>
  <si>
    <t>Phố Vũ Bằng</t>
  </si>
  <si>
    <t>Phạm Trí Khiêm (KDC Đại An 1)</t>
  </si>
  <si>
    <t>Phố Lê Gia Đỉnh</t>
  </si>
  <si>
    <t>Nguyễn Địch Huấn (KDC Đại An 1)</t>
  </si>
  <si>
    <t>Dự án KDC ven QL5</t>
  </si>
  <si>
    <t>Vĩnh Dụ (KDC Đại An 1)</t>
  </si>
  <si>
    <t>Số 1 phố Nguyễn Tuyển</t>
  </si>
  <si>
    <t>Dương Quang</t>
  </si>
  <si>
    <t>Phố Vũ Công Đán</t>
  </si>
  <si>
    <t>nhà ông Phạm Ngọc Quỹ</t>
  </si>
  <si>
    <t>Đỗ Thiên Thư</t>
  </si>
  <si>
    <t>Phố Tứ Thông</t>
  </si>
  <si>
    <t>Đường quy hoạch KDC mới Nam Tứ Thông</t>
  </si>
  <si>
    <t>Nhật Tân</t>
  </si>
  <si>
    <t>Phố Đỗ Bá Linh</t>
  </si>
  <si>
    <t>Trần Đăng Nguyên</t>
  </si>
  <si>
    <t>Chùa Tứ Thông</t>
  </si>
  <si>
    <t>Trần Văn Cận</t>
  </si>
  <si>
    <t>nhà ông Nguyễn Văn Đạt</t>
  </si>
  <si>
    <t>Vũ Bằng</t>
  </si>
  <si>
    <t>Đường quy hoạch vùng chiều Thượng Đạt</t>
  </si>
  <si>
    <t>Vũ Đình Liên</t>
  </si>
  <si>
    <t>Vũ Dự</t>
  </si>
  <si>
    <t>Vũ Duy Chí</t>
  </si>
  <si>
    <t>Xuân Thị</t>
  </si>
  <si>
    <t>nhà ông Lưu Văn Căn</t>
  </si>
  <si>
    <t>Đường còn lại trong Khu dân cư Đại An</t>
  </si>
  <si>
    <t>Đường còn lại trong khu dân cư Tỉnh đội thuộc Khu Cẩm Khê</t>
  </si>
  <si>
    <t>Các đường phố còn lại khác</t>
  </si>
  <si>
    <t>Đường Tuệ Tĩnh/ĐT394</t>
  </si>
  <si>
    <t>Bưu điện Cẩm Giàng</t>
  </si>
  <si>
    <t>đến hết khu dân cư thôn ngọ</t>
  </si>
  <si>
    <t>Ban chỉ huyên quân sự huyện (cũ)</t>
  </si>
  <si>
    <t>Công ty TNHH Hải Nam</t>
  </si>
  <si>
    <t>Đường gom QL5</t>
  </si>
  <si>
    <t>Tuệ tĩnh (394)</t>
  </si>
  <si>
    <t>Công ty Cựu chiên binh Thành Đông</t>
  </si>
  <si>
    <t>Đường trong dự an Khu cơ quan và dân cư phía Đông Cầu vượt ( Công ty Minh Thanh)</t>
  </si>
  <si>
    <t>Phố Nguyễn Danh Nho</t>
  </si>
  <si>
    <t>QL5</t>
  </si>
  <si>
    <t>Phố Vũ Hữu</t>
  </si>
  <si>
    <t>Phố Mạc Đĩnh Chi</t>
  </si>
  <si>
    <t>Công ty Trường Thành</t>
  </si>
  <si>
    <t>Phố Phạm Sư Mạnh</t>
  </si>
  <si>
    <t>Vũ Hữu</t>
  </si>
  <si>
    <t>Đường cầu vượt QL 5</t>
  </si>
  <si>
    <t>Giếng thôn Đìa</t>
  </si>
  <si>
    <t>Trục đường chính trong thôn Ngọ</t>
  </si>
  <si>
    <t>Đường 394A</t>
  </si>
  <si>
    <t>Hết ngã 3 Nhà văn hóa thôn Ngọ</t>
  </si>
  <si>
    <t>Đường 33m (thuộc địa phận xã Cẩm Đoài cũ)</t>
  </si>
  <si>
    <t>Vũ Công Đán</t>
  </si>
  <si>
    <t>Đường 394</t>
  </si>
  <si>
    <t>Trục đường chính thôn Kim Xá</t>
  </si>
  <si>
    <t>Đường nội bộ KCN Đại An</t>
  </si>
  <si>
    <t>Nhà văn hòa thôn Kim Xá</t>
  </si>
  <si>
    <t>Trục đường chính thôn Ha Xá</t>
  </si>
  <si>
    <t>Nhà Văn hóa thôn Ha Xá</t>
  </si>
  <si>
    <t>Đê sông Kim Sơn</t>
  </si>
  <si>
    <t>Trục đường chính thôn Quảng Cư</t>
  </si>
  <si>
    <t>Nhà văn hòa thôn Ha Xá</t>
  </si>
  <si>
    <t>Điểm dân cư mới số 08 và số 08 mở rộng thôn Ha Xá</t>
  </si>
  <si>
    <t>Các thửa đất nằm tiếp giáp đường trục xã (cũ)</t>
  </si>
  <si>
    <t>Các thửa đất nằm tiếp giáp đường vào thôn Ha Xá</t>
  </si>
  <si>
    <t>Các thửa đất không tiếp giáp đường trục xã (cũ), đường trục thôn Ha Xá</t>
  </si>
  <si>
    <t>Điểm dân cư mới số 02, số 03 và số 03 mở rộng thôn Quảng Cư</t>
  </si>
  <si>
    <t>Các thửa đất nằm tiếp giáp đường trục thôn Quảng Cư</t>
  </si>
  <si>
    <t>Các thửa đất không tiếp giáp đường trục thôn Quảng Cư</t>
  </si>
  <si>
    <t>33. Phường Ái Quốc</t>
  </si>
  <si>
    <t>Đường tỉnh 390 (đường nút giao lập thể)</t>
  </si>
  <si>
    <t>Km 16 + 100</t>
  </si>
  <si>
    <t>Km 20</t>
  </si>
  <si>
    <t>Khu dân cư mới Đồng Ruyênh; Khu dân cư mới Đồng Ruối (Chưa đặt tên đường)</t>
  </si>
  <si>
    <t>Đường có mặt cắt 
= 17,5m</t>
  </si>
  <si>
    <t>Khu dân cư mới Đồng Ruyênh (Chưa đặt tên đường)</t>
  </si>
  <si>
    <t>Đường có mặt cắt 7,5m ≤ Bn ≤ 13,5m</t>
  </si>
  <si>
    <t>Ven Quốc lộ 5A (đoạn thuộc phường Ái Quốc</t>
  </si>
  <si>
    <t>Giáp phường Nam Đồng</t>
  </si>
  <si>
    <t>Cầu Lai (giáp xã Lai Khê)</t>
  </si>
  <si>
    <t>Ven Quốc lộ 37 (Đoạn thuộc phường Ái Quốc )</t>
  </si>
  <si>
    <t>Ngã ba Tiền Trung (Giáp đường 5 )</t>
  </si>
  <si>
    <t>Cầu Hảo Thôn (Giáp xã Nam Sách)</t>
  </si>
  <si>
    <t>Ven tỉnh lộ 390 (Từ Quốc lộ 5 đến cụm công nghiệp Ba Hàng thuộc phường Ái Quốc )</t>
  </si>
  <si>
    <t>Giáp đường 5 (Cây xăng ba hàng cũ )</t>
  </si>
  <si>
    <t>Giáp Phường Nam Đồng</t>
  </si>
  <si>
    <t>Ven tỉnh lộ 390 (Đoạn Từ giáp xã Quyết Thắng đến Cầu Tiền đoạn thuộc phường Ái Quốc )</t>
  </si>
  <si>
    <t>Công ty Nghĩa Mỹ</t>
  </si>
  <si>
    <t>Cầu Tiền</t>
  </si>
  <si>
    <t>Pháp Loa</t>
  </si>
  <si>
    <t>Giáp đường 5 (Thửa 14, tờ bản đồ số 41 )</t>
  </si>
  <si>
    <t>hết đường Pháp Loa địa phận phường Ái Quốc cũ, đi tiếp đến đường TL 390</t>
  </si>
  <si>
    <t>Phố Trà Hương</t>
  </si>
  <si>
    <t>Phố Bùi Tố Trứ</t>
  </si>
  <si>
    <t>Phố Lê Hùng</t>
  </si>
  <si>
    <t>Trạm PCCC</t>
  </si>
  <si>
    <t>Phố Trần Đào</t>
  </si>
  <si>
    <t>Phố Phạm Hiến</t>
  </si>
  <si>
    <t>Phố Trần Thọ</t>
  </si>
  <si>
    <t>Phố Lê Độ</t>
  </si>
  <si>
    <t>Phố Lê Đình Trật</t>
  </si>
  <si>
    <t>Phố Nguyễn Đắc Lộ</t>
  </si>
  <si>
    <t>Cầu Tràng</t>
  </si>
  <si>
    <t>Phố Nam Thanh (Đi qua trường Mâm non Hương Sen)</t>
  </si>
  <si>
    <t>Quốc lộ 5 (Giáp cây xăng đường 5)</t>
  </si>
  <si>
    <t>Quốc lộ 37 (Giáp thửa 01, tờ bản đồ số 40 )</t>
  </si>
  <si>
    <t>Phố Văn Xá</t>
  </si>
  <si>
    <t>Giáp đường Pháp Loa (Thửa 1034, tờ 12 )</t>
  </si>
  <si>
    <t>Thửa 14, tờ 74</t>
  </si>
  <si>
    <t>Phố Đồng Pháp</t>
  </si>
  <si>
    <t>Giáp Đường Pháp Loa (Thửa 3, tờ 63 )</t>
  </si>
  <si>
    <t>Thửa 8, tờ 58</t>
  </si>
  <si>
    <t>Phố Vũ Thượng</t>
  </si>
  <si>
    <t>Giáp Đường 390 (Thửa 12, tờ 53 )</t>
  </si>
  <si>
    <t>Thửa 102, tờ 62</t>
  </si>
  <si>
    <t>Phố Vũ Xá</t>
  </si>
  <si>
    <t>Giáp Đường 390 (Thửa 314, tờ 11 )</t>
  </si>
  <si>
    <t>Thửa 144, tờ 68</t>
  </si>
  <si>
    <t>Phố Ngọc Trì</t>
  </si>
  <si>
    <t>Từ thửa 61, tờ 20 (Nhà Văn Hoá Ngọc Trì )</t>
  </si>
  <si>
    <t>Thửa 42, tờ 19</t>
  </si>
  <si>
    <t>Đường nhánh 1 TDP Dương Xuân (chưa đặt tên đường)</t>
  </si>
  <si>
    <t>Thửa 57, tờ 105</t>
  </si>
  <si>
    <t>Thửa 104, tờ 105</t>
  </si>
  <si>
    <t>Đường nhánh 2 TDP Dương Xuân (chưa đặt tên đường)</t>
  </si>
  <si>
    <t>Thửa 156, tờ 105</t>
  </si>
  <si>
    <t>Thửa 328, tờ 105</t>
  </si>
  <si>
    <t>Đường nhánh 3TDP Dương Xuân (chưa đặt tên đường)</t>
  </si>
  <si>
    <t>Thửa 107, tờ 105</t>
  </si>
  <si>
    <t>Thửa 176, tờ 105</t>
  </si>
  <si>
    <t>Đường nhánh 4 TDP Dương Xuân (chưa đặt tên đường)</t>
  </si>
  <si>
    <t>Thửa 237, tờ 105 – đi đến Thửa 352</t>
  </si>
  <si>
    <t>Thửa 299, tờ 105</t>
  </si>
  <si>
    <t>Đường nhánh 5 TDP Dương Xuân (chưa đặt tên đường)</t>
  </si>
  <si>
    <t>Thửa 57, tờ 16</t>
  </si>
  <si>
    <t>Thửa 140, tờ 18</t>
  </si>
  <si>
    <t>Đường nhánh 1 TDP Đông Lĩnh (chưa đặt tên đường)</t>
  </si>
  <si>
    <t>Thửa 176, tờ bản đồ 112</t>
  </si>
  <si>
    <t>Thửa 55, tờ 108</t>
  </si>
  <si>
    <t>Đường nhánh 2 TDP Đông Lĩnh (chưa đặt tên đường)</t>
  </si>
  <si>
    <t>Thửa 97, tờ bản đồ 112</t>
  </si>
  <si>
    <t>Thửa 44, tờ 108</t>
  </si>
  <si>
    <t>Đường nhánh 3 TDP Đông Lĩnh (chưa đặt tên đường)</t>
  </si>
  <si>
    <t>Thửa 115, tờ bản đồ 109</t>
  </si>
  <si>
    <t>Thửa 100, tờ 109</t>
  </si>
  <si>
    <t>Đường nhánh 4 TDP Đông Lĩnh (chưa đặt tên đường)</t>
  </si>
  <si>
    <t>Thửa 3, tờ bàn đồ 22</t>
  </si>
  <si>
    <t>Thửa 141, tờ 22</t>
  </si>
  <si>
    <t>Đường nhánh 5 TDP Đông Lĩnh (chưa đặt tên đường)</t>
  </si>
  <si>
    <t>Thửa 38, tờ bàn đồ 22</t>
  </si>
  <si>
    <t>Thửa 74, tờ 22</t>
  </si>
  <si>
    <t>Đường nhánh 1 TDP Hoàng Xá 1 (chưa đặt tên đường)</t>
  </si>
  <si>
    <t>Thửa 94, tờ 107</t>
  </si>
  <si>
    <t>Thửa 144, tờ 107</t>
  </si>
  <si>
    <t>Đường nhánh 2 TDP Hoàng Xá 1 (chưa đặt tên đường)</t>
  </si>
  <si>
    <t>Thửa 125, tờ 107</t>
  </si>
  <si>
    <t>Thửa 137, tờ 111</t>
  </si>
  <si>
    <t>Đường nhánh 3 TDP Hoàng Xá 1 (chưa đặt tên đường)</t>
  </si>
  <si>
    <t>Thửa 182, tờ 107</t>
  </si>
  <si>
    <t>Thửa 383, tờ 111</t>
  </si>
  <si>
    <t>Đường nhánh 4 TDP Hoàng Xá 1 (chưa đặt tên đường)</t>
  </si>
  <si>
    <t>Thửa 194, tờ 111</t>
  </si>
  <si>
    <t>Thửa 651, tờ 111</t>
  </si>
  <si>
    <t>Đường nhánh 5 TDP Hoàng Xá 1 (chưa đặt tên đường)</t>
  </si>
  <si>
    <t>Thửa 323, tờ 111</t>
  </si>
  <si>
    <t>Thửa 531, tờ 111</t>
  </si>
  <si>
    <t>Đường nhánh 6 TDP Hoàng Xá 1 (chưa đặt tên đường)</t>
  </si>
  <si>
    <t>Thửa 62, tờ 110</t>
  </si>
  <si>
    <t>Thửa 518, tờ 111</t>
  </si>
  <si>
    <t>Đường nhánh 1 TDP Hoàng Xá 2 (chưa đặt tên đường)</t>
  </si>
  <si>
    <t>Thửa 6, tờ 110</t>
  </si>
  <si>
    <t>Thửa 90, tờ 110</t>
  </si>
  <si>
    <t>Đường nhánh 2 TDP Hoàng Xá 2 (chưa đặt tên đường)</t>
  </si>
  <si>
    <t>Thửa 51, tờ 115</t>
  </si>
  <si>
    <t>Thửa 130, tờ 115</t>
  </si>
  <si>
    <t>Đường nhánh 3TDP Hoàng Xá 2 (chưa đặt tên đường)</t>
  </si>
  <si>
    <t>Thửa 645, tờ 111</t>
  </si>
  <si>
    <t>Thửa 740, tờ 111</t>
  </si>
  <si>
    <t>Đường nhánh 4 TDP Hoàng Xá 2 (chưa đặt tên đường)</t>
  </si>
  <si>
    <t>Thửa 825, tờ 111</t>
  </si>
  <si>
    <t>Thửa 627, tờ 114</t>
  </si>
  <si>
    <t>Đường nhánh 5 TDP Hoàng Xá 2 (chưa đặt tên đường)</t>
  </si>
  <si>
    <t>Thửa 205, tờ 115</t>
  </si>
  <si>
    <t>Thửa 571, tờ 114</t>
  </si>
  <si>
    <t>Đường nhánh 6 TDP Hoàng Xá 2 (chưa đặt tên đường)</t>
  </si>
  <si>
    <t>Thửa 138, tờ 115</t>
  </si>
  <si>
    <t>Thửa 454, tờ 114</t>
  </si>
  <si>
    <t>Đường nhánh 7 TDP Hoàng Xá 2 (chưa đặt tên đường)</t>
  </si>
  <si>
    <t>Thửa 79, tờ 114</t>
  </si>
  <si>
    <t>Thửa 318, tờ 114</t>
  </si>
  <si>
    <t>Đường nhánh 1 TDP Hoàng Xá 3 (chưa đặt tên đường)</t>
  </si>
  <si>
    <t>Thửa 164, tờ 114</t>
  </si>
  <si>
    <t>Thửa 617, tờ 114</t>
  </si>
  <si>
    <t>Đường nhánh 2 TDP Hoàng Xá 3 (chưa đặt tên đường)</t>
  </si>
  <si>
    <t>Thửa 616, tờ 114</t>
  </si>
  <si>
    <t>Thửa 15, tờ 116</t>
  </si>
  <si>
    <t>Đường nhánh 3 TDP Hoàng Xá 3 (chưa đặt tên đường)</t>
  </si>
  <si>
    <t>Thửa 216, tờ 110</t>
  </si>
  <si>
    <t>Thửa 140, tờ 113</t>
  </si>
  <si>
    <t>Đường nhánh 4 TDP Hoàng Xá 3 (chưa đặt tên đường)</t>
  </si>
  <si>
    <t>Thửa 76, tờ 113</t>
  </si>
  <si>
    <t>Thửa 60, tờ 113</t>
  </si>
  <si>
    <t>Đường nhánh 5 TDP Hoàng Xá 3 (chưa đặt tên đường)</t>
  </si>
  <si>
    <t>Thửa 135, tờ 113</t>
  </si>
  <si>
    <t>Thửa 202, tờ 113</t>
  </si>
  <si>
    <t>Đường nhánh 1 TDP Ngọc Trì (chưa đặt tên đường)</t>
  </si>
  <si>
    <t>Thửa 32, tờ 21</t>
  </si>
  <si>
    <t>Thửa 66, tờ 19</t>
  </si>
  <si>
    <t>Đường nhánh 1 TDP Tiến Đạt (chưa đặt tên đường)</t>
  </si>
  <si>
    <t>Thửa 40, tờ 24</t>
  </si>
  <si>
    <t>Thửa 61, tờ 20</t>
  </si>
  <si>
    <t>Đường nhánh 1 TDP Độc Lập (chưa đặt tên đường)</t>
  </si>
  <si>
    <t>thửa 19, tờ 34</t>
  </si>
  <si>
    <t>Thửa 56, tờ 38</t>
  </si>
  <si>
    <t>Đường nhánh 1 TDP Ninh Quan (chưa đặt tên đường)</t>
  </si>
  <si>
    <t>Từ thửa 595, tờ 8</t>
  </si>
  <si>
    <t>Thửa 82, tờ 49</t>
  </si>
  <si>
    <t>Đường nhánh 1 TDP Đồng pháp (chưa đặt tên đường)</t>
  </si>
  <si>
    <t>thửa 27, tờ 64</t>
  </si>
  <si>
    <t>Thửa 42, tờ 65</t>
  </si>
  <si>
    <t>Đường nhánh 2 TDP Đồng pháp (chưa đặt tên đường)</t>
  </si>
  <si>
    <t>thửa 71, tờ 57</t>
  </si>
  <si>
    <t>Thửa 58, tờ 58</t>
  </si>
  <si>
    <t>Phố Lê Sĩ Dũng (TDP Văn Xá)</t>
  </si>
  <si>
    <t>Giáp phố Văn Xá (Thửa 7, tờ 75)</t>
  </si>
  <si>
    <t>Thửa 25, tờ 82</t>
  </si>
  <si>
    <t>Phố Nguyễn Thông (TDP Văn Xá)</t>
  </si>
  <si>
    <t>Giáp phố Văn Xá (Thửa 14, tờ 74)</t>
  </si>
  <si>
    <t>Giáp phố Lê sĩ Dũng (Thửa 108, tờ 75)</t>
  </si>
  <si>
    <t>Đường nhánh 1 TDP Tiền Hải (chưa đặt tên đường)</t>
  </si>
  <si>
    <t>Thửa 83, tờ 73</t>
  </si>
  <si>
    <t>Thửa 57, tờ 77</t>
  </si>
  <si>
    <t>Đường nhánh 1 TDP Vũ Thượng (chưa đặt tên đường)</t>
  </si>
  <si>
    <t>thửa 32, tờ 53</t>
  </si>
  <si>
    <t>Thửa 77, tờ 55</t>
  </si>
  <si>
    <t>Đường nhánh 1 TDP Vũ Xá (chưa đặt tên đường)</t>
  </si>
  <si>
    <t>thửa 85, tờ 97</t>
  </si>
  <si>
    <t>Thửa 115, từ 7</t>
  </si>
  <si>
    <t>Đường từ TL 390 đến NVH Dương Xuân (chưa đặt tên đường)</t>
  </si>
  <si>
    <t>Thửa 3, tờ 103</t>
  </si>
  <si>
    <t>Thửa 3, tờ 105</t>
  </si>
  <si>
    <t>NVH Dương Xuân đi trường THCS (chưa đặt tên đường)</t>
  </si>
  <si>
    <t>Thửa 42, tờ 18</t>
  </si>
  <si>
    <t>Thửa 305, tờ 18</t>
  </si>
  <si>
    <t>Tuyến đường 1 TDP Đông Lĩnh (chưa đặt tên đường)</t>
  </si>
  <si>
    <t>Thửa 53, tờ 108</t>
  </si>
  <si>
    <t>Thửa 75, tờ 109</t>
  </si>
  <si>
    <t>Tuyến đường 2 TDP Đông Lĩnh (chưa đặt tên đường)</t>
  </si>
  <si>
    <t>Thửa 22, tờ bàn đồ 108</t>
  </si>
  <si>
    <t>Thửa 1, tờ 109</t>
  </si>
  <si>
    <t>Trục chính xã Quyết Thắng từ đường tỉnh 390 đi xã Tiền Tiến (cũ) tuyến 1, TDP Hoàng Xá 1 (chưa đặt tên đường)</t>
  </si>
  <si>
    <t>Km17 + 600</t>
  </si>
  <si>
    <t>Thửa 7, tờ 110</t>
  </si>
  <si>
    <t>Trục chính xã Quyết Thắng từ đường tỉnh 390 đi xã Tiền Tiến (cũ) tuyến 2, TDP Hoàng Xá 1, 2, 3 (chưa đặt tên đường)</t>
  </si>
  <si>
    <t>Thửa 319, tờ 111</t>
  </si>
  <si>
    <t>Thửa 212, tờ 110</t>
  </si>
  <si>
    <t>Trục chính xã Quyết Thắng từ đường tỉnh 390 đi xã Tiền Tiến (cũ) tuyến 3, TDP Hoàng Xá 3 (chưa đặt tên đường)</t>
  </si>
  <si>
    <t>Thửa 211, tờ 110</t>
  </si>
  <si>
    <t>phường Nam Đồng</t>
  </si>
  <si>
    <t>Đường từ trường THCS đến đèn tín hiệu giao khung đường TL 390, TDP Hoàng Xá 1 (chưa đặt tên đường)</t>
  </si>
  <si>
    <t>Sân Vận động trung tâm</t>
  </si>
  <si>
    <t>Thửa 10, tờ 107</t>
  </si>
  <si>
    <t>Đường chợ Vàng đi NVH xóm Ái Quốc, TDP Hoàng Xá 1, 2 (chưa đặt tên đường)</t>
  </si>
  <si>
    <t>Thửa 217, tờ 111</t>
  </si>
  <si>
    <t>Thửa 174, tờ 115</t>
  </si>
  <si>
    <t>Đường từ miến Bát Giáp đi NVH Nguyên Giáp (Đến anh em nhà ông Nam, Hải), TDP Hoàng Xá 2, 3 (chưa đặt tên đường)</t>
  </si>
  <si>
    <t>Thửa 97, tờ 110</t>
  </si>
  <si>
    <t>Thửa 78, tờ 114</t>
  </si>
  <si>
    <t>Đường từ nhà ông Lợi đến nhà ông Hòa, TDP Hoàng Xá 3 (chưa đặt tên đường)</t>
  </si>
  <si>
    <t>Thửa 107, tờ 113</t>
  </si>
  <si>
    <t>Thửa 200, tờ 113</t>
  </si>
  <si>
    <t>Đường từ cống Tiền Trung đến ngã 3 TDP Tiến Đạt (chưa đặt tên đường)</t>
  </si>
  <si>
    <t>Thửa 42, tờ 114</t>
  </si>
  <si>
    <t>Thửa 118, tờ 112</t>
  </si>
  <si>
    <t>34. Phường Chu Văn An</t>
  </si>
  <si>
    <t>Phố Bà Triệu (Đường trong dự án xây dựng hạ tầng kỹ thuật KDC phường Sao Đỏ (Khu Vincom)</t>
  </si>
  <si>
    <t>Các thửa đất tiếp giáp đường có mặt cắt Bn ≥ 20,5m</t>
  </si>
  <si>
    <t>Các thửa đất tiếp giáp đường có mặt cắt 17,5m ≤ Bn &lt; 20,5m</t>
  </si>
  <si>
    <t>Các thửa đất tiếp giáp đường có mặt cắt Bn &lt; 17,5m</t>
  </si>
  <si>
    <t>Đường Nguyễn Thái Học</t>
  </si>
  <si>
    <t>Đoạn từ ngã 4 Sao Đỏ đến đường An Ninh</t>
  </si>
  <si>
    <t>Đoạn từ đường An Ninh đến đường Đoàn Kết</t>
  </si>
  <si>
    <t>Đoạn từ đường Đoàn Kết đến cổng Trường Cơ giới</t>
  </si>
  <si>
    <t>Đoạn từ cổng Trường Cơ giới đến hết đường Hùng Vương</t>
  </si>
  <si>
    <t>Đường Nguyễn Trãi</t>
  </si>
  <si>
    <t>Đoạn từ đường Trần Hưng Đạo đến cổng số 3 chợ Sao Đỏ</t>
  </si>
  <si>
    <t>Đoạn từ đường Trần Hưng Đạo đến cây xăng Quân đội</t>
  </si>
  <si>
    <t>Đoạn từ cây xăng Quân đội đến Chợ Mật Sơn</t>
  </si>
  <si>
    <t>Đoạn từ đường Nguyễn Trãi đến đường Hữu Nghị</t>
  </si>
  <si>
    <t>Đoạn từ đường Hữu Nghị đến Quốc lộ 37</t>
  </si>
  <si>
    <t>Phố Nguyễn Lương Bằng (Đường trong dự án hạ tầng khu du lịch, dịch vụ và dân cư Hồ Mật Sơn)</t>
  </si>
  <si>
    <t>Các thửa đất giáp đường có mặt cắt Bn= 17,50m ( Lô D)</t>
  </si>
  <si>
    <t>Các thửa đất giáp đường có mặt cắt Bn= 17,0m (Lô A, Lô B)</t>
  </si>
  <si>
    <t>Các thửa đất giáp đường có mặt cắt Bn=17,50m (Cuối Hồ tiếp giáp Lô D)</t>
  </si>
  <si>
    <t>Các thửa đất giáp đường có mặt cắt Bn=17m (Lô C)</t>
  </si>
  <si>
    <t>Phố Thanh Niên</t>
  </si>
  <si>
    <t>Đoạn từ QL37 lỗi rẽ cổng chợ số 1 đến giáp KDC Việt Tiên sơn)</t>
  </si>
  <si>
    <t>Đoạn còn lại</t>
  </si>
  <si>
    <t>Quốc lộ 37 (đoạn từ đường Quốc lộ 18 đến cầu chui đường sắt)</t>
  </si>
  <si>
    <t>Phố Hữu Nghị</t>
  </si>
  <si>
    <t>Phố Bạch Đằng</t>
  </si>
  <si>
    <t>Phố Nguyễn Thị Duệ</t>
  </si>
  <si>
    <t>Đoạn từ đường Nguyễn Thái Học đến cổng chính Trường Đại học Sao Đỏ</t>
  </si>
  <si>
    <t>Đoạn từ cổng chính Trường Cơ điện đến đường Chu Văn An</t>
  </si>
  <si>
    <t>Phố Nguyễn Huệ</t>
  </si>
  <si>
    <t>Đoạn từ ngã 4 Sao Đỏ đến đường tàu</t>
  </si>
  <si>
    <t>Đoạn từ đường tàu đến bốt điện</t>
  </si>
  <si>
    <t>Khu dân cư Việt Tiên Sơn</t>
  </si>
  <si>
    <t>Các lô tiếp giáp đường có mặt cắt Bn = 22,25m</t>
  </si>
  <si>
    <t>Các lô tiếp giáp đường có mặt cắt Bn = 16,5m</t>
  </si>
  <si>
    <t>Các lô tiếp giáp đường có 9m ≤ mặt cắt đường ≤ 11,5m</t>
  </si>
  <si>
    <t>Khu dân cư Licogi 17</t>
  </si>
  <si>
    <t>Các lô tiếp giáp đường có mặt cắt Bn = 45,5m</t>
  </si>
  <si>
    <t>Các lô tiếp giáp đường có mặt cắt Bn = 13,5m</t>
  </si>
  <si>
    <t>Các lô tiếp giáp đường đường còn lại</t>
  </si>
  <si>
    <t>Phố Trần Bình Trọng</t>
  </si>
  <si>
    <t>Đoạn từ đường Trần Hưng Đạo đến Rạp hát</t>
  </si>
  <si>
    <t>Đoạn từ Xí nghiệp cơ giới đến Rạp hát</t>
  </si>
  <si>
    <t>Đường trong Khu tái định cư sân Golf (mặt cắt đường Bn = 20,5m)</t>
  </si>
  <si>
    <t>Khu dân cư phía Đông đường Trần Hưng Đạo</t>
  </si>
  <si>
    <t>Các lô tiếp giáp đường có mặt cắt Bn=20,5m</t>
  </si>
  <si>
    <t>Các lô tiếp giáp đường có mặt cắt Bn=18,0m</t>
  </si>
  <si>
    <t>Các lô tiếp giáp đường có mặt cắt Bn=17,5m</t>
  </si>
  <si>
    <t>Các lô tiếp giáp đường có mặt cắt Bn=16,0m; Bn=12,0m</t>
  </si>
  <si>
    <t>Phố An Ninh</t>
  </si>
  <si>
    <t>Phố Chu Văn An</t>
  </si>
  <si>
    <t>Phố Đoàn Kết</t>
  </si>
  <si>
    <t>Đường Yết Kiêu</t>
  </si>
  <si>
    <t>Khu đô thị phường Sao Đỏ (Hoàn Hảo)</t>
  </si>
  <si>
    <t>Các lô tiếp giáp đường có mặt cắt Bn = 30m</t>
  </si>
  <si>
    <t>Các lô tiếp giáp đường có mặt cắt 20m ≤ Bn &lt; 30m</t>
  </si>
  <si>
    <t>Các lô tiếp giáp đường có mặt cắt Bn&lt; 20m</t>
  </si>
  <si>
    <t>Phố Xuân Diệu</t>
  </si>
  <si>
    <t>Đoạn từ lô số CL4 -14 đến lô số CL1-18 của Khu dân cư Licogi 17</t>
  </si>
  <si>
    <t>Phố Thống Nhất</t>
  </si>
  <si>
    <t>Phố Thắng Lợi</t>
  </si>
  <si>
    <t>Phố Hồng Hà</t>
  </si>
  <si>
    <t>Phố Trần Quốc Toản</t>
  </si>
  <si>
    <t>Phố Mạc Thị Bưởi</t>
  </si>
  <si>
    <t>Đoạn từ Quốc lộ 37 đến trường cao đẳng nghề Licogi</t>
  </si>
  <si>
    <t>Đường trong Khu tái định cư sân Golf (mặt cắt đường Bn = 13,5m)</t>
  </si>
  <si>
    <t>Phố Bình Minh</t>
  </si>
  <si>
    <t>Phố 30/4, thuộc KDC Nguyễn Trãi II</t>
  </si>
  <si>
    <t>Phố Nguyễn Chí Thanh</t>
  </si>
  <si>
    <t>Đoạn từ QL 18 đến điểm cuối đất trường Quân sự Quân khu 3</t>
  </si>
  <si>
    <t>Nguyễn Chí Thanh (đoạn còn lại)</t>
  </si>
  <si>
    <t>Khu dân cư Đồng Cơ Điện</t>
  </si>
  <si>
    <t>Các lô tiếp giáp đường có mặt cắt Bn=19,5m</t>
  </si>
  <si>
    <t>Các lô tiếp giáp đường có mặt cắt Bn=13,5m</t>
  </si>
  <si>
    <t>Đường trong dự án xây dựng điểm dân cư Rạp hát cũ phường Sao Đỏ, thị xã Chí Linh Bn = 14,0m</t>
  </si>
  <si>
    <t>Phố Trần Phú</t>
  </si>
  <si>
    <t>Đoạn từ đường Nguyễn Trãi đến đường tàu</t>
  </si>
  <si>
    <t>Phố Tuệ Tĩnh</t>
  </si>
  <si>
    <t>Phố Tôn Đức Thắng</t>
  </si>
  <si>
    <t>Phố Lý Thường Kiệt</t>
  </si>
  <si>
    <t>Phố Vũ Trọng Phụng</t>
  </si>
  <si>
    <t>Phố Lê Hồng Phong</t>
  </si>
  <si>
    <t>Phố Thái Hưng</t>
  </si>
  <si>
    <t>Phố Nguyễn Văn Trỗi</t>
  </si>
  <si>
    <t>Phố Kim Đồng</t>
  </si>
  <si>
    <t>Phố Nguyễn Du</t>
  </si>
  <si>
    <t>Phố Nguyễn Thị Minh Khai</t>
  </si>
  <si>
    <t>Đoạn từ QL18 đến cổng chợ số 4</t>
  </si>
  <si>
    <t>Đoạn từ cổng chợ số 4 đến giáp phố Thanh Niên</t>
  </si>
  <si>
    <t>Phố Chi Lăng</t>
  </si>
  <si>
    <t>Các đường còn lại trong phạm vi phường (Sao Đỏ cũ)</t>
  </si>
  <si>
    <t>Đoạn thuộc Tổ dân phố Mít Sắt</t>
  </si>
  <si>
    <t>Thửa đất số 66, tờ bản đồ số 167</t>
  </si>
  <si>
    <t>Thửa đất số 115, tờ bản đồ số 167</t>
  </si>
  <si>
    <t>Đoạn từ Quán Cát đến cầu Ninh Chấp
thuộc Tổ dân phố Ninh Chấp 5</t>
  </si>
  <si>
    <t>Quán Cát</t>
  </si>
  <si>
    <t>Cầu Ninh Chấp</t>
  </si>
  <si>
    <t>Đoạn từ cầu Ninh Chấp đến giáp phường Lê Đại Hành thuộc Khu dân cư Lạc Sơn</t>
  </si>
  <si>
    <t>Giáp phường Lê Đại Hành</t>
  </si>
  <si>
    <t>Đoạn từ giáp phường Sao Đỏ đến Quán Cát thuộc Tổ dân phố Ninh Chấp 7</t>
  </si>
  <si>
    <t>Giáp TDP Hùng Vương</t>
  </si>
  <si>
    <t>Khu tái định cư Đồng Đỗ</t>
  </si>
  <si>
    <t>Các lô giáp đường có mặt cắt Bn=38m</t>
  </si>
  <si>
    <t>Các lô giáp đường có mặt cắt Bn=20,5m</t>
  </si>
  <si>
    <t>Các lô giáp đường có mặt cắt Bn=17,5m</t>
  </si>
  <si>
    <t>Các lô giáp đường có mặt cắt Bn=13,5m</t>
  </si>
  <si>
    <t>Các lô giáp đường có mặt cắt Bn=11,5m</t>
  </si>
  <si>
    <t>Phố Hòa Bình (đoạn từ giáp phường Sao Đỏ 
đến giáp phường Văn Đức)</t>
  </si>
  <si>
    <t>Giáp đường Đoàn Kết</t>
  </si>
  <si>
    <t>Giáp phường Trần Nhân Tông
(Thửa đất số 149, tờ bản đồ số 157)</t>
  </si>
  <si>
    <t>Phố Thiên (đoạn từ Quốc lộ 37 đến 
đầu đường Lê Đại Hành)</t>
  </si>
  <si>
    <t>đầu đường Lê Đại Hành</t>
  </si>
  <si>
    <t>Khu dân cư Lạc Sơn</t>
  </si>
  <si>
    <t>Các thửa tiếp giáp với đường có mặt cắt Bn=29,5m</t>
  </si>
  <si>
    <t>Các thửa tiếp giáp với đường có mặt cắt Bn=17,5m</t>
  </si>
  <si>
    <t>Đường Lê Đại Hành (đoạn giáp Phố Thiên
đến giáp phường Lê Đại Hành)</t>
  </si>
  <si>
    <t>Giáp phố Thiên</t>
  </si>
  <si>
    <t>Giáp phường Lê Đại Hành
(Thửa đất số 05, tờ bản đồ số 258)</t>
  </si>
  <si>
    <t>Các đường trong tổ dân phố Lạc Sơn</t>
  </si>
  <si>
    <t>Phố Ninh Chấp (đoạn từ QL37 đến thửa đất số 220, tờ bản đồ số 220)</t>
  </si>
  <si>
    <t>Giáp quốc lộ 37</t>
  </si>
  <si>
    <t>Thửa đất số 220, tờ bản đồ số 220</t>
  </si>
  <si>
    <t>Phố Lam Sơn (đoạn từ QL37 đến giáp cồng làng văn hóa Chùa Vần)</t>
  </si>
  <si>
    <t>Cổng làng văn hóa Chùa Vần</t>
  </si>
  <si>
    <t>Đường Trần Quốc Chẩn (đoạn từ QL37 đến 
Tổ dân phố Nhân Hưng)</t>
  </si>
  <si>
    <t>Quốc lộ 37 km77+500</t>
  </si>
  <si>
    <t>Tổ dân phố Nhân Hưng</t>
  </si>
  <si>
    <t>Đường tránh Quốc lộ 18 (đoạn từ giáp phường 
Chí Minh đến Quốc lộ 37)</t>
  </si>
  <si>
    <t>Quốc lộ 18</t>
  </si>
  <si>
    <t>Đường 184</t>
  </si>
  <si>
    <t>Đường nối Quốc lộ 37 với đường 184</t>
  </si>
  <si>
    <t>Đường 184 (đoạn từ giáp phố Thiên 
đến giáp đất phường Trần Nhân Tông)</t>
  </si>
  <si>
    <t>Giáp phường Trần Nhân Tông
(Thửa đất số 15, tờ bản đồ số 222)</t>
  </si>
  <si>
    <t>Các đường trong Khu Ba Đèo - Bầu Bí</t>
  </si>
  <si>
    <t>Các đường trong Tổ dân phô Ninh Chấp 5</t>
  </si>
  <si>
    <t>Các đường trong Tổ dân phố Ninh Chấp 7</t>
  </si>
  <si>
    <t>Các đường trong Tổ dân phố Mít Sắt</t>
  </si>
  <si>
    <t>Các đường trong Tổ dân phố Ninh Chấp 6</t>
  </si>
  <si>
    <t>Các đường trong Tổ dân phố Miễu Sơn</t>
  </si>
  <si>
    <t>Các đường còn lại trong phạm vi phường Thái Học cũ</t>
  </si>
  <si>
    <t>Đường Lê Thánh Tông (QL 18 đoạn thuộc Tổ dân phố Trại Sen)</t>
  </si>
  <si>
    <t>Đường Lê Thánh Tông (QL 18 đoạn thuộc Tổ dân phố Trại Thượng)</t>
  </si>
  <si>
    <t>Đường Lê Thánh Tông (QL 18 đoạn thuộc Tổ dân phố Tường)</t>
  </si>
  <si>
    <t>Đường Lê Thánh Tông (QL 18 đoạn thuộc Tổ dân phố Hữu Lộc)</t>
  </si>
  <si>
    <t>Đường trong Tổ dân phố Hữu Lộc</t>
  </si>
  <si>
    <t>Đường trong Tổ dân phố Trại Sen</t>
  </si>
  <si>
    <t>Đường trong Tổ dân phố Trại Thượng</t>
  </si>
  <si>
    <t>Đường trong Tổ dân phố Tường</t>
  </si>
  <si>
    <t>Đường trong khu tái định cư đường sắt Lim - Phả Lại (thuộc địa bàn phường Văn An)</t>
  </si>
  <si>
    <t>Đường trong Tổ dân phố Kinh Trung</t>
  </si>
  <si>
    <t>Đường trong Tổ dân phố Kiệt Đoài</t>
  </si>
  <si>
    <t>Đường trong Tổ dân phố Kỳ Đặc</t>
  </si>
  <si>
    <t>Đường trong Tổ dân phố Kiệt Đông</t>
  </si>
  <si>
    <t>Đường trong Tổ dân phố Kiệt Thượng</t>
  </si>
  <si>
    <t>Các đường còn lại trong phạm vi phường Văn An cũ</t>
  </si>
  <si>
    <t>Đường Lê Thánh Tông (Quốc lộ 18 đoạn thuộc Tổ dân phố Mật Sơn)</t>
  </si>
  <si>
    <t>Khu dân cư Hồ Mật Sơn (Constrexim)</t>
  </si>
  <si>
    <t>Các lô giáp đường có mặt cắt Bn ≥ 20,5m</t>
  </si>
  <si>
    <t>Các lô giáp đường có mặt cắt 15m ≤ Bn &lt; 20,5m</t>
  </si>
  <si>
    <t>Các lô giáp đường còn lại</t>
  </si>
  <si>
    <t>Đường Trần Quốc Chẩn (thuộc KDC Khang Thọ)</t>
  </si>
  <si>
    <t>Đường Trần Quốc Chẩn (thuộc KDC Nhân Hưng)</t>
  </si>
  <si>
    <t>Đường thuộc Tổ dân phố Chùa Vần (đoạn từ nhà ông Công (thửa 42 tờ BĐĐC số 8) đến nhà ông Thước (thửa 9 tờ BĐĐC số 8))</t>
  </si>
  <si>
    <t>Đường thuộc tổ dân phố Chùa Vần (từ đường Nguyễn Lương Bằng đến giáp đường Lam Sơn)</t>
  </si>
  <si>
    <t>đường Lam Sơn</t>
  </si>
  <si>
    <t>Đường trong khu dân cư Vườn Mai</t>
  </si>
  <si>
    <t>Phố Mật Sơn</t>
  </si>
  <si>
    <t>Đường trong Khu dân cư Trung Tâm (thuộc Khu dân cư Khang Thọ)</t>
  </si>
  <si>
    <t>Phố Thanh Khang</t>
  </si>
  <si>
    <t>Phố Lê Quý Đôn kéo dài</t>
  </si>
  <si>
    <t>Ngã tư Khang Thọ</t>
  </si>
  <si>
    <t>Đường Nguyễn Doãn Khâm</t>
  </si>
  <si>
    <t>Các đường thuộc Tổ dân phố Văn Giai</t>
  </si>
  <si>
    <t>Các đường thuộc Tổ dân phố Nẻo</t>
  </si>
  <si>
    <t>Đoạn đường từ Quốc lộ 18 đi cổng làng văn hóa Tổ dân phố Nẻo</t>
  </si>
  <si>
    <t>Đoạn đường từ đường Trần Quốc Chẩn đi cổng làng văn hóa KDC Nẻo (thửa đất số 15, tờ bản đồ số 45 (nhà ông Hoàng Văn Như))</t>
  </si>
  <si>
    <t>Trần Quốc Chẩn</t>
  </si>
  <si>
    <t>thửa đất số 15, tờ bản đồ số 212 (nhà ông Hoàng Văn Như)</t>
  </si>
  <si>
    <t>Đường Trần Quốc Chẩn kéo dài (từ thửa 107, tờ bản đồ 242 (nhà ông Vũ Văn Vấn) đến nhà văn hóa Văn Giai)</t>
  </si>
  <si>
    <t>Các đường còn lại trong phạm vi phường Chí Minh cũ</t>
  </si>
  <si>
    <t>35. Phường Chí Linh</t>
  </si>
  <si>
    <t>Cầu Phả Lại</t>
  </si>
  <si>
    <t>Giáp địa giới phường Chu Văn An</t>
  </si>
  <si>
    <t>Đường Thanh Xuân</t>
  </si>
  <si>
    <t>Ngã 3 Thạch Thủy</t>
  </si>
  <si>
    <t>Đường Sùng Nghiêm</t>
  </si>
  <si>
    <t>Ngã 3 UBND phường cũ</t>
  </si>
  <si>
    <t>Đường Trần Khánh Dư</t>
  </si>
  <si>
    <t>Khu đấu giá Ao Lầy</t>
  </si>
  <si>
    <t>Đường trong Khu tái định cư Phao Sơn</t>
  </si>
  <si>
    <t>Đường Đặng Tính</t>
  </si>
  <si>
    <t>Đường Thành Phao</t>
  </si>
  <si>
    <t>Ngã ba trụ sở UBND phường Phả Lại cũ</t>
  </si>
  <si>
    <t>Đường trong Khu tái định cư đường sắt Lim - Phả Lại (mặt cắt đường Bn = 10m)</t>
  </si>
  <si>
    <t>Đường trong Khu tái định cư Thạch Thủy</t>
  </si>
  <si>
    <t>Cổng làng văn hóa Bình Dương</t>
  </si>
  <si>
    <t>Ga Cổ Thành</t>
  </si>
  <si>
    <t>Đường Lục Đầu Giang</t>
  </si>
  <si>
    <t>Đoạn từ đường Lê Thánh Tông</t>
  </si>
  <si>
    <t>Đường ra bến phà Phả Lại cũ</t>
  </si>
  <si>
    <t>Đường Phao Sơn</t>
  </si>
  <si>
    <t>Tiếp giáp đường Thành Phao</t>
  </si>
  <si>
    <t>Giáp địa giới phường Nguyễn Trãi</t>
  </si>
  <si>
    <t>Đường Thanh Bình</t>
  </si>
  <si>
    <t>Hết khu dân cư số 13</t>
  </si>
  <si>
    <t>Đường trong khu đấu giá Cao Đường</t>
  </si>
  <si>
    <t>Các đường còn lại trong phạm vi phường</t>
  </si>
  <si>
    <t>Đường Đồi Ban</t>
  </si>
  <si>
    <t>Đường Đồi Hyundai</t>
  </si>
  <si>
    <t>Đường Thành Phao 2</t>
  </si>
  <si>
    <t>Đường 17b (đoạn từ Quốc lộ 18 đi vào đến đền Gốm)</t>
  </si>
  <si>
    <t>đoạn từ Quốc lộ 18</t>
  </si>
  <si>
    <t>đến đền Gốm</t>
  </si>
  <si>
    <t>Đường trong Khu dân cư Nam Đông - Nam Đoài (mặt cắt đường Bn=17,5m)</t>
  </si>
  <si>
    <t>đường trong KDC</t>
  </si>
  <si>
    <t>Đường trong Khu dân cư mới Nam Đông (mặt cắt đường Bn&gt;17,5m)</t>
  </si>
  <si>
    <t>Tiếp giáp đường 17B</t>
  </si>
  <si>
    <t>Đường trong Khu dân cư mới Nam Đông (mặt cắt đường Bn=17,5m)</t>
  </si>
  <si>
    <t>đường trong KDC mới</t>
  </si>
  <si>
    <t>Đường trong Khu dân cư Trại cá Ninh Giàng (mặt cắt đường Bn&gt;13,5m)</t>
  </si>
  <si>
    <t>Đường trong Khu dân cư Trại cá Ninh Giàng (mặt cắt đường Bn=13,5m)</t>
  </si>
  <si>
    <t>Các đường thuộc khu dân cư Nam Đoài</t>
  </si>
  <si>
    <t>Từ nhà ông Cửa</t>
  </si>
  <si>
    <t>đến nhà ông Tèo</t>
  </si>
  <si>
    <t>Các đường thuộc khu dân cư Nam Đông</t>
  </si>
  <si>
    <t>Từ nhà ông Thụy</t>
  </si>
  <si>
    <t>đến nhà ông Phương</t>
  </si>
  <si>
    <t>Từ nhà ông Thành</t>
  </si>
  <si>
    <t>đến nhà ông Nghiệp</t>
  </si>
  <si>
    <t>Các đường thuộc khu dân cư Thông Lộc</t>
  </si>
  <si>
    <t>Từ nhà ông Đài</t>
  </si>
  <si>
    <t>đến nhà ông Vụ</t>
  </si>
  <si>
    <t>Các đường thuộc khu dân cư Cổ Châu</t>
  </si>
  <si>
    <t>Từ nhà ông Hòa</t>
  </si>
  <si>
    <t>đến nhà ông Vọng</t>
  </si>
  <si>
    <t>Các đường thuộc khu dân cư Hòa Bình</t>
  </si>
  <si>
    <t>Từ nhà ông Thắm</t>
  </si>
  <si>
    <t>đến nhà ông Thìn</t>
  </si>
  <si>
    <t>Các đường thuộc khu dân cư Ninh Giàng</t>
  </si>
  <si>
    <t>Từ nhà ông Trượng</t>
  </si>
  <si>
    <t>đến nhà ông Chiêm</t>
  </si>
  <si>
    <t>Các đường thuộc khu dân cư Đồng Tâm</t>
  </si>
  <si>
    <t>Từ NVH Đồng Tâm</t>
  </si>
  <si>
    <t>Các đường thuộc khu dân cư Tu Ninh</t>
  </si>
  <si>
    <t>Từ nhà ông Đúc</t>
  </si>
  <si>
    <t>đến nhà ông Khoa</t>
  </si>
  <si>
    <t>Các đường thuộc khu dân cư Thành Lập</t>
  </si>
  <si>
    <t>Từ nhà ông Vĩnh</t>
  </si>
  <si>
    <t>đến nhà ông Trường</t>
  </si>
  <si>
    <t>Từ nhà ông Bách</t>
  </si>
  <si>
    <t>đến nhà ông Hà</t>
  </si>
  <si>
    <t>Các đường thuộc khu dân cư An Ninh</t>
  </si>
  <si>
    <t>Từ nhà ông Duy</t>
  </si>
  <si>
    <t>đến nhà ông Nga</t>
  </si>
  <si>
    <t>đến nhà ông Cư</t>
  </si>
  <si>
    <t>Các đường thuộc khu dân cư Lý Dương</t>
  </si>
  <si>
    <t>Từ nhà ông Toan</t>
  </si>
  <si>
    <t>đến nhà ông Thắng</t>
  </si>
  <si>
    <t>Từ nhà ông Nhượng</t>
  </si>
  <si>
    <t>đến nhà ông sơn- đến nhà bà Hạ</t>
  </si>
  <si>
    <t>Các đường thuộc khu dân cư Phao Tân</t>
  </si>
  <si>
    <t>Từ nhà ông Quảng</t>
  </si>
  <si>
    <t>Các đường còn lại thuộc khu dân cư Cổ Châu (khu dân cư Cải Cách cũ)</t>
  </si>
  <si>
    <t>Từ nhà ông Toàn</t>
  </si>
  <si>
    <t>đến nhà ông Nhuần</t>
  </si>
  <si>
    <t>Tuyến đường chính trong thôn Đáp Khê và thôn Bạch Đằng</t>
  </si>
  <si>
    <t>đầu thôn Đáp khê</t>
  </si>
  <si>
    <t>cuối thôn Bạch Đằng</t>
  </si>
  <si>
    <t>Tuyến đường đê Bối bao quanh Thôn Chí Linh 1,2,3</t>
  </si>
  <si>
    <t>Đê bà Nhất đến nhà Phan Văn Cảnh</t>
  </si>
  <si>
    <t>Đến nhà Thanh Gái</t>
  </si>
  <si>
    <t>Tuyến đường thuộc hạ tầng kỹ thuật dự án xây dựng điểm dân cư thôn Chí Linh 1.</t>
  </si>
  <si>
    <t>36. Phường Trần Hưng Đạo</t>
  </si>
  <si>
    <t>IX</t>
  </si>
  <si>
    <t>PHƯỜNG CỘNG HÒA</t>
  </si>
  <si>
    <t>Cổng chợ Sao Đỏ</t>
  </si>
  <si>
    <t>Quán Sui (KDC Lôi Động)</t>
  </si>
  <si>
    <t>Quán Sui</t>
  </si>
  <si>
    <t>Phố Ngái</t>
  </si>
  <si>
    <t>Đoạn thuộc phố Ngái Chi Ngãi 1 và Chi Ngãi 2</t>
  </si>
  <si>
    <t>Các lô giáp đường có mặt cắt Bn = 30m</t>
  </si>
  <si>
    <t>Trọn khu</t>
  </si>
  <si>
    <t>Các lô giáp đường có mặt cắt Bn = 22,25m</t>
  </si>
  <si>
    <t>Các lô giáp đường có mặt cắt Bn = 16,5m</t>
  </si>
  <si>
    <t>Các lô giáp đường còn lại trong Khu dân cư Việt Tiên Sơn</t>
  </si>
  <si>
    <t>Khu dân cư Nam Thắng</t>
  </si>
  <si>
    <t>Các lô tiếp giáp đường có mặt cắt 20,5m ≤ Bn ≤ 27,0m và giáp đường gom dọc Quốc lộ 18</t>
  </si>
  <si>
    <t>Các lô tiếp giáp đường có mặt cắt Bn ≤ 14,5m</t>
  </si>
  <si>
    <t>4.1</t>
  </si>
  <si>
    <t>Ngã tư thương binh (KDC Lôi Động)</t>
  </si>
  <si>
    <t>4.2</t>
  </si>
  <si>
    <t>cống qua đường cạnh khách sạn Thanh Bình thuộc Khu dân cư Chúc Thôn-Bích Động Tân Tiến</t>
  </si>
  <si>
    <t>4.3</t>
  </si>
  <si>
    <t>hồ Côn Sơn thuộc Khu dân cư Chúc Thôn - Tiên Sơn</t>
  </si>
  <si>
    <t>4.4</t>
  </si>
  <si>
    <t>hồ Côn Sơn</t>
  </si>
  <si>
    <t>ngã 3 An Lĩnh thuộc khu dân cư Chúc Thôn Tiên Sơn</t>
  </si>
  <si>
    <t>Khu dân cư trung tâm văn hóa thể thao, thương mại và đô thị Chí Linh (Trường Linh)</t>
  </si>
  <si>
    <t>Các lô giáp đường có mặt cắt Bn&gt;= 30m</t>
  </si>
  <si>
    <t>Các lô giáp đường có mặt cắt 21,5m ≤ Bn &lt;30m</t>
  </si>
  <si>
    <t>5.3</t>
  </si>
  <si>
    <t>Các lô giáp đường cómặt cắt 13,5m ≤ Bn &lt; 21,5m</t>
  </si>
  <si>
    <t>5.4</t>
  </si>
  <si>
    <t>Khu dân cư thương mại và Chợ Cộng Hoà</t>
  </si>
  <si>
    <t>6.1</t>
  </si>
  <si>
    <t>Các lô giáp đường có mặt cắt Bn ≥ 30,0m</t>
  </si>
  <si>
    <t>6.2</t>
  </si>
  <si>
    <t>Các lô giáp đường có mặt cắt 15,5m ≤ Bn ≤ 20,5m</t>
  </si>
  <si>
    <t>6.3</t>
  </si>
  <si>
    <t>Các lô giáp đường có mặt cắt Bn &lt;15,5m</t>
  </si>
  <si>
    <t>Khu đô thị mới phía Đông thành phố Chí Linh</t>
  </si>
  <si>
    <t>Các lô giáp đường có mặt cắt Bn = 36,0m và tuyến đường gom QL18</t>
  </si>
  <si>
    <t>Các lô giáp đường có mặt cắt Bn ≤ 27,0m</t>
  </si>
  <si>
    <t>7.3</t>
  </si>
  <si>
    <t>Các lô giáp đường có mặt cắt Bn ≤ 13,5m</t>
  </si>
  <si>
    <t>Khu đô thị Đại Sơn</t>
  </si>
  <si>
    <t>Các lô giáp đường có mặt cắt Bn = 26,0m</t>
  </si>
  <si>
    <t>Các lô giáp đường có mặt cắt Bn = 20,5m</t>
  </si>
  <si>
    <t>8.3</t>
  </si>
  <si>
    <t>Các lô giáp đường có mặt cắt Bn = 17,5m</t>
  </si>
  <si>
    <t>Khu Tái định cư Hồ Côn Sơn</t>
  </si>
  <si>
    <t>9.1</t>
  </si>
  <si>
    <t>Các thửa đất giáp mặt đường gom dọc QL37</t>
  </si>
  <si>
    <t>9.2</t>
  </si>
  <si>
    <t>Các thửa đất giáp đường có mặt cắt 17,5m ≤ Bn ≤ 20,5m</t>
  </si>
  <si>
    <t>Đường Yết Kiêu (thuộc KDC Lôi Động và KDC Tiền Định)</t>
  </si>
  <si>
    <t>Các đường trong Khu dân cư Lôi Động và Tiền Định</t>
  </si>
  <si>
    <t>Đường trong khu dân cư Bích Động - Tân Tiến (mặt cắt đường Bn=13,5m)</t>
  </si>
  <si>
    <t>Đất ven đường 185 (đoạn thuộc Khu dân cư Chi Ngãi 1)</t>
  </si>
  <si>
    <t>Khu dân cư mới Chúc Thôn thuộc KDC Chúc Thôn</t>
  </si>
  <si>
    <t>Đường 398B (Đoạn thuộc KDC Chi Ngãi 2)</t>
  </si>
  <si>
    <t>Đường 398 (Đoạn thuộc KDC Tiên Sơn - Chúc Thôn)</t>
  </si>
  <si>
    <t>Các đường còn lại trong Khu dân cư Bích Động - Tân Tiến</t>
  </si>
  <si>
    <t>Các đường trong Khu dân cư Chi Ngãi 1</t>
  </si>
  <si>
    <t>Các đường trong Khu dân cư Chi Ngãi 2</t>
  </si>
  <si>
    <t>Các đường trong Khu dân cư Chúc Cương</t>
  </si>
  <si>
    <t>Các đường trong Khu dân cư Cầu Dòng</t>
  </si>
  <si>
    <t>Các đường trong Khu dân cư Tiên Sơn - Chúc Thôn</t>
  </si>
  <si>
    <t>Các đường trong Khu dân cư Hàm Ếch</t>
  </si>
  <si>
    <t>Các đường còn lại của phường</t>
  </si>
  <si>
    <t>Xã Lê Lợi</t>
  </si>
  <si>
    <t>Đường Quốc lộ 37 (đoạn thuộc xã Lê Lợi) Từ giáp Cộng Hòa đến ngã ba cổng làng Thanh Tân và Đoạn Thị Tứ Lê Lợi</t>
  </si>
  <si>
    <t>Đường Quốc lộ 37 (đoạn thuộc xã Lê Lợi) Từ Ngã ba cổng làng Thanh Tân đến hết thôn Lương Quan và từ Cầu Trung Quê đến giáp Bắc Giang</t>
  </si>
  <si>
    <t>Đường tỉnh 398 (đoạn thuộc xã Lê Lợi - đường Côn Sơn - Kiếp Bạc)</t>
  </si>
  <si>
    <t>Đất ven đường tỉnh, huyện thuộc xã Lê Lợi: (đoạn từ nhà ông Đăng đi đường dẫn phà Đồng Việt và đoạn từ ngã ba cung bẩy đi dốc nguy hiểm giáp Hưng Đạo)</t>
  </si>
  <si>
    <t>Đường huyện 185 đoạn qua xã Lê Lợi từ Quốc lộ 37 xã Lê Lợi đi xã Bắc An chạy qua thôn Trung Quê và đường đền Sinh từ ông Hùng thôn An Mô đi Cộng Hòa (Thuộc vị trí đất ven đường Tỉnh, huyện còn lại)</t>
  </si>
  <si>
    <t>Xã Hưng Đạo</t>
  </si>
  <si>
    <t>Đường tỉnh 398 (đoạn từ nhà ông Toàn đến cổng Chùa Bắc Đẩu)</t>
  </si>
  <si>
    <t>Đường tỉnh 398 (đoạn từ dốc nguy hiểm đến phà Đồng Việt)</t>
  </si>
  <si>
    <t>Đường huyện thuộc xã Hưng Đạo: Đoạn từ nhà ông Gác đề nhà ông Khoa (tiếp giáp đường dẫn cầu Đồng Việt)</t>
  </si>
  <si>
    <t>Đường huyện thuộc xã Hưng Đạo: Đoạn từ nhà ông Sáng Ly đến tiếp giáp Phả Lại;</t>
  </si>
  <si>
    <t>Đường huyện đoạn qua xã Hưng Đạo từ cây xăng Hồng Đông xã Hưng Đạo đi xã Đan Hội (Lục Nam) chạy qua thôn Vạn Yên, Kim Điền, Dinh Sơn</t>
  </si>
  <si>
    <t>37. Phường Nguyễn Trãi</t>
  </si>
  <si>
    <t>Đường Quyết Thắng</t>
  </si>
  <si>
    <t>đoạn từ giáp phường Trần Nhân Tông</t>
  </si>
  <si>
    <t>đến trạm Kiểm Lâm</t>
  </si>
  <si>
    <t>Đường Đồng Tâm (đoạn từ đường Quyết Thắng đến tây cầu Chế Biến)</t>
  </si>
  <si>
    <t>đoạn từ đường Quyết Thắng</t>
  </si>
  <si>
    <t>Đến tây cầu Chế Biến</t>
  </si>
  <si>
    <t>Khu dân cư mới TDP Trung Tâm</t>
  </si>
  <si>
    <t>Các lô tiếp giáp với đường tỉnh lộ 398B mặt cắt đường Bn = 17,5m</t>
  </si>
  <si>
    <t>Các đường còn lại có mặt cắt đường Bn = 19,5m</t>
  </si>
  <si>
    <t>Khu dân cư mới khu 3</t>
  </si>
  <si>
    <t>Các lô tiếp giáp với đường huyện lộ 185,có mặt cắt đường Bn = 17,5m</t>
  </si>
  <si>
    <t>Các lô tiếp giáp với đường còn lại có mặt cắt đường Bn = 14,0m</t>
  </si>
  <si>
    <t>Các đường còn lại của TDP Trung Tâm</t>
  </si>
  <si>
    <t>Đường Quyết Thắng (đoạn còn lại)</t>
  </si>
  <si>
    <t>Đường Quyết Tiến</t>
  </si>
  <si>
    <t>Đường Bắc Nội</t>
  </si>
  <si>
    <t>Đường Đồng Tâm (đoạn còn lại)</t>
  </si>
  <si>
    <t>Các đường thuộc TDP Trường Quan (địa phận Khu 2 cũ), TDP Khu 3, một phần của TDP Phú Lợi (địa phận Khu 9 cũ), TDP Chế Biến, một phần của TDP Bắc Nội (phần thuộc địa phận khu Bắc Nội cũ).</t>
  </si>
  <si>
    <t>Các đường thuộc: phần còn lại của TDP Bắc Nội (địa phận khu Trại Mét cũ), phần còn lại của TDP Phú Lợi (địa phận Khu Hố Gồm cũ), TDP Hố Dầu, phần còn lại của TDP Trường Quan (địa phận Khu Trại Quan cũ).</t>
  </si>
  <si>
    <t>TDP Trại Gạo</t>
  </si>
  <si>
    <t>Từ đường tỉnh 
398B</t>
  </si>
  <si>
    <t>NVH Tổ dân phố 
Trại Gạo</t>
  </si>
  <si>
    <t>chùa Đá Súng</t>
  </si>
  <si>
    <t>Đất ven đường huyện 18</t>
  </si>
  <si>
    <t>Từ TDP Vành Liệng</t>
  </si>
  <si>
    <t>Hết TDP Mệnh Trường</t>
  </si>
  <si>
    <t>Đất ven đường huyện 185</t>
  </si>
  <si>
    <t>Bãi Thảo 2</t>
  </si>
  <si>
    <t>Đường 186</t>
  </si>
  <si>
    <t>Đường Chí Hạ - Đại Bộ</t>
  </si>
  <si>
    <t>Đường TDP Mệnh Trường đi TDP Hố Giải</t>
  </si>
  <si>
    <t>Các đường trục chính các TDP Bãi Thảo 1; Bãi Thảo 2; Bãi Thảo 3; Mệnh Trường; Vành Liệng; Lộc Đa; Chín Hạ; Chín Thượng; Trại Sắt</t>
  </si>
  <si>
    <t>Đất ven đường tỉnh 398 B</t>
  </si>
  <si>
    <t>Từ cầu Khơ Me</t>
  </si>
  <si>
    <t>Dốc Thanh Mai</t>
  </si>
  <si>
    <t>Ven Trục đường 398B</t>
  </si>
  <si>
    <t>Cầu Đồng Châu</t>
  </si>
  <si>
    <t>Tuyến từ đường 398B đến ngã ba Thanh Mai</t>
  </si>
  <si>
    <t>Tuyến đường kết nối đường tỉnh 398B (Ngã ba Hố Sếu ) đến Hồ Sen</t>
  </si>
  <si>
    <t>Tuyến đường từ nhà văn hóa Đá Bạc tới nhà ông Trần Văn Năm</t>
  </si>
  <si>
    <t>Tuyến đường kết nối đường tỉnh 398B (Đường đi khu dân cư Trại gạo) đến nhà ông Chu xuân Thao</t>
  </si>
  <si>
    <t>Tuyến đường từ sân bóng Đá Bạc đến nhà ông Chúng Văn nam</t>
  </si>
  <si>
    <t>Các đường thuộc phần còn lại Tổ dân phố Hố Sếu, TDP Đá Bạc, TDP Tân Lập</t>
  </si>
  <si>
    <t>Các tuyến đường thuộc phần còn lại TDP Thanh Mai, TDP Đồng Châu, TDP Hố Giải</t>
  </si>
  <si>
    <t>38. Phường Trần Nhân Tông</t>
  </si>
  <si>
    <t>Hoàng Tiến</t>
  </si>
  <si>
    <t>Đường Lê Thanh Nghị</t>
  </si>
  <si>
    <t>Tiếp giáp Tổ dân phố Đại Bát</t>
  </si>
  <si>
    <t>Tiếp giáp phường An Sinh - tỉnh Quảng Ninh</t>
  </si>
  <si>
    <t>Khu dân cư Cầu Ruồi</t>
  </si>
  <si>
    <t>Phố Đồng Cống</t>
  </si>
  <si>
    <t>Cổng làng Đồng Cống (Ngã tư Hoàng Tiến - đường Lê Thanh Nghị)</t>
  </si>
  <si>
    <t>Thửa 04, tờ bản đồ 110 nhà ông Đặng Văn Đông TDP Đồng Cống</t>
  </si>
  <si>
    <t>Phố Phục Thiện</t>
  </si>
  <si>
    <t>Ngã tư Hoàng Tiến (đường Lê Thanh Nghị)</t>
  </si>
  <si>
    <t>Thửa đất số 72 tờ bản đồ 94 (nhà ông Nguyễn Văn Nha)</t>
  </si>
  <si>
    <t>Đoạn đường UBND phường (TDP Trung Tâm)</t>
  </si>
  <si>
    <t>Thửa đất 22 tờ bản đồ 102</t>
  </si>
  <si>
    <t>Trụ sở Đảng uỷ - UBND phường (Tổ dân phố Trung Tâm)</t>
  </si>
  <si>
    <t>Phố Hoàng Gián</t>
  </si>
  <si>
    <t>Từ thửa đất số 56 tờ bản đồ 103 (nhà ông Lê Văn Huân)</t>
  </si>
  <si>
    <t>Đến cổng làng Hoàng Gián cũ</t>
  </si>
  <si>
    <t>Phố Trần Quốc Tảng</t>
  </si>
  <si>
    <t>Thửa đất số 188 tờ bản đồ 113 (nhà ông Lê Văn Huẩn)</t>
  </si>
  <si>
    <t>Giáp đất KDC Hoàng Gián cũ</t>
  </si>
  <si>
    <t>Thửa đất số 4 tờ bản đồ 110 (nhà ông Đặng Văn Đông)</t>
  </si>
  <si>
    <t>Thửa đất số 52 tờ bản đồ 110 (nhà ông Đặng Văn Tuyên)</t>
  </si>
  <si>
    <t>Thửa đất số 72, tờ bản đồ 94 (nhà ông Nguyễn Văn Nha)</t>
  </si>
  <si>
    <t>Cổng làng Phục Thiện</t>
  </si>
  <si>
    <t>Phố Giải Phóng</t>
  </si>
  <si>
    <t>Cầu Tràn</t>
  </si>
  <si>
    <t>Bệnh viện Phong Chí Linh</t>
  </si>
  <si>
    <t>Đường trong Tổ dân phố trung tâm</t>
  </si>
  <si>
    <t>Thửa đất số 54 tờ bản đồ 83 (nhà ông Nguyễn Văn Nhơn)</t>
  </si>
  <si>
    <t>Đường tàu thửa đất số 11 tờ bản đồ số 92 (nhà ông Hoàng Văn Hân)</t>
  </si>
  <si>
    <t>Hết ngã ba tam giác Tổ dân phố Tân Tiến</t>
  </si>
  <si>
    <t>Đình làng Hoàng Gián cũ</t>
  </si>
  <si>
    <t>Nghĩa trang Hoàng Gián cũ</t>
  </si>
  <si>
    <t>Văn Đức</t>
  </si>
  <si>
    <t>Đoạn từ đê Ninh Công đến ngã tư Khê Khẩu( đường 184)</t>
  </si>
  <si>
    <t>Đê Ninh Công</t>
  </si>
  <si>
    <t>Ngã tư Khê Khẩu</t>
  </si>
  <si>
    <t>Đoạn từ Trại Mít đến hết UBND phường Văn Đức cũ</t>
  </si>
  <si>
    <t>Trại Mít</t>
  </si>
  <si>
    <t>Hết Uỷ ban Văn Đức cũ</t>
  </si>
  <si>
    <t>Điểm dân cư số 1 Vĩnh Đại đoạn từ ngã tư Đầu Voi Vĩnh Đại 1</t>
  </si>
  <si>
    <t>Khu dân cư mới Vĩnh Đại đoạn từ ngã tư Đầu Voi Vĩnh Đại 1 đến trường Mầm Non Vĩnh Đại và từ ngã tư đầu voi xuống đến Cống cừ Vĩnh Đại</t>
  </si>
  <si>
    <t>Khu dân cư mới Vĩnh Đại</t>
  </si>
  <si>
    <t>Khu dân cư mới Con Nhạn 1, Con nhạn 2</t>
  </si>
  <si>
    <t>21.1</t>
  </si>
  <si>
    <t>Các lô giáp đường có mặt cắt Bn=12,5m</t>
  </si>
  <si>
    <t>21.2</t>
  </si>
  <si>
    <t>Các lô giáp đường có mặt cắt Bn=11m</t>
  </si>
  <si>
    <t>Các đường thuộc tổ dân phố Đông Xá</t>
  </si>
  <si>
    <t>Các đường thuộc tổ dân phố Vĩnh Long</t>
  </si>
  <si>
    <t>Các đường thuộc tổ dân phố Bích Nham</t>
  </si>
  <si>
    <t>Các đường thuộc tổ dân phố Bến Đò</t>
  </si>
  <si>
    <t>Các đường thuộc tổ dân phố Bích Thủy</t>
  </si>
  <si>
    <t>Các đường thuộc tổ dân phố Kênh Mai 2</t>
  </si>
  <si>
    <t>Các đường thuộc tổ dân phố Kênh Mai 1</t>
  </si>
  <si>
    <t>Hoàng Tân</t>
  </si>
  <si>
    <t>Đường Lê Thanh Nghị (QL 18)</t>
  </si>
  <si>
    <t>giáp phường Trần Hưng Đạo (phường Cộng Hòa cũ)</t>
  </si>
  <si>
    <t>tiếp giáp Tổ dân phố Trung Tâm</t>
  </si>
  <si>
    <t>Phố Đại Tân (Đường tỉnh lộ 398B)</t>
  </si>
  <si>
    <t>31.1</t>
  </si>
  <si>
    <t>ngã ba Hoàng Tân (quốc lộ 18)</t>
  </si>
  <si>
    <t>hết thửa đất số 54, tờ bản đồ 15 (trường Mầm non Hoàng Tân)</t>
  </si>
  <si>
    <t>31.2</t>
  </si>
  <si>
    <t>tiếp giáp thửa đất số 54, tờ bản đồ 15 (trường Mầm non Hoàng Tân)</t>
  </si>
  <si>
    <t>tiếp giáp
Phường Nguyễn Trãi (phường Bến Tắm cũ)</t>
  </si>
  <si>
    <t>Phố Phan Đình Giót</t>
  </si>
  <si>
    <t>tiếp giáp đường Lê Thanh Nghị</t>
  </si>
  <si>
    <t>tiếp giáp phố Đại Tân</t>
  </si>
  <si>
    <t>Điểm dân cư Áp phích</t>
  </si>
  <si>
    <t>33.1</t>
  </si>
  <si>
    <t>33.2</t>
  </si>
  <si>
    <t>33.3</t>
  </si>
  <si>
    <t>Các lô giáp đường có mặt cắt Bn = 11,5m</t>
  </si>
  <si>
    <t>Phố Đại Bộ</t>
  </si>
  <si>
    <t>34.1</t>
  </si>
  <si>
    <t>tiếp giáp Điểm dân cư Áp phích</t>
  </si>
  <si>
    <t>34.2</t>
  </si>
  <si>
    <t>tiếp giáp điểm dân cư áp phích</t>
  </si>
  <si>
    <t>tiếp giáp phường Nguyễn Trãi (xã Bắc An cũ)</t>
  </si>
  <si>
    <t>Đường đi nhà máy giầy da Đại Bộ</t>
  </si>
  <si>
    <t>nhà máy giầy da Đại Bộ</t>
  </si>
  <si>
    <t>Phố Bát Giáo</t>
  </si>
  <si>
    <t>36.1</t>
  </si>
  <si>
    <t>đường Lê Thanh Nghị (QL 18)</t>
  </si>
  <si>
    <t>hết Điểm dân cư phía tây đường Bát Giáo, Tổ dân phố Đại Bát</t>
  </si>
  <si>
    <t>36.2</t>
  </si>
  <si>
    <t>thửa đất số 5, tờ bản đồ số 41</t>
  </si>
  <si>
    <t>hết thửa đất số 10, tờ bản đồ số 45, xóm Bát Giáo, Tổ dân phố Đại Bát</t>
  </si>
  <si>
    <t>Phố Trần Cung</t>
  </si>
  <si>
    <t>tiếp giáp đường Lê Thanh Nghị (QL 18), vòng qua Đình Đọ Xá; Cảng Đại Tân</t>
  </si>
  <si>
    <t>tiếp giáp vào đường Lê Thanh Nghị (QL18)</t>
  </si>
  <si>
    <t>Phố Đại Đồng (Đường liên tổ dân phố Đại Bát - Đồng Tân - Bến Tắm)</t>
  </si>
  <si>
    <t>nhà văn hóa Đại Bát, đi qua xóm 10 Đại Bát; một phần TDP Đồng Tân; một phần TDP Bến Tắm</t>
  </si>
  <si>
    <t>hết hộ gia đình Ông Duẫn (Thửa số 39, tờ bản đồ số 48) tiếp giáp phường Nguyễn Trãi (phường Bến Tắm cũ)</t>
  </si>
  <si>
    <t>Đường xóm Minh Tân đi Quản Tàu, TDP Đồng Tân</t>
  </si>
  <si>
    <t>thửa đất số 49, tờ bản đồ số 25 xóm Minh Tân</t>
  </si>
  <si>
    <t>hết thửa đất số 6, tờ bản đồ số 18 giáp phường Nguyễn Trãi (phường Bến Tắm cũ)</t>
  </si>
  <si>
    <t>39. Phường Lê Đại Hành</t>
  </si>
  <si>
    <t>Quốc lộ 37 (Đoạn từ KDC Tư Giang đến KDC Kỹ Sơn Trên)</t>
  </si>
  <si>
    <t>Ngã Tư Giang</t>
  </si>
  <si>
    <t>KDC Kỹ Sơn Trên</t>
  </si>
  <si>
    <t>Chân cầu Bình</t>
  </si>
  <si>
    <t>Phố Bến Bình</t>
  </si>
  <si>
    <t>Đoạn từ ngã 3 xưởng gỗ</t>
  </si>
  <si>
    <t>Nhà văn hóa Trụ Thượng</t>
  </si>
  <si>
    <t>Hết chợ Bình</t>
  </si>
  <si>
    <t>Khu dân cư mới Đồng Giỏ</t>
  </si>
  <si>
    <t>Các lô giáp đường có mặt cắt Bn = 29,5m</t>
  </si>
  <si>
    <t>Các lô giáp đường có mặt cắt Bn = 19,0m</t>
  </si>
  <si>
    <t>Các lô giáp đường có mặt cắt 15,5m ≥ Bn &gt;14m</t>
  </si>
  <si>
    <t>Các lô giáp các đường còn lại trong KDC mới Đồng Giỏ</t>
  </si>
  <si>
    <t>Khu dân cư Đồng Triều (Khu 1)</t>
  </si>
  <si>
    <t>Các lô giáp đường có mặt cắt đường Bn = 17,5m</t>
  </si>
  <si>
    <t>Khu dân cư Đồng Triều (Khu 2)</t>
  </si>
  <si>
    <t>Các lô giáp đường có mặt cắt 17,5m = Bn = 20,5m)</t>
  </si>
  <si>
    <t>Phố Tân Phong</t>
  </si>
  <si>
    <t>Khu dân cư xã Đồng Lạc (Đồng Nội), Bà Xim thửa đất số 21 tờ bản đồ 31</t>
  </si>
  <si>
    <t>Bà Xim thửa đất số 21, tờ bản đồ số 31</t>
  </si>
  <si>
    <t>Ngã 3 Triều Nội</t>
  </si>
  <si>
    <t>Khu dân cư mới Triều (mặt cắt đường Bn = 17,5 m)</t>
  </si>
  <si>
    <t>Phố Tôn Thất Tùng</t>
  </si>
  <si>
    <t>Đoạn từ nhà ông Trung Nhã</t>
  </si>
  <si>
    <t>Đến cuối KDC Trụ Hạ</t>
  </si>
  <si>
    <t>Đoạn từ Trụ sở BCH Quân sự phường</t>
  </si>
  <si>
    <t>Cuối KDC Tế Sơn</t>
  </si>
  <si>
    <t>Đoạn từ đầu KDC Thủ Chính</t>
  </si>
  <si>
    <t>Cuối KDC Mạc Ngạn</t>
  </si>
  <si>
    <t>Các đường, đoạn đường trong KDC Trụ Thượng, Trụ Hạ</t>
  </si>
  <si>
    <t>Phố Bờ Đa</t>
  </si>
  <si>
    <t>Giáp phường Chu Văn An</t>
  </si>
  <si>
    <t>Cầu Bờ Đập</t>
  </si>
  <si>
    <t>Phố Đền Cả</t>
  </si>
  <si>
    <t>Cầu Nguyệt Giang</t>
  </si>
  <si>
    <t>Ngã tư đồng Nội</t>
  </si>
  <si>
    <t>Ngã tư Đồng Nội</t>
  </si>
  <si>
    <t>Ngã ba cổng bà Đàn (thửa số 02, tờ bản đồ 98)</t>
  </si>
  <si>
    <t>Phố Thành Vạn</t>
  </si>
  <si>
    <t>Phố Lạc Đạo</t>
  </si>
  <si>
    <t>Giáp phố Bờ Đa</t>
  </si>
  <si>
    <t>Ngã 4 Nền Nghè</t>
  </si>
  <si>
    <t>Giáp phố Đền Cả</t>
  </si>
  <si>
    <t>Phố Đồng Dinh</t>
  </si>
  <si>
    <t>Phố Đền Cao</t>
  </si>
  <si>
    <t>Ngã 3 cây Đa</t>
  </si>
  <si>
    <t>Phố Dân Chủ</t>
  </si>
  <si>
    <t>Phố Thái Bình</t>
  </si>
  <si>
    <t>Phố Chiến Thắng</t>
  </si>
  <si>
    <t>Cầu xã</t>
  </si>
  <si>
    <t>Chùa Sơn Đụn</t>
  </si>
  <si>
    <t>Phố Kênh Mai</t>
  </si>
  <si>
    <t>Khu dân cư Trung Tâm</t>
  </si>
  <si>
    <t>Các lô giáp đường có mặt cắt Bn = 19 m</t>
  </si>
  <si>
    <t>Các lô mặt đường phố Bờ Đa</t>
  </si>
  <si>
    <t>Các lô giáp đường có mặt cắt Bn = 14 m</t>
  </si>
  <si>
    <t>Khu dân cư Mộ Đạo (mặt cắt đường Bn = 17,5 m)</t>
  </si>
  <si>
    <t>Khu dân cư mới thôn Đại (mặt cắt đường Bn = 18 m)</t>
  </si>
  <si>
    <t>Các lô mặt đường phố Lạc Đạo</t>
  </si>
  <si>
    <t>Phố Nguyễn Uyên</t>
  </si>
  <si>
    <t>Ông Năng thửa đất số 88, tờ bản đồ số 32</t>
  </si>
  <si>
    <t>Ông Thiện thửa đất số, tờ bản đồ số 32</t>
  </si>
  <si>
    <t>Ông Thi thửa đất số 11, tờ bản đồ số 37</t>
  </si>
  <si>
    <t>Ông Giang thửa đất số 52, tờ bản đồ số 38</t>
  </si>
  <si>
    <t>Đê Vạn Thắng</t>
  </si>
  <si>
    <t>Đường KDC Nội</t>
  </si>
  <si>
    <t>Nhà văn hóa Nội</t>
  </si>
  <si>
    <t>Ngã 3 triều Nội</t>
  </si>
  <si>
    <t>Nhà văn hóa Cầu Quan</t>
  </si>
  <si>
    <t>Ông Nghĩnh thửa đất số 1, tờ bản đồ số 27</t>
  </si>
  <si>
    <t>Phố cầu quan</t>
  </si>
  <si>
    <t>KDC An Bài</t>
  </si>
  <si>
    <t>Các đường, đoạn đường trong KDC Triều, KDC Nội, KDC Giang Thượng, KDC Giang Hạ, KDC Kỹ Sơn Dưới, KDC Kỹ Sơn Trên</t>
  </si>
  <si>
    <t>Các đường, đoạn đường trong TDP Mạc Động</t>
  </si>
  <si>
    <t>Các đường, đoạn đường, ngõ còn lại trong phạm vi phường</t>
  </si>
  <si>
    <t>40. Phường Kinh Môn</t>
  </si>
  <si>
    <t>Cầu Phụ Sơn II</t>
  </si>
  <si>
    <t>Đường Mạc Toàn</t>
  </si>
  <si>
    <t>Đường Trần Hưng Đạo (đoạn còn lại)</t>
  </si>
  <si>
    <t>Đường Trần Liễu và đoạn 
từ ngã tư đường Trần Liễu đến giáp phường Hiệp Sơn cũ</t>
  </si>
  <si>
    <t>Cầu Tây (KDC Phụ Sơn)</t>
  </si>
  <si>
    <t>Chân cầu Hiệp Thượng</t>
  </si>
  <si>
    <t>KDC Thành Công Vườn Đào</t>
  </si>
  <si>
    <t>Giáp KDC Phụ Sơn</t>
  </si>
  <si>
    <t>Chân cầu an thái</t>
  </si>
  <si>
    <t>Giáp thửa đất ông Gặp thửa số 2, tờ BĐ 35)</t>
  </si>
  <si>
    <t>Đường Nguyễn Đại Năng</t>
  </si>
  <si>
    <t>Ngã 4 trụ sở Công an phường Kinh Môn</t>
  </si>
  <si>
    <t>Hết Khu dân cư phía Nam</t>
  </si>
  <si>
    <t>Đường Nguyễn Đại Năng (đoạn còn lại)</t>
  </si>
  <si>
    <t>Đoạn tiếp giáp Khu dân cư phía Nam</t>
  </si>
  <si>
    <t>Giáp phường Nguyễn Đại Năng</t>
  </si>
  <si>
    <t>Giáp cây xăng Hiệp An</t>
  </si>
  <si>
    <t>Giáp Ngã tư trụ sở Công an phường Kinh Môn</t>
  </si>
  <si>
    <t>Đường Thanh Niên (đoạn còn lại)</t>
  </si>
  <si>
    <t>Ngã tư trụ sở Công an phường Kinh Môn</t>
  </si>
  <si>
    <t>Phố Quang Trung, phố Nguyễn Trãi</t>
  </si>
  <si>
    <t>Hết chợ Kinh Môn</t>
  </si>
  <si>
    <t>Phố Quang Trung, phố Nguyễn Trãi (đoạn còn lại)</t>
  </si>
  <si>
    <t>Chợ Kinh Môn</t>
  </si>
  <si>
    <t>Đường ngang từ phố Quang Trung</t>
  </si>
  <si>
    <t>Phố Nguyễn Trãi</t>
  </si>
  <si>
    <t>Các phố Hòa Bình, Phạm Sư Mệnh, Hữu Nghị, An Ninh</t>
  </si>
  <si>
    <t>Phố Hải Đông</t>
  </si>
  <si>
    <t>Hết nhà ông Tích</t>
  </si>
  <si>
    <t>Đường đi vào Trụ sở UBND phường Kinh Môn</t>
  </si>
  <si>
    <t>Trụ sở UBND phường</t>
  </si>
  <si>
    <t>Phố Giáp Sơn</t>
  </si>
  <si>
    <t>Đoạn từ phố Quang Trung</t>
  </si>
  <si>
    <t>Hết trường Tiểu học TT Kinh Môn</t>
  </si>
  <si>
    <t>Phố Giáp Sơn (đoạn cắt qua cổng đường bậc thang Trụ sở UBND huyện Kinh Môn cũ)</t>
  </si>
  <si>
    <t>Giáp phố Nguyễn Trãi (đoạn cắt qua cổng đường bậc thang Trụ sở UBND huyện cũ)</t>
  </si>
  <si>
    <t>Đường ngang từ phố Quang Trung đến sông Kinh Thầy</t>
  </si>
  <si>
    <t>Hiệu sách và nhà ông Đăng</t>
  </si>
  <si>
    <t>Sông Kinh Thầy</t>
  </si>
  <si>
    <t>Đường khu Bến Gác</t>
  </si>
  <si>
    <t>giáp nhà ông Tích</t>
  </si>
  <si>
    <t>đò dọc (Bến Gác)</t>
  </si>
  <si>
    <t>Phố Hoàng Ngân (Đường khu dân cư mới Phường Hiệp An (Sau chợ Kinh Môn) mặt cắt đường ≥ 13,5 m</t>
  </si>
  <si>
    <t>Phố Tây Sơn</t>
  </si>
  <si>
    <t>Phố Anh Dũng</t>
  </si>
  <si>
    <t>Phố Lê Lợi</t>
  </si>
  <si>
    <t>Phố Nguyễn Thị Khả</t>
  </si>
  <si>
    <t>Phố Thượng Trang</t>
  </si>
  <si>
    <t>Phố Đô Lương</t>
  </si>
  <si>
    <t>Phố Thái Nguyên</t>
  </si>
  <si>
    <t>Phố Bắc Sơn</t>
  </si>
  <si>
    <t>Phố Kinh Thầy</t>
  </si>
  <si>
    <t>Phố Ngư Uyên</t>
  </si>
  <si>
    <t>Trạm Biến Thế (Thửa số 21, tờ BĐĐC số 40)</t>
  </si>
  <si>
    <t>Thửa đất ông Lượt (KDC Ngư Uyên) (Thửa số 428, tờ BĐĐC số 40)</t>
  </si>
  <si>
    <t>Phố Ngư Uyên đoạn còn lại</t>
  </si>
  <si>
    <t>Giáp đất ông Lượt (Thửa số 428, tờ BĐĐC số 40)</t>
  </si>
  <si>
    <t>Giáp đất ông Hùy (Thửa số 48, tờ BĐĐC số 46) (KDC Ngư Uyên)</t>
  </si>
  <si>
    <t>Giáp đất ông Hòe (Thửa số 01, tờ BĐĐC số 39)</t>
  </si>
  <si>
    <t>Giáp đất ông Luyến (Thửa số 651, tờ BĐĐC số 40) (KDC Ngư Uyên)</t>
  </si>
  <si>
    <t>Phố Phạm Luận đoạn còn lại</t>
  </si>
  <si>
    <t>Giáp đất ông Mạnh (Thửa số 624, tờ BĐĐC số 40) (KDC Ngư Uyên)</t>
  </si>
  <si>
    <t>Hết khu dân cư sau Lăng họ Phạm</t>
  </si>
  <si>
    <t>Phố Long Tiến</t>
  </si>
  <si>
    <t>Thửa đất ông Biên (Thửa số 08, tờ BĐĐC số 35) (KDC Ngư Uyên)</t>
  </si>
  <si>
    <t>Thửa đất ông Long (Thửa số 09, tờ BĐĐC số 36) (KDC Ngư Uyên)</t>
  </si>
  <si>
    <t>Thửa đất ông Phao (Thửa số 83, tờ BĐĐC số 43)</t>
  </si>
  <si>
    <t>Thửa đất ông Than (Thửa số 01, tờ BĐĐC số 37) (KDC Duẩn Khê)</t>
  </si>
  <si>
    <t>Phố Đông Khê</t>
  </si>
  <si>
    <t>Giáp đất ông Luyện (Thửa số 354, tờ BĐĐC số 43)</t>
  </si>
  <si>
    <t>Thửa đất ông Thoa (Thửa số 13, tờ BĐĐC số 44) (KDC Duẩn Khê)</t>
  </si>
  <si>
    <t>Giáp đất ông Vượng (Thửa số 87, tờ BĐĐC số 48) (KDC Duẩn Khê)</t>
  </si>
  <si>
    <t>Thửa đất ông Khá (Thửa số 15, tờ BĐĐC số 37) (KDC Duẩn Khê)</t>
  </si>
  <si>
    <t>Các đường trong Khu dân cư thuộc phường An Lưu cũ (mặt cắt &gt; 5m)</t>
  </si>
  <si>
    <t>Các đường còn lại trong phạm vi phường An Lưu cũ (mặt cắt &lt; 5m)</t>
  </si>
  <si>
    <t>Các đường phố còn lại trong phạm vi phường Hiệp An cũ</t>
  </si>
  <si>
    <t>Tuyến đường mặt cắt từ 5m đến 9m thuộc KDC Ngư Uyên</t>
  </si>
  <si>
    <t>Giáp đất ông gặp thửa số 2, tờ bĐ 35</t>
  </si>
  <si>
    <t>Sân vận động (thửa 112, tờ 12)</t>
  </si>
  <si>
    <t>Tuyến đường mặt cắt từ 5m đến 9m thuộc KDC Duẩn Khê</t>
  </si>
  <si>
    <t>Sân vận động phường Long Xuyên cũ</t>
  </si>
  <si>
    <t>Giáp đất ông Vượng (Thửa số 87, tờ BĐĐC số 48)</t>
  </si>
  <si>
    <t>Khu đô thị Sinh thái Thành Công</t>
  </si>
  <si>
    <t>Các thửa đất giáp đường có mặt cắt 29m</t>
  </si>
  <si>
    <t>Phố Hai Bà Trưng</t>
  </si>
  <si>
    <t>Các thửa đất giáp đường có mặt cắt 12,5 m đến 29 m</t>
  </si>
  <si>
    <t>Các đường trong Khu tái định cư An Lưu</t>
  </si>
  <si>
    <t>Phố Hoàng Ngân</t>
  </si>
  <si>
    <t>Các tuyến đường thuộc khu dân cư mới Phường Hiệp An (Sau chợ Kinh Môn) mặt cắt đường ≤ 13,5 m</t>
  </si>
  <si>
    <t>Các đường còn lại trong Điểm dân cư Rộc Cửa</t>
  </si>
  <si>
    <t>Các đường trong Điểm dân cư phía nam Lưu Hạ</t>
  </si>
  <si>
    <t>Các đường trong Điểm dân cư số 3, KDC Lưu Hạ</t>
  </si>
  <si>
    <t>Các đường trong Điểm dân cư Đầm Cầu</t>
  </si>
  <si>
    <t>Các đường trong Điểm dân cư Duẩn Khê</t>
  </si>
  <si>
    <t>Các đường trong Điểm dân cư sau Lăng họ Phạm</t>
  </si>
  <si>
    <t>Đường nội bộ mặt cắt trên 9m</t>
  </si>
  <si>
    <t>41. Phường Nguyễn Đại Năng</t>
  </si>
  <si>
    <t>Phố Cầu Tống</t>
  </si>
  <si>
    <t>Tiếp giáp địa giới hành chính phường Kinh Môn</t>
  </si>
  <si>
    <t>Hết đất nhà ông Phạm Bá Định (thửa 143, tờ bản đồ 41 phường Thái Thịnh cũ)</t>
  </si>
  <si>
    <t>Đường Tô Hiến Thành</t>
  </si>
  <si>
    <t>Thửa đất số 3 tờ bản đồ số 41 Hiến Thành cũ</t>
  </si>
  <si>
    <t>Hết nhà ông Trường ( Thửa 11, tờ bản đồ 54 phường Hiến Thành cũ)</t>
  </si>
  <si>
    <t>Đoạn nối giữa Phố Cầu Tống - Đường Tô Hiến Thành</t>
  </si>
  <si>
    <t>Phố Đồng Tiến (đoạn từ nhà bà Siện đến nhà ông Tuấn)</t>
  </si>
  <si>
    <t>Tiếp giáp Phố Cầu Tống</t>
  </si>
  <si>
    <t>Hết đất nhà Trần Văn Tuấn (thửa 301, tờ bản đồ 35 phường Thái Thịnh cũ)</t>
  </si>
  <si>
    <t>Phố Đồng Tiến (đoạn còn lại)</t>
  </si>
  <si>
    <t>Từ nhà bà Siện (thửa 253, tờ bản đồ số 35 thái thịnh cũ)</t>
  </si>
  <si>
    <t>Nhà ông Nguyễn Xuân Tuấn (thửa 2, tờ bản đồ số 36 phường Thái Thịnh)</t>
  </si>
  <si>
    <t>Phố Đông Hòa</t>
  </si>
  <si>
    <t>Đoạn từ nhà ông Cao đến nhà ông Trần Văn Vân</t>
  </si>
  <si>
    <t>Tiếp giáp phố Đồng Tiến</t>
  </si>
  <si>
    <t>Hết đất nhà ông Trần Văn Vân (thửa 112, tờ bản đồ 41 phường Thái Thịnh cũ)</t>
  </si>
  <si>
    <t>Từ đất nhà ông Trần Văn Vân (thửa 112, tờ bản đồ 41 phường Thái Thịnh cũ)</t>
  </si>
  <si>
    <t>Hết nhà ông Phước ( thửa 370, tờ bản đồ 36 phường Thái Thịnh cũ)</t>
  </si>
  <si>
    <t>Phố Đình</t>
  </si>
  <si>
    <t>Trạm y tế phơờng Thái Thịnh cũ</t>
  </si>
  <si>
    <t>Hết thửa nhà ông Nguyễn Trường Nhớ ( thửa 421, tờ bản đồ 36 phường Thái Thịnh cũ)</t>
  </si>
  <si>
    <t>Tiếp giáp Phố Đình là khu đấu giá đìa Nam Lau</t>
  </si>
  <si>
    <t>Phố Tống Buồng</t>
  </si>
  <si>
    <t>Từ đất nhà ông Nguyễn Phồn Tròn (thửa 189, tờ bản đồ 37 phường Thái Thịnh cũ)</t>
  </si>
  <si>
    <t>Hết nhà ông Trần Công Trình ( thửa 8, tờ bản đồ 42 phường Thái Thịnh cũ)</t>
  </si>
  <si>
    <t>Cống An Lưu</t>
  </si>
  <si>
    <t>Hết thửa nhà ông Trần Văn Sơn (đối diện thửa thửa 206, tờ bản đồ 33 phường Thái Thịnh cũ)</t>
  </si>
  <si>
    <t>Phố Phú Lợi</t>
  </si>
  <si>
    <t>Hết nhà văn hóa KDC Sơn Khê (qua thửa đất nhà ông Vũ Hoàng Hữu ( thửa 1, tờ bản đồ 38 phường Thái Thịnh cũ)</t>
  </si>
  <si>
    <t>Phố Nguyễn Bỉnh Khiêm</t>
  </si>
  <si>
    <t>Tiếp giáp đường Tô Hiến Thành</t>
  </si>
  <si>
    <t>Hết đất nhà ông Toán ( thửa 99, tờ bản đồ 46 phường Hiến Thành cũ)</t>
  </si>
  <si>
    <t>Từ đất nhà ông Mau (thửa 5, tờ bản đồ 44 phường Hiến Thành cũ)</t>
  </si>
  <si>
    <t>Đoạn từ nhà bà Nguyễn Thị Thoan đến giáp đường Tô Hiến Thành</t>
  </si>
  <si>
    <t>Từ nhà bà Nguyễn Thị Thoan (thửa đất số 291, tờ bàn đồ số 43 phường Hiến Thành cũ)</t>
  </si>
  <si>
    <t>Đoạn từ nhà Từ đất nhà ông Mau đến đất bà Nguyễn Thị Thoan</t>
  </si>
  <si>
    <t>Đoạn từ nhà bà Nguyễn Thị Thoan (thửa đất số 291, tờ bàn đồ số 43 phường Hiến Thành cũ)</t>
  </si>
  <si>
    <t>Phố Thanh Bình</t>
  </si>
  <si>
    <t>Từ nhà bà Lê Thị Hiền (liền kề thửa 76, tờ bản đồ số 45</t>
  </si>
  <si>
    <t>Hết đất nhà ông Thao ( thửa 33, tờ bản đồ 45 phường Hiến Thành cũ)</t>
  </si>
  <si>
    <t>Phố Mỹ Động</t>
  </si>
  <si>
    <t>Từ đất nhà ông Nguyễn Văn Dũng (thửa 76, tờ bản đồ số 50 phường Hiến Thành cũ)</t>
  </si>
  <si>
    <t>Hết nhà ông Bùi Bá Úy ( thửa 14, tờ bản đồ 57 phường Hiến Thành cũ)</t>
  </si>
  <si>
    <t>Từ đất nhà ông Nguyễn Văn Thêm (thửa 76, tờ bản đồ số 50 phường Hiến Thành cũ)</t>
  </si>
  <si>
    <t>Điểm dân cư Nam Hà (Đường nội bộ mặt cắt &gt;9m)</t>
  </si>
  <si>
    <t>Khu đất đấu giá quyền sử dụng đất: Điểm dân cư Nam Hà mặt cắt 11,5m</t>
  </si>
  <si>
    <t>Hết lô đất L06</t>
  </si>
  <si>
    <t>Hết lô đất L23</t>
  </si>
  <si>
    <t>Hết lô đất L43</t>
  </si>
  <si>
    <t>Điểm dân cư Cửa Làng</t>
  </si>
  <si>
    <t>Các lô đất tiếp giáp Phố Nguyễn Du)</t>
  </si>
  <si>
    <t>Lô đất số 01</t>
  </si>
  <si>
    <t>Hết lô đất số 23</t>
  </si>
  <si>
    <t>Đường nội bộ điểm dân cư Cửa Làng (các lô đất đối diện trụ sở HĐND, UBND phường Nguyễn Đại Năng mặt cắt 21,5m</t>
  </si>
  <si>
    <t>Lô 01 (NOTM)</t>
  </si>
  <si>
    <t>Lô 01 (LK03)</t>
  </si>
  <si>
    <t>Đường nội bộ điểm dân cư Cửa Làng mặt cắt: 13,5m</t>
  </si>
  <si>
    <t>Từ lô 01 ( LK 01)</t>
  </si>
  <si>
    <t>Hết lô đất số 27 (TĐC01)</t>
  </si>
  <si>
    <t>Đường nội bộ điểm dân cư Cửa Làng mặt cắt: 11,5m</t>
  </si>
  <si>
    <t>Tiếp giáp từ lô 14 (BT 01);
Lô 01 (BT02)</t>
  </si>
  <si>
    <t>Hết lô đất CX;
đến hết Lô 07 (BT02)</t>
  </si>
  <si>
    <t>Đường nội bộ điểm dân cư Cửa Làng mặt cắt: 13,5m (đối diện khu đất nông nghiệp)</t>
  </si>
  <si>
    <t>Tiếp giáp từ lô 01 ( LK 03)</t>
  </si>
  <si>
    <t>Hết lô đất QH bãi đỗ xe</t>
  </si>
  <si>
    <t>Các lô đất tiếp giáp đường QH</t>
  </si>
  <si>
    <t>Lô 01 (TĐC02)</t>
  </si>
  <si>
    <t>Lô 17 (TĐC02)</t>
  </si>
  <si>
    <t>Các lô biệt thự</t>
  </si>
  <si>
    <t>Từ lô 01 BT 02</t>
  </si>
  <si>
    <t>Từ lô 07 BT 02</t>
  </si>
  <si>
    <t>Một phần Đường DH 01 cũ và ĐH 01 kéo dài</t>
  </si>
  <si>
    <t>Hết thửa đất nhà ông Trơơng Thanh Toàn (thửa số 172 tờ bản đồ số 50)</t>
  </si>
  <si>
    <t>Đường trong khu dân cư kích thước 5-9m</t>
  </si>
  <si>
    <t>Đoạn đường thuộc tổ dân phố Ngoại</t>
  </si>
  <si>
    <t>Hết thửa đất nhà ông Trương Văn Phẩm (thửa số 201 tờ bản đồ số 50)</t>
  </si>
  <si>
    <t>Hết thửa đất nhà ông Hoàng Văn Thơm (thửa số 122 tờ bản đồ số 53)</t>
  </si>
  <si>
    <t>Từ ngã 3 Quán Đông (chợ)</t>
  </si>
  <si>
    <t>Đường Kết nối QL17b với đường tỉnh 352</t>
  </si>
  <si>
    <t>Đoạn thuộc Tổ dân phố Tư Đa</t>
  </si>
  <si>
    <t>Ngã 3 Trụ sở HĐND-UBND xã Minh Hòa cũ</t>
  </si>
  <si>
    <t>Đến hết đất nhà ông Vũ Văn Hùng (thửa đất số 129, tờ bản dồ số 48)</t>
  </si>
  <si>
    <t>Đoạn thuộc Tổ dân phố Nội</t>
  </si>
  <si>
    <t>Từ nhà ông Mận ( thửa 81 tờ bản đồ số 49 xã Minh Hòa cũ)</t>
  </si>
  <si>
    <t>Hết đất nhà ông Thức ( thửa 89 tờ bản đồ số 49 xã Minh Hòa cũ)</t>
  </si>
  <si>
    <t>Từ nhà ông Trinh Văn Hào ( thửa 74 tờ bản đồ số 49 xã Minh Hòa cũ)</t>
  </si>
  <si>
    <t>Hết đất nhà ông Nhất ( thửa 167, tờ bản đồ 47)</t>
  </si>
  <si>
    <t>Từ đất nhà ông Cảnh( thửa 4, tờ bản đồ 47 xã Minh Hòa cũ)</t>
  </si>
  <si>
    <t>Đến ngã 4 khu đất nông nghiệp (thửa số 85, tờ bản đố số 13 đất nông nghiệp)</t>
  </si>
  <si>
    <t>Nhà văn hóa thôn Nội xã Minh Hòa cũ ( thửa 159, tờ bản đồ 46 xã Minh Hòa cũ)</t>
  </si>
  <si>
    <t>Hết đất nhà bà Dung ( thửa 70 tờ bản đồ số 46 xã Minh Hòa cũ)</t>
  </si>
  <si>
    <t>Đường còn lại trong phạm vi phường (thuộc tổ dân phố Sơn Khê nằm giữ khu vực đất canh tác)</t>
  </si>
  <si>
    <t>Đường trong khu dân cư kích thước dưới 5</t>
  </si>
  <si>
    <t>Khu dân cư và khu tái định cư xã Minh Hòa</t>
  </si>
  <si>
    <t>Các lô đất tiếp giáp đường gom đường nối 352 Hải Phòng</t>
  </si>
  <si>
    <t>Các lô đất tiếp giáp đường quy hoạch có mặt cắt 17,5m</t>
  </si>
  <si>
    <t>Các lô đất đối diện khu dân cư, gồm: LK2-21, KL2-22, LK1-26 - LK1-29</t>
  </si>
  <si>
    <t>42. Phường Trần Liễu</t>
  </si>
  <si>
    <t>Đường Lý Thường Kiệt</t>
  </si>
  <si>
    <t>Phố Huề Trì</t>
  </si>
  <si>
    <t>Từ TL 389B</t>
  </si>
  <si>
    <t>Hết đình Huề Trì</t>
  </si>
  <si>
    <t>bến Đò Phủ</t>
  </si>
  <si>
    <t>Phố Thượng Sơn</t>
  </si>
  <si>
    <t>Ngã tư Huề Trì</t>
  </si>
  <si>
    <t>Đèo Nẻo</t>
  </si>
  <si>
    <t>KDC Phía Đông phường An Phụ</t>
  </si>
  <si>
    <t>Các thửa đất giáp đường gom</t>
  </si>
  <si>
    <t>Các thửa đất giáp đường có mặt cắt Bn≥ 13,5 m</t>
  </si>
  <si>
    <t>KDC mới phường An Phụ</t>
  </si>
  <si>
    <t>Các thửa đất giáp đường có mặt cắt Bn≤13,5 m</t>
  </si>
  <si>
    <t>Phố Thiện Nhân</t>
  </si>
  <si>
    <t>Từ Đình Huề Trì</t>
  </si>
  <si>
    <t>Thửa 142 tờ bản đồ 55</t>
  </si>
  <si>
    <t>Phố Cổ Tân</t>
  </si>
  <si>
    <t>Từ trường mầm non Cổ Tân (thửa số 2 tờ bản đồ 57)</t>
  </si>
  <si>
    <t>Thửa 134 tờ bản đồ 63</t>
  </si>
  <si>
    <t>Đoạn từ Trường mầm nôn Cổ Tân đến hết khu dân cư phía đông phường An Phụ</t>
  </si>
  <si>
    <t>đến hết thửa 143 (NV1-1) Khu dân cư phía Đông phường An Phụ</t>
  </si>
  <si>
    <t>Phố Phương Luật</t>
  </si>
  <si>
    <t>Phố An Lăng</t>
  </si>
  <si>
    <t>Cổng KDC An Lăng</t>
  </si>
  <si>
    <t>Ngã 4 NVH KDC An Lăng</t>
  </si>
  <si>
    <t>Thửa đất số 17, tờ BĐ số 70</t>
  </si>
  <si>
    <t>Phố Đông Hà</t>
  </si>
  <si>
    <t>Từ giáp đường 389B</t>
  </si>
  <si>
    <t>đến hết Đình Đông Hà</t>
  </si>
  <si>
    <t>Từ Đình Đồng Hà</t>
  </si>
  <si>
    <t>Hết khu dân cư Đông Hà</t>
  </si>
  <si>
    <t>Các đường phố còn lại trong phạm vi phường</t>
  </si>
  <si>
    <t>XÃ THƯỢNG QUẬN CŨ</t>
  </si>
  <si>
    <t>Đường tỉnh lộ 389B</t>
  </si>
  <si>
    <t>Các thửa đất ven đường DH 06</t>
  </si>
  <si>
    <t>Ngã tư Thượng Quận</t>
  </si>
  <si>
    <t>Cống Vá</t>
  </si>
  <si>
    <t>Đường DH 06</t>
  </si>
  <si>
    <t>Đất thương mại dịch vụ của hộ gia đình bà Nguyễn Thị Phương</t>
  </si>
  <si>
    <t>đường DH 06</t>
  </si>
  <si>
    <t>Từ cống Vá</t>
  </si>
  <si>
    <t>Chân đê Quế Lĩnh</t>
  </si>
  <si>
    <t>Khu dân cư mới Đồng Dồi, thôn La Xá</t>
  </si>
  <si>
    <t>Khu dân cư mới thôn Bản Trại</t>
  </si>
  <si>
    <t>Khu dân cư và Tái định cư xã Thượng Quận</t>
  </si>
  <si>
    <t>Từ Cống Vá</t>
  </si>
  <si>
    <t>Cống Cầu Dì</t>
  </si>
  <si>
    <t>Thôn Bản Trại</t>
  </si>
  <si>
    <t>Từ nhà ông Nguyễn Văn Đức đến nhà ông Nguyễn Văn Chuyền</t>
  </si>
  <si>
    <t>Thửa 01 tờ 39</t>
  </si>
  <si>
    <t>Thửa 77 tờ 47</t>
  </si>
  <si>
    <t>Thôn La Xá</t>
  </si>
  <si>
    <t>Từ nhà ông Bùi Văn Nháng đến nhà ông Nguyễn Văn Viễn</t>
  </si>
  <si>
    <t>Thửa 52 tờ 51</t>
  </si>
  <si>
    <t>Thửa 94 tờ 45</t>
  </si>
  <si>
    <t>Thôn Thượng Xá</t>
  </si>
  <si>
    <t>Từ nhà ông Nguyễn Văn Ước đến nhà ông Nguyễn Hữu Bện</t>
  </si>
  <si>
    <t>Thửa 76 tờ 51</t>
  </si>
  <si>
    <t>Thửa 6 tờ 50</t>
  </si>
  <si>
    <t>Từ nhà ông Nguyễn Hữu Long đến nhà ông Nguyễn Hữu Sơn</t>
  </si>
  <si>
    <t>Thửa 127 tờ 51</t>
  </si>
  <si>
    <t>Thửa 53 tờ 50</t>
  </si>
  <si>
    <t>V</t>
  </si>
  <si>
    <t>Thôn Vũ Xá</t>
  </si>
  <si>
    <t>Từ nhà ông Nguyễn Đức Tới đến cống cầu Chùa</t>
  </si>
  <si>
    <t>Thửa 200 tờ 51</t>
  </si>
  <si>
    <t>Thửa 241 tờ 51</t>
  </si>
  <si>
    <t>Từ nhà bà Mai đến nhà bà Chinh</t>
  </si>
  <si>
    <t>Thửa 42 tờ 52</t>
  </si>
  <si>
    <t>Thửa 35 tờ 52</t>
  </si>
  <si>
    <t>Từ nhà ông Nguyễn Bá Thiết đến nhà ông Bùi Văn Tĩnh</t>
  </si>
  <si>
    <t>Thửa 230 tờ 51</t>
  </si>
  <si>
    <t>Thửa 267 tờ 51</t>
  </si>
  <si>
    <t>VI</t>
  </si>
  <si>
    <t>Thôn Khuê Bích</t>
  </si>
  <si>
    <t>Từ nhà ông Khút đến nhà ông Trần Văn Nhinh</t>
  </si>
  <si>
    <t>Thửa 90 tờ 50</t>
  </si>
  <si>
    <t>Thửa 331 tờ 49</t>
  </si>
  <si>
    <t>Từ nhà ông Thịnh đến nhà ông Thẩn</t>
  </si>
  <si>
    <t>Thửa 52 tờ 48</t>
  </si>
  <si>
    <t>Thửa 96 tờ 49</t>
  </si>
  <si>
    <t>Từ nhà ông Tám đến nhà ông Hải</t>
  </si>
  <si>
    <t>Thửa 362 tờ 49</t>
  </si>
  <si>
    <t>Thửa 11 tờ 44</t>
  </si>
  <si>
    <t>VII</t>
  </si>
  <si>
    <t>Thôn Quế Lĩnh</t>
  </si>
  <si>
    <t>Từ nhà ông Nguyễn Đức Tý đến nhà ông Phạm Công Đoàn</t>
  </si>
  <si>
    <t>Thửa 87 tờ 54</t>
  </si>
  <si>
    <t>Thửa 26 tờ 59</t>
  </si>
  <si>
    <t>Từ nhà bà Nguyễn Thị Thiệu đén nhà ông Đỗ Văn Tiếp</t>
  </si>
  <si>
    <t>Thửa 261 tờ 53</t>
  </si>
  <si>
    <t>Thửa 264 tờ 54</t>
  </si>
  <si>
    <t>XÃ HIỆP HÒA CŨ</t>
  </si>
  <si>
    <t>Các thửa đất ven đường tỉnh lộ 389B: Từ điểm đầu thôn Đích Sơn giáp với xã Thượng Quận đến điểm cuối thôn Châu Bộ, giáp với xã Quang Thành.</t>
  </si>
  <si>
    <t>Khu dân cư tái định cư thôn Châu Bộ</t>
  </si>
  <si>
    <t>Mặt cắt đường 11.5 m gồm 33 lô: Từ Lô L1 đến lô L33;</t>
  </si>
  <si>
    <t>Khu vực đấu giá Chùa đậu, thôn An Bộ, mặt cắt đường 5.0 m;</t>
  </si>
  <si>
    <t>Khu vực tái định cư thôn Đích Sơn</t>
  </si>
  <si>
    <t>Mặt cắt đường 11.5 m gồm 72 lô: Từ Lô L1 đến lô L72;</t>
  </si>
  <si>
    <t>Khu vực tái định cư thôn Châu Bộ</t>
  </si>
  <si>
    <t>Mặt cắt đường rộng 5.0 m; gồm 18 lô: Từ Lô L1 đến lô L18</t>
  </si>
  <si>
    <t>Thôn Châu Bộ</t>
  </si>
  <si>
    <t>Từ Cầu ông Hởn đến ngã tư nhà ông Đỗ Văn Vây</t>
  </si>
  <si>
    <t>Thửa 23, tờ 48</t>
  </si>
  <si>
    <t>thửa 38, tờ 45</t>
  </si>
  <si>
    <t>Từ Cổng lang thôn Châu Bộ đến ngã ba nhà bà Nguyễn Thị Nhân;</t>
  </si>
  <si>
    <t>Ngã Tư cổng làng Châu Bộ</t>
  </si>
  <si>
    <t>Thửa 12, tờ 49</t>
  </si>
  <si>
    <t>Từ nhà ông Phạm Văn Minh đến nhà ông Đinh Hồng Anh</t>
  </si>
  <si>
    <t>Thửa 215, tờ 50</t>
  </si>
  <si>
    <t>Thửa 2, tờ 48</t>
  </si>
  <si>
    <t>Thôn An Bộ</t>
  </si>
  <si>
    <t>Từ Công làng thôn An Bộ đến ngã tư nhà ông Phạm Minh Hương</t>
  </si>
  <si>
    <t>Ngã tư cổng làng An Bộ</t>
  </si>
  <si>
    <t>Thửa 222, tờ 55</t>
  </si>
  <si>
    <t>Từ trạm biến thế giáp với trạm y tế đến nhà ông Vi Thế Diện</t>
  </si>
  <si>
    <t>Thửa 75, tờ 60</t>
  </si>
  <si>
    <t>thửa 174, tờ 56</t>
  </si>
  <si>
    <t>Từ nhà ông Vi Thế Diện đến nhà ông Tống Văn Luyến</t>
  </si>
  <si>
    <t>Thửa 174, tờ 56</t>
  </si>
  <si>
    <t>Thửa 29, tờ 56</t>
  </si>
  <si>
    <t>Từ trạm biến thế giáp với trạm y tế đến nhà ông Nguyễn Văn Phóng</t>
  </si>
  <si>
    <t>Thửa 135, tờ 54</t>
  </si>
  <si>
    <t>Từ cầu ông Phóng đến ngã tư giáp với sân thể thao xóm 4(ngã tư);</t>
  </si>
  <si>
    <t>Thửa 48, tờ 07</t>
  </si>
  <si>
    <t>Từ cổng làng xuống khu vực bãi rác của thôn;</t>
  </si>
  <si>
    <t>Thửa 9, tờ 59</t>
  </si>
  <si>
    <t>Thửa 66, tờ 21</t>
  </si>
  <si>
    <t>Thôn Đích Sơn</t>
  </si>
  <si>
    <t>Từ Công làng thôn đến ngã tư nhà ông Trần Quang Tạo;</t>
  </si>
  <si>
    <t>Thửa 339, tờ 66</t>
  </si>
  <si>
    <t>Thửa 183, tờ 65</t>
  </si>
  <si>
    <t>Từ Cổng làng thôn đến nhà ông Vũ Xuân Trình;</t>
  </si>
  <si>
    <t>Thửa 11, tờ 66</t>
  </si>
  <si>
    <t>Từ nhà ông Vũ Xuân Trình đến cổng chùa Mánh;</t>
  </si>
  <si>
    <t>Thửa 46, tờ 68</t>
  </si>
  <si>
    <t>Từ nhà ông Vũ Đức Chính đến nhà ông Phạm Văn Tuyền;</t>
  </si>
  <si>
    <t>Thửa 338, tờ 70</t>
  </si>
  <si>
    <t>Thửa 166, tờ 69</t>
  </si>
  <si>
    <t>Từ nhà ông Phạm Văn Tuyền đến nhà ông Trần Văn Bích;</t>
  </si>
  <si>
    <t>Thửa 78, tờ 65</t>
  </si>
  <si>
    <t>43. Phường Bắc An Phụ</t>
  </si>
  <si>
    <t>44. Phường Phạm Sư Mạnh</t>
  </si>
  <si>
    <t>44. Phường Nhị Chiểu</t>
  </si>
  <si>
    <t>Đường Minh Tân (P. Minh Tân, nay là P. Nhị Chiểu)</t>
  </si>
  <si>
    <t>Đoạn giáp phường Phú Thứ cũ</t>
  </si>
  <si>
    <t>đến Trạm thu phí</t>
  </si>
  <si>
    <t>Đường Nguyễn Văn Cừ (P. Minh Tân, nay là P. Nhị Chiểu)</t>
  </si>
  <si>
    <t>Đoạn từ gốc đa</t>
  </si>
  <si>
    <t>đến hộ ông Dầu</t>
  </si>
  <si>
    <t>Phố Vọng Chàm (P. Minh Tân, nay là P. Nhị Chiểu)</t>
  </si>
  <si>
    <t>Toàn đường</t>
  </si>
  <si>
    <t>Phố Đốc Tít (P. Minh Tân, nay là P. Nhị Chiểu)</t>
  </si>
  <si>
    <t>Phố Thánh Thiên (P. Minh Tân, nay là P. Nhị Chiểu)</t>
  </si>
  <si>
    <t>Phố Giếng Mắt Rồng (P. Minh Tân, nay là P. Nhị Chiểu)</t>
  </si>
  <si>
    <t>Phố Hạ Chiểu (P. Minh Tân, nay là P. Nhị Chiểu)</t>
  </si>
  <si>
    <t>Đoạn từ đường Nguyễn Văn Cừ</t>
  </si>
  <si>
    <t>đến hết chợ Hạ Chiểu</t>
  </si>
  <si>
    <t>Phố Đình Bắc (P. Minh Tân, nay là P. Nhị Chiểu)</t>
  </si>
  <si>
    <t>Đường Hoàng Thạch (P. Minh Tân, nay là P. Nhị Chiểu)</t>
  </si>
  <si>
    <t>Phố Truyền Thống (P. Minh Tân, nay là P. Nhị Chiểu)</t>
  </si>
  <si>
    <t>Phố Núi Đá Đôi (P. Minh Tân, nay là P. Nhị Chiểu)</t>
  </si>
  <si>
    <t>Đoạn giáp đường Hoàng Thạch</t>
  </si>
  <si>
    <t>đến hết phố Hào Thung</t>
  </si>
  <si>
    <t>Phố Bích Nhôi (P. Minh Tân, nay là P. Nhị Chiểu)</t>
  </si>
  <si>
    <t>Phố Tây Làng (P. Minh Tân, nay là P. Nhị Chiểu)</t>
  </si>
  <si>
    <t>Phố Vườn Cam (P. Minh Tân, nay là P. Nhị Chiểu)</t>
  </si>
  <si>
    <t>Phố Ao He (P. Minh Tân, nay là P. Nhị Chiểu)</t>
  </si>
  <si>
    <t>Phố Thống Nhất (P. Minh Tân, nay là P. Nhị Chiểu)</t>
  </si>
  <si>
    <t>Đường Tử Lạc (P. Minh Tân, nay là P. Nhị Chiểu)</t>
  </si>
  <si>
    <t>Phố Bình Minh (P. Minh Tân, nay là P. Nhị Chiểu)</t>
  </si>
  <si>
    <t>Phố Thiện Khánh (P. Minh Tân, nay là P. Nhị Chiểu)</t>
  </si>
  <si>
    <t>Phố Giải Phóng (P. Minh Tân, nay là P. Nhị Chiểu)</t>
  </si>
  <si>
    <t>Phố Đồng Dứa (P. Minh Tân, nay là P. Nhị Chiểu)</t>
  </si>
  <si>
    <t>Phố Yết Kiêu (P. Minh Tân, nay là P. Nhị Chiểu)</t>
  </si>
  <si>
    <t>Phố Đá Bia (P. Minh Tân, nay là P. Nhị Chiểu)</t>
  </si>
  <si>
    <t>Phố Thành Mọc (P. Minh Tân, nay là P. Nhị Chiểu)</t>
  </si>
  <si>
    <t>Phố Hồi Long (P. Minh Tân, nay là P. Nhị Chiểu)</t>
  </si>
  <si>
    <t>Phố Ao Vàng (P. Minh Tân, nay là P. Nhị Chiểu)</t>
  </si>
  <si>
    <t>Phố Đồng Khởi (P. Minh Tân, nay là P. Nhị Chiểu)</t>
  </si>
  <si>
    <t>Trần Lưu Cảnh (P. Minh Tân, nay là P. Nhị Chiểu)</t>
  </si>
  <si>
    <t>Phố Ba Trượng (P. Minh Tân, nay là P. Nhị Chiểu)</t>
  </si>
  <si>
    <t>Phố Bến Hải (P. Minh Tân, nay là P. Nhị Chiểu)</t>
  </si>
  <si>
    <t>Phố Vườn Mưa (P. Minh Tân, nay là P. Nhị Chiểu)</t>
  </si>
  <si>
    <t>Phố Vườn Bật (P. Minh Tân, nay là P. Nhị Chiểu)</t>
  </si>
  <si>
    <t>Phố Thanh Triều (P. Minh Tân, nay là P. Nhị Chiểu)</t>
  </si>
  <si>
    <t>Phố Lò Đá (P. Minh Tân, nay là P. Nhị Chiểu)</t>
  </si>
  <si>
    <t>Phố Chi Lăng (P. Minh Tân, nay là P. Nhị Chiểu)</t>
  </si>
  <si>
    <t>Phố Cửa Thẻ (P. Minh Tân, nay là P. Nhị Chiểu)</t>
  </si>
  <si>
    <t>Phố Am Sãi (P. Minh Tân, nay là P. Nhị Chiểu)</t>
  </si>
  <si>
    <t>Phố Hào Thung (P. Minh Tân, nay là P. Nhị Chiểu)</t>
  </si>
  <si>
    <t>Phố Cửa Quán (P. Minh Tân, nay là P. Nhị Chiểu)</t>
  </si>
  <si>
    <t>Phố Nam Tiến (P. Minh Tân, nay là P. Nhị Chiểu)</t>
  </si>
  <si>
    <t>Phố Thắng Lợi (P. Minh Tân, nay là P. Nhị Chiểu)</t>
  </si>
  <si>
    <t>Các đường còn lại trong phạm vi phường (P. Minh Tân, nay là P. Nhị Chiểu)</t>
  </si>
  <si>
    <t>Đường Vũ Mạnh Hùng (P. Phú Thứ, nay là P. Nhị Chiểu)</t>
  </si>
  <si>
    <t>Đoạn từ ngã 3 đường Vũ Mạnh Hùng và đường Vạn Đức</t>
  </si>
  <si>
    <t>đến giáp Phường Minh Tân cũ</t>
  </si>
  <si>
    <t>đến ngã ba đường Vũ Mạnh Hùng và đường Vạn Đức</t>
  </si>
  <si>
    <t>Khu dân cư dịch vụ thương mại phía Bắc thị trấn Phú Thứ (P. Phú Thứ, nay là P. Nhị Chiểu)</t>
  </si>
  <si>
    <t>Các thửa đất giáp đường gom QL 17B</t>
  </si>
  <si>
    <t>Các thửa đất giáp đường đôi 28m</t>
  </si>
  <si>
    <t>Các thửa đất giáp đường có mặt cắt 13,5m &lt;= Bn &lt;28m</t>
  </si>
  <si>
    <t>Đường Vạn Đức (P. Phú Thứ, nay là P. Nhị Chiểu)</t>
  </si>
  <si>
    <t>Đoạn từ ngã ba đường Vũ Mạnh Hùng</t>
  </si>
  <si>
    <t>đến đường Vạn Chánh</t>
  </si>
  <si>
    <t>Đường Vạn Chánh (P. Phú Thứ, nay là P. Nhị Chiểu)</t>
  </si>
  <si>
    <t>Đoạn từ cổng Nhà máy xi măng Phúc Sơn cũ</t>
  </si>
  <si>
    <t>Đến bến phà Hiệp Thượng cũ</t>
  </si>
  <si>
    <t>Phố Lam Sơn (P. Phú Thứ, nay là P. Nhị Chiểu)</t>
  </si>
  <si>
    <t>Đoạn từ ngã tư Lỗ Sơn</t>
  </si>
  <si>
    <t>Đến ngã tư đường đi Minh Khai</t>
  </si>
  <si>
    <t>Phố Đồng Tâm (P. Phú Thứ, nay là P. Nhị Chiểu)</t>
  </si>
  <si>
    <t>Đoạn từ đường Vũ Mạnh Hùng</t>
  </si>
  <si>
    <t>Đến Trường Mầm non tư thục Hoa Sen</t>
  </si>
  <si>
    <t>Phố Quyết Thắng (P. Phú Thứ, nay là P. Nhị Chiểu)</t>
  </si>
  <si>
    <t>Phố Nguyễn Thị Minh Khai (P. Phú Thứ, nay là P. Nhị Chiểu)</t>
  </si>
  <si>
    <t>Phố Đồng Hèo (P. Phú Thứ, nay là P. Nhị Chiểu)</t>
  </si>
  <si>
    <t>Phố Hoàng Hoa Thám (P. Phú Thứ, nay là P. Nhị Chiểu)</t>
  </si>
  <si>
    <t>Phố Phúc Sơn (P. Phú Thứ, nay là P. Nhị Chiểu)</t>
  </si>
  <si>
    <t>Phố Vạn Điền (P. Phú Thứ, nay là P. Nhị Chiểu)</t>
  </si>
  <si>
    <t>Phố Đoàn Kết (P. Phú Thứ, nay là P. Nhị Chiểu)</t>
  </si>
  <si>
    <t>Phố Nguyễn Thái Học (P. Phú Thứ, nay là P. Nhị Chiểu)</t>
  </si>
  <si>
    <t>Phố Linh Sơn (P. Phú Thứ, nay là P. Nhị Chiểu)</t>
  </si>
  <si>
    <t>Phố Hoàng Diệu (P. Phú Thứ, nay là P. Nhị Chiểu)</t>
  </si>
  <si>
    <t>Các đường, phố còn lại trong phạm vi phường (P. Phú Thứ, nay là P. Nhị Chiểu)</t>
  </si>
  <si>
    <t>Đường Hoàng Quốc Việt (P. Duy Tân, nay là P. Nhị Chiểu)</t>
  </si>
  <si>
    <t>Phố Nhà Thờ (P. Duy Tân, nay là P. Nhị Chiểu)</t>
  </si>
  <si>
    <t>Phố Thánh Quang (P. Duy Tân, nay là P. Nhị Chiểu)</t>
  </si>
  <si>
    <t>Phố Trần Nhật Duật (P. Duy Tân, nay là P. Nhị Chiểu)</t>
  </si>
  <si>
    <t>Phố Đông (P. Duy Tân, nay là P. Nhị Chiểu)</t>
  </si>
  <si>
    <t>Phố Trại Xanh (P. Duy Tân, nay là P. Nhị Chiểu)</t>
  </si>
  <si>
    <t>Phố Núi Bến (P. Duy Tân, nay là P. Nhị Chiểu)</t>
  </si>
  <si>
    <t>Phố Nguyễn Văn O (P. Duy Tân, nay là P. Nhị Chiểu)</t>
  </si>
  <si>
    <t>Phố Cầu Gỗ (P. Duy Tân, nay là P. Nhị Chiểu)</t>
  </si>
  <si>
    <t>Phố Thung Xanh (P. Duy Tân, nay là P. Nhị Chiểu)</t>
  </si>
  <si>
    <t>Phố Cúc Tiên (P. Duy Tân, nay là P. Nhị Chiểu)</t>
  </si>
  <si>
    <t>Phố Giếng Nhẫm(P. Duy Tân, nay là P. Nhị Chiểu)</t>
  </si>
  <si>
    <t>Các đường, phố còn lại trong phạm vi phường (P. Duy Tân, nay là P. Nhị Chiểu)</t>
  </si>
  <si>
    <t>Phố Thượng Chiểu (P. Tân Dân, nay là P. Nhị Chiểu)</t>
  </si>
  <si>
    <t>Phố Tân Bình (P. Tân Dân, nay là P. Nhị Chiểu)</t>
  </si>
  <si>
    <t>Phố Thượng Trà (P. Tân Dân, nay là P. Nhị Chiểu)</t>
  </si>
  <si>
    <t>Phố Kim Trà (P. Tân Dân, nay là P. Nhị Chiểu)</t>
  </si>
  <si>
    <t>Phố Đèo Hèo (P. Tân Dân, nay là P. Nhị Chiểu)</t>
  </si>
  <si>
    <t>Các đường, phố còn lại trong phạm vi phường (P. Tân Dân, nay là P. Nhị Chiểu)</t>
  </si>
  <si>
    <t>Đất ven đường ĐH 04 (Xã Hoành Sơn, nay là Phường Nhị Chiểu)</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</si>
</sst>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 #,##0_);_(* \(#,##0\);_(* &quot;-&quot;_);_(@_)"/>
    <numFmt numFmtId="165" formatCode="_(* #,##0.00_);_(* \(#,##0.00\);_(* &quot;-&quot;??_);_(@_)"/>
    <numFmt numFmtId="166" formatCode="_-* #,##0.00_-;\-* #,##0.00_-;_-* &quot;-&quot;??_-;_-@_-"/>
    <numFmt numFmtId="167" formatCode="_(* #,##0_);_(* \(#,##0\);_(* &quot;-&quot;??_);_(@_)"/>
    <numFmt numFmtId="168" formatCode="_-* #,##0\ _₫_-;\-* #,##0\ _₫_-;_-* &quot;-&quot;??\ _₫_-;_-@_-"/>
    <numFmt numFmtId="169" formatCode="#,###"/>
    <numFmt numFmtId="170" formatCode="0_);\(0\)"/>
    <numFmt numFmtId="171" formatCode="_(* #.##0.00_);_(* \(#.##0.00\);_(* &quot;-&quot;??_);_(@_)"/>
    <numFmt numFmtId="172" formatCode="#"/>
    <numFmt numFmtId="173" formatCode="_(* #,##0_);_(* \(#,##0\);_(* &quot;-&quot;?_);_(@_)"/>
  </numFmts>
  <fonts count="51">
    <font>
      <sz val="11"/>
      <color theme="1"/>
      <name val="Calibri"/>
      <family val="2"/>
      <charset val="163"/>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name val="Times New Roman"/>
      <family val="1"/>
    </font>
    <font>
      <sz val="11"/>
      <color theme="1"/>
      <name val="Calibri"/>
      <family val="2"/>
      <charset val="163"/>
      <scheme val="minor"/>
    </font>
    <font>
      <sz val="11"/>
      <color rgb="FFFF0000"/>
      <name val="Times New Roman"/>
      <family val="1"/>
    </font>
    <font>
      <b/>
      <sz val="11"/>
      <color rgb="FF000000"/>
      <name val="Times New Roman"/>
      <family val="1"/>
    </font>
    <font>
      <sz val="11"/>
      <name val="Times New Roman"/>
      <family val="1"/>
    </font>
    <font>
      <sz val="12"/>
      <name val="Times New Roman"/>
      <family val="1"/>
    </font>
    <font>
      <sz val="11"/>
      <color theme="1"/>
      <name val="Calibri"/>
      <family val="2"/>
    </font>
    <font>
      <sz val="11"/>
      <color theme="1"/>
      <name val="Arial"/>
      <family val="2"/>
    </font>
    <font>
      <sz val="11"/>
      <color indexed="8"/>
      <name val="Calibri"/>
      <family val="2"/>
    </font>
    <font>
      <sz val="11"/>
      <color rgb="FF000000"/>
      <name val="Times New Roman"/>
      <family val="1"/>
    </font>
    <font>
      <b/>
      <sz val="12"/>
      <name val="Times New Roman"/>
      <family val="1"/>
    </font>
    <font>
      <sz val="12"/>
      <color theme="1"/>
      <name val="Times New Roman"/>
      <family val="2"/>
    </font>
    <font>
      <sz val="11"/>
      <color indexed="8"/>
      <name val="Arial"/>
      <family val="2"/>
    </font>
    <font>
      <i/>
      <sz val="11"/>
      <name val="Times New Roman"/>
      <family val="1"/>
    </font>
    <font>
      <sz val="14"/>
      <color theme="1"/>
      <name val="Times New Roman"/>
      <family val="2"/>
      <charset val="163"/>
    </font>
    <font>
      <sz val="10"/>
      <name val="Arial"/>
      <family val="2"/>
    </font>
    <font>
      <i/>
      <sz val="12"/>
      <name val="Times New Roman"/>
      <family val="1"/>
    </font>
    <font>
      <sz val="12"/>
      <name val=".VnTime"/>
      <family val="2"/>
    </font>
    <font>
      <sz val="13.5"/>
      <name val="Times New Roman"/>
      <family val="1"/>
    </font>
    <font>
      <b/>
      <i/>
      <sz val="12"/>
      <name val="Times New Roman"/>
      <family val="1"/>
    </font>
    <font>
      <i/>
      <sz val="11"/>
      <color rgb="FF000000"/>
      <name val="Times New Roman"/>
      <family val="1"/>
    </font>
    <font>
      <b/>
      <sz val="11"/>
      <color rgb="FF000000"/>
      <name val="Times New Roman&quot;"/>
      <charset val="163"/>
    </font>
    <font>
      <sz val="11"/>
      <name val="Times New Roman&quot;"/>
      <charset val="163"/>
    </font>
    <font>
      <sz val="11"/>
      <color theme="1"/>
      <name val="Times New Roman&quot;"/>
      <charset val="163"/>
    </font>
    <font>
      <sz val="11"/>
      <color rgb="FF000000"/>
      <name val="Times New Roman&quot;"/>
      <charset val="163"/>
    </font>
    <font>
      <b/>
      <sz val="11"/>
      <color indexed="8"/>
      <name val="Times New Roman"/>
      <family val="1"/>
    </font>
    <font>
      <b/>
      <sz val="11"/>
      <color theme="1"/>
      <name val="Times New Roman&quot;"/>
      <charset val="163"/>
    </font>
    <font>
      <b/>
      <sz val="11"/>
      <name val="Times New Roman&quot;"/>
      <charset val="163"/>
    </font>
    <font>
      <sz val="11"/>
      <color theme="1"/>
      <name val="Times New Roman"/>
      <family val="1"/>
      <charset val="163"/>
    </font>
    <font>
      <b/>
      <i/>
      <sz val="11"/>
      <name val="Times New Roman"/>
      <family val="1"/>
    </font>
    <font>
      <sz val="11"/>
      <name val="Arial"/>
      <family val="2"/>
      <charset val="163"/>
    </font>
    <font>
      <b/>
      <sz val="12"/>
      <name val="Times New Roman"/>
      <family val="1"/>
      <charset val="163"/>
    </font>
    <font>
      <sz val="12"/>
      <name val="Times New Roman"/>
      <family val="1"/>
      <charset val="163"/>
    </font>
    <font>
      <sz val="11"/>
      <name val="Times New Roman"/>
      <family val="1"/>
      <charset val="163"/>
    </font>
    <font>
      <sz val="10"/>
      <color theme="1"/>
      <name val="Times New Roman"/>
      <family val="1"/>
      <charset val="163"/>
    </font>
    <font>
      <sz val="11"/>
      <color rgb="FFFF0000"/>
      <name val="Times New Roman"/>
      <family val="1"/>
      <charset val="163"/>
    </font>
    <font>
      <sz val="12"/>
      <color theme="1"/>
      <name val="Times New Roman"/>
      <family val="1"/>
    </font>
    <font>
      <sz val="12"/>
      <name val="Times New Roman"/>
      <family val="2"/>
    </font>
    <font>
      <sz val="11"/>
      <color rgb="FF0000CC"/>
      <name val="Times New Roman"/>
      <family val="1"/>
    </font>
    <font>
      <sz val="12"/>
      <color rgb="FF0000CC"/>
      <name val="Times New Roman"/>
      <family val="1"/>
    </font>
    <font>
      <sz val="11"/>
      <color theme="1"/>
      <name val="TimesNewRomanPSMT"/>
    </font>
    <font>
      <sz val="11"/>
      <color rgb="FF00B050"/>
      <name val="Times New Roman"/>
      <family val="1"/>
    </font>
    <font>
      <i/>
      <sz val="11"/>
      <color rgb="FFFF0000"/>
      <name val="Times New Roman"/>
      <family val="1"/>
    </font>
    <font>
      <b/>
      <sz val="11"/>
      <color rgb="FF0000CC"/>
      <name val="Times New Roman"/>
      <family val="1"/>
    </font>
  </fonts>
  <fills count="10">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5F5F5"/>
        <bgColor indexed="64"/>
      </patternFill>
    </fill>
    <fill>
      <patternFill patternType="solid">
        <fgColor rgb="FFFAF9F9"/>
        <bgColor indexed="64"/>
      </patternFill>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s>
  <cellStyleXfs count="30">
    <xf numFmtId="0" fontId="0" fillId="0" borderId="0"/>
    <xf numFmtId="43" fontId="8" fillId="0" borderId="0" applyFont="0" applyFill="0" applyBorder="0" applyAlignment="0" applyProtection="0"/>
    <xf numFmtId="0" fontId="13" fillId="0" borderId="0"/>
    <xf numFmtId="0" fontId="14" fillId="0" borderId="0"/>
    <xf numFmtId="166" fontId="15" fillId="0" borderId="0" applyFont="0" applyFill="0" applyBorder="0" applyAlignment="0" applyProtection="0"/>
    <xf numFmtId="0" fontId="3" fillId="0" borderId="0"/>
    <xf numFmtId="0" fontId="18" fillId="0" borderId="0"/>
    <xf numFmtId="0" fontId="19" fillId="0" borderId="0"/>
    <xf numFmtId="165" fontId="18"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0" fontId="21" fillId="0" borderId="0"/>
    <xf numFmtId="171" fontId="18" fillId="0" borderId="0" applyFont="0" applyFill="0" applyBorder="0" applyAlignment="0" applyProtection="0"/>
    <xf numFmtId="0" fontId="22" fillId="0" borderId="0"/>
    <xf numFmtId="43" fontId="21" fillId="0" borderId="0" applyFont="0" applyFill="0" applyBorder="0" applyAlignment="0" applyProtection="0"/>
    <xf numFmtId="0" fontId="21" fillId="0" borderId="0"/>
    <xf numFmtId="0" fontId="21" fillId="0" borderId="0"/>
    <xf numFmtId="0" fontId="21" fillId="0" borderId="0"/>
    <xf numFmtId="0" fontId="24" fillId="0" borderId="0"/>
    <xf numFmtId="43" fontId="15" fillId="0" borderId="0" applyFont="0" applyFill="0" applyBorder="0" applyAlignment="0" applyProtection="0"/>
    <xf numFmtId="0" fontId="1" fillId="0" borderId="0"/>
    <xf numFmtId="165" fontId="1" fillId="0" borderId="0" applyFont="0" applyFill="0" applyBorder="0" applyAlignment="0" applyProtection="0"/>
    <xf numFmtId="9" fontId="18" fillId="0" borderId="0" applyFont="0" applyFill="0" applyBorder="0" applyAlignment="0" applyProtection="0"/>
    <xf numFmtId="0" fontId="22" fillId="0" borderId="0"/>
    <xf numFmtId="171" fontId="15"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cellStyleXfs>
  <cellXfs count="479">
    <xf numFmtId="0" fontId="0" fillId="0" borderId="0" xfId="0"/>
    <xf numFmtId="0" fontId="5" fillId="0" borderId="0" xfId="0" applyFont="1"/>
    <xf numFmtId="0" fontId="0" fillId="0" borderId="0" xfId="0" applyAlignment="1">
      <alignment vertical="center"/>
    </xf>
    <xf numFmtId="0" fontId="5" fillId="0" borderId="0" xfId="0" applyFont="1" applyAlignment="1">
      <alignment vertical="center" wrapText="1"/>
    </xf>
    <xf numFmtId="3" fontId="0" fillId="0" borderId="0" xfId="0" applyNumberFormat="1" applyAlignment="1">
      <alignment vertical="center"/>
    </xf>
    <xf numFmtId="0" fontId="5" fillId="0" borderId="10" xfId="0" applyFont="1" applyBorder="1" applyAlignment="1">
      <alignment vertical="center" wrapText="1"/>
    </xf>
    <xf numFmtId="3" fontId="5" fillId="0" borderId="10" xfId="0" applyNumberFormat="1" applyFont="1" applyBorder="1" applyAlignment="1">
      <alignment vertical="center" wrapText="1"/>
    </xf>
    <xf numFmtId="3"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Alignment="1">
      <alignment horizontal="center" vertical="center" wrapText="1"/>
    </xf>
    <xf numFmtId="0" fontId="4" fillId="0" borderId="10" xfId="0" applyFont="1" applyBorder="1" applyAlignment="1">
      <alignment horizontal="center" vertical="center" wrapText="1"/>
    </xf>
    <xf numFmtId="0" fontId="5" fillId="4" borderId="10" xfId="0" applyFont="1" applyFill="1" applyBorder="1" applyAlignment="1">
      <alignment vertical="center" wrapText="1"/>
    </xf>
    <xf numFmtId="0" fontId="4" fillId="0" borderId="10" xfId="6" applyFont="1" applyBorder="1" applyAlignment="1">
      <alignment horizontal="center" vertical="center" wrapText="1"/>
    </xf>
    <xf numFmtId="0" fontId="5" fillId="0" borderId="10" xfId="6" applyFont="1" applyBorder="1" applyAlignment="1">
      <alignment horizontal="center" vertical="center" wrapText="1"/>
    </xf>
    <xf numFmtId="0" fontId="16" fillId="0" borderId="10" xfId="6" applyFont="1" applyBorder="1" applyAlignment="1">
      <alignment horizontal="center" vertical="center" wrapText="1"/>
    </xf>
    <xf numFmtId="168" fontId="11" fillId="0" borderId="10" xfId="8" applyNumberFormat="1" applyFont="1" applyFill="1" applyBorder="1" applyAlignment="1">
      <alignment horizontal="center" vertical="center" wrapText="1"/>
    </xf>
    <xf numFmtId="0" fontId="10" fillId="0" borderId="10" xfId="6" applyFont="1" applyBorder="1" applyAlignment="1">
      <alignment horizontal="center" vertical="center" wrapText="1"/>
    </xf>
    <xf numFmtId="0" fontId="4" fillId="0" borderId="0" xfId="6" applyFont="1" applyAlignment="1">
      <alignment horizontal="center" vertical="center"/>
    </xf>
    <xf numFmtId="0" fontId="4" fillId="0" borderId="11" xfId="10" applyFont="1" applyBorder="1" applyAlignment="1">
      <alignment horizontal="center"/>
    </xf>
    <xf numFmtId="0" fontId="4" fillId="0" borderId="11" xfId="10" applyFont="1" applyBorder="1" applyAlignment="1">
      <alignment horizontal="center" vertical="center" wrapText="1"/>
    </xf>
    <xf numFmtId="168" fontId="11" fillId="0" borderId="10" xfId="15" applyNumberFormat="1" applyFont="1" applyFill="1" applyBorder="1" applyAlignment="1">
      <alignment horizontal="center" vertical="center" wrapText="1"/>
    </xf>
    <xf numFmtId="0" fontId="11" fillId="0" borderId="10" xfId="6" applyFont="1" applyBorder="1" applyAlignment="1">
      <alignment vertical="center" wrapText="1"/>
    </xf>
    <xf numFmtId="0" fontId="5" fillId="0" borderId="0" xfId="6" applyFont="1" applyAlignment="1">
      <alignment horizontal="center" vertical="center"/>
    </xf>
    <xf numFmtId="0" fontId="11" fillId="0" borderId="10" xfId="6" applyFont="1" applyBorder="1" applyAlignment="1">
      <alignment horizontal="center" vertical="center" wrapText="1"/>
    </xf>
    <xf numFmtId="0" fontId="11" fillId="0" borderId="10" xfId="2" applyFont="1" applyBorder="1" applyAlignment="1">
      <alignment horizontal="center" vertical="center" wrapText="1"/>
    </xf>
    <xf numFmtId="0" fontId="12" fillId="5" borderId="10" xfId="7" applyFont="1" applyFill="1" applyBorder="1" applyAlignment="1">
      <alignment horizontal="center" vertical="center" wrapText="1"/>
    </xf>
    <xf numFmtId="0" fontId="12" fillId="5" borderId="10" xfId="19" applyFont="1" applyFill="1" applyBorder="1" applyAlignment="1">
      <alignment horizontal="center" vertical="center" wrapText="1"/>
    </xf>
    <xf numFmtId="0" fontId="12" fillId="5" borderId="10" xfId="7" applyFont="1" applyFill="1" applyBorder="1" applyAlignment="1">
      <alignment horizontal="center" vertical="center"/>
    </xf>
    <xf numFmtId="0" fontId="12" fillId="5" borderId="10" xfId="7" applyFont="1" applyFill="1" applyBorder="1" applyAlignment="1">
      <alignment vertical="center" wrapText="1"/>
    </xf>
    <xf numFmtId="0" fontId="26" fillId="5" borderId="10" xfId="7" applyFont="1" applyFill="1" applyBorder="1" applyAlignment="1">
      <alignment vertical="center" wrapText="1"/>
    </xf>
    <xf numFmtId="0" fontId="12" fillId="5" borderId="10" xfId="2" applyFont="1" applyFill="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center" wrapText="1"/>
    </xf>
    <xf numFmtId="168" fontId="5" fillId="0" borderId="10" xfId="8" applyNumberFormat="1" applyFont="1" applyBorder="1" applyAlignment="1">
      <alignment vertical="center"/>
    </xf>
    <xf numFmtId="3" fontId="11" fillId="0" borderId="10" xfId="4" applyNumberFormat="1" applyFont="1" applyFill="1" applyBorder="1" applyAlignment="1">
      <alignment horizontal="center" vertical="center"/>
    </xf>
    <xf numFmtId="0" fontId="11" fillId="0" borderId="1" xfId="0" applyFont="1" applyBorder="1" applyAlignment="1">
      <alignment vertical="center" wrapText="1"/>
    </xf>
    <xf numFmtId="0" fontId="5" fillId="4" borderId="7" xfId="0" applyFont="1" applyFill="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center"/>
    </xf>
    <xf numFmtId="0" fontId="4" fillId="0" borderId="0" xfId="0" applyFont="1" applyAlignment="1">
      <alignment vertical="center" wrapText="1"/>
    </xf>
    <xf numFmtId="0" fontId="4" fillId="0" borderId="0" xfId="0" applyFont="1"/>
    <xf numFmtId="0" fontId="11" fillId="5" borderId="0" xfId="0" applyFont="1" applyFill="1" applyAlignment="1">
      <alignment vertical="center" wrapText="1"/>
    </xf>
    <xf numFmtId="0" fontId="11" fillId="5" borderId="0" xfId="0" applyFont="1" applyFill="1"/>
    <xf numFmtId="0" fontId="32" fillId="0" borderId="0" xfId="0" applyFont="1" applyAlignment="1">
      <alignment horizontal="left" vertical="center"/>
    </xf>
    <xf numFmtId="3" fontId="5" fillId="0" borderId="0" xfId="0" applyNumberFormat="1" applyFont="1" applyAlignment="1">
      <alignment vertical="center" wrapText="1"/>
    </xf>
    <xf numFmtId="3" fontId="7" fillId="0" borderId="10" xfId="0" applyNumberFormat="1" applyFont="1" applyBorder="1" applyAlignment="1">
      <alignment horizontal="center" vertical="center" wrapText="1"/>
    </xf>
    <xf numFmtId="169" fontId="11" fillId="5" borderId="10" xfId="0" applyNumberFormat="1" applyFont="1" applyFill="1" applyBorder="1" applyAlignment="1">
      <alignment horizontal="center" vertical="center" wrapText="1"/>
    </xf>
    <xf numFmtId="3" fontId="11" fillId="5" borderId="10" xfId="0" applyNumberFormat="1" applyFont="1" applyFill="1" applyBorder="1" applyAlignment="1">
      <alignment horizontal="center" vertical="center" wrapText="1"/>
    </xf>
    <xf numFmtId="0" fontId="11" fillId="5" borderId="10" xfId="0" applyFont="1" applyFill="1" applyBorder="1" applyAlignment="1">
      <alignment horizontal="center" vertical="center" wrapText="1"/>
    </xf>
    <xf numFmtId="4" fontId="11" fillId="5" borderId="10" xfId="0" applyNumberFormat="1" applyFont="1" applyFill="1" applyBorder="1" applyAlignment="1">
      <alignment horizontal="center" vertical="center" wrapText="1"/>
    </xf>
    <xf numFmtId="0" fontId="11" fillId="0" borderId="10" xfId="18" applyFont="1" applyBorder="1" applyAlignment="1">
      <alignment horizontal="center" vertical="center" wrapText="1"/>
    </xf>
    <xf numFmtId="169" fontId="11"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33" fillId="0" borderId="0" xfId="0" applyFont="1" applyAlignment="1">
      <alignment horizontal="left" vertical="center"/>
    </xf>
    <xf numFmtId="0" fontId="30" fillId="0" borderId="0" xfId="0" applyFont="1" applyAlignment="1">
      <alignment horizontal="center" vertical="center" wrapText="1"/>
    </xf>
    <xf numFmtId="0" fontId="31" fillId="0" borderId="10" xfId="0" applyFont="1" applyBorder="1" applyAlignment="1">
      <alignment horizontal="center" vertical="center" wrapText="1"/>
    </xf>
    <xf numFmtId="3" fontId="31"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5" fillId="0" borderId="0" xfId="6" applyFont="1"/>
    <xf numFmtId="0" fontId="16" fillId="4" borderId="10" xfId="6" applyFont="1" applyFill="1" applyBorder="1" applyAlignment="1">
      <alignment horizontal="center" vertical="center" wrapText="1"/>
    </xf>
    <xf numFmtId="0" fontId="5" fillId="0" borderId="10" xfId="6" applyFont="1" applyBorder="1" applyAlignment="1">
      <alignment horizontal="left" vertical="center" wrapText="1"/>
    </xf>
    <xf numFmtId="0" fontId="4" fillId="0" borderId="0" xfId="6" applyFont="1" applyAlignment="1">
      <alignment vertical="center" wrapText="1"/>
    </xf>
    <xf numFmtId="0" fontId="4" fillId="0" borderId="0" xfId="6" applyFont="1" applyAlignment="1">
      <alignment vertical="center"/>
    </xf>
    <xf numFmtId="0" fontId="18" fillId="0" borderId="0" xfId="6"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11" fillId="0" borderId="10" xfId="18" applyFont="1" applyBorder="1" applyAlignment="1">
      <alignment horizontal="left" vertical="center" wrapText="1"/>
    </xf>
    <xf numFmtId="0" fontId="11" fillId="0" borderId="10" xfId="18" applyFont="1" applyBorder="1" applyAlignment="1">
      <alignment vertical="center" wrapText="1"/>
    </xf>
    <xf numFmtId="0" fontId="11" fillId="0" borderId="10" xfId="18" applyFont="1" applyBorder="1" applyAlignment="1">
      <alignment horizontal="justify" vertical="center" wrapText="1"/>
    </xf>
    <xf numFmtId="0" fontId="11" fillId="0" borderId="10" xfId="18" applyFont="1" applyBorder="1"/>
    <xf numFmtId="0" fontId="4" fillId="0" borderId="0" xfId="0" applyFont="1" applyAlignment="1">
      <alignment horizontal="left" vertical="center"/>
    </xf>
    <xf numFmtId="0" fontId="34" fillId="0" borderId="10" xfId="0" applyFont="1" applyBorder="1" applyAlignment="1">
      <alignment horizontal="center" vertical="center" wrapText="1"/>
    </xf>
    <xf numFmtId="168" fontId="11" fillId="0" borderId="10" xfId="15" applyNumberFormat="1" applyFont="1" applyFill="1" applyBorder="1" applyAlignment="1">
      <alignment vertical="center" wrapText="1"/>
    </xf>
    <xf numFmtId="0" fontId="11" fillId="0" borderId="0" xfId="0" applyFont="1"/>
    <xf numFmtId="0" fontId="11" fillId="0" borderId="10" xfId="6" applyFont="1" applyBorder="1"/>
    <xf numFmtId="168" fontId="11" fillId="0" borderId="10" xfId="8" applyNumberFormat="1" applyFont="1" applyFill="1" applyBorder="1" applyAlignment="1">
      <alignment horizontal="left" vertical="center" wrapText="1"/>
    </xf>
    <xf numFmtId="0" fontId="7" fillId="0" borderId="0" xfId="0" applyFont="1"/>
    <xf numFmtId="173" fontId="5" fillId="2" borderId="10" xfId="6" applyNumberFormat="1" applyFont="1" applyFill="1" applyBorder="1" applyAlignment="1">
      <alignment horizontal="center" vertical="center" wrapText="1"/>
    </xf>
    <xf numFmtId="173" fontId="16" fillId="0" borderId="10" xfId="6" applyNumberFormat="1" applyFont="1" applyBorder="1" applyAlignment="1">
      <alignment horizontal="center" vertical="center" wrapText="1"/>
    </xf>
    <xf numFmtId="0" fontId="7" fillId="0" borderId="10" xfId="18" applyFont="1" applyBorder="1" applyAlignment="1">
      <alignment horizontal="center" vertical="center" wrapText="1"/>
    </xf>
    <xf numFmtId="0" fontId="20" fillId="0" borderId="0" xfId="6" applyFont="1" applyAlignment="1">
      <alignment horizontal="center" vertical="center"/>
    </xf>
    <xf numFmtId="0" fontId="11" fillId="5" borderId="10" xfId="19" applyFont="1" applyFill="1" applyBorder="1" applyAlignment="1">
      <alignment horizontal="center" vertical="center" wrapText="1"/>
    </xf>
    <xf numFmtId="0" fontId="26" fillId="5" borderId="10" xfId="7" applyFont="1" applyFill="1" applyBorder="1" applyAlignment="1">
      <alignment horizontal="center" vertical="center" wrapText="1"/>
    </xf>
    <xf numFmtId="0" fontId="12" fillId="5" borderId="10" xfId="2" quotePrefix="1" applyFont="1" applyFill="1" applyBorder="1" applyAlignment="1">
      <alignment horizontal="center" vertical="center" wrapText="1"/>
    </xf>
    <xf numFmtId="167" fontId="12" fillId="5" borderId="10" xfId="20" applyNumberFormat="1" applyFont="1" applyFill="1" applyBorder="1" applyAlignment="1">
      <alignment horizontal="center" vertical="center"/>
    </xf>
    <xf numFmtId="0" fontId="11" fillId="5" borderId="10" xfId="2" quotePrefix="1" applyFont="1" applyFill="1" applyBorder="1" applyAlignment="1">
      <alignment horizontal="center" vertical="center" wrapText="1"/>
    </xf>
    <xf numFmtId="167" fontId="12" fillId="5" borderId="10" xfId="20" applyNumberFormat="1" applyFont="1" applyFill="1" applyBorder="1" applyAlignment="1">
      <alignment horizontal="center" vertical="center" wrapText="1"/>
    </xf>
    <xf numFmtId="3" fontId="18" fillId="0" borderId="10" xfId="6" applyNumberFormat="1" applyBorder="1" applyAlignment="1">
      <alignment horizontal="center" vertical="center"/>
    </xf>
    <xf numFmtId="3" fontId="25" fillId="0" borderId="10" xfId="3" applyNumberFormat="1" applyFont="1" applyBorder="1" applyAlignment="1">
      <alignment horizontal="center" vertical="center"/>
    </xf>
    <xf numFmtId="0" fontId="4" fillId="0" borderId="0" xfId="6" applyFont="1" applyAlignment="1">
      <alignment horizontal="left" vertical="center"/>
    </xf>
    <xf numFmtId="3" fontId="11" fillId="0" borderId="10" xfId="3" applyNumberFormat="1" applyFont="1" applyBorder="1" applyAlignment="1">
      <alignment vertical="center"/>
    </xf>
    <xf numFmtId="3" fontId="11" fillId="0" borderId="10" xfId="4" applyNumberFormat="1" applyFont="1" applyFill="1" applyBorder="1" applyAlignment="1">
      <alignment vertical="center"/>
    </xf>
    <xf numFmtId="3" fontId="11" fillId="0" borderId="10" xfId="4" applyNumberFormat="1" applyFont="1" applyFill="1" applyBorder="1" applyAlignment="1">
      <alignment horizontal="right" vertical="center"/>
    </xf>
    <xf numFmtId="0" fontId="4" fillId="0" borderId="0" xfId="21" applyFont="1"/>
    <xf numFmtId="0" fontId="7" fillId="0" borderId="0" xfId="21" applyFont="1" applyAlignment="1">
      <alignment horizontal="center" vertical="center"/>
    </xf>
    <xf numFmtId="0" fontId="5" fillId="0" borderId="0" xfId="21" applyFont="1"/>
    <xf numFmtId="0" fontId="7" fillId="0" borderId="10" xfId="21" applyFont="1" applyBorder="1" applyAlignment="1">
      <alignment horizontal="center" vertical="center" wrapText="1"/>
    </xf>
    <xf numFmtId="3" fontId="11" fillId="0" borderId="10" xfId="3" applyNumberFormat="1" applyFont="1" applyBorder="1" applyAlignment="1">
      <alignment horizontal="right" vertical="center"/>
    </xf>
    <xf numFmtId="0" fontId="7" fillId="0" borderId="0" xfId="21" applyFont="1" applyAlignment="1">
      <alignment vertical="center"/>
    </xf>
    <xf numFmtId="0" fontId="26" fillId="5" borderId="10" xfId="7" applyFont="1" applyFill="1" applyBorder="1" applyAlignment="1">
      <alignment vertical="center"/>
    </xf>
    <xf numFmtId="0" fontId="26" fillId="5" borderId="10" xfId="2" applyFont="1" applyFill="1" applyBorder="1" applyAlignment="1">
      <alignment horizontal="left" vertical="center"/>
    </xf>
    <xf numFmtId="0" fontId="11" fillId="0" borderId="10" xfId="21" applyFont="1" applyBorder="1" applyAlignment="1">
      <alignment horizontal="center" vertical="center" wrapText="1"/>
    </xf>
    <xf numFmtId="0" fontId="11" fillId="0" borderId="10" xfId="19" applyFont="1" applyBorder="1" applyAlignment="1">
      <alignment horizontal="left" vertical="center" wrapText="1"/>
    </xf>
    <xf numFmtId="0" fontId="11" fillId="0" borderId="10" xfId="19" applyFont="1" applyBorder="1" applyAlignment="1">
      <alignment horizontal="center" vertical="center" wrapText="1"/>
    </xf>
    <xf numFmtId="0" fontId="11" fillId="0" borderId="10" xfId="19" applyFont="1" applyBorder="1" applyAlignment="1">
      <alignment vertical="center" wrapText="1"/>
    </xf>
    <xf numFmtId="3" fontId="11" fillId="0" borderId="10" xfId="3" applyNumberFormat="1" applyFont="1" applyBorder="1" applyAlignment="1">
      <alignment horizontal="center" vertical="center"/>
    </xf>
    <xf numFmtId="0" fontId="7" fillId="0" borderId="10" xfId="21" applyFont="1" applyBorder="1" applyAlignment="1">
      <alignment horizontal="left" vertical="center"/>
    </xf>
    <xf numFmtId="0" fontId="11" fillId="0" borderId="10" xfId="21" applyFont="1" applyBorder="1" applyAlignment="1">
      <alignment horizontal="center" vertical="center"/>
    </xf>
    <xf numFmtId="0" fontId="11" fillId="0" borderId="10" xfId="21" applyFont="1" applyBorder="1" applyAlignment="1">
      <alignment vertical="center"/>
    </xf>
    <xf numFmtId="0" fontId="11" fillId="0" borderId="10" xfId="21" applyFont="1" applyBorder="1" applyAlignment="1">
      <alignment vertical="center" wrapText="1"/>
    </xf>
    <xf numFmtId="0" fontId="5" fillId="0" borderId="0" xfId="0" applyFont="1" applyAlignment="1">
      <alignment wrapText="1"/>
    </xf>
    <xf numFmtId="0" fontId="4" fillId="0" borderId="0" xfId="0" applyFont="1" applyAlignment="1">
      <alignment horizontal="left"/>
    </xf>
    <xf numFmtId="0" fontId="5" fillId="0" borderId="0" xfId="0" applyFont="1" applyAlignment="1">
      <alignment vertical="center"/>
    </xf>
    <xf numFmtId="0" fontId="4" fillId="0" borderId="0" xfId="0" applyFont="1" applyAlignment="1">
      <alignment wrapText="1"/>
    </xf>
    <xf numFmtId="168" fontId="5" fillId="0" borderId="6" xfId="1" applyNumberFormat="1" applyFont="1" applyBorder="1" applyAlignment="1">
      <alignment horizontal="center" vertical="center"/>
    </xf>
    <xf numFmtId="168" fontId="5" fillId="0" borderId="7" xfId="1" applyNumberFormat="1" applyFont="1" applyBorder="1" applyAlignment="1">
      <alignment horizontal="center" vertical="center"/>
    </xf>
    <xf numFmtId="0" fontId="5" fillId="0" borderId="6" xfId="0" applyFont="1" applyBorder="1" applyAlignment="1">
      <alignment horizontal="center" vertical="center" wrapText="1"/>
    </xf>
    <xf numFmtId="0" fontId="5" fillId="4" borderId="7" xfId="0" applyFont="1" applyFill="1" applyBorder="1" applyAlignment="1">
      <alignment vertical="center" wrapText="1"/>
    </xf>
    <xf numFmtId="0" fontId="5" fillId="0" borderId="0" xfId="0" applyFont="1" applyAlignment="1">
      <alignment horizontal="left" wrapText="1"/>
    </xf>
    <xf numFmtId="0" fontId="4" fillId="0" borderId="0" xfId="0" applyFont="1" applyAlignment="1">
      <alignment horizontal="left" wrapText="1"/>
    </xf>
    <xf numFmtId="0" fontId="5" fillId="4" borderId="6" xfId="0" applyFont="1" applyFill="1" applyBorder="1" applyAlignment="1">
      <alignment horizontal="left" vertical="center" wrapText="1"/>
    </xf>
    <xf numFmtId="0" fontId="4" fillId="0" borderId="10" xfId="0" applyFont="1" applyBorder="1" applyAlignment="1">
      <alignment horizontal="left" vertical="center" wrapText="1"/>
    </xf>
    <xf numFmtId="0" fontId="5" fillId="4"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4"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4" fillId="4" borderId="6" xfId="0" applyFont="1" applyFill="1" applyBorder="1" applyAlignment="1">
      <alignment horizontal="left" vertical="center" wrapText="1"/>
    </xf>
    <xf numFmtId="168" fontId="5" fillId="0" borderId="4" xfId="1" applyNumberFormat="1" applyFont="1" applyBorder="1" applyAlignment="1">
      <alignment horizontal="center" vertical="center"/>
    </xf>
    <xf numFmtId="0" fontId="4" fillId="4" borderId="5" xfId="0" applyFont="1" applyFill="1" applyBorder="1" applyAlignment="1">
      <alignment horizontal="left" vertical="center" wrapText="1"/>
    </xf>
    <xf numFmtId="0" fontId="5" fillId="0" borderId="5" xfId="0" applyFont="1" applyBorder="1" applyAlignment="1">
      <alignment horizontal="center" vertical="center" wrapText="1"/>
    </xf>
    <xf numFmtId="167" fontId="17" fillId="5" borderId="13" xfId="4" applyNumberFormat="1" applyFont="1" applyFill="1" applyBorder="1" applyAlignment="1">
      <alignment vertical="center" wrapText="1"/>
    </xf>
    <xf numFmtId="167" fontId="17" fillId="5" borderId="14" xfId="4" applyNumberFormat="1" applyFont="1" applyFill="1" applyBorder="1" applyAlignment="1">
      <alignment vertical="center" wrapText="1"/>
    </xf>
    <xf numFmtId="167" fontId="17" fillId="5" borderId="12" xfId="4" applyNumberFormat="1" applyFont="1" applyFill="1" applyBorder="1" applyAlignment="1">
      <alignment vertical="center"/>
    </xf>
    <xf numFmtId="168" fontId="5" fillId="0" borderId="10" xfId="1" applyNumberFormat="1" applyFont="1" applyFill="1" applyBorder="1" applyAlignment="1">
      <alignment vertical="center"/>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11" fillId="0" borderId="10" xfId="5" applyFont="1" applyBorder="1" applyAlignment="1">
      <alignment vertical="center" wrapText="1"/>
    </xf>
    <xf numFmtId="0" fontId="11" fillId="0" borderId="0" xfId="0" applyFont="1" applyAlignment="1">
      <alignment vertical="center"/>
    </xf>
    <xf numFmtId="0" fontId="7" fillId="0" borderId="10" xfId="0" applyFont="1" applyBorder="1" applyAlignment="1">
      <alignment horizontal="center" vertical="center" wrapText="1"/>
    </xf>
    <xf numFmtId="0" fontId="11" fillId="2" borderId="10" xfId="5" applyFont="1" applyFill="1" applyBorder="1" applyAlignment="1">
      <alignment horizontal="center" vertical="center" wrapText="1"/>
    </xf>
    <xf numFmtId="0" fontId="11" fillId="2" borderId="10" xfId="5" applyFont="1" applyFill="1" applyBorder="1" applyAlignment="1">
      <alignment vertical="center" wrapText="1"/>
    </xf>
    <xf numFmtId="3" fontId="11" fillId="0" borderId="10" xfId="0" applyNumberFormat="1" applyFont="1" applyBorder="1" applyAlignment="1">
      <alignment vertical="center"/>
    </xf>
    <xf numFmtId="3" fontId="11" fillId="0" borderId="10" xfId="0" applyNumberFormat="1" applyFont="1" applyBorder="1" applyAlignment="1">
      <alignment horizontal="center" vertical="center" wrapText="1"/>
    </xf>
    <xf numFmtId="0" fontId="11" fillId="2" borderId="10" xfId="5" applyFont="1" applyFill="1" applyBorder="1" applyAlignment="1">
      <alignment horizontal="left" vertical="center" wrapText="1"/>
    </xf>
    <xf numFmtId="0" fontId="11" fillId="0" borderId="10" xfId="5" applyFont="1" applyBorder="1" applyAlignment="1">
      <alignment horizontal="left" vertical="center" wrapText="1"/>
    </xf>
    <xf numFmtId="0" fontId="11" fillId="0" borderId="10" xfId="5" applyFont="1" applyBorder="1" applyAlignment="1">
      <alignment horizontal="center" vertical="center" wrapText="1"/>
    </xf>
    <xf numFmtId="0" fontId="11" fillId="0" borderId="0" xfId="5" applyFont="1" applyAlignment="1">
      <alignment vertical="center"/>
    </xf>
    <xf numFmtId="0" fontId="11" fillId="3" borderId="10" xfId="5" applyFont="1" applyFill="1" applyBorder="1" applyAlignment="1">
      <alignment horizontal="left" vertical="center" wrapText="1"/>
    </xf>
    <xf numFmtId="0" fontId="11" fillId="3" borderId="10" xfId="5" applyFont="1" applyFill="1" applyBorder="1" applyAlignment="1">
      <alignment horizontal="center" vertical="center" wrapText="1"/>
    </xf>
    <xf numFmtId="3" fontId="11" fillId="3" borderId="10" xfId="0" applyNumberFormat="1" applyFont="1" applyFill="1" applyBorder="1" applyAlignment="1">
      <alignment vertical="center"/>
    </xf>
    <xf numFmtId="0" fontId="7" fillId="0" borderId="0" xfId="0" applyFont="1" applyAlignment="1">
      <alignment vertical="center"/>
    </xf>
    <xf numFmtId="0" fontId="10" fillId="0" borderId="0" xfId="0" applyFont="1" applyAlignment="1">
      <alignment vertical="center"/>
    </xf>
    <xf numFmtId="0" fontId="27" fillId="0" borderId="0" xfId="0" applyFont="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vertical="center" wrapText="1"/>
    </xf>
    <xf numFmtId="0" fontId="11" fillId="0" borderId="10" xfId="0" applyFont="1" applyBorder="1" applyAlignment="1">
      <alignment vertical="center" wrapText="1"/>
    </xf>
    <xf numFmtId="0" fontId="10" fillId="0" borderId="1" xfId="0" applyFont="1" applyBorder="1" applyAlignment="1">
      <alignment vertical="center" wrapText="1"/>
    </xf>
    <xf numFmtId="0" fontId="4" fillId="0" borderId="0" xfId="0" applyFont="1" applyAlignment="1">
      <alignment vertical="center"/>
    </xf>
    <xf numFmtId="0" fontId="16" fillId="2" borderId="7" xfId="0" applyFont="1" applyFill="1" applyBorder="1" applyAlignment="1">
      <alignment horizontal="center" vertical="center" wrapText="1"/>
    </xf>
    <xf numFmtId="0" fontId="7" fillId="0" borderId="10" xfId="0" applyFont="1" applyBorder="1" applyAlignment="1">
      <alignment vertical="center" wrapText="1"/>
    </xf>
    <xf numFmtId="3" fontId="5" fillId="0" borderId="7" xfId="1" applyNumberFormat="1" applyFont="1" applyBorder="1" applyAlignment="1">
      <alignment horizontal="center" vertical="center"/>
    </xf>
    <xf numFmtId="3" fontId="5" fillId="0" borderId="7" xfId="1" applyNumberFormat="1" applyFont="1" applyFill="1" applyBorder="1" applyAlignment="1">
      <alignment horizontal="center"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3" fontId="11" fillId="0" borderId="10" xfId="6" applyNumberFormat="1" applyFont="1" applyBorder="1" applyAlignment="1">
      <alignment horizontal="center" vertical="center" wrapText="1"/>
    </xf>
    <xf numFmtId="0" fontId="5" fillId="0" borderId="10" xfId="6" applyFont="1" applyBorder="1" applyAlignment="1">
      <alignment horizontal="center" vertical="center"/>
    </xf>
    <xf numFmtId="168" fontId="5" fillId="0" borderId="10" xfId="8" applyNumberFormat="1" applyFont="1" applyFill="1" applyBorder="1" applyAlignment="1">
      <alignment horizontal="center" vertical="center"/>
    </xf>
    <xf numFmtId="0" fontId="4" fillId="0" borderId="12" xfId="6" applyFont="1" applyBorder="1" applyAlignment="1">
      <alignment horizontal="left" vertical="center"/>
    </xf>
    <xf numFmtId="0" fontId="4" fillId="0" borderId="13" xfId="6" applyFont="1" applyBorder="1" applyAlignment="1">
      <alignment horizontal="left" vertical="center"/>
    </xf>
    <xf numFmtId="0" fontId="4" fillId="0" borderId="12" xfId="6" applyFont="1" applyBorder="1" applyAlignment="1">
      <alignment vertical="center"/>
    </xf>
    <xf numFmtId="0" fontId="4" fillId="0" borderId="13" xfId="6" applyFont="1" applyBorder="1" applyAlignment="1">
      <alignment vertical="center"/>
    </xf>
    <xf numFmtId="0" fontId="4" fillId="0" borderId="14" xfId="6" applyFont="1" applyBorder="1" applyAlignment="1">
      <alignment horizontal="left" vertical="center"/>
    </xf>
    <xf numFmtId="0" fontId="10" fillId="0" borderId="12" xfId="6" applyFont="1" applyBorder="1" applyAlignment="1">
      <alignment horizontal="left" vertical="center"/>
    </xf>
    <xf numFmtId="0" fontId="10" fillId="0" borderId="13" xfId="6" applyFont="1" applyBorder="1" applyAlignment="1">
      <alignment horizontal="left" vertical="center"/>
    </xf>
    <xf numFmtId="0" fontId="10" fillId="0" borderId="14" xfId="6" applyFont="1" applyBorder="1" applyAlignment="1">
      <alignment horizontal="left" vertical="center"/>
    </xf>
    <xf numFmtId="3" fontId="11" fillId="0" borderId="6" xfId="10" applyNumberFormat="1" applyFont="1" applyBorder="1" applyAlignment="1">
      <alignment horizontal="center" vertical="center" wrapText="1"/>
    </xf>
    <xf numFmtId="3" fontId="11" fillId="0" borderId="19" xfId="0" applyNumberFormat="1" applyFont="1" applyBorder="1" applyAlignment="1">
      <alignment vertical="center"/>
    </xf>
    <xf numFmtId="3" fontId="11" fillId="0" borderId="10" xfId="10" applyNumberFormat="1" applyFont="1" applyBorder="1" applyAlignment="1">
      <alignment horizontal="right" vertical="center"/>
    </xf>
    <xf numFmtId="0" fontId="12" fillId="0" borderId="10" xfId="3" applyFont="1" applyBorder="1" applyAlignment="1">
      <alignment horizontal="center" vertical="center" wrapText="1"/>
    </xf>
    <xf numFmtId="49" fontId="12" fillId="0" borderId="10" xfId="3" applyNumberFormat="1" applyFont="1" applyBorder="1" applyAlignment="1">
      <alignment horizontal="left" vertical="center" wrapText="1"/>
    </xf>
    <xf numFmtId="49" fontId="12" fillId="0" borderId="10" xfId="3" applyNumberFormat="1" applyFont="1" applyBorder="1" applyAlignment="1">
      <alignment horizontal="center" vertical="center" wrapText="1"/>
    </xf>
    <xf numFmtId="0" fontId="12" fillId="0" borderId="10" xfId="10" applyFont="1" applyBorder="1" applyAlignment="1">
      <alignment horizontal="center" vertical="center" wrapText="1"/>
    </xf>
    <xf numFmtId="0" fontId="12" fillId="0" borderId="10" xfId="10" applyFont="1" applyBorder="1" applyAlignment="1">
      <alignment horizontal="center" vertical="center"/>
    </xf>
    <xf numFmtId="49" fontId="12" fillId="0" borderId="10" xfId="14" applyNumberFormat="1" applyFont="1" applyBorder="1" applyAlignment="1">
      <alignment horizontal="left" vertical="center" wrapText="1"/>
    </xf>
    <xf numFmtId="0" fontId="12" fillId="0" borderId="10" xfId="10" applyFont="1" applyBorder="1" applyAlignment="1">
      <alignment horizontal="left" vertical="center" wrapText="1"/>
    </xf>
    <xf numFmtId="172" fontId="12" fillId="0" borderId="10" xfId="3" applyNumberFormat="1" applyFont="1" applyBorder="1" applyAlignment="1">
      <alignment horizontal="left" vertical="center" wrapText="1"/>
    </xf>
    <xf numFmtId="0" fontId="4" fillId="0" borderId="0" xfId="10" applyFont="1"/>
    <xf numFmtId="0" fontId="4" fillId="0" borderId="0" xfId="10" applyFont="1" applyAlignment="1">
      <alignment vertical="center" wrapText="1"/>
    </xf>
    <xf numFmtId="0" fontId="4" fillId="0" borderId="0" xfId="10" applyFont="1" applyAlignment="1">
      <alignment horizontal="left" vertical="center"/>
    </xf>
    <xf numFmtId="0" fontId="11" fillId="0" borderId="10" xfId="10" applyFont="1" applyBorder="1" applyAlignment="1">
      <alignment horizontal="center" vertical="center" wrapText="1"/>
    </xf>
    <xf numFmtId="3"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0" fontId="11" fillId="5" borderId="10" xfId="10" applyFont="1" applyFill="1" applyBorder="1" applyAlignment="1">
      <alignment horizontal="center" vertical="center" wrapText="1"/>
    </xf>
    <xf numFmtId="0" fontId="5" fillId="0" borderId="10" xfId="10" applyFont="1" applyBorder="1" applyAlignment="1">
      <alignment vertical="center"/>
    </xf>
    <xf numFmtId="168" fontId="11" fillId="0" borderId="7" xfId="1" applyNumberFormat="1" applyFont="1" applyFill="1" applyBorder="1" applyAlignment="1">
      <alignment vertical="center"/>
    </xf>
    <xf numFmtId="0" fontId="11" fillId="0" borderId="7" xfId="0" applyFont="1" applyBorder="1" applyAlignment="1">
      <alignment horizontal="center" vertical="center"/>
    </xf>
    <xf numFmtId="0" fontId="36" fillId="0" borderId="0" xfId="0" applyFont="1"/>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0" fontId="11" fillId="0" borderId="7" xfId="0" applyFont="1" applyBorder="1" applyAlignment="1">
      <alignment horizontal="left" vertical="center" wrapText="1"/>
    </xf>
    <xf numFmtId="168" fontId="5" fillId="0" borderId="19" xfId="1"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37" fillId="0" borderId="0" xfId="3" applyFont="1" applyAlignment="1">
      <alignment vertical="center"/>
    </xf>
    <xf numFmtId="0" fontId="37" fillId="0" borderId="0" xfId="3" applyFont="1"/>
    <xf numFmtId="0" fontId="38" fillId="0" borderId="0" xfId="3" applyFont="1" applyAlignment="1">
      <alignment vertical="center" wrapText="1"/>
    </xf>
    <xf numFmtId="0" fontId="39" fillId="0" borderId="0" xfId="3" applyFont="1" applyAlignment="1">
      <alignment vertical="center" wrapText="1"/>
    </xf>
    <xf numFmtId="0" fontId="39" fillId="0" borderId="10" xfId="3" applyFont="1" applyBorder="1" applyAlignment="1">
      <alignment horizontal="center" vertical="center" wrapText="1"/>
    </xf>
    <xf numFmtId="164" fontId="39" fillId="0" borderId="10" xfId="3" applyNumberFormat="1" applyFont="1" applyBorder="1" applyAlignment="1">
      <alignment horizontal="center" vertical="center" wrapText="1"/>
    </xf>
    <xf numFmtId="0" fontId="7" fillId="0" borderId="0" xfId="3" applyFont="1" applyAlignment="1">
      <alignment vertical="center"/>
    </xf>
    <xf numFmtId="0" fontId="4" fillId="0" borderId="10" xfId="6" applyFont="1" applyBorder="1" applyAlignment="1">
      <alignment horizontal="left" vertical="center"/>
    </xf>
    <xf numFmtId="0" fontId="11" fillId="0" borderId="10" xfId="0" applyFont="1" applyBorder="1" applyAlignment="1">
      <alignment vertical="center"/>
    </xf>
    <xf numFmtId="0" fontId="40" fillId="0" borderId="0" xfId="7" applyFont="1" applyAlignment="1">
      <alignment vertical="center"/>
    </xf>
    <xf numFmtId="0" fontId="35" fillId="0" borderId="0" xfId="7" applyFont="1" applyAlignment="1">
      <alignment vertical="center"/>
    </xf>
    <xf numFmtId="0" fontId="40" fillId="0" borderId="0" xfId="7" applyFont="1" applyAlignment="1">
      <alignment horizontal="center" vertical="center"/>
    </xf>
    <xf numFmtId="170" fontId="41" fillId="0" borderId="0" xfId="7" applyNumberFormat="1" applyFont="1" applyAlignment="1">
      <alignment vertical="center"/>
    </xf>
    <xf numFmtId="0" fontId="11" fillId="0" borderId="0" xfId="7" applyFont="1" applyAlignment="1">
      <alignment vertical="center"/>
    </xf>
    <xf numFmtId="0" fontId="9" fillId="0" borderId="0" xfId="7" applyFont="1" applyAlignment="1">
      <alignment vertical="center"/>
    </xf>
    <xf numFmtId="0" fontId="42" fillId="0" borderId="0" xfId="7" applyFont="1" applyAlignment="1">
      <alignment vertical="center"/>
    </xf>
    <xf numFmtId="0" fontId="40" fillId="0" borderId="0" xfId="7" applyFont="1" applyAlignment="1">
      <alignment horizontal="left" vertical="center" wrapText="1"/>
    </xf>
    <xf numFmtId="0" fontId="40" fillId="0" borderId="0" xfId="7" applyFont="1" applyAlignment="1">
      <alignment horizontal="left" vertical="center"/>
    </xf>
    <xf numFmtId="0" fontId="6" fillId="0" borderId="0" xfId="24" applyFont="1" applyAlignment="1">
      <alignment vertical="center" wrapText="1"/>
    </xf>
    <xf numFmtId="0" fontId="6" fillId="0" borderId="0" xfId="2" applyFont="1" applyAlignment="1">
      <alignment vertical="center"/>
    </xf>
    <xf numFmtId="0" fontId="6" fillId="0" borderId="0" xfId="24" applyFont="1" applyAlignment="1">
      <alignment vertical="center"/>
    </xf>
    <xf numFmtId="0" fontId="11" fillId="0" borderId="10" xfId="24" applyFont="1" applyBorder="1" applyAlignment="1">
      <alignment horizontal="center" vertical="center" wrapText="1"/>
    </xf>
    <xf numFmtId="0" fontId="11" fillId="0" borderId="10" xfId="14" applyFont="1" applyBorder="1" applyAlignment="1">
      <alignment horizontal="center" vertical="center" wrapText="1"/>
    </xf>
    <xf numFmtId="49" fontId="11" fillId="0" borderId="10" xfId="24" applyNumberFormat="1" applyFont="1" applyBorder="1" applyAlignment="1">
      <alignment horizontal="center" vertical="center" wrapText="1"/>
    </xf>
    <xf numFmtId="3" fontId="11" fillId="0" borderId="10" xfId="7" applyNumberFormat="1" applyFont="1" applyBorder="1" applyAlignment="1">
      <alignment horizontal="center" vertical="center"/>
    </xf>
    <xf numFmtId="0" fontId="11" fillId="0" borderId="10" xfId="7" applyFont="1" applyBorder="1" applyAlignment="1">
      <alignment horizontal="center" vertical="center"/>
    </xf>
    <xf numFmtId="0" fontId="11" fillId="0" borderId="10" xfId="2" quotePrefix="1" applyFont="1" applyBorder="1" applyAlignment="1">
      <alignment horizontal="center" vertical="center" wrapText="1"/>
    </xf>
    <xf numFmtId="0" fontId="11" fillId="0" borderId="10" xfId="7" applyFont="1" applyBorder="1" applyAlignment="1">
      <alignment horizontal="center" vertical="center" wrapText="1"/>
    </xf>
    <xf numFmtId="0" fontId="11" fillId="0" borderId="0" xfId="3" applyFont="1" applyAlignment="1">
      <alignment vertical="center"/>
    </xf>
    <xf numFmtId="0" fontId="11" fillId="0" borderId="0" xfId="3" applyFont="1"/>
    <xf numFmtId="0" fontId="7" fillId="0" borderId="0" xfId="3" applyFont="1" applyAlignment="1">
      <alignment vertical="center" wrapText="1"/>
    </xf>
    <xf numFmtId="0" fontId="11" fillId="0" borderId="0" xfId="3" applyFont="1" applyAlignment="1">
      <alignment vertical="center" wrapText="1"/>
    </xf>
    <xf numFmtId="0" fontId="16" fillId="6" borderId="10" xfId="0" applyFont="1" applyFill="1" applyBorder="1" applyAlignment="1">
      <alignment horizontal="center" vertical="center" wrapText="1"/>
    </xf>
    <xf numFmtId="0" fontId="16" fillId="0" borderId="10" xfId="0" applyFont="1" applyBorder="1" applyAlignment="1">
      <alignment horizontal="left" vertical="center" wrapText="1"/>
    </xf>
    <xf numFmtId="3" fontId="5" fillId="6" borderId="10" xfId="0" applyNumberFormat="1" applyFont="1" applyFill="1" applyBorder="1" applyAlignment="1">
      <alignment vertical="center" wrapText="1"/>
    </xf>
    <xf numFmtId="0" fontId="5" fillId="0" borderId="10" xfId="0" applyFont="1" applyBorder="1" applyAlignment="1">
      <alignment horizontal="center" wrapText="1"/>
    </xf>
    <xf numFmtId="3" fontId="5" fillId="4" borderId="10" xfId="27" applyNumberFormat="1" applyFont="1" applyFill="1" applyBorder="1" applyAlignment="1">
      <alignment horizontal="center" vertical="center" wrapText="1"/>
    </xf>
    <xf numFmtId="0" fontId="5" fillId="0" borderId="10" xfId="27" applyFont="1" applyBorder="1" applyAlignment="1">
      <alignment horizontal="center" vertical="center" wrapText="1"/>
    </xf>
    <xf numFmtId="0" fontId="5" fillId="4" borderId="10" xfId="27" applyFont="1" applyFill="1" applyBorder="1" applyAlignment="1">
      <alignment horizontal="center" vertical="center" wrapText="1"/>
    </xf>
    <xf numFmtId="3" fontId="37" fillId="0" borderId="0" xfId="3" applyNumberFormat="1" applyFont="1" applyAlignment="1">
      <alignment horizontal="center" vertical="center"/>
    </xf>
    <xf numFmtId="0" fontId="9" fillId="0" borderId="10" xfId="0" applyFont="1" applyBorder="1" applyAlignment="1">
      <alignment horizontal="center" wrapText="1"/>
    </xf>
    <xf numFmtId="0" fontId="5" fillId="4" borderId="10" xfId="0" applyFont="1" applyFill="1" applyBorder="1" applyAlignment="1">
      <alignment horizontal="center" wrapText="1"/>
    </xf>
    <xf numFmtId="3" fontId="0" fillId="0" borderId="0" xfId="0" applyNumberFormat="1" applyAlignment="1">
      <alignment horizontal="center" vertical="center"/>
    </xf>
    <xf numFmtId="0" fontId="37" fillId="0" borderId="0" xfId="3" applyFont="1" applyAlignment="1">
      <alignment horizontal="center" vertical="center"/>
    </xf>
    <xf numFmtId="0" fontId="39" fillId="0" borderId="0" xfId="3" applyFont="1" applyAlignment="1">
      <alignment horizontal="center" vertical="center" wrapText="1"/>
    </xf>
    <xf numFmtId="0" fontId="9" fillId="0" borderId="10" xfId="0" applyFont="1" applyBorder="1" applyAlignment="1">
      <alignment horizontal="center" vertical="center"/>
    </xf>
    <xf numFmtId="0" fontId="5" fillId="4" borderId="10" xfId="0" applyFont="1" applyFill="1" applyBorder="1" applyAlignment="1">
      <alignment horizontal="center" vertical="center"/>
    </xf>
    <xf numFmtId="0" fontId="5" fillId="4" borderId="10" xfId="0" applyFont="1" applyFill="1" applyBorder="1" applyAlignment="1">
      <alignment horizontal="center" vertical="center" wrapText="1"/>
    </xf>
    <xf numFmtId="0" fontId="11" fillId="0" borderId="10" xfId="29" applyFont="1" applyBorder="1" applyAlignment="1">
      <alignment horizontal="justify" vertical="center" wrapText="1"/>
    </xf>
    <xf numFmtId="0" fontId="11" fillId="0" borderId="10" xfId="27" applyFont="1" applyBorder="1" applyAlignment="1">
      <alignment horizontal="left" vertical="center" wrapText="1"/>
    </xf>
    <xf numFmtId="0" fontId="11" fillId="0" borderId="10" xfId="27" applyFont="1" applyBorder="1" applyAlignment="1">
      <alignment vertical="center" wrapText="1"/>
    </xf>
    <xf numFmtId="0" fontId="7" fillId="0" borderId="0" xfId="6" applyFont="1" applyAlignment="1">
      <alignment horizontal="left" vertical="center"/>
    </xf>
    <xf numFmtId="0" fontId="7" fillId="0" borderId="0" xfId="6" applyFont="1" applyAlignment="1">
      <alignment horizontal="center" vertical="center"/>
    </xf>
    <xf numFmtId="0" fontId="44" fillId="0" borderId="0" xfId="6" applyFont="1" applyAlignment="1">
      <alignment horizontal="center" vertical="center"/>
    </xf>
    <xf numFmtId="0" fontId="7" fillId="0" borderId="0" xfId="0" applyFont="1" applyAlignment="1">
      <alignment horizontal="center"/>
    </xf>
    <xf numFmtId="168" fontId="11" fillId="0" borderId="7" xfId="0" applyNumberFormat="1" applyFont="1" applyBorder="1" applyAlignment="1">
      <alignment horizontal="center" vertical="center" wrapText="1"/>
    </xf>
    <xf numFmtId="168" fontId="11" fillId="0" borderId="21" xfId="0" applyNumberFormat="1" applyFont="1" applyBorder="1" applyAlignment="1">
      <alignment vertical="center"/>
    </xf>
    <xf numFmtId="168" fontId="11" fillId="0" borderId="7" xfId="0" applyNumberFormat="1" applyFont="1" applyBorder="1" applyAlignment="1">
      <alignment vertical="center"/>
    </xf>
    <xf numFmtId="0" fontId="11" fillId="0" borderId="0" xfId="6" applyFont="1" applyAlignment="1">
      <alignment horizontal="center" vertical="center"/>
    </xf>
    <xf numFmtId="0" fontId="11" fillId="0" borderId="10" xfId="0" applyFont="1" applyBorder="1" applyAlignment="1">
      <alignment horizontal="justify" vertical="center" wrapText="1"/>
    </xf>
    <xf numFmtId="0" fontId="7" fillId="0" borderId="18" xfId="0" applyFont="1" applyBorder="1" applyAlignment="1">
      <alignment vertical="center" wrapText="1"/>
    </xf>
    <xf numFmtId="167" fontId="5" fillId="0" borderId="10" xfId="1" applyNumberFormat="1" applyFont="1" applyBorder="1" applyAlignment="1">
      <alignment horizontal="center" vertical="center" wrapText="1"/>
    </xf>
    <xf numFmtId="168" fontId="11" fillId="0" borderId="10" xfId="1" applyNumberFormat="1" applyFont="1" applyFill="1" applyBorder="1" applyAlignment="1">
      <alignment horizontal="center" vertical="center" wrapText="1"/>
    </xf>
    <xf numFmtId="0" fontId="11" fillId="0" borderId="0" xfId="18" applyFont="1"/>
    <xf numFmtId="0" fontId="7" fillId="0" borderId="0" xfId="18" applyFont="1"/>
    <xf numFmtId="0" fontId="4" fillId="0" borderId="0" xfId="27" applyFont="1" applyAlignment="1">
      <alignment horizontal="left" vertical="center"/>
    </xf>
    <xf numFmtId="0" fontId="1" fillId="0" borderId="0" xfId="27"/>
    <xf numFmtId="0" fontId="1" fillId="0" borderId="0" xfId="27" applyAlignment="1">
      <alignment horizontal="center"/>
    </xf>
    <xf numFmtId="0" fontId="1" fillId="0" borderId="0" xfId="27" applyAlignment="1">
      <alignment horizontal="right"/>
    </xf>
    <xf numFmtId="0" fontId="4" fillId="5" borderId="10" xfId="27" applyFont="1" applyFill="1" applyBorder="1" applyAlignment="1">
      <alignment horizontal="center" vertical="center" wrapText="1"/>
    </xf>
    <xf numFmtId="3" fontId="7" fillId="5" borderId="10" xfId="27" applyNumberFormat="1" applyFont="1" applyFill="1" applyBorder="1" applyAlignment="1">
      <alignment horizontal="center" vertical="center" wrapText="1"/>
    </xf>
    <xf numFmtId="0" fontId="4" fillId="0" borderId="0" xfId="27" applyFont="1" applyAlignment="1">
      <alignment horizontal="center" vertical="center" wrapText="1"/>
    </xf>
    <xf numFmtId="0" fontId="5" fillId="0" borderId="0" xfId="27" applyFont="1" applyAlignment="1">
      <alignment horizontal="center" vertical="center" wrapText="1"/>
    </xf>
    <xf numFmtId="0" fontId="5" fillId="5" borderId="10" xfId="27" applyFont="1" applyFill="1" applyBorder="1" applyAlignment="1">
      <alignment horizontal="center" vertical="center" wrapText="1"/>
    </xf>
    <xf numFmtId="0" fontId="5" fillId="5" borderId="10" xfId="27" applyFont="1" applyFill="1" applyBorder="1" applyAlignment="1">
      <alignment vertical="center" wrapText="1"/>
    </xf>
    <xf numFmtId="3" fontId="5" fillId="5" borderId="10" xfId="27" applyNumberFormat="1" applyFont="1" applyFill="1" applyBorder="1" applyAlignment="1">
      <alignment horizontal="right" vertical="center" wrapText="1"/>
    </xf>
    <xf numFmtId="0" fontId="1" fillId="5" borderId="10" xfId="27" applyFill="1" applyBorder="1" applyAlignment="1">
      <alignment horizontal="center" vertical="center" wrapText="1"/>
    </xf>
    <xf numFmtId="0" fontId="1" fillId="5" borderId="10" xfId="27" applyFill="1" applyBorder="1" applyAlignment="1">
      <alignment horizontal="right" vertical="center" wrapText="1"/>
    </xf>
    <xf numFmtId="0" fontId="5" fillId="5" borderId="10" xfId="27" applyFont="1" applyFill="1" applyBorder="1" applyAlignment="1">
      <alignment horizontal="right" vertical="center" wrapText="1"/>
    </xf>
    <xf numFmtId="3" fontId="5" fillId="5" borderId="16" xfId="27" applyNumberFormat="1" applyFont="1" applyFill="1" applyBorder="1" applyAlignment="1">
      <alignment horizontal="right" vertical="center" wrapText="1"/>
    </xf>
    <xf numFmtId="0" fontId="5" fillId="5" borderId="12" xfId="27" applyFont="1" applyFill="1" applyBorder="1" applyAlignment="1">
      <alignment horizontal="center" vertical="center" wrapText="1"/>
    </xf>
    <xf numFmtId="3" fontId="5" fillId="5" borderId="14" xfId="27" applyNumberFormat="1" applyFont="1" applyFill="1" applyBorder="1" applyAlignment="1">
      <alignment horizontal="right" vertical="center" wrapText="1"/>
    </xf>
    <xf numFmtId="0" fontId="1" fillId="5" borderId="0" xfId="27" applyFill="1"/>
    <xf numFmtId="3" fontId="5" fillId="5" borderId="18" xfId="27" applyNumberFormat="1" applyFont="1" applyFill="1" applyBorder="1" applyAlignment="1">
      <alignment horizontal="right" vertical="center" wrapText="1"/>
    </xf>
    <xf numFmtId="3" fontId="5" fillId="5" borderId="10" xfId="27" applyNumberFormat="1" applyFont="1" applyFill="1" applyBorder="1" applyAlignment="1">
      <alignment vertical="center" wrapText="1"/>
    </xf>
    <xf numFmtId="3" fontId="5" fillId="4" borderId="10" xfId="27" applyNumberFormat="1" applyFont="1" applyFill="1" applyBorder="1" applyAlignment="1">
      <alignment wrapText="1"/>
    </xf>
    <xf numFmtId="3" fontId="5" fillId="4" borderId="10" xfId="27" applyNumberFormat="1" applyFont="1" applyFill="1" applyBorder="1" applyAlignment="1">
      <alignment vertical="center" wrapText="1"/>
    </xf>
    <xf numFmtId="0" fontId="5" fillId="0" borderId="10" xfId="27" applyFont="1" applyBorder="1" applyAlignment="1">
      <alignment vertical="center" wrapText="1"/>
    </xf>
    <xf numFmtId="3" fontId="5" fillId="0" borderId="10" xfId="27" applyNumberFormat="1" applyFont="1" applyBorder="1" applyAlignment="1">
      <alignment horizontal="right" vertical="center" wrapText="1"/>
    </xf>
    <xf numFmtId="0" fontId="1" fillId="0" borderId="10" xfId="27" applyBorder="1" applyAlignment="1">
      <alignment vertical="center" wrapText="1"/>
    </xf>
    <xf numFmtId="0" fontId="1" fillId="0" borderId="10" xfId="27" applyBorder="1" applyAlignment="1">
      <alignment horizontal="right" vertical="center" wrapText="1"/>
    </xf>
    <xf numFmtId="0" fontId="9" fillId="0" borderId="10" xfId="27" applyFont="1" applyBorder="1" applyAlignment="1">
      <alignment horizontal="center" vertical="center" wrapText="1"/>
    </xf>
    <xf numFmtId="0" fontId="9" fillId="0" borderId="10" xfId="27" applyFont="1" applyBorder="1" applyAlignment="1">
      <alignment vertical="center" wrapText="1"/>
    </xf>
    <xf numFmtId="0" fontId="5" fillId="4" borderId="10" xfId="27" applyFont="1" applyFill="1" applyBorder="1" applyAlignment="1">
      <alignment vertical="center" wrapText="1"/>
    </xf>
    <xf numFmtId="3" fontId="5" fillId="4" borderId="10" xfId="27" applyNumberFormat="1" applyFont="1" applyFill="1" applyBorder="1" applyAlignment="1">
      <alignment horizontal="right" vertical="center" wrapText="1"/>
    </xf>
    <xf numFmtId="0" fontId="5" fillId="3" borderId="10" xfId="27" applyFont="1" applyFill="1" applyBorder="1" applyAlignment="1">
      <alignment vertical="center" wrapText="1"/>
    </xf>
    <xf numFmtId="0" fontId="1" fillId="3" borderId="10" xfId="27" applyFill="1" applyBorder="1" applyAlignment="1">
      <alignment vertical="center" wrapText="1"/>
    </xf>
    <xf numFmtId="0" fontId="5" fillId="5" borderId="10" xfId="27" applyFont="1" applyFill="1" applyBorder="1" applyAlignment="1">
      <alignment horizontal="left" vertical="center" wrapText="1"/>
    </xf>
    <xf numFmtId="0" fontId="1" fillId="5" borderId="10" xfId="27" applyFill="1" applyBorder="1" applyAlignment="1">
      <alignment vertical="center" wrapText="1"/>
    </xf>
    <xf numFmtId="3" fontId="5" fillId="5" borderId="10" xfId="27" applyNumberFormat="1" applyFont="1" applyFill="1" applyBorder="1" applyAlignment="1">
      <alignment horizontal="center" vertical="center" wrapText="1"/>
    </xf>
    <xf numFmtId="0" fontId="4" fillId="5" borderId="16" xfId="27" applyFont="1" applyFill="1" applyBorder="1" applyAlignment="1">
      <alignment horizontal="center" vertical="center" wrapText="1"/>
    </xf>
    <xf numFmtId="3" fontId="7" fillId="5" borderId="16" xfId="27" applyNumberFormat="1" applyFont="1" applyFill="1" applyBorder="1" applyAlignment="1">
      <alignment horizontal="center" vertical="center" wrapText="1"/>
    </xf>
    <xf numFmtId="0" fontId="4" fillId="5" borderId="10" xfId="27" applyFont="1" applyFill="1" applyBorder="1" applyAlignment="1">
      <alignment vertical="center" wrapText="1"/>
    </xf>
    <xf numFmtId="0" fontId="1" fillId="5" borderId="10" xfId="27" applyFill="1" applyBorder="1"/>
    <xf numFmtId="37" fontId="5" fillId="5" borderId="10" xfId="27" applyNumberFormat="1" applyFont="1" applyFill="1" applyBorder="1" applyAlignment="1">
      <alignment horizontal="right" vertical="center" wrapText="1"/>
    </xf>
    <xf numFmtId="3" fontId="4" fillId="5" borderId="10" xfId="27" applyNumberFormat="1" applyFont="1" applyFill="1" applyBorder="1" applyAlignment="1">
      <alignment horizontal="right" vertical="center" wrapText="1"/>
    </xf>
    <xf numFmtId="0" fontId="5" fillId="0" borderId="12" xfId="27" applyFont="1" applyBorder="1" applyAlignment="1">
      <alignment horizontal="center" vertical="center" wrapText="1"/>
    </xf>
    <xf numFmtId="0" fontId="1" fillId="0" borderId="10" xfId="27" applyBorder="1"/>
    <xf numFmtId="0" fontId="5" fillId="7" borderId="10" xfId="27" applyFont="1" applyFill="1" applyBorder="1" applyAlignment="1">
      <alignment horizontal="center" vertical="center" wrapText="1"/>
    </xf>
    <xf numFmtId="0" fontId="5" fillId="7" borderId="10" xfId="27" applyFont="1" applyFill="1" applyBorder="1" applyAlignment="1">
      <alignment vertical="center" wrapText="1"/>
    </xf>
    <xf numFmtId="0" fontId="1" fillId="7" borderId="10" xfId="27" applyFill="1" applyBorder="1" applyAlignment="1">
      <alignment vertical="center" wrapText="1"/>
    </xf>
    <xf numFmtId="0" fontId="1" fillId="7" borderId="0" xfId="27" applyFill="1"/>
    <xf numFmtId="0" fontId="43" fillId="0" borderId="10" xfId="27" applyFont="1" applyBorder="1" applyAlignment="1">
      <alignment vertical="center" wrapText="1"/>
    </xf>
    <xf numFmtId="0" fontId="1" fillId="4" borderId="10" xfId="27" applyFill="1" applyBorder="1" applyAlignment="1">
      <alignment vertical="center" wrapText="1"/>
    </xf>
    <xf numFmtId="0" fontId="45" fillId="0" borderId="10" xfId="27" applyFont="1" applyBorder="1" applyAlignment="1">
      <alignment horizontal="center" vertical="center" wrapText="1"/>
    </xf>
    <xf numFmtId="0" fontId="46" fillId="0" borderId="10" xfId="27" applyFont="1" applyBorder="1" applyAlignment="1">
      <alignment vertical="center" wrapText="1"/>
    </xf>
    <xf numFmtId="0" fontId="45" fillId="0" borderId="10" xfId="27" applyFont="1" applyBorder="1" applyAlignment="1">
      <alignment vertical="center" wrapText="1"/>
    </xf>
    <xf numFmtId="0" fontId="4" fillId="0" borderId="10" xfId="27" applyFont="1" applyBorder="1" applyAlignment="1">
      <alignment horizontal="center" vertical="center" wrapText="1"/>
    </xf>
    <xf numFmtId="0" fontId="4" fillId="0" borderId="10" xfId="27" applyFont="1" applyBorder="1" applyAlignment="1">
      <alignment vertical="center" wrapText="1"/>
    </xf>
    <xf numFmtId="3" fontId="5" fillId="0" borderId="10" xfId="27" applyNumberFormat="1" applyFont="1" applyBorder="1" applyAlignment="1">
      <alignment vertical="center" wrapText="1"/>
    </xf>
    <xf numFmtId="37" fontId="5" fillId="5" borderId="10" xfId="27" applyNumberFormat="1" applyFont="1" applyFill="1" applyBorder="1" applyAlignment="1">
      <alignment vertical="center" wrapText="1"/>
    </xf>
    <xf numFmtId="0" fontId="4" fillId="4" borderId="10" xfId="27" applyFont="1" applyFill="1" applyBorder="1" applyAlignment="1">
      <alignment horizontal="center" vertical="center" wrapText="1"/>
    </xf>
    <xf numFmtId="0" fontId="4" fillId="4" borderId="10" xfId="27" applyFont="1" applyFill="1" applyBorder="1" applyAlignment="1">
      <alignment vertical="center" wrapText="1"/>
    </xf>
    <xf numFmtId="0" fontId="1" fillId="4" borderId="10" xfId="27" applyFill="1" applyBorder="1" applyAlignment="1">
      <alignment horizontal="right" vertical="center" wrapText="1"/>
    </xf>
    <xf numFmtId="0" fontId="1" fillId="0" borderId="10" xfId="27" quotePrefix="1" applyBorder="1" applyAlignment="1">
      <alignment horizontal="center" vertical="center" wrapText="1"/>
    </xf>
    <xf numFmtId="0" fontId="9" fillId="0" borderId="12" xfId="27" applyFont="1" applyBorder="1" applyAlignment="1">
      <alignment horizontal="center" vertical="center" wrapText="1"/>
    </xf>
    <xf numFmtId="3" fontId="9" fillId="0" borderId="10" xfId="27" applyNumberFormat="1" applyFont="1" applyBorder="1" applyAlignment="1">
      <alignment horizontal="right" vertical="center" wrapText="1"/>
    </xf>
    <xf numFmtId="0" fontId="1" fillId="0" borderId="12" xfId="27" applyBorder="1" applyAlignment="1">
      <alignment vertical="center" wrapText="1"/>
    </xf>
    <xf numFmtId="0" fontId="5" fillId="4" borderId="12" xfId="27" applyFont="1" applyFill="1" applyBorder="1" applyAlignment="1">
      <alignment horizontal="center" vertical="center" wrapText="1"/>
    </xf>
    <xf numFmtId="0" fontId="5" fillId="0" borderId="12" xfId="27" applyFont="1" applyBorder="1" applyAlignment="1">
      <alignment vertical="center" wrapText="1"/>
    </xf>
    <xf numFmtId="0" fontId="5" fillId="0" borderId="10" xfId="27" applyFont="1" applyBorder="1" applyAlignment="1">
      <alignment horizontal="right" vertical="center" wrapText="1"/>
    </xf>
    <xf numFmtId="0" fontId="9" fillId="4" borderId="10" xfId="27" applyFont="1" applyFill="1" applyBorder="1" applyAlignment="1">
      <alignment vertical="center" wrapText="1"/>
    </xf>
    <xf numFmtId="0" fontId="9" fillId="4" borderId="10" xfId="27" applyFont="1" applyFill="1" applyBorder="1" applyAlignment="1">
      <alignment horizontal="center" vertical="center" wrapText="1"/>
    </xf>
    <xf numFmtId="0" fontId="9" fillId="4" borderId="12" xfId="27" applyFont="1" applyFill="1" applyBorder="1" applyAlignment="1">
      <alignment horizontal="center" vertical="center" wrapText="1"/>
    </xf>
    <xf numFmtId="3" fontId="9" fillId="4" borderId="10" xfId="27" applyNumberFormat="1" applyFont="1" applyFill="1" applyBorder="1" applyAlignment="1">
      <alignment horizontal="right" vertical="center" wrapText="1"/>
    </xf>
    <xf numFmtId="0" fontId="1" fillId="4" borderId="12" xfId="27" applyFill="1" applyBorder="1" applyAlignment="1">
      <alignment vertical="center" wrapText="1"/>
    </xf>
    <xf numFmtId="0" fontId="43" fillId="0" borderId="10" xfId="27" applyFont="1" applyBorder="1" applyAlignment="1">
      <alignment horizontal="center" vertical="center" wrapText="1"/>
    </xf>
    <xf numFmtId="3" fontId="43" fillId="0" borderId="10" xfId="27" applyNumberFormat="1" applyFont="1" applyBorder="1" applyAlignment="1">
      <alignment horizontal="center" vertical="center" wrapText="1"/>
    </xf>
    <xf numFmtId="3" fontId="5" fillId="0" borderId="10" xfId="27" applyNumberFormat="1" applyFont="1" applyBorder="1" applyAlignment="1">
      <alignment horizontal="center" vertical="center" wrapText="1"/>
    </xf>
    <xf numFmtId="0" fontId="1" fillId="0" borderId="22" xfId="27" applyBorder="1" applyAlignment="1">
      <alignment wrapText="1"/>
    </xf>
    <xf numFmtId="0" fontId="1" fillId="0" borderId="10" xfId="27" applyBorder="1" applyAlignment="1">
      <alignment wrapText="1"/>
    </xf>
    <xf numFmtId="0" fontId="1" fillId="0" borderId="23" xfId="27" applyBorder="1" applyAlignment="1">
      <alignment wrapText="1"/>
    </xf>
    <xf numFmtId="0" fontId="1" fillId="0" borderId="10" xfId="27" applyBorder="1" applyAlignment="1">
      <alignment horizontal="center" vertical="center" wrapText="1"/>
    </xf>
    <xf numFmtId="0" fontId="47" fillId="0" borderId="10" xfId="27" applyFont="1" applyBorder="1" applyAlignment="1">
      <alignment vertical="center" wrapText="1"/>
    </xf>
    <xf numFmtId="3" fontId="47" fillId="0" borderId="10" xfId="27" applyNumberFormat="1" applyFont="1" applyBorder="1" applyAlignment="1">
      <alignment horizontal="right" vertical="center" wrapText="1"/>
    </xf>
    <xf numFmtId="0" fontId="43" fillId="4" borderId="10" xfId="27" applyFont="1" applyFill="1" applyBorder="1" applyAlignment="1">
      <alignment vertical="center" wrapText="1"/>
    </xf>
    <xf numFmtId="0" fontId="5" fillId="0" borderId="10" xfId="27" applyFont="1" applyBorder="1" applyAlignment="1">
      <alignment horizontal="left" vertical="center" wrapText="1"/>
    </xf>
    <xf numFmtId="0" fontId="1" fillId="0" borderId="23" xfId="27" applyBorder="1" applyAlignment="1">
      <alignment horizontal="left" wrapText="1"/>
    </xf>
    <xf numFmtId="0" fontId="1" fillId="0" borderId="22" xfId="27" applyBorder="1" applyAlignment="1">
      <alignment horizontal="left" wrapText="1"/>
    </xf>
    <xf numFmtId="0" fontId="1" fillId="0" borderId="0" xfId="27" applyAlignment="1">
      <alignment horizontal="left"/>
    </xf>
    <xf numFmtId="0" fontId="48" fillId="0" borderId="10" xfId="27" applyFont="1" applyBorder="1" applyAlignment="1">
      <alignment horizontal="center" vertical="center" wrapText="1"/>
    </xf>
    <xf numFmtId="0" fontId="48" fillId="0" borderId="10" xfId="27" applyFont="1" applyBorder="1" applyAlignment="1">
      <alignment vertical="center" wrapText="1"/>
    </xf>
    <xf numFmtId="0" fontId="49" fillId="0" borderId="10" xfId="27" applyFont="1" applyBorder="1" applyAlignment="1">
      <alignment vertical="center" wrapText="1"/>
    </xf>
    <xf numFmtId="3" fontId="4" fillId="0" borderId="10" xfId="27" applyNumberFormat="1" applyFont="1" applyBorder="1" applyAlignment="1">
      <alignment horizontal="right" vertical="center" wrapText="1"/>
    </xf>
    <xf numFmtId="0" fontId="5" fillId="4" borderId="10" xfId="27" applyFont="1" applyFill="1" applyBorder="1" applyAlignment="1">
      <alignment horizontal="center" wrapText="1"/>
    </xf>
    <xf numFmtId="0" fontId="5" fillId="0" borderId="10" xfId="27" applyFont="1" applyBorder="1" applyAlignment="1">
      <alignment horizontal="center" wrapText="1"/>
    </xf>
    <xf numFmtId="0" fontId="4" fillId="4" borderId="10" xfId="27" applyFont="1" applyFill="1" applyBorder="1" applyAlignment="1">
      <alignment horizontal="center" wrapText="1"/>
    </xf>
    <xf numFmtId="3" fontId="5" fillId="0" borderId="10" xfId="27" applyNumberFormat="1" applyFont="1" applyBorder="1" applyAlignment="1">
      <alignment horizontal="right" wrapText="1"/>
    </xf>
    <xf numFmtId="0" fontId="6" fillId="0" borderId="10" xfId="27" applyFont="1" applyBorder="1" applyAlignment="1">
      <alignment vertical="center" wrapText="1"/>
    </xf>
    <xf numFmtId="0" fontId="50" fillId="0" borderId="10" xfId="27" applyFont="1" applyBorder="1" applyAlignment="1">
      <alignment horizontal="center" vertical="center" wrapText="1"/>
    </xf>
    <xf numFmtId="0" fontId="5" fillId="8" borderId="10" xfId="27" applyFont="1" applyFill="1" applyBorder="1" applyAlignment="1">
      <alignment vertical="center" wrapText="1"/>
    </xf>
    <xf numFmtId="0" fontId="5" fillId="4" borderId="10" xfId="27" applyFont="1" applyFill="1" applyBorder="1" applyAlignment="1">
      <alignment horizontal="right" vertical="center" wrapText="1"/>
    </xf>
    <xf numFmtId="0" fontId="1" fillId="9" borderId="22" xfId="27" applyFill="1" applyBorder="1" applyAlignment="1">
      <alignment wrapText="1"/>
    </xf>
    <xf numFmtId="0" fontId="4" fillId="0" borderId="10" xfId="0" applyFont="1" applyBorder="1" applyAlignment="1">
      <alignment horizontal="center" vertical="center" wrapText="1"/>
    </xf>
    <xf numFmtId="3" fontId="7"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169" fontId="11" fillId="5" borderId="10" xfId="0" applyNumberFormat="1" applyFont="1" applyFill="1" applyBorder="1" applyAlignment="1">
      <alignment horizontal="center" vertical="center" wrapText="1"/>
    </xf>
    <xf numFmtId="0" fontId="11" fillId="5" borderId="10" xfId="0" applyFont="1" applyFill="1" applyBorder="1" applyAlignment="1">
      <alignment horizontal="center" vertical="center" wrapText="1"/>
    </xf>
    <xf numFmtId="3" fontId="11" fillId="5" borderId="10" xfId="0" applyNumberFormat="1" applyFont="1" applyFill="1" applyBorder="1" applyAlignment="1">
      <alignment horizontal="center" vertical="center" wrapText="1"/>
    </xf>
    <xf numFmtId="0" fontId="31" fillId="0" borderId="10" xfId="0" applyFont="1" applyBorder="1" applyAlignment="1">
      <alignment horizontal="center" vertical="center" wrapText="1"/>
    </xf>
    <xf numFmtId="0" fontId="29" fillId="0" borderId="10" xfId="0" applyFont="1" applyBorder="1" applyAlignment="1">
      <alignment horizontal="center" vertical="center" wrapText="1"/>
    </xf>
    <xf numFmtId="0" fontId="4" fillId="0" borderId="10" xfId="6" applyFont="1" applyBorder="1" applyAlignment="1">
      <alignment horizontal="center" vertical="center" wrapText="1"/>
    </xf>
    <xf numFmtId="0" fontId="5" fillId="0" borderId="10" xfId="6" applyFont="1" applyBorder="1" applyAlignment="1">
      <alignment horizontal="center" vertical="center" wrapText="1"/>
    </xf>
    <xf numFmtId="0" fontId="11" fillId="0" borderId="10" xfId="18" applyFont="1" applyBorder="1" applyAlignment="1">
      <alignment horizontal="center" vertical="center" wrapText="1"/>
    </xf>
    <xf numFmtId="0" fontId="11" fillId="0" borderId="10" xfId="18" applyFont="1" applyBorder="1" applyAlignment="1">
      <alignment horizontal="left" vertical="center" wrapText="1"/>
    </xf>
    <xf numFmtId="0" fontId="7" fillId="0" borderId="10" xfId="18" applyFont="1" applyBorder="1" applyAlignment="1">
      <alignment horizontal="left" vertical="center" wrapText="1"/>
    </xf>
    <xf numFmtId="0" fontId="11" fillId="0" borderId="10" xfId="6" applyFont="1" applyBorder="1" applyAlignment="1">
      <alignment horizontal="center" vertical="center" wrapText="1"/>
    </xf>
    <xf numFmtId="168" fontId="11" fillId="0" borderId="10" xfId="15" applyNumberFormat="1" applyFont="1" applyFill="1" applyBorder="1" applyAlignment="1">
      <alignment horizontal="center" vertical="center" wrapText="1"/>
    </xf>
    <xf numFmtId="0" fontId="11" fillId="0" borderId="10" xfId="6" applyFont="1" applyBorder="1" applyAlignment="1">
      <alignment horizontal="center" vertical="center"/>
    </xf>
    <xf numFmtId="0" fontId="11" fillId="0" borderId="10" xfId="18" applyFont="1" applyBorder="1" applyAlignment="1">
      <alignment vertical="center" wrapText="1"/>
    </xf>
    <xf numFmtId="0" fontId="11" fillId="0" borderId="10" xfId="0" applyFont="1" applyBorder="1" applyAlignment="1">
      <alignment horizontal="center" vertical="center" wrapText="1"/>
    </xf>
    <xf numFmtId="0" fontId="11" fillId="0" borderId="10" xfId="0" applyFont="1" applyBorder="1" applyAlignment="1">
      <alignment vertical="center" wrapText="1"/>
    </xf>
    <xf numFmtId="0" fontId="11" fillId="0" borderId="10" xfId="0" applyFont="1" applyBorder="1" applyAlignment="1">
      <alignment horizontal="left" vertical="center" wrapText="1"/>
    </xf>
    <xf numFmtId="0" fontId="7" fillId="0" borderId="1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8" xfId="0" applyFont="1" applyBorder="1" applyAlignment="1">
      <alignment horizontal="center" vertical="center" wrapText="1"/>
    </xf>
    <xf numFmtId="0" fontId="7" fillId="0" borderId="10" xfId="6" applyFont="1" applyBorder="1" applyAlignment="1">
      <alignment horizontal="center" vertical="center" wrapText="1"/>
    </xf>
    <xf numFmtId="0" fontId="26" fillId="5" borderId="10" xfId="7" applyFont="1" applyFill="1" applyBorder="1" applyAlignment="1">
      <alignment horizontal="center" vertical="center" wrapText="1"/>
    </xf>
    <xf numFmtId="0" fontId="26" fillId="5" borderId="10" xfId="7" applyFont="1" applyFill="1" applyBorder="1" applyAlignment="1">
      <alignment horizontal="left" vertical="center" wrapText="1"/>
    </xf>
    <xf numFmtId="0" fontId="12" fillId="5" borderId="10" xfId="19" applyFont="1" applyFill="1" applyBorder="1" applyAlignment="1">
      <alignment horizontal="center" vertical="center" wrapText="1"/>
    </xf>
    <xf numFmtId="0" fontId="11" fillId="0" borderId="10" xfId="21" applyFont="1" applyBorder="1" applyAlignment="1">
      <alignment horizontal="center" vertical="center"/>
    </xf>
    <xf numFmtId="0" fontId="11" fillId="0" borderId="10" xfId="21" applyFont="1" applyBorder="1" applyAlignment="1">
      <alignment horizontal="left" vertical="center" wrapText="1"/>
    </xf>
    <xf numFmtId="0" fontId="11" fillId="0" borderId="10" xfId="21" applyFont="1" applyBorder="1" applyAlignment="1">
      <alignment horizontal="center" vertical="center" wrapText="1"/>
    </xf>
    <xf numFmtId="0" fontId="11" fillId="0" borderId="10" xfId="24"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5" fillId="4" borderId="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5" fillId="0" borderId="10" xfId="0" applyFont="1" applyBorder="1" applyAlignment="1">
      <alignment vertical="center" wrapText="1"/>
    </xf>
    <xf numFmtId="0" fontId="5" fillId="0" borderId="10"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0" fontId="11" fillId="2" borderId="10" xfId="5" applyFont="1" applyFill="1" applyBorder="1" applyAlignment="1">
      <alignment horizontal="center" vertical="center" wrapText="1"/>
    </xf>
    <xf numFmtId="0" fontId="11" fillId="0" borderId="10" xfId="5" applyFont="1" applyBorder="1" applyAlignment="1">
      <alignment vertical="center" wrapText="1"/>
    </xf>
    <xf numFmtId="0" fontId="11" fillId="0" borderId="10" xfId="5" applyFont="1" applyBorder="1" applyAlignment="1">
      <alignment horizontal="left" vertical="center" wrapText="1"/>
    </xf>
    <xf numFmtId="0" fontId="11" fillId="2" borderId="10" xfId="5" applyFont="1" applyFill="1" applyBorder="1" applyAlignment="1">
      <alignment horizontal="left" vertical="center" wrapText="1"/>
    </xf>
    <xf numFmtId="0" fontId="11" fillId="2" borderId="10" xfId="5" applyFont="1" applyFill="1" applyBorder="1" applyAlignment="1">
      <alignment vertical="center" wrapText="1"/>
    </xf>
    <xf numFmtId="0" fontId="7" fillId="0" borderId="0" xfId="5" applyFont="1" applyAlignment="1">
      <alignment horizontal="center" vertical="center" wrapText="1"/>
    </xf>
    <xf numFmtId="0" fontId="11" fillId="0" borderId="0" xfId="5" applyFont="1" applyAlignment="1">
      <alignment vertical="center" wrapText="1"/>
    </xf>
    <xf numFmtId="0" fontId="7" fillId="0" borderId="10" xfId="0" applyFont="1" applyBorder="1" applyAlignment="1">
      <alignment horizontal="left" vertical="center" wrapText="1"/>
    </xf>
    <xf numFmtId="0" fontId="16" fillId="0" borderId="10" xfId="0" applyFont="1" applyBorder="1" applyAlignment="1">
      <alignment horizontal="center" vertical="center" wrapText="1"/>
    </xf>
    <xf numFmtId="0" fontId="16" fillId="2" borderId="2"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6" fillId="0" borderId="10" xfId="6" applyFont="1" applyBorder="1" applyAlignment="1">
      <alignment horizontal="center" vertical="center" wrapText="1"/>
    </xf>
    <xf numFmtId="0" fontId="12" fillId="0" borderId="10" xfId="10" applyFont="1" applyBorder="1" applyAlignment="1">
      <alignment horizontal="center" vertical="center" wrapText="1"/>
    </xf>
    <xf numFmtId="0" fontId="12" fillId="0" borderId="10" xfId="3" applyFont="1" applyBorder="1" applyAlignment="1">
      <alignment horizontal="center" vertical="center"/>
    </xf>
    <xf numFmtId="49" fontId="12" fillId="0" borderId="10" xfId="14" applyNumberFormat="1" applyFont="1" applyBorder="1" applyAlignment="1">
      <alignment horizontal="left" vertical="center" wrapText="1"/>
    </xf>
    <xf numFmtId="0" fontId="12" fillId="0" borderId="10" xfId="10" applyFont="1" applyBorder="1" applyAlignment="1">
      <alignment horizontal="left" vertical="center" wrapText="1"/>
    </xf>
    <xf numFmtId="49" fontId="23" fillId="0" borderId="10" xfId="14" applyNumberFormat="1" applyFont="1" applyBorder="1" applyAlignment="1">
      <alignment horizontal="center" vertical="center"/>
    </xf>
    <xf numFmtId="0" fontId="11" fillId="0" borderId="12" xfId="10" applyFont="1" applyBorder="1" applyAlignment="1">
      <alignment horizontal="center" vertical="center" wrapText="1"/>
    </xf>
    <xf numFmtId="0" fontId="11" fillId="0" borderId="13" xfId="10" applyFont="1" applyBorder="1" applyAlignment="1">
      <alignment horizontal="center" vertical="center" wrapText="1"/>
    </xf>
    <xf numFmtId="0" fontId="11" fillId="0" borderId="14" xfId="10" applyFont="1" applyBorder="1" applyAlignment="1">
      <alignment horizontal="center" vertical="center" wrapText="1"/>
    </xf>
    <xf numFmtId="0" fontId="11" fillId="0" borderId="10" xfId="1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xf numFmtId="0" fontId="11" fillId="0" borderId="2" xfId="0" applyFont="1" applyBorder="1" applyAlignment="1">
      <alignment horizontal="center" vertical="center" wrapText="1"/>
    </xf>
    <xf numFmtId="0" fontId="11" fillId="0" borderId="6" xfId="0" applyFont="1" applyBorder="1"/>
    <xf numFmtId="0" fontId="11" fillId="0" borderId="3" xfId="0" applyFont="1" applyBorder="1" applyAlignment="1">
      <alignment horizontal="center" vertical="center" wrapText="1"/>
    </xf>
    <xf numFmtId="0" fontId="11" fillId="0" borderId="4" xfId="0" applyFont="1" applyBorder="1"/>
    <xf numFmtId="0" fontId="11" fillId="0" borderId="2" xfId="0" applyFont="1" applyBorder="1" applyAlignment="1">
      <alignment vertical="center" wrapText="1"/>
    </xf>
    <xf numFmtId="0" fontId="11" fillId="0" borderId="8" xfId="0" applyFont="1" applyBorder="1" applyAlignment="1">
      <alignment horizontal="center" vertical="center" wrapText="1"/>
    </xf>
    <xf numFmtId="0" fontId="11" fillId="0" borderId="9" xfId="0" applyFont="1" applyBorder="1"/>
    <xf numFmtId="0" fontId="11" fillId="0" borderId="2"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3" xfId="0" applyFont="1" applyBorder="1" applyAlignment="1">
      <alignment horizontal="left" vertical="center" wrapText="1"/>
    </xf>
    <xf numFmtId="0" fontId="11" fillId="0" borderId="10" xfId="5" applyFont="1" applyBorder="1" applyAlignment="1">
      <alignment horizontal="center" vertical="center" wrapText="1"/>
    </xf>
    <xf numFmtId="0" fontId="11" fillId="0" borderId="15" xfId="5" applyFont="1" applyBorder="1" applyAlignment="1">
      <alignment horizontal="center" vertical="center" wrapText="1"/>
    </xf>
    <xf numFmtId="0" fontId="11" fillId="0" borderId="20" xfId="5" applyFont="1" applyBorder="1" applyAlignment="1">
      <alignment horizontal="center" vertical="center" wrapText="1"/>
    </xf>
    <xf numFmtId="0" fontId="11" fillId="0" borderId="16" xfId="5" applyFont="1" applyBorder="1" applyAlignment="1">
      <alignment horizontal="center" vertical="center"/>
    </xf>
    <xf numFmtId="0" fontId="11" fillId="0" borderId="18" xfId="5" applyFont="1" applyBorder="1" applyAlignment="1">
      <alignment horizontal="center"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39" fillId="0" borderId="10" xfId="3" applyFont="1" applyBorder="1" applyAlignment="1">
      <alignment horizontal="center" vertical="center" wrapText="1"/>
    </xf>
    <xf numFmtId="0" fontId="16" fillId="6" borderId="10" xfId="0" applyFont="1" applyFill="1" applyBorder="1" applyAlignment="1">
      <alignment horizontal="center" vertical="center" wrapText="1"/>
    </xf>
    <xf numFmtId="0" fontId="4" fillId="5" borderId="10" xfId="6" applyFont="1" applyFill="1" applyBorder="1" applyAlignment="1">
      <alignment horizontal="center" vertical="center" wrapText="1"/>
    </xf>
    <xf numFmtId="0" fontId="4" fillId="5" borderId="10" xfId="27" applyFont="1" applyFill="1" applyBorder="1" applyAlignment="1">
      <alignment horizontal="center" vertical="center" wrapText="1"/>
    </xf>
    <xf numFmtId="3" fontId="7" fillId="5" borderId="10" xfId="27" applyNumberFormat="1" applyFont="1" applyFill="1" applyBorder="1" applyAlignment="1">
      <alignment horizontal="center" vertical="center" wrapText="1"/>
    </xf>
    <xf numFmtId="0" fontId="4" fillId="5" borderId="16" xfId="27" applyFont="1" applyFill="1" applyBorder="1" applyAlignment="1">
      <alignment horizontal="center" vertical="center" wrapText="1"/>
    </xf>
    <xf numFmtId="0" fontId="5" fillId="5" borderId="10" xfId="27" applyFont="1" applyFill="1" applyBorder="1" applyAlignment="1">
      <alignment horizontal="center" vertical="center" wrapText="1"/>
    </xf>
    <xf numFmtId="0" fontId="4" fillId="5" borderId="16" xfId="6" applyFont="1" applyFill="1" applyBorder="1" applyAlignment="1">
      <alignment horizontal="center" vertical="center" wrapText="1"/>
    </xf>
    <xf numFmtId="0" fontId="5" fillId="4" borderId="10" xfId="27" applyFont="1" applyFill="1" applyBorder="1" applyAlignment="1">
      <alignment horizontal="center" vertical="center" wrapText="1"/>
    </xf>
    <xf numFmtId="0" fontId="43" fillId="0" borderId="10" xfId="27" applyFont="1" applyBorder="1" applyAlignment="1">
      <alignment vertical="center" wrapText="1"/>
    </xf>
    <xf numFmtId="0" fontId="43" fillId="0" borderId="10" xfId="27" applyFont="1" applyBorder="1" applyAlignment="1">
      <alignment horizontal="center" vertical="center" wrapText="1"/>
    </xf>
    <xf numFmtId="3" fontId="43" fillId="0" borderId="10" xfId="27" applyNumberFormat="1" applyFont="1" applyBorder="1" applyAlignment="1">
      <alignment horizontal="center" vertical="center" wrapText="1"/>
    </xf>
    <xf numFmtId="0" fontId="5" fillId="4" borderId="10" xfId="27" applyFont="1" applyFill="1" applyBorder="1" applyAlignment="1">
      <alignment vertical="center" wrapText="1"/>
    </xf>
    <xf numFmtId="0" fontId="5" fillId="0" borderId="10" xfId="27" applyFont="1" applyBorder="1" applyAlignment="1">
      <alignment horizontal="center" vertical="center" wrapText="1"/>
    </xf>
    <xf numFmtId="0" fontId="6" fillId="3" borderId="10" xfId="27" applyFont="1" applyFill="1" applyBorder="1" applyAlignment="1">
      <alignment horizontal="center" vertical="center" wrapText="1"/>
    </xf>
    <xf numFmtId="0" fontId="4" fillId="3" borderId="10" xfId="27" applyFont="1" applyFill="1" applyBorder="1" applyAlignment="1">
      <alignment horizontal="center" vertical="center" wrapText="1"/>
    </xf>
    <xf numFmtId="0" fontId="5" fillId="0" borderId="10" xfId="27" applyFont="1" applyBorder="1" applyAlignment="1">
      <alignment horizontal="left" vertical="center" wrapText="1"/>
    </xf>
    <xf numFmtId="0" fontId="5" fillId="0" borderId="10" xfId="27" applyFont="1" applyBorder="1" applyAlignment="1">
      <alignment vertical="center" wrapText="1"/>
    </xf>
    <xf numFmtId="0" fontId="4" fillId="0" borderId="10" xfId="27" applyFont="1" applyBorder="1" applyAlignment="1">
      <alignment vertical="center" wrapText="1"/>
    </xf>
  </cellXfs>
  <cellStyles count="30">
    <cellStyle name="Comma" xfId="1" builtinId="3"/>
    <cellStyle name="Comma 10" xfId="25"/>
    <cellStyle name="Comma 2" xfId="8"/>
    <cellStyle name="Comma 2 2" xfId="4"/>
    <cellStyle name="Comma 2 3" xfId="13"/>
    <cellStyle name="Comma 2 4" xfId="20"/>
    <cellStyle name="Comma 3" xfId="9"/>
    <cellStyle name="Comma 4" xfId="11"/>
    <cellStyle name="Comma 5" xfId="22"/>
    <cellStyle name="Comma 7" xfId="28"/>
    <cellStyle name="Comma 7 2" xfId="15"/>
    <cellStyle name="Normal" xfId="0" builtinId="0"/>
    <cellStyle name="Normal 2" xfId="3"/>
    <cellStyle name="Normal 2 2 2 2" xfId="27"/>
    <cellStyle name="Normal 3" xfId="2"/>
    <cellStyle name="Normal 3 2" xfId="7"/>
    <cellStyle name="Normal 4" xfId="5"/>
    <cellStyle name="Normal 4 2" xfId="29"/>
    <cellStyle name="Normal 5" xfId="6"/>
    <cellStyle name="Normal 6" xfId="12"/>
    <cellStyle name="Normal 6 2" xfId="17"/>
    <cellStyle name="Normal 7" xfId="10"/>
    <cellStyle name="Normal 7 2" xfId="18"/>
    <cellStyle name="Normal 7 3" xfId="16"/>
    <cellStyle name="Normal 8" xfId="21"/>
    <cellStyle name="Normal_Bieu 4 a (2)" xfId="19"/>
    <cellStyle name="Normal_Sheet1" xfId="14"/>
    <cellStyle name="Normal_Sheet1_1" xfId="24"/>
    <cellStyle name="Percent 2" xfId="23"/>
    <cellStyle name="Percent 3"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33"/>
  <sheetViews>
    <sheetView workbookViewId="0">
      <pane xSplit="5" ySplit="5" topLeftCell="F6" activePane="bottomRight" state="frozen"/>
      <selection activeCell="L54" sqref="L54"/>
      <selection pane="topRight" activeCell="L54" sqref="L54"/>
      <selection pane="bottomLeft" activeCell="L54" sqref="L54"/>
      <selection pane="bottomRight" activeCell="L8" sqref="L8"/>
    </sheetView>
  </sheetViews>
  <sheetFormatPr defaultRowHeight="15"/>
  <cols>
    <col min="1" max="1" width="8.140625" style="10" customWidth="1"/>
    <col min="2" max="2" width="8.7109375" style="10" customWidth="1"/>
    <col min="3" max="3" width="17.28515625" style="3" customWidth="1"/>
    <col min="4" max="4" width="26" style="3" customWidth="1"/>
    <col min="5" max="5" width="26.7109375" style="3" customWidth="1"/>
    <col min="6" max="9" width="10.140625" style="48" customWidth="1"/>
    <col min="10" max="10" width="9.140625" style="3" customWidth="1"/>
    <col min="11" max="229" width="9.140625" style="1"/>
    <col min="230" max="231" width="5.85546875" style="1" customWidth="1"/>
    <col min="232" max="232" width="20.140625" style="1" customWidth="1"/>
    <col min="233" max="233" width="34.7109375" style="1" customWidth="1"/>
    <col min="234" max="234" width="33.140625" style="1" customWidth="1"/>
    <col min="235" max="238" width="0" style="1" hidden="1" customWidth="1"/>
    <col min="239" max="241" width="9.28515625" style="1" customWidth="1"/>
    <col min="242" max="242" width="12.140625" style="1" customWidth="1"/>
    <col min="243" max="243" width="9.5703125" style="1" customWidth="1"/>
    <col min="244" max="251" width="10.140625" style="1" customWidth="1"/>
    <col min="252" max="266" width="9.140625" style="1" customWidth="1"/>
    <col min="267" max="485" width="9.140625" style="1"/>
    <col min="486" max="487" width="5.85546875" style="1" customWidth="1"/>
    <col min="488" max="488" width="20.140625" style="1" customWidth="1"/>
    <col min="489" max="489" width="34.7109375" style="1" customWidth="1"/>
    <col min="490" max="490" width="33.140625" style="1" customWidth="1"/>
    <col min="491" max="494" width="0" style="1" hidden="1" customWidth="1"/>
    <col min="495" max="497" width="9.28515625" style="1" customWidth="1"/>
    <col min="498" max="498" width="12.140625" style="1" customWidth="1"/>
    <col min="499" max="499" width="9.5703125" style="1" customWidth="1"/>
    <col min="500" max="507" width="10.140625" style="1" customWidth="1"/>
    <col min="508" max="522" width="9.140625" style="1" customWidth="1"/>
    <col min="523" max="741" width="9.140625" style="1"/>
    <col min="742" max="743" width="5.85546875" style="1" customWidth="1"/>
    <col min="744" max="744" width="20.140625" style="1" customWidth="1"/>
    <col min="745" max="745" width="34.7109375" style="1" customWidth="1"/>
    <col min="746" max="746" width="33.140625" style="1" customWidth="1"/>
    <col min="747" max="750" width="0" style="1" hidden="1" customWidth="1"/>
    <col min="751" max="753" width="9.28515625" style="1" customWidth="1"/>
    <col min="754" max="754" width="12.140625" style="1" customWidth="1"/>
    <col min="755" max="755" width="9.5703125" style="1" customWidth="1"/>
    <col min="756" max="763" width="10.140625" style="1" customWidth="1"/>
    <col min="764" max="778" width="9.140625" style="1" customWidth="1"/>
    <col min="779" max="997" width="9.140625" style="1"/>
    <col min="998" max="999" width="5.85546875" style="1" customWidth="1"/>
    <col min="1000" max="1000" width="20.140625" style="1" customWidth="1"/>
    <col min="1001" max="1001" width="34.7109375" style="1" customWidth="1"/>
    <col min="1002" max="1002" width="33.140625" style="1" customWidth="1"/>
    <col min="1003" max="1006" width="0" style="1" hidden="1" customWidth="1"/>
    <col min="1007" max="1009" width="9.28515625" style="1" customWidth="1"/>
    <col min="1010" max="1010" width="12.140625" style="1" customWidth="1"/>
    <col min="1011" max="1011" width="9.5703125" style="1" customWidth="1"/>
    <col min="1012" max="1019" width="10.140625" style="1" customWidth="1"/>
    <col min="1020" max="1034" width="9.140625" style="1" customWidth="1"/>
    <col min="1035" max="1253" width="9.140625" style="1"/>
    <col min="1254" max="1255" width="5.85546875" style="1" customWidth="1"/>
    <col min="1256" max="1256" width="20.140625" style="1" customWidth="1"/>
    <col min="1257" max="1257" width="34.7109375" style="1" customWidth="1"/>
    <col min="1258" max="1258" width="33.140625" style="1" customWidth="1"/>
    <col min="1259" max="1262" width="0" style="1" hidden="1" customWidth="1"/>
    <col min="1263" max="1265" width="9.28515625" style="1" customWidth="1"/>
    <col min="1266" max="1266" width="12.140625" style="1" customWidth="1"/>
    <col min="1267" max="1267" width="9.5703125" style="1" customWidth="1"/>
    <col min="1268" max="1275" width="10.140625" style="1" customWidth="1"/>
    <col min="1276" max="1290" width="9.140625" style="1" customWidth="1"/>
    <col min="1291" max="1509" width="9.140625" style="1"/>
    <col min="1510" max="1511" width="5.85546875" style="1" customWidth="1"/>
    <col min="1512" max="1512" width="20.140625" style="1" customWidth="1"/>
    <col min="1513" max="1513" width="34.7109375" style="1" customWidth="1"/>
    <col min="1514" max="1514" width="33.140625" style="1" customWidth="1"/>
    <col min="1515" max="1518" width="0" style="1" hidden="1" customWidth="1"/>
    <col min="1519" max="1521" width="9.28515625" style="1" customWidth="1"/>
    <col min="1522" max="1522" width="12.140625" style="1" customWidth="1"/>
    <col min="1523" max="1523" width="9.5703125" style="1" customWidth="1"/>
    <col min="1524" max="1531" width="10.140625" style="1" customWidth="1"/>
    <col min="1532" max="1546" width="9.140625" style="1" customWidth="1"/>
    <col min="1547" max="1765" width="9.140625" style="1"/>
    <col min="1766" max="1767" width="5.85546875" style="1" customWidth="1"/>
    <col min="1768" max="1768" width="20.140625" style="1" customWidth="1"/>
    <col min="1769" max="1769" width="34.7109375" style="1" customWidth="1"/>
    <col min="1770" max="1770" width="33.140625" style="1" customWidth="1"/>
    <col min="1771" max="1774" width="0" style="1" hidden="1" customWidth="1"/>
    <col min="1775" max="1777" width="9.28515625" style="1" customWidth="1"/>
    <col min="1778" max="1778" width="12.140625" style="1" customWidth="1"/>
    <col min="1779" max="1779" width="9.5703125" style="1" customWidth="1"/>
    <col min="1780" max="1787" width="10.140625" style="1" customWidth="1"/>
    <col min="1788" max="1802" width="9.140625" style="1" customWidth="1"/>
    <col min="1803" max="2021" width="9.140625" style="1"/>
    <col min="2022" max="2023" width="5.85546875" style="1" customWidth="1"/>
    <col min="2024" max="2024" width="20.140625" style="1" customWidth="1"/>
    <col min="2025" max="2025" width="34.7109375" style="1" customWidth="1"/>
    <col min="2026" max="2026" width="33.140625" style="1" customWidth="1"/>
    <col min="2027" max="2030" width="0" style="1" hidden="1" customWidth="1"/>
    <col min="2031" max="2033" width="9.28515625" style="1" customWidth="1"/>
    <col min="2034" max="2034" width="12.140625" style="1" customWidth="1"/>
    <col min="2035" max="2035" width="9.5703125" style="1" customWidth="1"/>
    <col min="2036" max="2043" width="10.140625" style="1" customWidth="1"/>
    <col min="2044" max="2058" width="9.140625" style="1" customWidth="1"/>
    <col min="2059" max="2277" width="9.140625" style="1"/>
    <col min="2278" max="2279" width="5.85546875" style="1" customWidth="1"/>
    <col min="2280" max="2280" width="20.140625" style="1" customWidth="1"/>
    <col min="2281" max="2281" width="34.7109375" style="1" customWidth="1"/>
    <col min="2282" max="2282" width="33.140625" style="1" customWidth="1"/>
    <col min="2283" max="2286" width="0" style="1" hidden="1" customWidth="1"/>
    <col min="2287" max="2289" width="9.28515625" style="1" customWidth="1"/>
    <col min="2290" max="2290" width="12.140625" style="1" customWidth="1"/>
    <col min="2291" max="2291" width="9.5703125" style="1" customWidth="1"/>
    <col min="2292" max="2299" width="10.140625" style="1" customWidth="1"/>
    <col min="2300" max="2314" width="9.140625" style="1" customWidth="1"/>
    <col min="2315" max="2533" width="9.140625" style="1"/>
    <col min="2534" max="2535" width="5.85546875" style="1" customWidth="1"/>
    <col min="2536" max="2536" width="20.140625" style="1" customWidth="1"/>
    <col min="2537" max="2537" width="34.7109375" style="1" customWidth="1"/>
    <col min="2538" max="2538" width="33.140625" style="1" customWidth="1"/>
    <col min="2539" max="2542" width="0" style="1" hidden="1" customWidth="1"/>
    <col min="2543" max="2545" width="9.28515625" style="1" customWidth="1"/>
    <col min="2546" max="2546" width="12.140625" style="1" customWidth="1"/>
    <col min="2547" max="2547" width="9.5703125" style="1" customWidth="1"/>
    <col min="2548" max="2555" width="10.140625" style="1" customWidth="1"/>
    <col min="2556" max="2570" width="9.140625" style="1" customWidth="1"/>
    <col min="2571" max="2789" width="9.140625" style="1"/>
    <col min="2790" max="2791" width="5.85546875" style="1" customWidth="1"/>
    <col min="2792" max="2792" width="20.140625" style="1" customWidth="1"/>
    <col min="2793" max="2793" width="34.7109375" style="1" customWidth="1"/>
    <col min="2794" max="2794" width="33.140625" style="1" customWidth="1"/>
    <col min="2795" max="2798" width="0" style="1" hidden="1" customWidth="1"/>
    <col min="2799" max="2801" width="9.28515625" style="1" customWidth="1"/>
    <col min="2802" max="2802" width="12.140625" style="1" customWidth="1"/>
    <col min="2803" max="2803" width="9.5703125" style="1" customWidth="1"/>
    <col min="2804" max="2811" width="10.140625" style="1" customWidth="1"/>
    <col min="2812" max="2826" width="9.140625" style="1" customWidth="1"/>
    <col min="2827" max="3045" width="9.140625" style="1"/>
    <col min="3046" max="3047" width="5.85546875" style="1" customWidth="1"/>
    <col min="3048" max="3048" width="20.140625" style="1" customWidth="1"/>
    <col min="3049" max="3049" width="34.7109375" style="1" customWidth="1"/>
    <col min="3050" max="3050" width="33.140625" style="1" customWidth="1"/>
    <col min="3051" max="3054" width="0" style="1" hidden="1" customWidth="1"/>
    <col min="3055" max="3057" width="9.28515625" style="1" customWidth="1"/>
    <col min="3058" max="3058" width="12.140625" style="1" customWidth="1"/>
    <col min="3059" max="3059" width="9.5703125" style="1" customWidth="1"/>
    <col min="3060" max="3067" width="10.140625" style="1" customWidth="1"/>
    <col min="3068" max="3082" width="9.140625" style="1" customWidth="1"/>
    <col min="3083" max="3301" width="9.140625" style="1"/>
    <col min="3302" max="3303" width="5.85546875" style="1" customWidth="1"/>
    <col min="3304" max="3304" width="20.140625" style="1" customWidth="1"/>
    <col min="3305" max="3305" width="34.7109375" style="1" customWidth="1"/>
    <col min="3306" max="3306" width="33.140625" style="1" customWidth="1"/>
    <col min="3307" max="3310" width="0" style="1" hidden="1" customWidth="1"/>
    <col min="3311" max="3313" width="9.28515625" style="1" customWidth="1"/>
    <col min="3314" max="3314" width="12.140625" style="1" customWidth="1"/>
    <col min="3315" max="3315" width="9.5703125" style="1" customWidth="1"/>
    <col min="3316" max="3323" width="10.140625" style="1" customWidth="1"/>
    <col min="3324" max="3338" width="9.140625" style="1" customWidth="1"/>
    <col min="3339" max="3557" width="9.140625" style="1"/>
    <col min="3558" max="3559" width="5.85546875" style="1" customWidth="1"/>
    <col min="3560" max="3560" width="20.140625" style="1" customWidth="1"/>
    <col min="3561" max="3561" width="34.7109375" style="1" customWidth="1"/>
    <col min="3562" max="3562" width="33.140625" style="1" customWidth="1"/>
    <col min="3563" max="3566" width="0" style="1" hidden="1" customWidth="1"/>
    <col min="3567" max="3569" width="9.28515625" style="1" customWidth="1"/>
    <col min="3570" max="3570" width="12.140625" style="1" customWidth="1"/>
    <col min="3571" max="3571" width="9.5703125" style="1" customWidth="1"/>
    <col min="3572" max="3579" width="10.140625" style="1" customWidth="1"/>
    <col min="3580" max="3594" width="9.140625" style="1" customWidth="1"/>
    <col min="3595" max="3813" width="9.140625" style="1"/>
    <col min="3814" max="3815" width="5.85546875" style="1" customWidth="1"/>
    <col min="3816" max="3816" width="20.140625" style="1" customWidth="1"/>
    <col min="3817" max="3817" width="34.7109375" style="1" customWidth="1"/>
    <col min="3818" max="3818" width="33.140625" style="1" customWidth="1"/>
    <col min="3819" max="3822" width="0" style="1" hidden="1" customWidth="1"/>
    <col min="3823" max="3825" width="9.28515625" style="1" customWidth="1"/>
    <col min="3826" max="3826" width="12.140625" style="1" customWidth="1"/>
    <col min="3827" max="3827" width="9.5703125" style="1" customWidth="1"/>
    <col min="3828" max="3835" width="10.140625" style="1" customWidth="1"/>
    <col min="3836" max="3850" width="9.140625" style="1" customWidth="1"/>
    <col min="3851" max="4069" width="9.140625" style="1"/>
    <col min="4070" max="4071" width="5.85546875" style="1" customWidth="1"/>
    <col min="4072" max="4072" width="20.140625" style="1" customWidth="1"/>
    <col min="4073" max="4073" width="34.7109375" style="1" customWidth="1"/>
    <col min="4074" max="4074" width="33.140625" style="1" customWidth="1"/>
    <col min="4075" max="4078" width="0" style="1" hidden="1" customWidth="1"/>
    <col min="4079" max="4081" width="9.28515625" style="1" customWidth="1"/>
    <col min="4082" max="4082" width="12.140625" style="1" customWidth="1"/>
    <col min="4083" max="4083" width="9.5703125" style="1" customWidth="1"/>
    <col min="4084" max="4091" width="10.140625" style="1" customWidth="1"/>
    <col min="4092" max="4106" width="9.140625" style="1" customWidth="1"/>
    <col min="4107" max="4325" width="9.140625" style="1"/>
    <col min="4326" max="4327" width="5.85546875" style="1" customWidth="1"/>
    <col min="4328" max="4328" width="20.140625" style="1" customWidth="1"/>
    <col min="4329" max="4329" width="34.7109375" style="1" customWidth="1"/>
    <col min="4330" max="4330" width="33.140625" style="1" customWidth="1"/>
    <col min="4331" max="4334" width="0" style="1" hidden="1" customWidth="1"/>
    <col min="4335" max="4337" width="9.28515625" style="1" customWidth="1"/>
    <col min="4338" max="4338" width="12.140625" style="1" customWidth="1"/>
    <col min="4339" max="4339" width="9.5703125" style="1" customWidth="1"/>
    <col min="4340" max="4347" width="10.140625" style="1" customWidth="1"/>
    <col min="4348" max="4362" width="9.140625" style="1" customWidth="1"/>
    <col min="4363" max="4581" width="9.140625" style="1"/>
    <col min="4582" max="4583" width="5.85546875" style="1" customWidth="1"/>
    <col min="4584" max="4584" width="20.140625" style="1" customWidth="1"/>
    <col min="4585" max="4585" width="34.7109375" style="1" customWidth="1"/>
    <col min="4586" max="4586" width="33.140625" style="1" customWidth="1"/>
    <col min="4587" max="4590" width="0" style="1" hidden="1" customWidth="1"/>
    <col min="4591" max="4593" width="9.28515625" style="1" customWidth="1"/>
    <col min="4594" max="4594" width="12.140625" style="1" customWidth="1"/>
    <col min="4595" max="4595" width="9.5703125" style="1" customWidth="1"/>
    <col min="4596" max="4603" width="10.140625" style="1" customWidth="1"/>
    <col min="4604" max="4618" width="9.140625" style="1" customWidth="1"/>
    <col min="4619" max="4837" width="9.140625" style="1"/>
    <col min="4838" max="4839" width="5.85546875" style="1" customWidth="1"/>
    <col min="4840" max="4840" width="20.140625" style="1" customWidth="1"/>
    <col min="4841" max="4841" width="34.7109375" style="1" customWidth="1"/>
    <col min="4842" max="4842" width="33.140625" style="1" customWidth="1"/>
    <col min="4843" max="4846" width="0" style="1" hidden="1" customWidth="1"/>
    <col min="4847" max="4849" width="9.28515625" style="1" customWidth="1"/>
    <col min="4850" max="4850" width="12.140625" style="1" customWidth="1"/>
    <col min="4851" max="4851" width="9.5703125" style="1" customWidth="1"/>
    <col min="4852" max="4859" width="10.140625" style="1" customWidth="1"/>
    <col min="4860" max="4874" width="9.140625" style="1" customWidth="1"/>
    <col min="4875" max="5093" width="9.140625" style="1"/>
    <col min="5094" max="5095" width="5.85546875" style="1" customWidth="1"/>
    <col min="5096" max="5096" width="20.140625" style="1" customWidth="1"/>
    <col min="5097" max="5097" width="34.7109375" style="1" customWidth="1"/>
    <col min="5098" max="5098" width="33.140625" style="1" customWidth="1"/>
    <col min="5099" max="5102" width="0" style="1" hidden="1" customWidth="1"/>
    <col min="5103" max="5105" width="9.28515625" style="1" customWidth="1"/>
    <col min="5106" max="5106" width="12.140625" style="1" customWidth="1"/>
    <col min="5107" max="5107" width="9.5703125" style="1" customWidth="1"/>
    <col min="5108" max="5115" width="10.140625" style="1" customWidth="1"/>
    <col min="5116" max="5130" width="9.140625" style="1" customWidth="1"/>
    <col min="5131" max="5349" width="9.140625" style="1"/>
    <col min="5350" max="5351" width="5.85546875" style="1" customWidth="1"/>
    <col min="5352" max="5352" width="20.140625" style="1" customWidth="1"/>
    <col min="5353" max="5353" width="34.7109375" style="1" customWidth="1"/>
    <col min="5354" max="5354" width="33.140625" style="1" customWidth="1"/>
    <col min="5355" max="5358" width="0" style="1" hidden="1" customWidth="1"/>
    <col min="5359" max="5361" width="9.28515625" style="1" customWidth="1"/>
    <col min="5362" max="5362" width="12.140625" style="1" customWidth="1"/>
    <col min="5363" max="5363" width="9.5703125" style="1" customWidth="1"/>
    <col min="5364" max="5371" width="10.140625" style="1" customWidth="1"/>
    <col min="5372" max="5386" width="9.140625" style="1" customWidth="1"/>
    <col min="5387" max="5605" width="9.140625" style="1"/>
    <col min="5606" max="5607" width="5.85546875" style="1" customWidth="1"/>
    <col min="5608" max="5608" width="20.140625" style="1" customWidth="1"/>
    <col min="5609" max="5609" width="34.7109375" style="1" customWidth="1"/>
    <col min="5610" max="5610" width="33.140625" style="1" customWidth="1"/>
    <col min="5611" max="5614" width="0" style="1" hidden="1" customWidth="1"/>
    <col min="5615" max="5617" width="9.28515625" style="1" customWidth="1"/>
    <col min="5618" max="5618" width="12.140625" style="1" customWidth="1"/>
    <col min="5619" max="5619" width="9.5703125" style="1" customWidth="1"/>
    <col min="5620" max="5627" width="10.140625" style="1" customWidth="1"/>
    <col min="5628" max="5642" width="9.140625" style="1" customWidth="1"/>
    <col min="5643" max="5861" width="9.140625" style="1"/>
    <col min="5862" max="5863" width="5.85546875" style="1" customWidth="1"/>
    <col min="5864" max="5864" width="20.140625" style="1" customWidth="1"/>
    <col min="5865" max="5865" width="34.7109375" style="1" customWidth="1"/>
    <col min="5866" max="5866" width="33.140625" style="1" customWidth="1"/>
    <col min="5867" max="5870" width="0" style="1" hidden="1" customWidth="1"/>
    <col min="5871" max="5873" width="9.28515625" style="1" customWidth="1"/>
    <col min="5874" max="5874" width="12.140625" style="1" customWidth="1"/>
    <col min="5875" max="5875" width="9.5703125" style="1" customWidth="1"/>
    <col min="5876" max="5883" width="10.140625" style="1" customWidth="1"/>
    <col min="5884" max="5898" width="9.140625" style="1" customWidth="1"/>
    <col min="5899" max="6117" width="9.140625" style="1"/>
    <col min="6118" max="6119" width="5.85546875" style="1" customWidth="1"/>
    <col min="6120" max="6120" width="20.140625" style="1" customWidth="1"/>
    <col min="6121" max="6121" width="34.7109375" style="1" customWidth="1"/>
    <col min="6122" max="6122" width="33.140625" style="1" customWidth="1"/>
    <col min="6123" max="6126" width="0" style="1" hidden="1" customWidth="1"/>
    <col min="6127" max="6129" width="9.28515625" style="1" customWidth="1"/>
    <col min="6130" max="6130" width="12.140625" style="1" customWidth="1"/>
    <col min="6131" max="6131" width="9.5703125" style="1" customWidth="1"/>
    <col min="6132" max="6139" width="10.140625" style="1" customWidth="1"/>
    <col min="6140" max="6154" width="9.140625" style="1" customWidth="1"/>
    <col min="6155" max="6373" width="9.140625" style="1"/>
    <col min="6374" max="6375" width="5.85546875" style="1" customWidth="1"/>
    <col min="6376" max="6376" width="20.140625" style="1" customWidth="1"/>
    <col min="6377" max="6377" width="34.7109375" style="1" customWidth="1"/>
    <col min="6378" max="6378" width="33.140625" style="1" customWidth="1"/>
    <col min="6379" max="6382" width="0" style="1" hidden="1" customWidth="1"/>
    <col min="6383" max="6385" width="9.28515625" style="1" customWidth="1"/>
    <col min="6386" max="6386" width="12.140625" style="1" customWidth="1"/>
    <col min="6387" max="6387" width="9.5703125" style="1" customWidth="1"/>
    <col min="6388" max="6395" width="10.140625" style="1" customWidth="1"/>
    <col min="6396" max="6410" width="9.140625" style="1" customWidth="1"/>
    <col min="6411" max="6629" width="9.140625" style="1"/>
    <col min="6630" max="6631" width="5.85546875" style="1" customWidth="1"/>
    <col min="6632" max="6632" width="20.140625" style="1" customWidth="1"/>
    <col min="6633" max="6633" width="34.7109375" style="1" customWidth="1"/>
    <col min="6634" max="6634" width="33.140625" style="1" customWidth="1"/>
    <col min="6635" max="6638" width="0" style="1" hidden="1" customWidth="1"/>
    <col min="6639" max="6641" width="9.28515625" style="1" customWidth="1"/>
    <col min="6642" max="6642" width="12.140625" style="1" customWidth="1"/>
    <col min="6643" max="6643" width="9.5703125" style="1" customWidth="1"/>
    <col min="6644" max="6651" width="10.140625" style="1" customWidth="1"/>
    <col min="6652" max="6666" width="9.140625" style="1" customWidth="1"/>
    <col min="6667" max="6885" width="9.140625" style="1"/>
    <col min="6886" max="6887" width="5.85546875" style="1" customWidth="1"/>
    <col min="6888" max="6888" width="20.140625" style="1" customWidth="1"/>
    <col min="6889" max="6889" width="34.7109375" style="1" customWidth="1"/>
    <col min="6890" max="6890" width="33.140625" style="1" customWidth="1"/>
    <col min="6891" max="6894" width="0" style="1" hidden="1" customWidth="1"/>
    <col min="6895" max="6897" width="9.28515625" style="1" customWidth="1"/>
    <col min="6898" max="6898" width="12.140625" style="1" customWidth="1"/>
    <col min="6899" max="6899" width="9.5703125" style="1" customWidth="1"/>
    <col min="6900" max="6907" width="10.140625" style="1" customWidth="1"/>
    <col min="6908" max="6922" width="9.140625" style="1" customWidth="1"/>
    <col min="6923" max="7141" width="9.140625" style="1"/>
    <col min="7142" max="7143" width="5.85546875" style="1" customWidth="1"/>
    <col min="7144" max="7144" width="20.140625" style="1" customWidth="1"/>
    <col min="7145" max="7145" width="34.7109375" style="1" customWidth="1"/>
    <col min="7146" max="7146" width="33.140625" style="1" customWidth="1"/>
    <col min="7147" max="7150" width="0" style="1" hidden="1" customWidth="1"/>
    <col min="7151" max="7153" width="9.28515625" style="1" customWidth="1"/>
    <col min="7154" max="7154" width="12.140625" style="1" customWidth="1"/>
    <col min="7155" max="7155" width="9.5703125" style="1" customWidth="1"/>
    <col min="7156" max="7163" width="10.140625" style="1" customWidth="1"/>
    <col min="7164" max="7178" width="9.140625" style="1" customWidth="1"/>
    <col min="7179" max="7397" width="9.140625" style="1"/>
    <col min="7398" max="7399" width="5.85546875" style="1" customWidth="1"/>
    <col min="7400" max="7400" width="20.140625" style="1" customWidth="1"/>
    <col min="7401" max="7401" width="34.7109375" style="1" customWidth="1"/>
    <col min="7402" max="7402" width="33.140625" style="1" customWidth="1"/>
    <col min="7403" max="7406" width="0" style="1" hidden="1" customWidth="1"/>
    <col min="7407" max="7409" width="9.28515625" style="1" customWidth="1"/>
    <col min="7410" max="7410" width="12.140625" style="1" customWidth="1"/>
    <col min="7411" max="7411" width="9.5703125" style="1" customWidth="1"/>
    <col min="7412" max="7419" width="10.140625" style="1" customWidth="1"/>
    <col min="7420" max="7434" width="9.140625" style="1" customWidth="1"/>
    <col min="7435" max="7653" width="9.140625" style="1"/>
    <col min="7654" max="7655" width="5.85546875" style="1" customWidth="1"/>
    <col min="7656" max="7656" width="20.140625" style="1" customWidth="1"/>
    <col min="7657" max="7657" width="34.7109375" style="1" customWidth="1"/>
    <col min="7658" max="7658" width="33.140625" style="1" customWidth="1"/>
    <col min="7659" max="7662" width="0" style="1" hidden="1" customWidth="1"/>
    <col min="7663" max="7665" width="9.28515625" style="1" customWidth="1"/>
    <col min="7666" max="7666" width="12.140625" style="1" customWidth="1"/>
    <col min="7667" max="7667" width="9.5703125" style="1" customWidth="1"/>
    <col min="7668" max="7675" width="10.140625" style="1" customWidth="1"/>
    <col min="7676" max="7690" width="9.140625" style="1" customWidth="1"/>
    <col min="7691" max="7909" width="9.140625" style="1"/>
    <col min="7910" max="7911" width="5.85546875" style="1" customWidth="1"/>
    <col min="7912" max="7912" width="20.140625" style="1" customWidth="1"/>
    <col min="7913" max="7913" width="34.7109375" style="1" customWidth="1"/>
    <col min="7914" max="7914" width="33.140625" style="1" customWidth="1"/>
    <col min="7915" max="7918" width="0" style="1" hidden="1" customWidth="1"/>
    <col min="7919" max="7921" width="9.28515625" style="1" customWidth="1"/>
    <col min="7922" max="7922" width="12.140625" style="1" customWidth="1"/>
    <col min="7923" max="7923" width="9.5703125" style="1" customWidth="1"/>
    <col min="7924" max="7931" width="10.140625" style="1" customWidth="1"/>
    <col min="7932" max="7946" width="9.140625" style="1" customWidth="1"/>
    <col min="7947" max="8165" width="9.140625" style="1"/>
    <col min="8166" max="8167" width="5.85546875" style="1" customWidth="1"/>
    <col min="8168" max="8168" width="20.140625" style="1" customWidth="1"/>
    <col min="8169" max="8169" width="34.7109375" style="1" customWidth="1"/>
    <col min="8170" max="8170" width="33.140625" style="1" customWidth="1"/>
    <col min="8171" max="8174" width="0" style="1" hidden="1" customWidth="1"/>
    <col min="8175" max="8177" width="9.28515625" style="1" customWidth="1"/>
    <col min="8178" max="8178" width="12.140625" style="1" customWidth="1"/>
    <col min="8179" max="8179" width="9.5703125" style="1" customWidth="1"/>
    <col min="8180" max="8187" width="10.140625" style="1" customWidth="1"/>
    <col min="8188" max="8202" width="9.140625" style="1" customWidth="1"/>
    <col min="8203" max="8421" width="9.140625" style="1"/>
    <col min="8422" max="8423" width="5.85546875" style="1" customWidth="1"/>
    <col min="8424" max="8424" width="20.140625" style="1" customWidth="1"/>
    <col min="8425" max="8425" width="34.7109375" style="1" customWidth="1"/>
    <col min="8426" max="8426" width="33.140625" style="1" customWidth="1"/>
    <col min="8427" max="8430" width="0" style="1" hidden="1" customWidth="1"/>
    <col min="8431" max="8433" width="9.28515625" style="1" customWidth="1"/>
    <col min="8434" max="8434" width="12.140625" style="1" customWidth="1"/>
    <col min="8435" max="8435" width="9.5703125" style="1" customWidth="1"/>
    <col min="8436" max="8443" width="10.140625" style="1" customWidth="1"/>
    <col min="8444" max="8458" width="9.140625" style="1" customWidth="1"/>
    <col min="8459" max="8677" width="9.140625" style="1"/>
    <col min="8678" max="8679" width="5.85546875" style="1" customWidth="1"/>
    <col min="8680" max="8680" width="20.140625" style="1" customWidth="1"/>
    <col min="8681" max="8681" width="34.7109375" style="1" customWidth="1"/>
    <col min="8682" max="8682" width="33.140625" style="1" customWidth="1"/>
    <col min="8683" max="8686" width="0" style="1" hidden="1" customWidth="1"/>
    <col min="8687" max="8689" width="9.28515625" style="1" customWidth="1"/>
    <col min="8690" max="8690" width="12.140625" style="1" customWidth="1"/>
    <col min="8691" max="8691" width="9.5703125" style="1" customWidth="1"/>
    <col min="8692" max="8699" width="10.140625" style="1" customWidth="1"/>
    <col min="8700" max="8714" width="9.140625" style="1" customWidth="1"/>
    <col min="8715" max="8933" width="9.140625" style="1"/>
    <col min="8934" max="8935" width="5.85546875" style="1" customWidth="1"/>
    <col min="8936" max="8936" width="20.140625" style="1" customWidth="1"/>
    <col min="8937" max="8937" width="34.7109375" style="1" customWidth="1"/>
    <col min="8938" max="8938" width="33.140625" style="1" customWidth="1"/>
    <col min="8939" max="8942" width="0" style="1" hidden="1" customWidth="1"/>
    <col min="8943" max="8945" width="9.28515625" style="1" customWidth="1"/>
    <col min="8946" max="8946" width="12.140625" style="1" customWidth="1"/>
    <col min="8947" max="8947" width="9.5703125" style="1" customWidth="1"/>
    <col min="8948" max="8955" width="10.140625" style="1" customWidth="1"/>
    <col min="8956" max="8970" width="9.140625" style="1" customWidth="1"/>
    <col min="8971" max="9189" width="9.140625" style="1"/>
    <col min="9190" max="9191" width="5.85546875" style="1" customWidth="1"/>
    <col min="9192" max="9192" width="20.140625" style="1" customWidth="1"/>
    <col min="9193" max="9193" width="34.7109375" style="1" customWidth="1"/>
    <col min="9194" max="9194" width="33.140625" style="1" customWidth="1"/>
    <col min="9195" max="9198" width="0" style="1" hidden="1" customWidth="1"/>
    <col min="9199" max="9201" width="9.28515625" style="1" customWidth="1"/>
    <col min="9202" max="9202" width="12.140625" style="1" customWidth="1"/>
    <col min="9203" max="9203" width="9.5703125" style="1" customWidth="1"/>
    <col min="9204" max="9211" width="10.140625" style="1" customWidth="1"/>
    <col min="9212" max="9226" width="9.140625" style="1" customWidth="1"/>
    <col min="9227" max="9445" width="9.140625" style="1"/>
    <col min="9446" max="9447" width="5.85546875" style="1" customWidth="1"/>
    <col min="9448" max="9448" width="20.140625" style="1" customWidth="1"/>
    <col min="9449" max="9449" width="34.7109375" style="1" customWidth="1"/>
    <col min="9450" max="9450" width="33.140625" style="1" customWidth="1"/>
    <col min="9451" max="9454" width="0" style="1" hidden="1" customWidth="1"/>
    <col min="9455" max="9457" width="9.28515625" style="1" customWidth="1"/>
    <col min="9458" max="9458" width="12.140625" style="1" customWidth="1"/>
    <col min="9459" max="9459" width="9.5703125" style="1" customWidth="1"/>
    <col min="9460" max="9467" width="10.140625" style="1" customWidth="1"/>
    <col min="9468" max="9482" width="9.140625" style="1" customWidth="1"/>
    <col min="9483" max="9701" width="9.140625" style="1"/>
    <col min="9702" max="9703" width="5.85546875" style="1" customWidth="1"/>
    <col min="9704" max="9704" width="20.140625" style="1" customWidth="1"/>
    <col min="9705" max="9705" width="34.7109375" style="1" customWidth="1"/>
    <col min="9706" max="9706" width="33.140625" style="1" customWidth="1"/>
    <col min="9707" max="9710" width="0" style="1" hidden="1" customWidth="1"/>
    <col min="9711" max="9713" width="9.28515625" style="1" customWidth="1"/>
    <col min="9714" max="9714" width="12.140625" style="1" customWidth="1"/>
    <col min="9715" max="9715" width="9.5703125" style="1" customWidth="1"/>
    <col min="9716" max="9723" width="10.140625" style="1" customWidth="1"/>
    <col min="9724" max="9738" width="9.140625" style="1" customWidth="1"/>
    <col min="9739" max="9957" width="9.140625" style="1"/>
    <col min="9958" max="9959" width="5.85546875" style="1" customWidth="1"/>
    <col min="9960" max="9960" width="20.140625" style="1" customWidth="1"/>
    <col min="9961" max="9961" width="34.7109375" style="1" customWidth="1"/>
    <col min="9962" max="9962" width="33.140625" style="1" customWidth="1"/>
    <col min="9963" max="9966" width="0" style="1" hidden="1" customWidth="1"/>
    <col min="9967" max="9969" width="9.28515625" style="1" customWidth="1"/>
    <col min="9970" max="9970" width="12.140625" style="1" customWidth="1"/>
    <col min="9971" max="9971" width="9.5703125" style="1" customWidth="1"/>
    <col min="9972" max="9979" width="10.140625" style="1" customWidth="1"/>
    <col min="9980" max="9994" width="9.140625" style="1" customWidth="1"/>
    <col min="9995" max="10213" width="9.140625" style="1"/>
    <col min="10214" max="10215" width="5.85546875" style="1" customWidth="1"/>
    <col min="10216" max="10216" width="20.140625" style="1" customWidth="1"/>
    <col min="10217" max="10217" width="34.7109375" style="1" customWidth="1"/>
    <col min="10218" max="10218" width="33.140625" style="1" customWidth="1"/>
    <col min="10219" max="10222" width="0" style="1" hidden="1" customWidth="1"/>
    <col min="10223" max="10225" width="9.28515625" style="1" customWidth="1"/>
    <col min="10226" max="10226" width="12.140625" style="1" customWidth="1"/>
    <col min="10227" max="10227" width="9.5703125" style="1" customWidth="1"/>
    <col min="10228" max="10235" width="10.140625" style="1" customWidth="1"/>
    <col min="10236" max="10250" width="9.140625" style="1" customWidth="1"/>
    <col min="10251" max="10469" width="9.140625" style="1"/>
    <col min="10470" max="10471" width="5.85546875" style="1" customWidth="1"/>
    <col min="10472" max="10472" width="20.140625" style="1" customWidth="1"/>
    <col min="10473" max="10473" width="34.7109375" style="1" customWidth="1"/>
    <col min="10474" max="10474" width="33.140625" style="1" customWidth="1"/>
    <col min="10475" max="10478" width="0" style="1" hidden="1" customWidth="1"/>
    <col min="10479" max="10481" width="9.28515625" style="1" customWidth="1"/>
    <col min="10482" max="10482" width="12.140625" style="1" customWidth="1"/>
    <col min="10483" max="10483" width="9.5703125" style="1" customWidth="1"/>
    <col min="10484" max="10491" width="10.140625" style="1" customWidth="1"/>
    <col min="10492" max="10506" width="9.140625" style="1" customWidth="1"/>
    <col min="10507" max="10725" width="9.140625" style="1"/>
    <col min="10726" max="10727" width="5.85546875" style="1" customWidth="1"/>
    <col min="10728" max="10728" width="20.140625" style="1" customWidth="1"/>
    <col min="10729" max="10729" width="34.7109375" style="1" customWidth="1"/>
    <col min="10730" max="10730" width="33.140625" style="1" customWidth="1"/>
    <col min="10731" max="10734" width="0" style="1" hidden="1" customWidth="1"/>
    <col min="10735" max="10737" width="9.28515625" style="1" customWidth="1"/>
    <col min="10738" max="10738" width="12.140625" style="1" customWidth="1"/>
    <col min="10739" max="10739" width="9.5703125" style="1" customWidth="1"/>
    <col min="10740" max="10747" width="10.140625" style="1" customWidth="1"/>
    <col min="10748" max="10762" width="9.140625" style="1" customWidth="1"/>
    <col min="10763" max="10981" width="9.140625" style="1"/>
    <col min="10982" max="10983" width="5.85546875" style="1" customWidth="1"/>
    <col min="10984" max="10984" width="20.140625" style="1" customWidth="1"/>
    <col min="10985" max="10985" width="34.7109375" style="1" customWidth="1"/>
    <col min="10986" max="10986" width="33.140625" style="1" customWidth="1"/>
    <col min="10987" max="10990" width="0" style="1" hidden="1" customWidth="1"/>
    <col min="10991" max="10993" width="9.28515625" style="1" customWidth="1"/>
    <col min="10994" max="10994" width="12.140625" style="1" customWidth="1"/>
    <col min="10995" max="10995" width="9.5703125" style="1" customWidth="1"/>
    <col min="10996" max="11003" width="10.140625" style="1" customWidth="1"/>
    <col min="11004" max="11018" width="9.140625" style="1" customWidth="1"/>
    <col min="11019" max="11237" width="9.140625" style="1"/>
    <col min="11238" max="11239" width="5.85546875" style="1" customWidth="1"/>
    <col min="11240" max="11240" width="20.140625" style="1" customWidth="1"/>
    <col min="11241" max="11241" width="34.7109375" style="1" customWidth="1"/>
    <col min="11242" max="11242" width="33.140625" style="1" customWidth="1"/>
    <col min="11243" max="11246" width="0" style="1" hidden="1" customWidth="1"/>
    <col min="11247" max="11249" width="9.28515625" style="1" customWidth="1"/>
    <col min="11250" max="11250" width="12.140625" style="1" customWidth="1"/>
    <col min="11251" max="11251" width="9.5703125" style="1" customWidth="1"/>
    <col min="11252" max="11259" width="10.140625" style="1" customWidth="1"/>
    <col min="11260" max="11274" width="9.140625" style="1" customWidth="1"/>
    <col min="11275" max="11493" width="9.140625" style="1"/>
    <col min="11494" max="11495" width="5.85546875" style="1" customWidth="1"/>
    <col min="11496" max="11496" width="20.140625" style="1" customWidth="1"/>
    <col min="11497" max="11497" width="34.7109375" style="1" customWidth="1"/>
    <col min="11498" max="11498" width="33.140625" style="1" customWidth="1"/>
    <col min="11499" max="11502" width="0" style="1" hidden="1" customWidth="1"/>
    <col min="11503" max="11505" width="9.28515625" style="1" customWidth="1"/>
    <col min="11506" max="11506" width="12.140625" style="1" customWidth="1"/>
    <col min="11507" max="11507" width="9.5703125" style="1" customWidth="1"/>
    <col min="11508" max="11515" width="10.140625" style="1" customWidth="1"/>
    <col min="11516" max="11530" width="9.140625" style="1" customWidth="1"/>
    <col min="11531" max="11749" width="9.140625" style="1"/>
    <col min="11750" max="11751" width="5.85546875" style="1" customWidth="1"/>
    <col min="11752" max="11752" width="20.140625" style="1" customWidth="1"/>
    <col min="11753" max="11753" width="34.7109375" style="1" customWidth="1"/>
    <col min="11754" max="11754" width="33.140625" style="1" customWidth="1"/>
    <col min="11755" max="11758" width="0" style="1" hidden="1" customWidth="1"/>
    <col min="11759" max="11761" width="9.28515625" style="1" customWidth="1"/>
    <col min="11762" max="11762" width="12.140625" style="1" customWidth="1"/>
    <col min="11763" max="11763" width="9.5703125" style="1" customWidth="1"/>
    <col min="11764" max="11771" width="10.140625" style="1" customWidth="1"/>
    <col min="11772" max="11786" width="9.140625" style="1" customWidth="1"/>
    <col min="11787" max="12005" width="9.140625" style="1"/>
    <col min="12006" max="12007" width="5.85546875" style="1" customWidth="1"/>
    <col min="12008" max="12008" width="20.140625" style="1" customWidth="1"/>
    <col min="12009" max="12009" width="34.7109375" style="1" customWidth="1"/>
    <col min="12010" max="12010" width="33.140625" style="1" customWidth="1"/>
    <col min="12011" max="12014" width="0" style="1" hidden="1" customWidth="1"/>
    <col min="12015" max="12017" width="9.28515625" style="1" customWidth="1"/>
    <col min="12018" max="12018" width="12.140625" style="1" customWidth="1"/>
    <col min="12019" max="12019" width="9.5703125" style="1" customWidth="1"/>
    <col min="12020" max="12027" width="10.140625" style="1" customWidth="1"/>
    <col min="12028" max="12042" width="9.140625" style="1" customWidth="1"/>
    <col min="12043" max="12261" width="9.140625" style="1"/>
    <col min="12262" max="12263" width="5.85546875" style="1" customWidth="1"/>
    <col min="12264" max="12264" width="20.140625" style="1" customWidth="1"/>
    <col min="12265" max="12265" width="34.7109375" style="1" customWidth="1"/>
    <col min="12266" max="12266" width="33.140625" style="1" customWidth="1"/>
    <col min="12267" max="12270" width="0" style="1" hidden="1" customWidth="1"/>
    <col min="12271" max="12273" width="9.28515625" style="1" customWidth="1"/>
    <col min="12274" max="12274" width="12.140625" style="1" customWidth="1"/>
    <col min="12275" max="12275" width="9.5703125" style="1" customWidth="1"/>
    <col min="12276" max="12283" width="10.140625" style="1" customWidth="1"/>
    <col min="12284" max="12298" width="9.140625" style="1" customWidth="1"/>
    <col min="12299" max="12517" width="9.140625" style="1"/>
    <col min="12518" max="12519" width="5.85546875" style="1" customWidth="1"/>
    <col min="12520" max="12520" width="20.140625" style="1" customWidth="1"/>
    <col min="12521" max="12521" width="34.7109375" style="1" customWidth="1"/>
    <col min="12522" max="12522" width="33.140625" style="1" customWidth="1"/>
    <col min="12523" max="12526" width="0" style="1" hidden="1" customWidth="1"/>
    <col min="12527" max="12529" width="9.28515625" style="1" customWidth="1"/>
    <col min="12530" max="12530" width="12.140625" style="1" customWidth="1"/>
    <col min="12531" max="12531" width="9.5703125" style="1" customWidth="1"/>
    <col min="12532" max="12539" width="10.140625" style="1" customWidth="1"/>
    <col min="12540" max="12554" width="9.140625" style="1" customWidth="1"/>
    <col min="12555" max="12773" width="9.140625" style="1"/>
    <col min="12774" max="12775" width="5.85546875" style="1" customWidth="1"/>
    <col min="12776" max="12776" width="20.140625" style="1" customWidth="1"/>
    <col min="12777" max="12777" width="34.7109375" style="1" customWidth="1"/>
    <col min="12778" max="12778" width="33.140625" style="1" customWidth="1"/>
    <col min="12779" max="12782" width="0" style="1" hidden="1" customWidth="1"/>
    <col min="12783" max="12785" width="9.28515625" style="1" customWidth="1"/>
    <col min="12786" max="12786" width="12.140625" style="1" customWidth="1"/>
    <col min="12787" max="12787" width="9.5703125" style="1" customWidth="1"/>
    <col min="12788" max="12795" width="10.140625" style="1" customWidth="1"/>
    <col min="12796" max="12810" width="9.140625" style="1" customWidth="1"/>
    <col min="12811" max="13029" width="9.140625" style="1"/>
    <col min="13030" max="13031" width="5.85546875" style="1" customWidth="1"/>
    <col min="13032" max="13032" width="20.140625" style="1" customWidth="1"/>
    <col min="13033" max="13033" width="34.7109375" style="1" customWidth="1"/>
    <col min="13034" max="13034" width="33.140625" style="1" customWidth="1"/>
    <col min="13035" max="13038" width="0" style="1" hidden="1" customWidth="1"/>
    <col min="13039" max="13041" width="9.28515625" style="1" customWidth="1"/>
    <col min="13042" max="13042" width="12.140625" style="1" customWidth="1"/>
    <col min="13043" max="13043" width="9.5703125" style="1" customWidth="1"/>
    <col min="13044" max="13051" width="10.140625" style="1" customWidth="1"/>
    <col min="13052" max="13066" width="9.140625" style="1" customWidth="1"/>
    <col min="13067" max="13285" width="9.140625" style="1"/>
    <col min="13286" max="13287" width="5.85546875" style="1" customWidth="1"/>
    <col min="13288" max="13288" width="20.140625" style="1" customWidth="1"/>
    <col min="13289" max="13289" width="34.7109375" style="1" customWidth="1"/>
    <col min="13290" max="13290" width="33.140625" style="1" customWidth="1"/>
    <col min="13291" max="13294" width="0" style="1" hidden="1" customWidth="1"/>
    <col min="13295" max="13297" width="9.28515625" style="1" customWidth="1"/>
    <col min="13298" max="13298" width="12.140625" style="1" customWidth="1"/>
    <col min="13299" max="13299" width="9.5703125" style="1" customWidth="1"/>
    <col min="13300" max="13307" width="10.140625" style="1" customWidth="1"/>
    <col min="13308" max="13322" width="9.140625" style="1" customWidth="1"/>
    <col min="13323" max="13541" width="9.140625" style="1"/>
    <col min="13542" max="13543" width="5.85546875" style="1" customWidth="1"/>
    <col min="13544" max="13544" width="20.140625" style="1" customWidth="1"/>
    <col min="13545" max="13545" width="34.7109375" style="1" customWidth="1"/>
    <col min="13546" max="13546" width="33.140625" style="1" customWidth="1"/>
    <col min="13547" max="13550" width="0" style="1" hidden="1" customWidth="1"/>
    <col min="13551" max="13553" width="9.28515625" style="1" customWidth="1"/>
    <col min="13554" max="13554" width="12.140625" style="1" customWidth="1"/>
    <col min="13555" max="13555" width="9.5703125" style="1" customWidth="1"/>
    <col min="13556" max="13563" width="10.140625" style="1" customWidth="1"/>
    <col min="13564" max="13578" width="9.140625" style="1" customWidth="1"/>
    <col min="13579" max="13797" width="9.140625" style="1"/>
    <col min="13798" max="13799" width="5.85546875" style="1" customWidth="1"/>
    <col min="13800" max="13800" width="20.140625" style="1" customWidth="1"/>
    <col min="13801" max="13801" width="34.7109375" style="1" customWidth="1"/>
    <col min="13802" max="13802" width="33.140625" style="1" customWidth="1"/>
    <col min="13803" max="13806" width="0" style="1" hidden="1" customWidth="1"/>
    <col min="13807" max="13809" width="9.28515625" style="1" customWidth="1"/>
    <col min="13810" max="13810" width="12.140625" style="1" customWidth="1"/>
    <col min="13811" max="13811" width="9.5703125" style="1" customWidth="1"/>
    <col min="13812" max="13819" width="10.140625" style="1" customWidth="1"/>
    <col min="13820" max="13834" width="9.140625" style="1" customWidth="1"/>
    <col min="13835" max="14053" width="9.140625" style="1"/>
    <col min="14054" max="14055" width="5.85546875" style="1" customWidth="1"/>
    <col min="14056" max="14056" width="20.140625" style="1" customWidth="1"/>
    <col min="14057" max="14057" width="34.7109375" style="1" customWidth="1"/>
    <col min="14058" max="14058" width="33.140625" style="1" customWidth="1"/>
    <col min="14059" max="14062" width="0" style="1" hidden="1" customWidth="1"/>
    <col min="14063" max="14065" width="9.28515625" style="1" customWidth="1"/>
    <col min="14066" max="14066" width="12.140625" style="1" customWidth="1"/>
    <col min="14067" max="14067" width="9.5703125" style="1" customWidth="1"/>
    <col min="14068" max="14075" width="10.140625" style="1" customWidth="1"/>
    <col min="14076" max="14090" width="9.140625" style="1" customWidth="1"/>
    <col min="14091" max="14309" width="9.140625" style="1"/>
    <col min="14310" max="14311" width="5.85546875" style="1" customWidth="1"/>
    <col min="14312" max="14312" width="20.140625" style="1" customWidth="1"/>
    <col min="14313" max="14313" width="34.7109375" style="1" customWidth="1"/>
    <col min="14314" max="14314" width="33.140625" style="1" customWidth="1"/>
    <col min="14315" max="14318" width="0" style="1" hidden="1" customWidth="1"/>
    <col min="14319" max="14321" width="9.28515625" style="1" customWidth="1"/>
    <col min="14322" max="14322" width="12.140625" style="1" customWidth="1"/>
    <col min="14323" max="14323" width="9.5703125" style="1" customWidth="1"/>
    <col min="14324" max="14331" width="10.140625" style="1" customWidth="1"/>
    <col min="14332" max="14346" width="9.140625" style="1" customWidth="1"/>
    <col min="14347" max="14565" width="9.140625" style="1"/>
    <col min="14566" max="14567" width="5.85546875" style="1" customWidth="1"/>
    <col min="14568" max="14568" width="20.140625" style="1" customWidth="1"/>
    <col min="14569" max="14569" width="34.7109375" style="1" customWidth="1"/>
    <col min="14570" max="14570" width="33.140625" style="1" customWidth="1"/>
    <col min="14571" max="14574" width="0" style="1" hidden="1" customWidth="1"/>
    <col min="14575" max="14577" width="9.28515625" style="1" customWidth="1"/>
    <col min="14578" max="14578" width="12.140625" style="1" customWidth="1"/>
    <col min="14579" max="14579" width="9.5703125" style="1" customWidth="1"/>
    <col min="14580" max="14587" width="10.140625" style="1" customWidth="1"/>
    <col min="14588" max="14602" width="9.140625" style="1" customWidth="1"/>
    <col min="14603" max="14821" width="9.140625" style="1"/>
    <col min="14822" max="14823" width="5.85546875" style="1" customWidth="1"/>
    <col min="14824" max="14824" width="20.140625" style="1" customWidth="1"/>
    <col min="14825" max="14825" width="34.7109375" style="1" customWidth="1"/>
    <col min="14826" max="14826" width="33.140625" style="1" customWidth="1"/>
    <col min="14827" max="14830" width="0" style="1" hidden="1" customWidth="1"/>
    <col min="14831" max="14833" width="9.28515625" style="1" customWidth="1"/>
    <col min="14834" max="14834" width="12.140625" style="1" customWidth="1"/>
    <col min="14835" max="14835" width="9.5703125" style="1" customWidth="1"/>
    <col min="14836" max="14843" width="10.140625" style="1" customWidth="1"/>
    <col min="14844" max="14858" width="9.140625" style="1" customWidth="1"/>
    <col min="14859" max="15077" width="9.140625" style="1"/>
    <col min="15078" max="15079" width="5.85546875" style="1" customWidth="1"/>
    <col min="15080" max="15080" width="20.140625" style="1" customWidth="1"/>
    <col min="15081" max="15081" width="34.7109375" style="1" customWidth="1"/>
    <col min="15082" max="15082" width="33.140625" style="1" customWidth="1"/>
    <col min="15083" max="15086" width="0" style="1" hidden="1" customWidth="1"/>
    <col min="15087" max="15089" width="9.28515625" style="1" customWidth="1"/>
    <col min="15090" max="15090" width="12.140625" style="1" customWidth="1"/>
    <col min="15091" max="15091" width="9.5703125" style="1" customWidth="1"/>
    <col min="15092" max="15099" width="10.140625" style="1" customWidth="1"/>
    <col min="15100" max="15114" width="9.140625" style="1" customWidth="1"/>
    <col min="15115" max="15333" width="9.140625" style="1"/>
    <col min="15334" max="15335" width="5.85546875" style="1" customWidth="1"/>
    <col min="15336" max="15336" width="20.140625" style="1" customWidth="1"/>
    <col min="15337" max="15337" width="34.7109375" style="1" customWidth="1"/>
    <col min="15338" max="15338" width="33.140625" style="1" customWidth="1"/>
    <col min="15339" max="15342" width="0" style="1" hidden="1" customWidth="1"/>
    <col min="15343" max="15345" width="9.28515625" style="1" customWidth="1"/>
    <col min="15346" max="15346" width="12.140625" style="1" customWidth="1"/>
    <col min="15347" max="15347" width="9.5703125" style="1" customWidth="1"/>
    <col min="15348" max="15355" width="10.140625" style="1" customWidth="1"/>
    <col min="15356" max="15370" width="9.140625" style="1" customWidth="1"/>
    <col min="15371" max="15589" width="9.140625" style="1"/>
    <col min="15590" max="15591" width="5.85546875" style="1" customWidth="1"/>
    <col min="15592" max="15592" width="20.140625" style="1" customWidth="1"/>
    <col min="15593" max="15593" width="34.7109375" style="1" customWidth="1"/>
    <col min="15594" max="15594" width="33.140625" style="1" customWidth="1"/>
    <col min="15595" max="15598" width="0" style="1" hidden="1" customWidth="1"/>
    <col min="15599" max="15601" width="9.28515625" style="1" customWidth="1"/>
    <col min="15602" max="15602" width="12.140625" style="1" customWidth="1"/>
    <col min="15603" max="15603" width="9.5703125" style="1" customWidth="1"/>
    <col min="15604" max="15611" width="10.140625" style="1" customWidth="1"/>
    <col min="15612" max="15626" width="9.140625" style="1" customWidth="1"/>
    <col min="15627" max="15845" width="9.140625" style="1"/>
    <col min="15846" max="15847" width="5.85546875" style="1" customWidth="1"/>
    <col min="15848" max="15848" width="20.140625" style="1" customWidth="1"/>
    <col min="15849" max="15849" width="34.7109375" style="1" customWidth="1"/>
    <col min="15850" max="15850" width="33.140625" style="1" customWidth="1"/>
    <col min="15851" max="15854" width="0" style="1" hidden="1" customWidth="1"/>
    <col min="15855" max="15857" width="9.28515625" style="1" customWidth="1"/>
    <col min="15858" max="15858" width="12.140625" style="1" customWidth="1"/>
    <col min="15859" max="15859" width="9.5703125" style="1" customWidth="1"/>
    <col min="15860" max="15867" width="10.140625" style="1" customWidth="1"/>
    <col min="15868" max="15882" width="9.140625" style="1" customWidth="1"/>
    <col min="15883" max="16101" width="9.140625" style="1"/>
    <col min="16102" max="16103" width="5.85546875" style="1" customWidth="1"/>
    <col min="16104" max="16104" width="20.140625" style="1" customWidth="1"/>
    <col min="16105" max="16105" width="34.7109375" style="1" customWidth="1"/>
    <col min="16106" max="16106" width="33.140625" style="1" customWidth="1"/>
    <col min="16107" max="16110" width="0" style="1" hidden="1" customWidth="1"/>
    <col min="16111" max="16113" width="9.28515625" style="1" customWidth="1"/>
    <col min="16114" max="16114" width="12.140625" style="1" customWidth="1"/>
    <col min="16115" max="16115" width="9.5703125" style="1" customWidth="1"/>
    <col min="16116" max="16123" width="10.140625" style="1" customWidth="1"/>
    <col min="16124" max="16138" width="9.140625" style="1" customWidth="1"/>
    <col min="16139" max="16357" width="9.140625" style="1"/>
    <col min="16358" max="16376" width="9.140625" style="1" customWidth="1"/>
    <col min="16377" max="16384" width="9.140625" style="1"/>
  </cols>
  <sheetData>
    <row r="1" spans="1:10">
      <c r="A1" s="47" t="s">
        <v>1890</v>
      </c>
      <c r="B1" s="43"/>
      <c r="C1" s="43"/>
      <c r="D1" s="43"/>
      <c r="E1" s="43"/>
      <c r="F1" s="43"/>
      <c r="G1" s="43"/>
      <c r="H1" s="43"/>
      <c r="I1" s="43"/>
    </row>
    <row r="3" spans="1:10" s="42" customFormat="1" ht="29.45" customHeight="1">
      <c r="A3" s="372" t="s">
        <v>701</v>
      </c>
      <c r="B3" s="372"/>
      <c r="C3" s="372" t="s">
        <v>1652</v>
      </c>
      <c r="D3" s="372"/>
      <c r="E3" s="372"/>
      <c r="F3" s="373" t="s">
        <v>1891</v>
      </c>
      <c r="G3" s="373"/>
      <c r="H3" s="373"/>
      <c r="I3" s="373"/>
      <c r="J3" s="10"/>
    </row>
    <row r="4" spans="1:10" s="42" customFormat="1" ht="29.45" customHeight="1">
      <c r="A4" s="372" t="s">
        <v>986</v>
      </c>
      <c r="B4" s="372" t="s">
        <v>1</v>
      </c>
      <c r="C4" s="372" t="s">
        <v>1653</v>
      </c>
      <c r="D4" s="372" t="s">
        <v>1</v>
      </c>
      <c r="E4" s="372"/>
      <c r="F4" s="373"/>
      <c r="G4" s="373"/>
      <c r="H4" s="373"/>
      <c r="I4" s="373"/>
      <c r="J4" s="10"/>
    </row>
    <row r="5" spans="1:10" s="42" customFormat="1">
      <c r="A5" s="372"/>
      <c r="B5" s="372"/>
      <c r="C5" s="372"/>
      <c r="D5" s="11" t="s">
        <v>2</v>
      </c>
      <c r="E5" s="11" t="s">
        <v>3</v>
      </c>
      <c r="F5" s="49" t="s">
        <v>4</v>
      </c>
      <c r="G5" s="49" t="s">
        <v>5</v>
      </c>
      <c r="H5" s="49" t="s">
        <v>6</v>
      </c>
      <c r="I5" s="49" t="s">
        <v>7</v>
      </c>
      <c r="J5" s="10"/>
    </row>
    <row r="6" spans="1:10" s="44" customFormat="1" ht="45">
      <c r="A6" s="8">
        <v>1</v>
      </c>
      <c r="B6" s="8">
        <v>1</v>
      </c>
      <c r="C6" s="8" t="s">
        <v>543</v>
      </c>
      <c r="D6" s="8" t="s">
        <v>1654</v>
      </c>
      <c r="E6" s="8" t="s">
        <v>1655</v>
      </c>
      <c r="F6" s="21">
        <v>25000</v>
      </c>
      <c r="G6" s="21">
        <v>15000</v>
      </c>
      <c r="H6" s="21">
        <v>9000</v>
      </c>
      <c r="I6" s="21">
        <v>5400</v>
      </c>
      <c r="J6" s="43"/>
    </row>
    <row r="7" spans="1:10" ht="30">
      <c r="A7" s="374">
        <v>2</v>
      </c>
      <c r="B7" s="8">
        <v>2</v>
      </c>
      <c r="C7" s="374" t="s">
        <v>1656</v>
      </c>
      <c r="D7" s="8" t="s">
        <v>1657</v>
      </c>
      <c r="E7" s="8" t="s">
        <v>1658</v>
      </c>
      <c r="F7" s="21">
        <v>60000</v>
      </c>
      <c r="G7" s="21">
        <v>36000</v>
      </c>
      <c r="H7" s="21">
        <v>21600</v>
      </c>
      <c r="I7" s="21">
        <v>12960</v>
      </c>
    </row>
    <row r="8" spans="1:10" ht="45">
      <c r="A8" s="374"/>
      <c r="B8" s="8">
        <v>3</v>
      </c>
      <c r="C8" s="374"/>
      <c r="D8" s="8" t="s">
        <v>1659</v>
      </c>
      <c r="E8" s="8" t="s">
        <v>1660</v>
      </c>
      <c r="F8" s="21">
        <v>65000</v>
      </c>
      <c r="G8" s="21">
        <v>39000</v>
      </c>
      <c r="H8" s="21">
        <v>23400</v>
      </c>
      <c r="I8" s="21">
        <v>14040</v>
      </c>
    </row>
    <row r="9" spans="1:10" ht="60">
      <c r="A9" s="374"/>
      <c r="B9" s="8">
        <v>4</v>
      </c>
      <c r="C9" s="374"/>
      <c r="D9" s="8" t="s">
        <v>1661</v>
      </c>
      <c r="E9" s="8" t="s">
        <v>1662</v>
      </c>
      <c r="F9" s="21">
        <v>50000</v>
      </c>
      <c r="G9" s="21">
        <v>30000</v>
      </c>
      <c r="H9" s="21">
        <v>18000</v>
      </c>
      <c r="I9" s="21">
        <v>10800</v>
      </c>
    </row>
    <row r="10" spans="1:10" ht="45">
      <c r="A10" s="8">
        <v>3</v>
      </c>
      <c r="B10" s="8">
        <v>5</v>
      </c>
      <c r="C10" s="8" t="s">
        <v>1202</v>
      </c>
      <c r="D10" s="50" t="s">
        <v>1663</v>
      </c>
      <c r="E10" s="50" t="s">
        <v>1664</v>
      </c>
      <c r="F10" s="7">
        <v>40000</v>
      </c>
      <c r="G10" s="7">
        <f>F10*0.6</f>
        <v>24000</v>
      </c>
      <c r="H10" s="7">
        <f>F10*0.4</f>
        <v>16000</v>
      </c>
      <c r="I10" s="7">
        <f>F10*0.3</f>
        <v>12000</v>
      </c>
    </row>
    <row r="11" spans="1:10" ht="30">
      <c r="A11" s="374">
        <v>4</v>
      </c>
      <c r="B11" s="8">
        <v>6</v>
      </c>
      <c r="C11" s="374" t="s">
        <v>1484</v>
      </c>
      <c r="D11" s="50" t="s">
        <v>1665</v>
      </c>
      <c r="E11" s="50" t="s">
        <v>1666</v>
      </c>
      <c r="F11" s="7">
        <v>40000</v>
      </c>
      <c r="G11" s="7">
        <f>F11*0.6</f>
        <v>24000</v>
      </c>
      <c r="H11" s="7">
        <f>F11*0.4</f>
        <v>16000</v>
      </c>
      <c r="I11" s="7">
        <f>F11*0.3</f>
        <v>12000</v>
      </c>
    </row>
    <row r="12" spans="1:10" ht="30">
      <c r="A12" s="374"/>
      <c r="B12" s="8">
        <v>7</v>
      </c>
      <c r="C12" s="374"/>
      <c r="D12" s="50" t="s">
        <v>1667</v>
      </c>
      <c r="E12" s="50" t="s">
        <v>1668</v>
      </c>
      <c r="F12" s="7">
        <v>30000</v>
      </c>
      <c r="G12" s="7">
        <f>F12*0.6</f>
        <v>18000</v>
      </c>
      <c r="H12" s="7">
        <f>F12*0.4</f>
        <v>12000</v>
      </c>
      <c r="I12" s="7">
        <f>F12*0.3</f>
        <v>9000</v>
      </c>
    </row>
    <row r="13" spans="1:10" ht="45">
      <c r="A13" s="374">
        <v>5</v>
      </c>
      <c r="B13" s="8">
        <v>8</v>
      </c>
      <c r="C13" s="374" t="s">
        <v>1669</v>
      </c>
      <c r="D13" s="50" t="s">
        <v>1670</v>
      </c>
      <c r="E13" s="50" t="s">
        <v>1671</v>
      </c>
      <c r="F13" s="21">
        <v>50000</v>
      </c>
      <c r="G13" s="21">
        <v>30000</v>
      </c>
      <c r="H13" s="21">
        <v>18000</v>
      </c>
      <c r="I13" s="21">
        <v>10800</v>
      </c>
    </row>
    <row r="14" spans="1:10" ht="30">
      <c r="A14" s="374"/>
      <c r="B14" s="8">
        <v>9</v>
      </c>
      <c r="C14" s="374"/>
      <c r="D14" s="51" t="s">
        <v>1672</v>
      </c>
      <c r="E14" s="51" t="s">
        <v>1671</v>
      </c>
      <c r="F14" s="7">
        <v>40000</v>
      </c>
      <c r="G14" s="7">
        <f>F14*0.6</f>
        <v>24000</v>
      </c>
      <c r="H14" s="7">
        <f>F14*0.4</f>
        <v>16000</v>
      </c>
      <c r="I14" s="7">
        <f>F14*0.3</f>
        <v>12000</v>
      </c>
    </row>
    <row r="15" spans="1:10" ht="45">
      <c r="A15" s="374">
        <v>6</v>
      </c>
      <c r="B15" s="8">
        <v>10</v>
      </c>
      <c r="C15" s="374" t="s">
        <v>1673</v>
      </c>
      <c r="D15" s="50" t="s">
        <v>1674</v>
      </c>
      <c r="E15" s="50" t="s">
        <v>1675</v>
      </c>
      <c r="F15" s="21">
        <v>50000</v>
      </c>
      <c r="G15" s="21">
        <v>30000</v>
      </c>
      <c r="H15" s="21">
        <v>18000</v>
      </c>
      <c r="I15" s="21">
        <v>10800</v>
      </c>
    </row>
    <row r="16" spans="1:10" ht="30">
      <c r="A16" s="374"/>
      <c r="B16" s="8">
        <v>11</v>
      </c>
      <c r="C16" s="374"/>
      <c r="D16" s="8" t="s">
        <v>1676</v>
      </c>
      <c r="E16" s="8" t="s">
        <v>1677</v>
      </c>
      <c r="F16" s="7">
        <v>35000</v>
      </c>
      <c r="G16" s="7">
        <f>F16*0.6</f>
        <v>21000</v>
      </c>
      <c r="H16" s="7">
        <f>F16*0.4</f>
        <v>14000</v>
      </c>
      <c r="I16" s="7">
        <f>F16*0.3</f>
        <v>10500</v>
      </c>
    </row>
    <row r="17" spans="1:9" ht="45">
      <c r="A17" s="8">
        <v>7</v>
      </c>
      <c r="B17" s="8">
        <v>12</v>
      </c>
      <c r="C17" s="52" t="s">
        <v>1678</v>
      </c>
      <c r="D17" s="8" t="s">
        <v>1679</v>
      </c>
      <c r="E17" s="8" t="s">
        <v>1680</v>
      </c>
      <c r="F17" s="21">
        <v>40000</v>
      </c>
      <c r="G17" s="7">
        <v>14000</v>
      </c>
      <c r="H17" s="7">
        <v>9800</v>
      </c>
      <c r="I17" s="7">
        <v>6800</v>
      </c>
    </row>
    <row r="18" spans="1:9" ht="45">
      <c r="A18" s="8">
        <v>8</v>
      </c>
      <c r="B18" s="8">
        <v>13</v>
      </c>
      <c r="C18" s="52" t="s">
        <v>1681</v>
      </c>
      <c r="D18" s="8" t="s">
        <v>1679</v>
      </c>
      <c r="E18" s="8" t="s">
        <v>1682</v>
      </c>
      <c r="F18" s="21">
        <v>45000</v>
      </c>
      <c r="G18" s="7">
        <v>14000</v>
      </c>
      <c r="H18" s="7">
        <v>9800</v>
      </c>
      <c r="I18" s="7">
        <v>6800</v>
      </c>
    </row>
    <row r="19" spans="1:9" ht="30">
      <c r="A19" s="8">
        <v>9</v>
      </c>
      <c r="B19" s="8">
        <v>14</v>
      </c>
      <c r="C19" s="56" t="s">
        <v>1683</v>
      </c>
      <c r="D19" s="8" t="s">
        <v>1684</v>
      </c>
      <c r="E19" s="8" t="s">
        <v>1685</v>
      </c>
      <c r="F19" s="7">
        <v>15000</v>
      </c>
      <c r="G19" s="7">
        <v>10500</v>
      </c>
      <c r="H19" s="7">
        <v>7300</v>
      </c>
      <c r="I19" s="7">
        <v>5100</v>
      </c>
    </row>
    <row r="20" spans="1:9" ht="30">
      <c r="A20" s="374">
        <v>10</v>
      </c>
      <c r="B20" s="374">
        <v>15</v>
      </c>
      <c r="C20" s="374" t="s">
        <v>1686</v>
      </c>
      <c r="D20" s="8" t="s">
        <v>1687</v>
      </c>
      <c r="E20" s="8" t="s">
        <v>1688</v>
      </c>
      <c r="F20" s="21">
        <v>80000</v>
      </c>
      <c r="G20" s="21">
        <v>48000</v>
      </c>
      <c r="H20" s="21">
        <v>28800</v>
      </c>
      <c r="I20" s="21">
        <v>17280</v>
      </c>
    </row>
    <row r="21" spans="1:9" ht="30">
      <c r="A21" s="374"/>
      <c r="B21" s="374"/>
      <c r="C21" s="374"/>
      <c r="D21" s="8" t="s">
        <v>1689</v>
      </c>
      <c r="E21" s="8" t="s">
        <v>1690</v>
      </c>
      <c r="F21" s="21">
        <v>65000</v>
      </c>
      <c r="G21" s="21">
        <v>39000</v>
      </c>
      <c r="H21" s="21">
        <v>23400</v>
      </c>
      <c r="I21" s="21">
        <v>14000</v>
      </c>
    </row>
    <row r="22" spans="1:9" ht="60">
      <c r="A22" s="374">
        <v>11</v>
      </c>
      <c r="B22" s="8">
        <v>16</v>
      </c>
      <c r="C22" s="374" t="s">
        <v>1691</v>
      </c>
      <c r="D22" s="8" t="s">
        <v>1692</v>
      </c>
      <c r="E22" s="8" t="s">
        <v>1693</v>
      </c>
      <c r="F22" s="7">
        <v>65000</v>
      </c>
      <c r="G22" s="7">
        <v>45500</v>
      </c>
      <c r="H22" s="7">
        <v>31800</v>
      </c>
      <c r="I22" s="7">
        <v>22200</v>
      </c>
    </row>
    <row r="23" spans="1:9" ht="75">
      <c r="A23" s="374"/>
      <c r="B23" s="8">
        <v>17</v>
      </c>
      <c r="C23" s="374"/>
      <c r="D23" s="8" t="s">
        <v>1694</v>
      </c>
      <c r="E23" s="8" t="s">
        <v>1695</v>
      </c>
      <c r="F23" s="7">
        <v>65000</v>
      </c>
      <c r="G23" s="7">
        <v>45500</v>
      </c>
      <c r="H23" s="7">
        <v>31800</v>
      </c>
      <c r="I23" s="7">
        <v>22200</v>
      </c>
    </row>
    <row r="24" spans="1:9" ht="90">
      <c r="A24" s="374"/>
      <c r="B24" s="8">
        <v>18</v>
      </c>
      <c r="C24" s="374"/>
      <c r="D24" s="52" t="s">
        <v>1696</v>
      </c>
      <c r="E24" s="52" t="s">
        <v>1697</v>
      </c>
      <c r="F24" s="7">
        <v>65000</v>
      </c>
      <c r="G24" s="7">
        <v>45500</v>
      </c>
      <c r="H24" s="7">
        <v>31800</v>
      </c>
      <c r="I24" s="7">
        <v>22200</v>
      </c>
    </row>
    <row r="25" spans="1:9" ht="30">
      <c r="A25" s="374"/>
      <c r="B25" s="8">
        <v>19</v>
      </c>
      <c r="C25" s="374"/>
      <c r="D25" s="8" t="s">
        <v>1698</v>
      </c>
      <c r="E25" s="8" t="s">
        <v>1699</v>
      </c>
      <c r="F25" s="21">
        <v>50000</v>
      </c>
      <c r="G25" s="21">
        <v>30000</v>
      </c>
      <c r="H25" s="21">
        <v>18000</v>
      </c>
      <c r="I25" s="21">
        <v>10800</v>
      </c>
    </row>
    <row r="26" spans="1:9" ht="75">
      <c r="A26" s="374"/>
      <c r="B26" s="8">
        <v>20</v>
      </c>
      <c r="C26" s="374"/>
      <c r="D26" s="8" t="s">
        <v>1700</v>
      </c>
      <c r="E26" s="8" t="s">
        <v>1701</v>
      </c>
      <c r="F26" s="7">
        <v>75000</v>
      </c>
      <c r="G26" s="7">
        <v>35000</v>
      </c>
      <c r="H26" s="7">
        <v>24500</v>
      </c>
      <c r="I26" s="7">
        <v>17100</v>
      </c>
    </row>
    <row r="27" spans="1:9" ht="30">
      <c r="A27" s="374">
        <v>12</v>
      </c>
      <c r="B27" s="8">
        <v>21</v>
      </c>
      <c r="C27" s="374" t="s">
        <v>1702</v>
      </c>
      <c r="D27" s="8" t="s">
        <v>1703</v>
      </c>
      <c r="E27" s="8" t="s">
        <v>1704</v>
      </c>
      <c r="F27" s="7">
        <v>35000</v>
      </c>
      <c r="G27" s="7"/>
      <c r="H27" s="7"/>
      <c r="I27" s="7"/>
    </row>
    <row r="28" spans="1:9" ht="45">
      <c r="A28" s="374"/>
      <c r="B28" s="8">
        <v>22</v>
      </c>
      <c r="C28" s="374"/>
      <c r="D28" s="8" t="s">
        <v>1705</v>
      </c>
      <c r="E28" s="8" t="s">
        <v>1706</v>
      </c>
      <c r="F28" s="7">
        <v>25000</v>
      </c>
      <c r="G28" s="7"/>
      <c r="H28" s="7"/>
      <c r="I28" s="7"/>
    </row>
    <row r="29" spans="1:9" ht="45">
      <c r="A29" s="8">
        <v>13</v>
      </c>
      <c r="B29" s="8">
        <v>23</v>
      </c>
      <c r="C29" s="53" t="s">
        <v>1707</v>
      </c>
      <c r="D29" s="53" t="s">
        <v>1708</v>
      </c>
      <c r="E29" s="53" t="s">
        <v>1666</v>
      </c>
      <c r="F29" s="21">
        <v>25000</v>
      </c>
      <c r="G29" s="21">
        <v>15000</v>
      </c>
      <c r="H29" s="21">
        <v>9000</v>
      </c>
      <c r="I29" s="21">
        <v>5400</v>
      </c>
    </row>
    <row r="30" spans="1:9" ht="45">
      <c r="A30" s="8">
        <v>14</v>
      </c>
      <c r="B30" s="8">
        <v>24</v>
      </c>
      <c r="C30" s="8" t="s">
        <v>1709</v>
      </c>
      <c r="D30" s="8" t="s">
        <v>1710</v>
      </c>
      <c r="E30" s="8" t="s">
        <v>1711</v>
      </c>
      <c r="F30" s="21">
        <v>30000</v>
      </c>
      <c r="G30" s="21">
        <v>18000</v>
      </c>
      <c r="H30" s="21">
        <v>10800</v>
      </c>
      <c r="I30" s="21">
        <v>6480</v>
      </c>
    </row>
    <row r="31" spans="1:9" ht="30">
      <c r="A31" s="374">
        <v>15</v>
      </c>
      <c r="B31" s="8">
        <v>25</v>
      </c>
      <c r="C31" s="374" t="s">
        <v>1712</v>
      </c>
      <c r="D31" s="8" t="s">
        <v>1713</v>
      </c>
      <c r="E31" s="8" t="s">
        <v>1714</v>
      </c>
      <c r="F31" s="7">
        <v>20000</v>
      </c>
      <c r="G31" s="7">
        <v>14000</v>
      </c>
      <c r="H31" s="7">
        <v>9800</v>
      </c>
      <c r="I31" s="7">
        <v>6800</v>
      </c>
    </row>
    <row r="32" spans="1:9" ht="45">
      <c r="A32" s="374"/>
      <c r="B32" s="8">
        <v>26</v>
      </c>
      <c r="C32" s="374"/>
      <c r="D32" s="8" t="s">
        <v>1715</v>
      </c>
      <c r="E32" s="8" t="s">
        <v>1716</v>
      </c>
      <c r="F32" s="7">
        <v>15000</v>
      </c>
      <c r="G32" s="7">
        <v>10500</v>
      </c>
      <c r="H32" s="7">
        <v>7300</v>
      </c>
      <c r="I32" s="7">
        <v>5100</v>
      </c>
    </row>
    <row r="33" spans="1:10" ht="45">
      <c r="A33" s="8">
        <v>16</v>
      </c>
      <c r="B33" s="8">
        <v>27</v>
      </c>
      <c r="C33" s="8" t="s">
        <v>1717</v>
      </c>
      <c r="D33" s="8" t="s">
        <v>1718</v>
      </c>
      <c r="E33" s="8" t="s">
        <v>1719</v>
      </c>
      <c r="F33" s="7">
        <v>12000</v>
      </c>
      <c r="G33" s="7">
        <v>8400</v>
      </c>
      <c r="H33" s="7">
        <v>5900</v>
      </c>
      <c r="I33" s="7">
        <v>4100</v>
      </c>
    </row>
    <row r="34" spans="1:10" ht="45">
      <c r="A34" s="374">
        <v>17</v>
      </c>
      <c r="B34" s="8">
        <v>28</v>
      </c>
      <c r="C34" s="374" t="s">
        <v>1720</v>
      </c>
      <c r="D34" s="50" t="s">
        <v>1721</v>
      </c>
      <c r="E34" s="50" t="s">
        <v>1722</v>
      </c>
      <c r="F34" s="7">
        <v>21000</v>
      </c>
      <c r="G34" s="7">
        <v>14700</v>
      </c>
      <c r="H34" s="7">
        <v>10300</v>
      </c>
      <c r="I34" s="7">
        <v>7200</v>
      </c>
    </row>
    <row r="35" spans="1:10" ht="45">
      <c r="A35" s="374"/>
      <c r="B35" s="8">
        <v>29</v>
      </c>
      <c r="C35" s="374"/>
      <c r="D35" s="50" t="s">
        <v>1723</v>
      </c>
      <c r="E35" s="50" t="s">
        <v>1724</v>
      </c>
      <c r="F35" s="7">
        <v>18000</v>
      </c>
      <c r="G35" s="7">
        <f>F35*0.5</f>
        <v>9000</v>
      </c>
      <c r="H35" s="7">
        <f>F35*0.4</f>
        <v>7200</v>
      </c>
      <c r="I35" s="7">
        <f>F35*0.3</f>
        <v>5400</v>
      </c>
    </row>
    <row r="36" spans="1:10" ht="30">
      <c r="A36" s="374">
        <v>18</v>
      </c>
      <c r="B36" s="8">
        <v>30</v>
      </c>
      <c r="C36" s="375" t="s">
        <v>1725</v>
      </c>
      <c r="D36" s="52" t="s">
        <v>1726</v>
      </c>
      <c r="E36" s="52" t="s">
        <v>1727</v>
      </c>
      <c r="F36" s="7">
        <v>15000</v>
      </c>
      <c r="G36" s="7">
        <v>11900</v>
      </c>
      <c r="H36" s="7">
        <v>8300</v>
      </c>
      <c r="I36" s="7">
        <v>5800</v>
      </c>
    </row>
    <row r="37" spans="1:10" ht="60">
      <c r="A37" s="374"/>
      <c r="B37" s="8">
        <v>31</v>
      </c>
      <c r="C37" s="375"/>
      <c r="D37" s="52" t="s">
        <v>1728</v>
      </c>
      <c r="E37" s="52" t="s">
        <v>1729</v>
      </c>
      <c r="F37" s="7">
        <v>15000</v>
      </c>
      <c r="G37" s="7">
        <v>14000</v>
      </c>
      <c r="H37" s="7">
        <v>9800</v>
      </c>
      <c r="I37" s="7">
        <v>6800</v>
      </c>
    </row>
    <row r="38" spans="1:10" ht="30">
      <c r="A38" s="374"/>
      <c r="B38" s="8">
        <v>32</v>
      </c>
      <c r="C38" s="375"/>
      <c r="D38" s="50" t="s">
        <v>1730</v>
      </c>
      <c r="E38" s="50" t="s">
        <v>1731</v>
      </c>
      <c r="F38" s="7">
        <v>10000</v>
      </c>
      <c r="G38" s="7">
        <v>7000</v>
      </c>
      <c r="H38" s="7">
        <v>4900</v>
      </c>
      <c r="I38" s="7">
        <v>3400</v>
      </c>
    </row>
    <row r="39" spans="1:10" ht="60">
      <c r="A39" s="374"/>
      <c r="B39" s="8">
        <v>33</v>
      </c>
      <c r="C39" s="375"/>
      <c r="D39" s="55" t="s">
        <v>1732</v>
      </c>
      <c r="E39" s="55" t="s">
        <v>1733</v>
      </c>
      <c r="F39" s="7">
        <v>10000</v>
      </c>
      <c r="G39" s="7">
        <v>7000</v>
      </c>
      <c r="H39" s="7">
        <v>4900</v>
      </c>
      <c r="I39" s="7">
        <v>3400</v>
      </c>
    </row>
    <row r="40" spans="1:10" s="46" customFormat="1" ht="60">
      <c r="A40" s="374"/>
      <c r="B40" s="52">
        <v>34</v>
      </c>
      <c r="C40" s="375"/>
      <c r="D40" s="50" t="s">
        <v>1734</v>
      </c>
      <c r="E40" s="50" t="s">
        <v>1735</v>
      </c>
      <c r="F40" s="51">
        <v>12000</v>
      </c>
      <c r="G40" s="51"/>
      <c r="H40" s="51"/>
      <c r="I40" s="51"/>
      <c r="J40" s="45"/>
    </row>
    <row r="41" spans="1:10" ht="60">
      <c r="A41" s="374"/>
      <c r="B41" s="8">
        <v>35</v>
      </c>
      <c r="C41" s="375"/>
      <c r="D41" s="50" t="s">
        <v>1736</v>
      </c>
      <c r="E41" s="50" t="s">
        <v>1737</v>
      </c>
      <c r="F41" s="7">
        <v>10000</v>
      </c>
      <c r="G41" s="7"/>
      <c r="H41" s="7"/>
      <c r="I41" s="7"/>
    </row>
    <row r="42" spans="1:10" ht="30">
      <c r="A42" s="374"/>
      <c r="B42" s="8">
        <v>36</v>
      </c>
      <c r="C42" s="375"/>
      <c r="D42" s="50" t="s">
        <v>1738</v>
      </c>
      <c r="E42" s="50" t="s">
        <v>1739</v>
      </c>
      <c r="F42" s="7">
        <v>8000</v>
      </c>
      <c r="G42" s="7"/>
      <c r="H42" s="7"/>
      <c r="I42" s="7"/>
    </row>
    <row r="43" spans="1:10" ht="60">
      <c r="A43" s="374">
        <v>19</v>
      </c>
      <c r="B43" s="8">
        <v>37</v>
      </c>
      <c r="C43" s="375" t="s">
        <v>1740</v>
      </c>
      <c r="D43" s="50" t="s">
        <v>1741</v>
      </c>
      <c r="E43" s="50" t="s">
        <v>1742</v>
      </c>
      <c r="F43" s="7">
        <v>10000</v>
      </c>
      <c r="G43" s="7"/>
      <c r="H43" s="7"/>
      <c r="I43" s="7"/>
    </row>
    <row r="44" spans="1:10" ht="45">
      <c r="A44" s="374"/>
      <c r="B44" s="8">
        <v>38</v>
      </c>
      <c r="C44" s="375"/>
      <c r="D44" s="52" t="s">
        <v>1743</v>
      </c>
      <c r="E44" s="52" t="s">
        <v>1744</v>
      </c>
      <c r="F44" s="7">
        <v>10000</v>
      </c>
      <c r="G44" s="7">
        <v>7000</v>
      </c>
      <c r="H44" s="7">
        <v>4900</v>
      </c>
      <c r="I44" s="7">
        <v>3400</v>
      </c>
    </row>
    <row r="45" spans="1:10">
      <c r="A45" s="374"/>
      <c r="B45" s="8">
        <v>39</v>
      </c>
      <c r="C45" s="375"/>
      <c r="D45" s="52" t="s">
        <v>1745</v>
      </c>
      <c r="E45" s="52" t="s">
        <v>1746</v>
      </c>
      <c r="F45" s="7">
        <v>8000</v>
      </c>
      <c r="G45" s="7"/>
      <c r="H45" s="7"/>
      <c r="I45" s="7"/>
    </row>
    <row r="46" spans="1:10" ht="45">
      <c r="A46" s="374"/>
      <c r="B46" s="8">
        <v>40</v>
      </c>
      <c r="C46" s="375"/>
      <c r="D46" s="52" t="s">
        <v>1747</v>
      </c>
      <c r="E46" s="52" t="s">
        <v>1748</v>
      </c>
      <c r="F46" s="7">
        <v>10000</v>
      </c>
      <c r="G46" s="7"/>
      <c r="H46" s="7"/>
      <c r="I46" s="7"/>
    </row>
    <row r="47" spans="1:10" ht="30">
      <c r="A47" s="374"/>
      <c r="B47" s="8">
        <v>41</v>
      </c>
      <c r="C47" s="375"/>
      <c r="D47" s="52" t="s">
        <v>1749</v>
      </c>
      <c r="E47" s="52" t="s">
        <v>1750</v>
      </c>
      <c r="F47" s="7">
        <v>8000</v>
      </c>
      <c r="G47" s="7"/>
      <c r="H47" s="7"/>
      <c r="I47" s="7"/>
    </row>
    <row r="48" spans="1:10" ht="30">
      <c r="A48" s="374"/>
      <c r="B48" s="8">
        <v>42</v>
      </c>
      <c r="C48" s="375"/>
      <c r="D48" s="52" t="s">
        <v>1751</v>
      </c>
      <c r="E48" s="52" t="s">
        <v>1752</v>
      </c>
      <c r="F48" s="7">
        <v>10000</v>
      </c>
      <c r="G48" s="7"/>
      <c r="H48" s="7"/>
      <c r="I48" s="7"/>
    </row>
    <row r="49" spans="1:9" ht="45">
      <c r="A49" s="374"/>
      <c r="B49" s="8">
        <v>43</v>
      </c>
      <c r="C49" s="375"/>
      <c r="D49" s="52" t="s">
        <v>1753</v>
      </c>
      <c r="E49" s="52" t="s">
        <v>1754</v>
      </c>
      <c r="F49" s="7">
        <v>8000</v>
      </c>
      <c r="G49" s="7"/>
      <c r="H49" s="7"/>
      <c r="I49" s="7"/>
    </row>
    <row r="50" spans="1:9" ht="30">
      <c r="A50" s="374"/>
      <c r="B50" s="8">
        <v>44</v>
      </c>
      <c r="C50" s="375"/>
      <c r="D50" s="52" t="s">
        <v>1755</v>
      </c>
      <c r="E50" s="52" t="s">
        <v>1756</v>
      </c>
      <c r="F50" s="7">
        <v>12000</v>
      </c>
      <c r="G50" s="7"/>
      <c r="H50" s="7"/>
      <c r="I50" s="7"/>
    </row>
    <row r="51" spans="1:9" ht="30">
      <c r="A51" s="374"/>
      <c r="B51" s="8">
        <v>45</v>
      </c>
      <c r="C51" s="375"/>
      <c r="D51" s="52" t="s">
        <v>1757</v>
      </c>
      <c r="E51" s="52" t="s">
        <v>1754</v>
      </c>
      <c r="F51" s="7">
        <v>12000</v>
      </c>
      <c r="G51" s="7"/>
      <c r="H51" s="7"/>
      <c r="I51" s="7"/>
    </row>
    <row r="52" spans="1:9" ht="45">
      <c r="A52" s="374">
        <v>20</v>
      </c>
      <c r="B52" s="8">
        <v>46</v>
      </c>
      <c r="C52" s="376" t="s">
        <v>1758</v>
      </c>
      <c r="D52" s="52" t="s">
        <v>1759</v>
      </c>
      <c r="E52" s="52" t="s">
        <v>1760</v>
      </c>
      <c r="F52" s="7">
        <v>15000</v>
      </c>
      <c r="G52" s="7">
        <v>10500</v>
      </c>
      <c r="H52" s="7">
        <v>7300</v>
      </c>
      <c r="I52" s="7">
        <v>5100</v>
      </c>
    </row>
    <row r="53" spans="1:9" ht="30">
      <c r="A53" s="374"/>
      <c r="B53" s="8">
        <v>47</v>
      </c>
      <c r="C53" s="376"/>
      <c r="D53" s="52" t="s">
        <v>1761</v>
      </c>
      <c r="E53" s="52" t="s">
        <v>1762</v>
      </c>
      <c r="F53" s="7">
        <v>20000</v>
      </c>
      <c r="G53" s="7">
        <v>14000</v>
      </c>
      <c r="H53" s="7">
        <v>9800</v>
      </c>
      <c r="I53" s="7">
        <v>6800</v>
      </c>
    </row>
    <row r="54" spans="1:9" ht="30">
      <c r="A54" s="374"/>
      <c r="B54" s="8">
        <v>48</v>
      </c>
      <c r="C54" s="376"/>
      <c r="D54" s="52" t="s">
        <v>1763</v>
      </c>
      <c r="E54" s="52" t="s">
        <v>1742</v>
      </c>
      <c r="F54" s="7">
        <v>20000</v>
      </c>
      <c r="G54" s="7">
        <v>14000</v>
      </c>
      <c r="H54" s="7">
        <v>9800</v>
      </c>
      <c r="I54" s="7">
        <v>6800</v>
      </c>
    </row>
    <row r="55" spans="1:9" ht="45">
      <c r="A55" s="374"/>
      <c r="B55" s="8">
        <v>49</v>
      </c>
      <c r="C55" s="376"/>
      <c r="D55" s="52" t="s">
        <v>1764</v>
      </c>
      <c r="E55" s="52" t="s">
        <v>1742</v>
      </c>
      <c r="F55" s="7">
        <v>15000</v>
      </c>
      <c r="G55" s="7">
        <v>10500</v>
      </c>
      <c r="H55" s="7">
        <v>7300</v>
      </c>
      <c r="I55" s="7">
        <v>5100</v>
      </c>
    </row>
    <row r="56" spans="1:9" ht="30">
      <c r="A56" s="374"/>
      <c r="B56" s="8">
        <v>50</v>
      </c>
      <c r="C56" s="376"/>
      <c r="D56" s="52" t="s">
        <v>1765</v>
      </c>
      <c r="E56" s="52" t="s">
        <v>1766</v>
      </c>
      <c r="F56" s="7">
        <v>27000</v>
      </c>
      <c r="G56" s="7">
        <v>7000</v>
      </c>
      <c r="H56" s="7">
        <v>4900</v>
      </c>
      <c r="I56" s="7">
        <v>3400</v>
      </c>
    </row>
    <row r="57" spans="1:9" ht="45">
      <c r="A57" s="374">
        <v>21</v>
      </c>
      <c r="B57" s="8">
        <v>51</v>
      </c>
      <c r="C57" s="376" t="s">
        <v>1767</v>
      </c>
      <c r="D57" s="52" t="s">
        <v>1768</v>
      </c>
      <c r="E57" s="52"/>
      <c r="F57" s="7">
        <v>22000</v>
      </c>
      <c r="G57" s="7">
        <v>16100</v>
      </c>
      <c r="H57" s="7">
        <v>11200</v>
      </c>
      <c r="I57" s="7">
        <v>7800</v>
      </c>
    </row>
    <row r="58" spans="1:9">
      <c r="A58" s="374"/>
      <c r="B58" s="8">
        <v>52</v>
      </c>
      <c r="C58" s="376"/>
      <c r="D58" s="52" t="s">
        <v>1769</v>
      </c>
      <c r="E58" s="52" t="s">
        <v>1770</v>
      </c>
      <c r="F58" s="7">
        <v>13000</v>
      </c>
      <c r="G58" s="7">
        <v>9100</v>
      </c>
      <c r="H58" s="7">
        <v>6300</v>
      </c>
      <c r="I58" s="7">
        <v>4400</v>
      </c>
    </row>
    <row r="59" spans="1:9" ht="60">
      <c r="A59" s="8">
        <v>22</v>
      </c>
      <c r="B59" s="8">
        <v>53</v>
      </c>
      <c r="C59" s="52" t="s">
        <v>1771</v>
      </c>
      <c r="D59" s="52" t="s">
        <v>1772</v>
      </c>
      <c r="E59" s="52" t="s">
        <v>1773</v>
      </c>
      <c r="F59" s="7">
        <v>12000</v>
      </c>
      <c r="G59" s="7">
        <v>8400</v>
      </c>
      <c r="H59" s="7">
        <v>5800</v>
      </c>
      <c r="I59" s="7">
        <v>4000</v>
      </c>
    </row>
    <row r="60" spans="1:9" ht="60">
      <c r="A60" s="8">
        <v>23</v>
      </c>
      <c r="B60" s="8">
        <v>54</v>
      </c>
      <c r="C60" s="52" t="s">
        <v>1774</v>
      </c>
      <c r="D60" s="8" t="s">
        <v>1775</v>
      </c>
      <c r="E60" s="8" t="s">
        <v>1776</v>
      </c>
      <c r="F60" s="7">
        <v>7000</v>
      </c>
      <c r="G60" s="7">
        <v>4900</v>
      </c>
      <c r="H60" s="7">
        <v>3400</v>
      </c>
      <c r="I60" s="7">
        <v>2400</v>
      </c>
    </row>
    <row r="61" spans="1:9" ht="45">
      <c r="A61" s="374">
        <v>24</v>
      </c>
      <c r="B61" s="8">
        <v>55</v>
      </c>
      <c r="C61" s="376" t="s">
        <v>1777</v>
      </c>
      <c r="D61" s="8" t="s">
        <v>1778</v>
      </c>
      <c r="E61" s="8" t="s">
        <v>1779</v>
      </c>
      <c r="F61" s="7">
        <v>8000</v>
      </c>
      <c r="G61" s="7"/>
      <c r="H61" s="7"/>
      <c r="I61" s="7"/>
    </row>
    <row r="62" spans="1:9" ht="60">
      <c r="A62" s="374"/>
      <c r="B62" s="8">
        <v>56</v>
      </c>
      <c r="C62" s="376"/>
      <c r="D62" s="8" t="s">
        <v>1780</v>
      </c>
      <c r="E62" s="8" t="s">
        <v>1781</v>
      </c>
      <c r="F62" s="7">
        <v>7000</v>
      </c>
      <c r="G62" s="7"/>
      <c r="H62" s="7"/>
      <c r="I62" s="7"/>
    </row>
    <row r="63" spans="1:9" ht="30">
      <c r="A63" s="374"/>
      <c r="B63" s="8">
        <v>57</v>
      </c>
      <c r="C63" s="376"/>
      <c r="D63" s="8" t="s">
        <v>1782</v>
      </c>
      <c r="E63" s="8" t="s">
        <v>1783</v>
      </c>
      <c r="F63" s="7">
        <v>8000</v>
      </c>
      <c r="G63" s="7"/>
      <c r="H63" s="7"/>
      <c r="I63" s="7"/>
    </row>
    <row r="64" spans="1:9">
      <c r="A64" s="374"/>
      <c r="B64" s="8">
        <v>58</v>
      </c>
      <c r="C64" s="376"/>
      <c r="D64" s="8" t="s">
        <v>1782</v>
      </c>
      <c r="E64" s="8" t="s">
        <v>1784</v>
      </c>
      <c r="F64" s="7">
        <v>8000</v>
      </c>
      <c r="G64" s="7"/>
      <c r="H64" s="7"/>
      <c r="I64" s="7"/>
    </row>
    <row r="65" spans="1:9" ht="45">
      <c r="A65" s="374"/>
      <c r="B65" s="8">
        <v>59</v>
      </c>
      <c r="C65" s="376"/>
      <c r="D65" s="8" t="s">
        <v>1785</v>
      </c>
      <c r="E65" s="8" t="s">
        <v>1786</v>
      </c>
      <c r="F65" s="7">
        <v>8000</v>
      </c>
      <c r="G65" s="7"/>
      <c r="H65" s="7"/>
      <c r="I65" s="7"/>
    </row>
    <row r="66" spans="1:9" ht="45">
      <c r="A66" s="374"/>
      <c r="B66" s="8">
        <v>60</v>
      </c>
      <c r="C66" s="376"/>
      <c r="D66" s="8" t="s">
        <v>1787</v>
      </c>
      <c r="E66" s="8" t="s">
        <v>1786</v>
      </c>
      <c r="F66" s="7">
        <v>8000</v>
      </c>
      <c r="G66" s="7"/>
      <c r="H66" s="7"/>
      <c r="I66" s="7"/>
    </row>
    <row r="67" spans="1:9" ht="30">
      <c r="A67" s="374"/>
      <c r="B67" s="8">
        <v>61</v>
      </c>
      <c r="C67" s="376"/>
      <c r="D67" s="8" t="s">
        <v>1788</v>
      </c>
      <c r="E67" s="8" t="s">
        <v>1789</v>
      </c>
      <c r="F67" s="7">
        <v>9000</v>
      </c>
      <c r="G67" s="7"/>
      <c r="H67" s="7"/>
      <c r="I67" s="7"/>
    </row>
    <row r="68" spans="1:9" ht="60">
      <c r="A68" s="374"/>
      <c r="B68" s="8">
        <v>62</v>
      </c>
      <c r="C68" s="376"/>
      <c r="D68" s="8" t="s">
        <v>1790</v>
      </c>
      <c r="E68" s="8" t="s">
        <v>1791</v>
      </c>
      <c r="F68" s="7">
        <v>7000</v>
      </c>
      <c r="G68" s="7"/>
      <c r="H68" s="7"/>
      <c r="I68" s="7"/>
    </row>
    <row r="69" spans="1:9" ht="30">
      <c r="A69" s="374"/>
      <c r="B69" s="8">
        <v>63</v>
      </c>
      <c r="C69" s="376"/>
      <c r="D69" s="8" t="s">
        <v>1792</v>
      </c>
      <c r="E69" s="8" t="s">
        <v>1793</v>
      </c>
      <c r="F69" s="7">
        <v>7000</v>
      </c>
      <c r="G69" s="7"/>
      <c r="H69" s="7"/>
      <c r="I69" s="7"/>
    </row>
    <row r="70" spans="1:9" ht="45">
      <c r="A70" s="374"/>
      <c r="B70" s="8">
        <v>64</v>
      </c>
      <c r="C70" s="376"/>
      <c r="D70" s="8" t="s">
        <v>1794</v>
      </c>
      <c r="E70" s="8" t="s">
        <v>1795</v>
      </c>
      <c r="F70" s="7">
        <v>7000</v>
      </c>
      <c r="G70" s="7"/>
      <c r="H70" s="7"/>
      <c r="I70" s="7"/>
    </row>
    <row r="71" spans="1:9" ht="30">
      <c r="A71" s="374"/>
      <c r="B71" s="8">
        <v>65</v>
      </c>
      <c r="C71" s="376"/>
      <c r="D71" s="8" t="s">
        <v>1796</v>
      </c>
      <c r="E71" s="8" t="s">
        <v>1797</v>
      </c>
      <c r="F71" s="7">
        <v>6500</v>
      </c>
      <c r="G71" s="7"/>
      <c r="H71" s="7"/>
      <c r="I71" s="7"/>
    </row>
    <row r="72" spans="1:9" ht="60">
      <c r="A72" s="374"/>
      <c r="B72" s="8">
        <v>66</v>
      </c>
      <c r="C72" s="376"/>
      <c r="D72" s="8" t="s">
        <v>1798</v>
      </c>
      <c r="E72" s="8" t="s">
        <v>1799</v>
      </c>
      <c r="F72" s="7">
        <v>7500</v>
      </c>
      <c r="G72" s="7"/>
      <c r="H72" s="7"/>
      <c r="I72" s="7"/>
    </row>
    <row r="73" spans="1:9" ht="30">
      <c r="A73" s="374"/>
      <c r="B73" s="8">
        <v>67</v>
      </c>
      <c r="C73" s="376"/>
      <c r="D73" s="8" t="s">
        <v>1800</v>
      </c>
      <c r="E73" s="8" t="s">
        <v>1801</v>
      </c>
      <c r="F73" s="7">
        <v>10000</v>
      </c>
      <c r="G73" s="7"/>
      <c r="H73" s="7"/>
      <c r="I73" s="7"/>
    </row>
    <row r="74" spans="1:9" ht="30">
      <c r="A74" s="374">
        <v>25</v>
      </c>
      <c r="B74" s="8">
        <v>68</v>
      </c>
      <c r="C74" s="376" t="s">
        <v>1802</v>
      </c>
      <c r="D74" s="8" t="s">
        <v>1803</v>
      </c>
      <c r="E74" s="8" t="s">
        <v>1742</v>
      </c>
      <c r="F74" s="7">
        <v>13000</v>
      </c>
      <c r="G74" s="7"/>
      <c r="H74" s="7"/>
      <c r="I74" s="7"/>
    </row>
    <row r="75" spans="1:9" ht="30">
      <c r="A75" s="374"/>
      <c r="B75" s="8">
        <v>69</v>
      </c>
      <c r="C75" s="376"/>
      <c r="D75" s="8" t="s">
        <v>1804</v>
      </c>
      <c r="E75" s="8" t="s">
        <v>1805</v>
      </c>
      <c r="F75" s="7">
        <v>13000</v>
      </c>
      <c r="G75" s="7"/>
      <c r="H75" s="7"/>
      <c r="I75" s="7"/>
    </row>
    <row r="76" spans="1:9" ht="30">
      <c r="A76" s="374"/>
      <c r="B76" s="8">
        <v>70</v>
      </c>
      <c r="C76" s="376"/>
      <c r="D76" s="8" t="s">
        <v>1806</v>
      </c>
      <c r="E76" s="8" t="s">
        <v>1807</v>
      </c>
      <c r="F76" s="7">
        <v>13000</v>
      </c>
      <c r="G76" s="7"/>
      <c r="H76" s="7"/>
      <c r="I76" s="7"/>
    </row>
    <row r="77" spans="1:9" ht="30">
      <c r="A77" s="374"/>
      <c r="B77" s="8">
        <v>71</v>
      </c>
      <c r="C77" s="376"/>
      <c r="D77" s="8" t="s">
        <v>1808</v>
      </c>
      <c r="E77" s="8" t="s">
        <v>1809</v>
      </c>
      <c r="F77" s="7">
        <v>13000</v>
      </c>
      <c r="G77" s="7"/>
      <c r="H77" s="7"/>
      <c r="I77" s="7"/>
    </row>
    <row r="78" spans="1:9" ht="30">
      <c r="A78" s="374"/>
      <c r="B78" s="8">
        <v>72</v>
      </c>
      <c r="C78" s="376"/>
      <c r="D78" s="8" t="s">
        <v>1810</v>
      </c>
      <c r="E78" s="8" t="s">
        <v>1811</v>
      </c>
      <c r="F78" s="7">
        <v>12000</v>
      </c>
      <c r="G78" s="7"/>
      <c r="H78" s="7"/>
      <c r="I78" s="7"/>
    </row>
    <row r="79" spans="1:9" ht="45">
      <c r="A79" s="374">
        <v>26</v>
      </c>
      <c r="B79" s="8">
        <v>73</v>
      </c>
      <c r="C79" s="377" t="s">
        <v>1812</v>
      </c>
      <c r="D79" s="51" t="s">
        <v>1813</v>
      </c>
      <c r="E79" s="51" t="s">
        <v>1814</v>
      </c>
      <c r="F79" s="7">
        <v>11000</v>
      </c>
      <c r="G79" s="7"/>
      <c r="H79" s="7"/>
      <c r="I79" s="7"/>
    </row>
    <row r="80" spans="1:9">
      <c r="A80" s="374"/>
      <c r="B80" s="8">
        <v>74</v>
      </c>
      <c r="C80" s="377"/>
      <c r="D80" s="51" t="s">
        <v>1815</v>
      </c>
      <c r="E80" s="51" t="s">
        <v>1816</v>
      </c>
      <c r="F80" s="7">
        <v>10000</v>
      </c>
      <c r="G80" s="7"/>
      <c r="H80" s="7"/>
      <c r="I80" s="7"/>
    </row>
    <row r="81" spans="1:9" ht="45">
      <c r="A81" s="374"/>
      <c r="B81" s="8">
        <v>75</v>
      </c>
      <c r="C81" s="377"/>
      <c r="D81" s="51" t="s">
        <v>1817</v>
      </c>
      <c r="E81" s="51" t="s">
        <v>1818</v>
      </c>
      <c r="F81" s="7">
        <v>9000</v>
      </c>
      <c r="G81" s="7"/>
      <c r="H81" s="7"/>
      <c r="I81" s="7"/>
    </row>
    <row r="82" spans="1:9" ht="30">
      <c r="A82" s="374"/>
      <c r="B82" s="8">
        <v>76</v>
      </c>
      <c r="C82" s="377"/>
      <c r="D82" s="51" t="s">
        <v>1819</v>
      </c>
      <c r="E82" s="51" t="s">
        <v>1820</v>
      </c>
      <c r="F82" s="7">
        <v>10000</v>
      </c>
      <c r="G82" s="7"/>
      <c r="H82" s="7"/>
      <c r="I82" s="7"/>
    </row>
    <row r="83" spans="1:9" ht="30">
      <c r="A83" s="374"/>
      <c r="B83" s="8">
        <v>77</v>
      </c>
      <c r="C83" s="377"/>
      <c r="D83" s="51" t="s">
        <v>1821</v>
      </c>
      <c r="E83" s="51" t="s">
        <v>1822</v>
      </c>
      <c r="F83" s="7">
        <v>7000</v>
      </c>
      <c r="G83" s="7"/>
      <c r="H83" s="7"/>
      <c r="I83" s="7"/>
    </row>
    <row r="84" spans="1:9" ht="30">
      <c r="A84" s="374"/>
      <c r="B84" s="8">
        <v>78</v>
      </c>
      <c r="C84" s="377"/>
      <c r="D84" s="51" t="s">
        <v>1823</v>
      </c>
      <c r="E84" s="51" t="s">
        <v>1824</v>
      </c>
      <c r="F84" s="7">
        <v>9000</v>
      </c>
      <c r="G84" s="7"/>
      <c r="H84" s="7"/>
      <c r="I84" s="7"/>
    </row>
    <row r="85" spans="1:9" ht="45">
      <c r="A85" s="374"/>
      <c r="B85" s="8">
        <v>79</v>
      </c>
      <c r="C85" s="377"/>
      <c r="D85" s="51" t="s">
        <v>1825</v>
      </c>
      <c r="E85" s="51" t="s">
        <v>1826</v>
      </c>
      <c r="F85" s="7">
        <v>8000</v>
      </c>
      <c r="G85" s="7"/>
      <c r="H85" s="7"/>
      <c r="I85" s="7"/>
    </row>
    <row r="86" spans="1:9" ht="30">
      <c r="A86" s="374"/>
      <c r="B86" s="8">
        <v>80</v>
      </c>
      <c r="C86" s="377"/>
      <c r="D86" s="51" t="s">
        <v>1827</v>
      </c>
      <c r="E86" s="51" t="s">
        <v>1828</v>
      </c>
      <c r="F86" s="7">
        <v>9000</v>
      </c>
      <c r="G86" s="7"/>
      <c r="H86" s="7"/>
      <c r="I86" s="7"/>
    </row>
    <row r="87" spans="1:9" ht="75">
      <c r="A87" s="374"/>
      <c r="B87" s="8">
        <v>81</v>
      </c>
      <c r="C87" s="377"/>
      <c r="D87" s="51" t="s">
        <v>1829</v>
      </c>
      <c r="E87" s="51" t="s">
        <v>1830</v>
      </c>
      <c r="F87" s="7">
        <v>9000</v>
      </c>
      <c r="G87" s="7"/>
      <c r="H87" s="7"/>
      <c r="I87" s="7"/>
    </row>
    <row r="88" spans="1:9" ht="30">
      <c r="A88" s="374"/>
      <c r="B88" s="8">
        <v>82</v>
      </c>
      <c r="C88" s="377"/>
      <c r="D88" s="51" t="s">
        <v>1831</v>
      </c>
      <c r="E88" s="51" t="s">
        <v>1832</v>
      </c>
      <c r="F88" s="7">
        <v>10000</v>
      </c>
      <c r="G88" s="7"/>
      <c r="H88" s="7"/>
      <c r="I88" s="7"/>
    </row>
    <row r="89" spans="1:9" ht="45">
      <c r="A89" s="374"/>
      <c r="B89" s="8">
        <v>83</v>
      </c>
      <c r="C89" s="377"/>
      <c r="D89" s="51" t="s">
        <v>1833</v>
      </c>
      <c r="E89" s="51" t="s">
        <v>1834</v>
      </c>
      <c r="F89" s="7">
        <v>8000</v>
      </c>
      <c r="G89" s="7"/>
      <c r="H89" s="7"/>
      <c r="I89" s="7"/>
    </row>
    <row r="90" spans="1:9" ht="30">
      <c r="A90" s="374"/>
      <c r="B90" s="8">
        <v>84</v>
      </c>
      <c r="C90" s="377"/>
      <c r="D90" s="51" t="s">
        <v>1835</v>
      </c>
      <c r="E90" s="51" t="s">
        <v>1836</v>
      </c>
      <c r="F90" s="7">
        <v>8000</v>
      </c>
      <c r="G90" s="7"/>
      <c r="H90" s="7"/>
      <c r="I90" s="7"/>
    </row>
    <row r="91" spans="1:9" ht="30">
      <c r="A91" s="374"/>
      <c r="B91" s="8">
        <v>85</v>
      </c>
      <c r="C91" s="377"/>
      <c r="D91" s="51" t="s">
        <v>1837</v>
      </c>
      <c r="E91" s="51" t="s">
        <v>1838</v>
      </c>
      <c r="F91" s="7">
        <v>6500</v>
      </c>
      <c r="G91" s="7"/>
      <c r="H91" s="7"/>
      <c r="I91" s="7"/>
    </row>
    <row r="92" spans="1:9" ht="45">
      <c r="A92" s="374"/>
      <c r="B92" s="8">
        <v>86</v>
      </c>
      <c r="C92" s="377"/>
      <c r="D92" s="51" t="s">
        <v>1839</v>
      </c>
      <c r="E92" s="51" t="s">
        <v>1840</v>
      </c>
      <c r="F92" s="7">
        <v>6000</v>
      </c>
      <c r="G92" s="7"/>
      <c r="H92" s="7"/>
      <c r="I92" s="7"/>
    </row>
    <row r="93" spans="1:9" ht="30">
      <c r="A93" s="374"/>
      <c r="B93" s="8">
        <v>87</v>
      </c>
      <c r="C93" s="377"/>
      <c r="D93" s="51" t="s">
        <v>1841</v>
      </c>
      <c r="E93" s="51" t="s">
        <v>1842</v>
      </c>
      <c r="F93" s="7">
        <v>7500</v>
      </c>
      <c r="G93" s="7"/>
      <c r="H93" s="7"/>
      <c r="I93" s="7"/>
    </row>
    <row r="94" spans="1:9" ht="30">
      <c r="A94" s="374"/>
      <c r="B94" s="8">
        <v>88</v>
      </c>
      <c r="C94" s="377"/>
      <c r="D94" s="51" t="s">
        <v>1823</v>
      </c>
      <c r="E94" s="51" t="s">
        <v>1843</v>
      </c>
      <c r="F94" s="7">
        <v>8500</v>
      </c>
      <c r="G94" s="7"/>
      <c r="H94" s="7"/>
      <c r="I94" s="7"/>
    </row>
    <row r="95" spans="1:9">
      <c r="A95" s="8">
        <v>27</v>
      </c>
      <c r="B95" s="8">
        <v>89</v>
      </c>
      <c r="C95" s="376" t="s">
        <v>1844</v>
      </c>
      <c r="D95" s="376"/>
      <c r="E95" s="376"/>
      <c r="F95" s="7">
        <v>7000</v>
      </c>
      <c r="G95" s="7">
        <f>F95*0.6</f>
        <v>4200</v>
      </c>
      <c r="H95" s="7">
        <f>F95*0.5</f>
        <v>3500</v>
      </c>
      <c r="I95" s="7">
        <f>F95*0.4</f>
        <v>2800</v>
      </c>
    </row>
    <row r="96" spans="1:9" ht="30">
      <c r="A96" s="8">
        <v>28</v>
      </c>
      <c r="B96" s="8">
        <v>90</v>
      </c>
      <c r="C96" s="51" t="s">
        <v>1845</v>
      </c>
      <c r="D96" s="8"/>
      <c r="E96" s="8"/>
      <c r="F96" s="7">
        <v>6000</v>
      </c>
      <c r="G96" s="7"/>
      <c r="H96" s="7"/>
      <c r="I96" s="7"/>
    </row>
    <row r="97" spans="1:9" ht="30">
      <c r="A97" s="8">
        <v>29</v>
      </c>
      <c r="B97" s="8">
        <v>93</v>
      </c>
      <c r="C97" s="8" t="s">
        <v>1846</v>
      </c>
      <c r="D97" s="8" t="s">
        <v>1847</v>
      </c>
      <c r="E97" s="8"/>
      <c r="F97" s="7">
        <v>15000</v>
      </c>
      <c r="G97" s="7"/>
      <c r="H97" s="7"/>
      <c r="I97" s="7"/>
    </row>
    <row r="98" spans="1:9" ht="30">
      <c r="A98" s="8">
        <v>30</v>
      </c>
      <c r="B98" s="8">
        <v>94</v>
      </c>
      <c r="C98" s="8" t="s">
        <v>1848</v>
      </c>
      <c r="D98" s="8" t="s">
        <v>1847</v>
      </c>
      <c r="E98" s="8"/>
      <c r="F98" s="7">
        <v>30000</v>
      </c>
      <c r="G98" s="7"/>
      <c r="H98" s="7"/>
      <c r="I98" s="7"/>
    </row>
    <row r="99" spans="1:9" ht="30">
      <c r="A99" s="8">
        <v>31</v>
      </c>
      <c r="B99" s="8">
        <v>95</v>
      </c>
      <c r="C99" s="52" t="s">
        <v>1849</v>
      </c>
      <c r="D99" s="8" t="s">
        <v>1847</v>
      </c>
      <c r="E99" s="8"/>
      <c r="F99" s="7">
        <v>30000</v>
      </c>
      <c r="G99" s="7"/>
      <c r="H99" s="7"/>
      <c r="I99" s="7"/>
    </row>
    <row r="100" spans="1:9" ht="30">
      <c r="A100" s="8">
        <v>32</v>
      </c>
      <c r="B100" s="8">
        <v>96</v>
      </c>
      <c r="C100" s="51" t="s">
        <v>1850</v>
      </c>
      <c r="D100" s="8" t="s">
        <v>1847</v>
      </c>
      <c r="E100" s="8"/>
      <c r="F100" s="7">
        <v>50000</v>
      </c>
      <c r="G100" s="7"/>
      <c r="H100" s="7"/>
      <c r="I100" s="7"/>
    </row>
    <row r="101" spans="1:9" ht="30">
      <c r="A101" s="8">
        <v>33</v>
      </c>
      <c r="B101" s="8">
        <v>97</v>
      </c>
      <c r="C101" s="8" t="s">
        <v>1851</v>
      </c>
      <c r="D101" s="8" t="s">
        <v>1847</v>
      </c>
      <c r="E101" s="8"/>
      <c r="F101" s="7">
        <v>25000</v>
      </c>
      <c r="G101" s="7"/>
      <c r="H101" s="7"/>
      <c r="I101" s="7"/>
    </row>
    <row r="102" spans="1:9" ht="45">
      <c r="A102" s="374">
        <v>34</v>
      </c>
      <c r="B102" s="8">
        <v>98</v>
      </c>
      <c r="C102" s="8" t="s">
        <v>1852</v>
      </c>
      <c r="D102" s="52" t="s">
        <v>1847</v>
      </c>
      <c r="E102" s="52"/>
      <c r="F102" s="7">
        <v>30000</v>
      </c>
      <c r="G102" s="7"/>
      <c r="H102" s="7"/>
      <c r="I102" s="7"/>
    </row>
    <row r="103" spans="1:9" ht="45">
      <c r="A103" s="374"/>
      <c r="B103" s="8">
        <v>99</v>
      </c>
      <c r="C103" s="8" t="s">
        <v>1853</v>
      </c>
      <c r="D103" s="52" t="s">
        <v>1847</v>
      </c>
      <c r="E103" s="52"/>
      <c r="F103" s="7">
        <v>10000</v>
      </c>
      <c r="G103" s="7"/>
      <c r="H103" s="7"/>
      <c r="I103" s="7"/>
    </row>
    <row r="104" spans="1:9" ht="45">
      <c r="A104" s="8">
        <v>35</v>
      </c>
      <c r="B104" s="8">
        <v>100</v>
      </c>
      <c r="C104" s="8" t="s">
        <v>1854</v>
      </c>
      <c r="D104" s="8" t="s">
        <v>1847</v>
      </c>
      <c r="E104" s="8"/>
      <c r="F104" s="7">
        <v>20000</v>
      </c>
      <c r="G104" s="7"/>
      <c r="H104" s="7"/>
      <c r="I104" s="7"/>
    </row>
    <row r="105" spans="1:9" ht="60">
      <c r="A105" s="8">
        <v>36</v>
      </c>
      <c r="B105" s="8">
        <v>101</v>
      </c>
      <c r="C105" s="8" t="s">
        <v>1855</v>
      </c>
      <c r="D105" s="8" t="s">
        <v>1847</v>
      </c>
      <c r="E105" s="8"/>
      <c r="F105" s="7">
        <v>10000</v>
      </c>
      <c r="G105" s="7"/>
      <c r="H105" s="7"/>
      <c r="I105" s="7"/>
    </row>
    <row r="106" spans="1:9" ht="90">
      <c r="A106" s="8">
        <v>37</v>
      </c>
      <c r="B106" s="8">
        <v>102</v>
      </c>
      <c r="C106" s="8" t="s">
        <v>1856</v>
      </c>
      <c r="D106" s="8" t="s">
        <v>1847</v>
      </c>
      <c r="E106" s="8"/>
      <c r="F106" s="7">
        <v>15000</v>
      </c>
      <c r="G106" s="7"/>
      <c r="H106" s="7"/>
      <c r="I106" s="7"/>
    </row>
    <row r="107" spans="1:9">
      <c r="A107" s="374">
        <v>38</v>
      </c>
      <c r="B107" s="8">
        <v>103</v>
      </c>
      <c r="C107" s="374" t="s">
        <v>1857</v>
      </c>
      <c r="D107" s="52" t="s">
        <v>1858</v>
      </c>
      <c r="E107" s="52"/>
      <c r="F107" s="7">
        <v>15000</v>
      </c>
      <c r="G107" s="7"/>
      <c r="H107" s="7"/>
      <c r="I107" s="7"/>
    </row>
    <row r="108" spans="1:9" ht="30">
      <c r="A108" s="374"/>
      <c r="B108" s="8">
        <v>104</v>
      </c>
      <c r="C108" s="374"/>
      <c r="D108" s="52" t="s">
        <v>1859</v>
      </c>
      <c r="E108" s="52"/>
      <c r="F108" s="7">
        <v>20000</v>
      </c>
      <c r="G108" s="7"/>
      <c r="H108" s="7"/>
      <c r="I108" s="7"/>
    </row>
    <row r="109" spans="1:9">
      <c r="A109" s="374"/>
      <c r="B109" s="8">
        <v>105</v>
      </c>
      <c r="C109" s="374"/>
      <c r="D109" s="52" t="s">
        <v>1860</v>
      </c>
      <c r="E109" s="52"/>
      <c r="F109" s="7">
        <v>25000</v>
      </c>
      <c r="G109" s="7"/>
      <c r="H109" s="7"/>
      <c r="I109" s="7"/>
    </row>
    <row r="110" spans="1:9">
      <c r="A110" s="374">
        <v>39</v>
      </c>
      <c r="B110" s="8">
        <v>106</v>
      </c>
      <c r="C110" s="376" t="s">
        <v>1861</v>
      </c>
      <c r="D110" s="52" t="s">
        <v>1858</v>
      </c>
      <c r="E110" s="52"/>
      <c r="F110" s="7">
        <v>15000</v>
      </c>
      <c r="G110" s="7"/>
      <c r="H110" s="7"/>
      <c r="I110" s="7"/>
    </row>
    <row r="111" spans="1:9" ht="30">
      <c r="A111" s="374"/>
      <c r="B111" s="8">
        <v>107</v>
      </c>
      <c r="C111" s="376"/>
      <c r="D111" s="52" t="s">
        <v>1862</v>
      </c>
      <c r="E111" s="52"/>
      <c r="F111" s="7">
        <v>20000</v>
      </c>
      <c r="G111" s="7"/>
      <c r="H111" s="7"/>
      <c r="I111" s="7"/>
    </row>
    <row r="112" spans="1:9" ht="30">
      <c r="A112" s="374"/>
      <c r="B112" s="8">
        <v>108</v>
      </c>
      <c r="C112" s="376"/>
      <c r="D112" s="52" t="s">
        <v>1863</v>
      </c>
      <c r="E112" s="52"/>
      <c r="F112" s="7">
        <v>25000</v>
      </c>
      <c r="G112" s="7"/>
      <c r="H112" s="7"/>
      <c r="I112" s="7"/>
    </row>
    <row r="113" spans="1:9">
      <c r="A113" s="374">
        <v>40</v>
      </c>
      <c r="B113" s="8">
        <v>109</v>
      </c>
      <c r="C113" s="376" t="s">
        <v>1864</v>
      </c>
      <c r="D113" s="52" t="s">
        <v>1865</v>
      </c>
      <c r="E113" s="52"/>
      <c r="F113" s="7">
        <v>30000</v>
      </c>
      <c r="G113" s="7"/>
      <c r="H113" s="7"/>
      <c r="I113" s="7"/>
    </row>
    <row r="114" spans="1:9">
      <c r="A114" s="374"/>
      <c r="B114" s="8">
        <v>110</v>
      </c>
      <c r="C114" s="376"/>
      <c r="D114" s="52" t="s">
        <v>1866</v>
      </c>
      <c r="E114" s="52"/>
      <c r="F114" s="7">
        <v>35000</v>
      </c>
      <c r="G114" s="7"/>
      <c r="H114" s="7"/>
      <c r="I114" s="7"/>
    </row>
    <row r="115" spans="1:9" ht="30">
      <c r="A115" s="374"/>
      <c r="B115" s="8">
        <v>111</v>
      </c>
      <c r="C115" s="376"/>
      <c r="D115" s="52" t="s">
        <v>1867</v>
      </c>
      <c r="E115" s="52"/>
      <c r="F115" s="7">
        <v>40000</v>
      </c>
      <c r="G115" s="7"/>
      <c r="H115" s="7"/>
      <c r="I115" s="7"/>
    </row>
    <row r="116" spans="1:9" ht="90">
      <c r="A116" s="8">
        <v>41</v>
      </c>
      <c r="B116" s="8">
        <v>112</v>
      </c>
      <c r="C116" s="52" t="s">
        <v>1868</v>
      </c>
      <c r="D116" s="52" t="s">
        <v>1858</v>
      </c>
      <c r="E116" s="52"/>
      <c r="F116" s="7">
        <v>30000</v>
      </c>
      <c r="G116" s="7"/>
      <c r="H116" s="7"/>
      <c r="I116" s="7"/>
    </row>
    <row r="117" spans="1:9">
      <c r="A117" s="374">
        <v>42</v>
      </c>
      <c r="B117" s="8">
        <v>113</v>
      </c>
      <c r="C117" s="376" t="s">
        <v>1869</v>
      </c>
      <c r="D117" s="52" t="s">
        <v>1870</v>
      </c>
      <c r="E117" s="52"/>
      <c r="F117" s="7">
        <v>20000</v>
      </c>
      <c r="G117" s="7"/>
      <c r="H117" s="7"/>
      <c r="I117" s="7"/>
    </row>
    <row r="118" spans="1:9" ht="30">
      <c r="A118" s="374"/>
      <c r="B118" s="8">
        <v>114</v>
      </c>
      <c r="C118" s="376"/>
      <c r="D118" s="52" t="s">
        <v>1871</v>
      </c>
      <c r="E118" s="52"/>
      <c r="F118" s="7">
        <v>30000</v>
      </c>
      <c r="G118" s="7"/>
      <c r="H118" s="7"/>
      <c r="I118" s="7"/>
    </row>
    <row r="119" spans="1:9" ht="30">
      <c r="A119" s="374"/>
      <c r="B119" s="8">
        <v>115</v>
      </c>
      <c r="C119" s="376"/>
      <c r="D119" s="52" t="s">
        <v>1872</v>
      </c>
      <c r="E119" s="52"/>
      <c r="F119" s="7">
        <v>40000</v>
      </c>
      <c r="G119" s="7"/>
      <c r="H119" s="7"/>
      <c r="I119" s="7"/>
    </row>
    <row r="120" spans="1:9" ht="45">
      <c r="A120" s="8">
        <v>43</v>
      </c>
      <c r="B120" s="8">
        <v>116</v>
      </c>
      <c r="C120" s="8" t="s">
        <v>1873</v>
      </c>
      <c r="D120" s="8" t="s">
        <v>1874</v>
      </c>
      <c r="E120" s="8"/>
      <c r="F120" s="7">
        <v>15000</v>
      </c>
      <c r="G120" s="7"/>
      <c r="H120" s="7"/>
      <c r="I120" s="7"/>
    </row>
    <row r="121" spans="1:9" ht="30">
      <c r="A121" s="374">
        <v>44</v>
      </c>
      <c r="B121" s="8">
        <v>117</v>
      </c>
      <c r="C121" s="376" t="s">
        <v>1875</v>
      </c>
      <c r="D121" s="52" t="s">
        <v>1876</v>
      </c>
      <c r="E121" s="52"/>
      <c r="F121" s="7">
        <v>15000</v>
      </c>
      <c r="G121" s="7"/>
      <c r="H121" s="7"/>
      <c r="I121" s="7"/>
    </row>
    <row r="122" spans="1:9">
      <c r="A122" s="374"/>
      <c r="B122" s="8">
        <v>118</v>
      </c>
      <c r="C122" s="376"/>
      <c r="D122" s="52" t="s">
        <v>1877</v>
      </c>
      <c r="E122" s="52"/>
      <c r="F122" s="7">
        <v>30000</v>
      </c>
      <c r="G122" s="7"/>
      <c r="H122" s="7"/>
      <c r="I122" s="7"/>
    </row>
    <row r="123" spans="1:9" ht="30">
      <c r="A123" s="374"/>
      <c r="B123" s="8">
        <v>119</v>
      </c>
      <c r="C123" s="376"/>
      <c r="D123" s="52" t="s">
        <v>1878</v>
      </c>
      <c r="E123" s="52"/>
      <c r="F123" s="7">
        <v>40000</v>
      </c>
      <c r="G123" s="7"/>
      <c r="H123" s="7"/>
      <c r="I123" s="7"/>
    </row>
    <row r="124" spans="1:9">
      <c r="A124" s="374">
        <v>45</v>
      </c>
      <c r="B124" s="8">
        <v>120</v>
      </c>
      <c r="C124" s="376" t="s">
        <v>1879</v>
      </c>
      <c r="D124" s="52" t="s">
        <v>1880</v>
      </c>
      <c r="E124" s="52"/>
      <c r="F124" s="7">
        <v>15000</v>
      </c>
      <c r="G124" s="7"/>
      <c r="H124" s="7"/>
      <c r="I124" s="7"/>
    </row>
    <row r="125" spans="1:9" ht="30">
      <c r="A125" s="374"/>
      <c r="B125" s="8">
        <v>121</v>
      </c>
      <c r="C125" s="376"/>
      <c r="D125" s="52" t="s">
        <v>1881</v>
      </c>
      <c r="E125" s="52"/>
      <c r="F125" s="7">
        <v>25000</v>
      </c>
      <c r="G125" s="7"/>
      <c r="H125" s="7"/>
      <c r="I125" s="7"/>
    </row>
    <row r="126" spans="1:9" ht="30">
      <c r="A126" s="374"/>
      <c r="B126" s="8">
        <v>122</v>
      </c>
      <c r="C126" s="376"/>
      <c r="D126" s="52" t="s">
        <v>1882</v>
      </c>
      <c r="E126" s="52"/>
      <c r="F126" s="7">
        <v>45000</v>
      </c>
      <c r="G126" s="7"/>
      <c r="H126" s="7"/>
      <c r="I126" s="7"/>
    </row>
    <row r="127" spans="1:9">
      <c r="A127" s="374"/>
      <c r="B127" s="8">
        <v>123</v>
      </c>
      <c r="C127" s="376"/>
      <c r="D127" s="52" t="s">
        <v>1883</v>
      </c>
      <c r="E127" s="52"/>
      <c r="F127" s="7">
        <v>65000</v>
      </c>
      <c r="G127" s="7"/>
      <c r="H127" s="7"/>
      <c r="I127" s="7"/>
    </row>
    <row r="128" spans="1:9" ht="30">
      <c r="A128" s="374">
        <v>46</v>
      </c>
      <c r="B128" s="8">
        <v>124</v>
      </c>
      <c r="C128" s="376" t="s">
        <v>1884</v>
      </c>
      <c r="D128" s="52" t="s">
        <v>1881</v>
      </c>
      <c r="E128" s="52"/>
      <c r="F128" s="7">
        <v>25000</v>
      </c>
      <c r="G128" s="7"/>
      <c r="H128" s="7"/>
      <c r="I128" s="7"/>
    </row>
    <row r="129" spans="1:9">
      <c r="A129" s="374"/>
      <c r="B129" s="8">
        <v>125</v>
      </c>
      <c r="C129" s="376"/>
      <c r="D129" s="52" t="s">
        <v>1877</v>
      </c>
      <c r="E129" s="52"/>
      <c r="F129" s="7">
        <v>45000</v>
      </c>
      <c r="G129" s="7"/>
      <c r="H129" s="7"/>
      <c r="I129" s="7"/>
    </row>
    <row r="130" spans="1:9">
      <c r="A130" s="374">
        <v>47</v>
      </c>
      <c r="B130" s="8">
        <v>126</v>
      </c>
      <c r="C130" s="374" t="s">
        <v>1885</v>
      </c>
      <c r="D130" s="54" t="s">
        <v>1886</v>
      </c>
      <c r="E130" s="8"/>
      <c r="F130" s="21">
        <v>20000</v>
      </c>
      <c r="G130" s="7"/>
      <c r="H130" s="7"/>
      <c r="I130" s="7"/>
    </row>
    <row r="131" spans="1:9">
      <c r="A131" s="374"/>
      <c r="B131" s="8">
        <v>127</v>
      </c>
      <c r="C131" s="374"/>
      <c r="D131" s="54" t="s">
        <v>1887</v>
      </c>
      <c r="E131" s="8"/>
      <c r="F131" s="21">
        <v>15000</v>
      </c>
      <c r="G131" s="7"/>
      <c r="H131" s="7"/>
      <c r="I131" s="7"/>
    </row>
    <row r="132" spans="1:9">
      <c r="A132" s="374"/>
      <c r="B132" s="8">
        <v>128</v>
      </c>
      <c r="C132" s="374"/>
      <c r="D132" s="54" t="s">
        <v>1888</v>
      </c>
      <c r="E132" s="8"/>
      <c r="F132" s="21">
        <v>10000</v>
      </c>
      <c r="G132" s="7"/>
      <c r="H132" s="7"/>
      <c r="I132" s="7"/>
    </row>
    <row r="133" spans="1:9" ht="30">
      <c r="A133" s="374"/>
      <c r="B133" s="8">
        <v>129</v>
      </c>
      <c r="C133" s="374"/>
      <c r="D133" s="54" t="s">
        <v>1889</v>
      </c>
      <c r="E133" s="8"/>
      <c r="F133" s="21">
        <v>6000</v>
      </c>
      <c r="G133" s="7"/>
      <c r="H133" s="7"/>
      <c r="I133" s="7"/>
    </row>
  </sheetData>
  <mergeCells count="58">
    <mergeCell ref="A130:A133"/>
    <mergeCell ref="C130:C133"/>
    <mergeCell ref="A124:A127"/>
    <mergeCell ref="C124:C127"/>
    <mergeCell ref="A121:A123"/>
    <mergeCell ref="C121:C123"/>
    <mergeCell ref="A117:A119"/>
    <mergeCell ref="C117:C119"/>
    <mergeCell ref="A128:A129"/>
    <mergeCell ref="C128:C129"/>
    <mergeCell ref="C95:E95"/>
    <mergeCell ref="A102:A103"/>
    <mergeCell ref="A79:A94"/>
    <mergeCell ref="C79:C94"/>
    <mergeCell ref="A113:A115"/>
    <mergeCell ref="C113:C115"/>
    <mergeCell ref="A107:A109"/>
    <mergeCell ref="C107:C109"/>
    <mergeCell ref="A110:A112"/>
    <mergeCell ref="C110:C112"/>
    <mergeCell ref="A57:A58"/>
    <mergeCell ref="C57:C58"/>
    <mergeCell ref="A61:A73"/>
    <mergeCell ref="C61:C73"/>
    <mergeCell ref="A74:A78"/>
    <mergeCell ref="C74:C78"/>
    <mergeCell ref="A34:A35"/>
    <mergeCell ref="C34:C35"/>
    <mergeCell ref="A36:A42"/>
    <mergeCell ref="C36:C42"/>
    <mergeCell ref="A52:A56"/>
    <mergeCell ref="C52:C56"/>
    <mergeCell ref="A43:A51"/>
    <mergeCell ref="C43:C51"/>
    <mergeCell ref="A15:A16"/>
    <mergeCell ref="C15:C16"/>
    <mergeCell ref="A31:A32"/>
    <mergeCell ref="C31:C32"/>
    <mergeCell ref="A27:A28"/>
    <mergeCell ref="C27:C28"/>
    <mergeCell ref="A20:A21"/>
    <mergeCell ref="B20:B21"/>
    <mergeCell ref="C20:C21"/>
    <mergeCell ref="A22:A26"/>
    <mergeCell ref="C22:C26"/>
    <mergeCell ref="A7:A9"/>
    <mergeCell ref="C7:C9"/>
    <mergeCell ref="A13:A14"/>
    <mergeCell ref="C13:C14"/>
    <mergeCell ref="A11:A12"/>
    <mergeCell ref="C11:C12"/>
    <mergeCell ref="A3:B3"/>
    <mergeCell ref="C3:E3"/>
    <mergeCell ref="F3:I4"/>
    <mergeCell ref="A4:A5"/>
    <mergeCell ref="B4:B5"/>
    <mergeCell ref="C4:C5"/>
    <mergeCell ref="D4:E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opLeftCell="A4" workbookViewId="0">
      <selection activeCell="K9" sqref="K9"/>
    </sheetView>
  </sheetViews>
  <sheetFormatPr defaultColWidth="0" defaultRowHeight="15"/>
  <cols>
    <col min="1" max="1" width="6.85546875" style="220" customWidth="1"/>
    <col min="2" max="2" width="24.85546875" style="226" customWidth="1"/>
    <col min="3" max="4" width="15.28515625" style="218" customWidth="1"/>
    <col min="5" max="8" width="11.42578125" style="219" customWidth="1"/>
    <col min="9" max="206" width="9.140625" style="219" customWidth="1"/>
    <col min="207" max="207" width="4.28515625" style="219" bestFit="1" customWidth="1"/>
    <col min="208" max="208" width="18.28515625" style="219" customWidth="1"/>
    <col min="209" max="209" width="4.28515625" style="219" bestFit="1" customWidth="1"/>
    <col min="210" max="211" width="15.28515625" style="219" customWidth="1"/>
    <col min="212" max="222" width="0" style="219" hidden="1"/>
    <col min="223" max="223" width="4.85546875" style="219" customWidth="1"/>
    <col min="224" max="224" width="17" style="219" customWidth="1"/>
    <col min="225" max="225" width="6.140625" style="219" customWidth="1"/>
    <col min="226" max="227" width="15.28515625" style="219" customWidth="1"/>
    <col min="228" max="231" width="8.28515625" style="219" customWidth="1"/>
    <col min="232" max="235" width="7.28515625" style="219" customWidth="1"/>
    <col min="236" max="247" width="8.28515625" style="219" customWidth="1"/>
    <col min="248" max="462" width="9.140625" style="219" customWidth="1"/>
    <col min="463" max="463" width="4.28515625" style="219" bestFit="1" customWidth="1"/>
    <col min="464" max="464" width="18.28515625" style="219" customWidth="1"/>
    <col min="465" max="465" width="4.28515625" style="219" bestFit="1" customWidth="1"/>
    <col min="466" max="467" width="15.28515625" style="219" customWidth="1"/>
    <col min="468" max="478" width="0" style="219" hidden="1"/>
    <col min="479" max="479" width="4.85546875" style="219" customWidth="1"/>
    <col min="480" max="480" width="17" style="219" customWidth="1"/>
    <col min="481" max="481" width="6.140625" style="219" customWidth="1"/>
    <col min="482" max="483" width="15.28515625" style="219" customWidth="1"/>
    <col min="484" max="487" width="8.28515625" style="219" customWidth="1"/>
    <col min="488" max="491" width="7.28515625" style="219" customWidth="1"/>
    <col min="492" max="503" width="8.28515625" style="219" customWidth="1"/>
    <col min="504" max="718" width="9.140625" style="219" customWidth="1"/>
    <col min="719" max="719" width="4.28515625" style="219" bestFit="1" customWidth="1"/>
    <col min="720" max="720" width="18.28515625" style="219" customWidth="1"/>
    <col min="721" max="721" width="4.28515625" style="219" bestFit="1" customWidth="1"/>
    <col min="722" max="723" width="15.28515625" style="219" customWidth="1"/>
    <col min="724" max="734" width="0" style="219" hidden="1"/>
    <col min="735" max="735" width="4.85546875" style="219" customWidth="1"/>
    <col min="736" max="736" width="17" style="219" customWidth="1"/>
    <col min="737" max="737" width="6.140625" style="219" customWidth="1"/>
    <col min="738" max="739" width="15.28515625" style="219" customWidth="1"/>
    <col min="740" max="743" width="8.28515625" style="219" customWidth="1"/>
    <col min="744" max="747" width="7.28515625" style="219" customWidth="1"/>
    <col min="748" max="759" width="8.28515625" style="219" customWidth="1"/>
    <col min="760" max="974" width="9.140625" style="219" customWidth="1"/>
    <col min="975" max="975" width="4.28515625" style="219" bestFit="1" customWidth="1"/>
    <col min="976" max="976" width="18.28515625" style="219" customWidth="1"/>
    <col min="977" max="977" width="4.28515625" style="219" bestFit="1" customWidth="1"/>
    <col min="978" max="979" width="15.28515625" style="219" customWidth="1"/>
    <col min="980" max="990" width="0" style="219" hidden="1"/>
    <col min="991" max="991" width="4.85546875" style="219" customWidth="1"/>
    <col min="992" max="992" width="17" style="219" customWidth="1"/>
    <col min="993" max="993" width="6.140625" style="219" customWidth="1"/>
    <col min="994" max="995" width="15.28515625" style="219" customWidth="1"/>
    <col min="996" max="999" width="8.28515625" style="219" customWidth="1"/>
    <col min="1000" max="1003" width="7.28515625" style="219" customWidth="1"/>
    <col min="1004" max="1015" width="8.28515625" style="219" customWidth="1"/>
    <col min="1016" max="1230" width="9.140625" style="219" customWidth="1"/>
    <col min="1231" max="1231" width="4.28515625" style="219" bestFit="1" customWidth="1"/>
    <col min="1232" max="1232" width="18.28515625" style="219" customWidth="1"/>
    <col min="1233" max="1233" width="4.28515625" style="219" bestFit="1" customWidth="1"/>
    <col min="1234" max="1235" width="15.28515625" style="219" customWidth="1"/>
    <col min="1236" max="1246" width="0" style="219" hidden="1"/>
    <col min="1247" max="1247" width="4.85546875" style="219" customWidth="1"/>
    <col min="1248" max="1248" width="17" style="219" customWidth="1"/>
    <col min="1249" max="1249" width="6.140625" style="219" customWidth="1"/>
    <col min="1250" max="1251" width="15.28515625" style="219" customWidth="1"/>
    <col min="1252" max="1255" width="8.28515625" style="219" customWidth="1"/>
    <col min="1256" max="1259" width="7.28515625" style="219" customWidth="1"/>
    <col min="1260" max="1271" width="8.28515625" style="219" customWidth="1"/>
    <col min="1272" max="1486" width="9.140625" style="219" customWidth="1"/>
    <col min="1487" max="1487" width="4.28515625" style="219" bestFit="1" customWidth="1"/>
    <col min="1488" max="1488" width="18.28515625" style="219" customWidth="1"/>
    <col min="1489" max="1489" width="4.28515625" style="219" bestFit="1" customWidth="1"/>
    <col min="1490" max="1491" width="15.28515625" style="219" customWidth="1"/>
    <col min="1492" max="1502" width="0" style="219" hidden="1"/>
    <col min="1503" max="1503" width="4.85546875" style="219" customWidth="1"/>
    <col min="1504" max="1504" width="17" style="219" customWidth="1"/>
    <col min="1505" max="1505" width="6.140625" style="219" customWidth="1"/>
    <col min="1506" max="1507" width="15.28515625" style="219" customWidth="1"/>
    <col min="1508" max="1511" width="8.28515625" style="219" customWidth="1"/>
    <col min="1512" max="1515" width="7.28515625" style="219" customWidth="1"/>
    <col min="1516" max="1527" width="8.28515625" style="219" customWidth="1"/>
    <col min="1528" max="1742" width="9.140625" style="219" customWidth="1"/>
    <col min="1743" max="1743" width="4.28515625" style="219" bestFit="1" customWidth="1"/>
    <col min="1744" max="1744" width="18.28515625" style="219" customWidth="1"/>
    <col min="1745" max="1745" width="4.28515625" style="219" bestFit="1" customWidth="1"/>
    <col min="1746" max="1747" width="15.28515625" style="219" customWidth="1"/>
    <col min="1748" max="1758" width="0" style="219" hidden="1"/>
    <col min="1759" max="1759" width="4.85546875" style="219" customWidth="1"/>
    <col min="1760" max="1760" width="17" style="219" customWidth="1"/>
    <col min="1761" max="1761" width="6.140625" style="219" customWidth="1"/>
    <col min="1762" max="1763" width="15.28515625" style="219" customWidth="1"/>
    <col min="1764" max="1767" width="8.28515625" style="219" customWidth="1"/>
    <col min="1768" max="1771" width="7.28515625" style="219" customWidth="1"/>
    <col min="1772" max="1783" width="8.28515625" style="219" customWidth="1"/>
    <col min="1784" max="1998" width="9.140625" style="219" customWidth="1"/>
    <col min="1999" max="1999" width="4.28515625" style="219" bestFit="1" customWidth="1"/>
    <col min="2000" max="2000" width="18.28515625" style="219" customWidth="1"/>
    <col min="2001" max="2001" width="4.28515625" style="219" bestFit="1" customWidth="1"/>
    <col min="2002" max="2003" width="15.28515625" style="219" customWidth="1"/>
    <col min="2004" max="2014" width="0" style="219" hidden="1"/>
    <col min="2015" max="2015" width="4.85546875" style="219" customWidth="1"/>
    <col min="2016" max="2016" width="17" style="219" customWidth="1"/>
    <col min="2017" max="2017" width="6.140625" style="219" customWidth="1"/>
    <col min="2018" max="2019" width="15.28515625" style="219" customWidth="1"/>
    <col min="2020" max="2023" width="8.28515625" style="219" customWidth="1"/>
    <col min="2024" max="2027" width="7.28515625" style="219" customWidth="1"/>
    <col min="2028" max="2039" width="8.28515625" style="219" customWidth="1"/>
    <col min="2040" max="2254" width="9.140625" style="219" customWidth="1"/>
    <col min="2255" max="2255" width="4.28515625" style="219" bestFit="1" customWidth="1"/>
    <col min="2256" max="2256" width="18.28515625" style="219" customWidth="1"/>
    <col min="2257" max="2257" width="4.28515625" style="219" bestFit="1" customWidth="1"/>
    <col min="2258" max="2259" width="15.28515625" style="219" customWidth="1"/>
    <col min="2260" max="2270" width="0" style="219" hidden="1"/>
    <col min="2271" max="2271" width="4.85546875" style="219" customWidth="1"/>
    <col min="2272" max="2272" width="17" style="219" customWidth="1"/>
    <col min="2273" max="2273" width="6.140625" style="219" customWidth="1"/>
    <col min="2274" max="2275" width="15.28515625" style="219" customWidth="1"/>
    <col min="2276" max="2279" width="8.28515625" style="219" customWidth="1"/>
    <col min="2280" max="2283" width="7.28515625" style="219" customWidth="1"/>
    <col min="2284" max="2295" width="8.28515625" style="219" customWidth="1"/>
    <col min="2296" max="2510" width="9.140625" style="219" customWidth="1"/>
    <col min="2511" max="2511" width="4.28515625" style="219" bestFit="1" customWidth="1"/>
    <col min="2512" max="2512" width="18.28515625" style="219" customWidth="1"/>
    <col min="2513" max="2513" width="4.28515625" style="219" bestFit="1" customWidth="1"/>
    <col min="2514" max="2515" width="15.28515625" style="219" customWidth="1"/>
    <col min="2516" max="2526" width="0" style="219" hidden="1"/>
    <col min="2527" max="2527" width="4.85546875" style="219" customWidth="1"/>
    <col min="2528" max="2528" width="17" style="219" customWidth="1"/>
    <col min="2529" max="2529" width="6.140625" style="219" customWidth="1"/>
    <col min="2530" max="2531" width="15.28515625" style="219" customWidth="1"/>
    <col min="2532" max="2535" width="8.28515625" style="219" customWidth="1"/>
    <col min="2536" max="2539" width="7.28515625" style="219" customWidth="1"/>
    <col min="2540" max="2551" width="8.28515625" style="219" customWidth="1"/>
    <col min="2552" max="2766" width="9.140625" style="219" customWidth="1"/>
    <col min="2767" max="2767" width="4.28515625" style="219" bestFit="1" customWidth="1"/>
    <col min="2768" max="2768" width="18.28515625" style="219" customWidth="1"/>
    <col min="2769" max="2769" width="4.28515625" style="219" bestFit="1" customWidth="1"/>
    <col min="2770" max="2771" width="15.28515625" style="219" customWidth="1"/>
    <col min="2772" max="2782" width="0" style="219" hidden="1"/>
    <col min="2783" max="2783" width="4.85546875" style="219" customWidth="1"/>
    <col min="2784" max="2784" width="17" style="219" customWidth="1"/>
    <col min="2785" max="2785" width="6.140625" style="219" customWidth="1"/>
    <col min="2786" max="2787" width="15.28515625" style="219" customWidth="1"/>
    <col min="2788" max="2791" width="8.28515625" style="219" customWidth="1"/>
    <col min="2792" max="2795" width="7.28515625" style="219" customWidth="1"/>
    <col min="2796" max="2807" width="8.28515625" style="219" customWidth="1"/>
    <col min="2808" max="3022" width="9.140625" style="219" customWidth="1"/>
    <col min="3023" max="3023" width="4.28515625" style="219" bestFit="1" customWidth="1"/>
    <col min="3024" max="3024" width="18.28515625" style="219" customWidth="1"/>
    <col min="3025" max="3025" width="4.28515625" style="219" bestFit="1" customWidth="1"/>
    <col min="3026" max="3027" width="15.28515625" style="219" customWidth="1"/>
    <col min="3028" max="3038" width="0" style="219" hidden="1"/>
    <col min="3039" max="3039" width="4.85546875" style="219" customWidth="1"/>
    <col min="3040" max="3040" width="17" style="219" customWidth="1"/>
    <col min="3041" max="3041" width="6.140625" style="219" customWidth="1"/>
    <col min="3042" max="3043" width="15.28515625" style="219" customWidth="1"/>
    <col min="3044" max="3047" width="8.28515625" style="219" customWidth="1"/>
    <col min="3048" max="3051" width="7.28515625" style="219" customWidth="1"/>
    <col min="3052" max="3063" width="8.28515625" style="219" customWidth="1"/>
    <col min="3064" max="3278" width="9.140625" style="219" customWidth="1"/>
    <col min="3279" max="3279" width="4.28515625" style="219" bestFit="1" customWidth="1"/>
    <col min="3280" max="3280" width="18.28515625" style="219" customWidth="1"/>
    <col min="3281" max="3281" width="4.28515625" style="219" bestFit="1" customWidth="1"/>
    <col min="3282" max="3283" width="15.28515625" style="219" customWidth="1"/>
    <col min="3284" max="3294" width="0" style="219" hidden="1"/>
    <col min="3295" max="3295" width="4.85546875" style="219" customWidth="1"/>
    <col min="3296" max="3296" width="17" style="219" customWidth="1"/>
    <col min="3297" max="3297" width="6.140625" style="219" customWidth="1"/>
    <col min="3298" max="3299" width="15.28515625" style="219" customWidth="1"/>
    <col min="3300" max="3303" width="8.28515625" style="219" customWidth="1"/>
    <col min="3304" max="3307" width="7.28515625" style="219" customWidth="1"/>
    <col min="3308" max="3319" width="8.28515625" style="219" customWidth="1"/>
    <col min="3320" max="3534" width="9.140625" style="219" customWidth="1"/>
    <col min="3535" max="3535" width="4.28515625" style="219" bestFit="1" customWidth="1"/>
    <col min="3536" max="3536" width="18.28515625" style="219" customWidth="1"/>
    <col min="3537" max="3537" width="4.28515625" style="219" bestFit="1" customWidth="1"/>
    <col min="3538" max="3539" width="15.28515625" style="219" customWidth="1"/>
    <col min="3540" max="3550" width="0" style="219" hidden="1"/>
    <col min="3551" max="3551" width="4.85546875" style="219" customWidth="1"/>
    <col min="3552" max="3552" width="17" style="219" customWidth="1"/>
    <col min="3553" max="3553" width="6.140625" style="219" customWidth="1"/>
    <col min="3554" max="3555" width="15.28515625" style="219" customWidth="1"/>
    <col min="3556" max="3559" width="8.28515625" style="219" customWidth="1"/>
    <col min="3560" max="3563" width="7.28515625" style="219" customWidth="1"/>
    <col min="3564" max="3575" width="8.28515625" style="219" customWidth="1"/>
    <col min="3576" max="3790" width="9.140625" style="219" customWidth="1"/>
    <col min="3791" max="3791" width="4.28515625" style="219" bestFit="1" customWidth="1"/>
    <col min="3792" max="3792" width="18.28515625" style="219" customWidth="1"/>
    <col min="3793" max="3793" width="4.28515625" style="219" bestFit="1" customWidth="1"/>
    <col min="3794" max="3795" width="15.28515625" style="219" customWidth="1"/>
    <col min="3796" max="3806" width="0" style="219" hidden="1"/>
    <col min="3807" max="3807" width="4.85546875" style="219" customWidth="1"/>
    <col min="3808" max="3808" width="17" style="219" customWidth="1"/>
    <col min="3809" max="3809" width="6.140625" style="219" customWidth="1"/>
    <col min="3810" max="3811" width="15.28515625" style="219" customWidth="1"/>
    <col min="3812" max="3815" width="8.28515625" style="219" customWidth="1"/>
    <col min="3816" max="3819" width="7.28515625" style="219" customWidth="1"/>
    <col min="3820" max="3831" width="8.28515625" style="219" customWidth="1"/>
    <col min="3832" max="4046" width="9.140625" style="219" customWidth="1"/>
    <col min="4047" max="4047" width="4.28515625" style="219" bestFit="1" customWidth="1"/>
    <col min="4048" max="4048" width="18.28515625" style="219" customWidth="1"/>
    <col min="4049" max="4049" width="4.28515625" style="219" bestFit="1" customWidth="1"/>
    <col min="4050" max="4051" width="15.28515625" style="219" customWidth="1"/>
    <col min="4052" max="4062" width="0" style="219" hidden="1"/>
    <col min="4063" max="4063" width="4.85546875" style="219" customWidth="1"/>
    <col min="4064" max="4064" width="17" style="219" customWidth="1"/>
    <col min="4065" max="4065" width="6.140625" style="219" customWidth="1"/>
    <col min="4066" max="4067" width="15.28515625" style="219" customWidth="1"/>
    <col min="4068" max="4071" width="8.28515625" style="219" customWidth="1"/>
    <col min="4072" max="4075" width="7.28515625" style="219" customWidth="1"/>
    <col min="4076" max="4087" width="8.28515625" style="219" customWidth="1"/>
    <col min="4088" max="4302" width="9.140625" style="219" customWidth="1"/>
    <col min="4303" max="4303" width="4.28515625" style="219" bestFit="1" customWidth="1"/>
    <col min="4304" max="4304" width="18.28515625" style="219" customWidth="1"/>
    <col min="4305" max="4305" width="4.28515625" style="219" bestFit="1" customWidth="1"/>
    <col min="4306" max="4307" width="15.28515625" style="219" customWidth="1"/>
    <col min="4308" max="4318" width="0" style="219" hidden="1"/>
    <col min="4319" max="4319" width="4.85546875" style="219" customWidth="1"/>
    <col min="4320" max="4320" width="17" style="219" customWidth="1"/>
    <col min="4321" max="4321" width="6.140625" style="219" customWidth="1"/>
    <col min="4322" max="4323" width="15.28515625" style="219" customWidth="1"/>
    <col min="4324" max="4327" width="8.28515625" style="219" customWidth="1"/>
    <col min="4328" max="4331" width="7.28515625" style="219" customWidth="1"/>
    <col min="4332" max="4343" width="8.28515625" style="219" customWidth="1"/>
    <col min="4344" max="4558" width="9.140625" style="219" customWidth="1"/>
    <col min="4559" max="4559" width="4.28515625" style="219" bestFit="1" customWidth="1"/>
    <col min="4560" max="4560" width="18.28515625" style="219" customWidth="1"/>
    <col min="4561" max="4561" width="4.28515625" style="219" bestFit="1" customWidth="1"/>
    <col min="4562" max="4563" width="15.28515625" style="219" customWidth="1"/>
    <col min="4564" max="4574" width="0" style="219" hidden="1"/>
    <col min="4575" max="4575" width="4.85546875" style="219" customWidth="1"/>
    <col min="4576" max="4576" width="17" style="219" customWidth="1"/>
    <col min="4577" max="4577" width="6.140625" style="219" customWidth="1"/>
    <col min="4578" max="4579" width="15.28515625" style="219" customWidth="1"/>
    <col min="4580" max="4583" width="8.28515625" style="219" customWidth="1"/>
    <col min="4584" max="4587" width="7.28515625" style="219" customWidth="1"/>
    <col min="4588" max="4599" width="8.28515625" style="219" customWidth="1"/>
    <col min="4600" max="4814" width="9.140625" style="219" customWidth="1"/>
    <col min="4815" max="4815" width="4.28515625" style="219" bestFit="1" customWidth="1"/>
    <col min="4816" max="4816" width="18.28515625" style="219" customWidth="1"/>
    <col min="4817" max="4817" width="4.28515625" style="219" bestFit="1" customWidth="1"/>
    <col min="4818" max="4819" width="15.28515625" style="219" customWidth="1"/>
    <col min="4820" max="4830" width="0" style="219" hidden="1"/>
    <col min="4831" max="4831" width="4.85546875" style="219" customWidth="1"/>
    <col min="4832" max="4832" width="17" style="219" customWidth="1"/>
    <col min="4833" max="4833" width="6.140625" style="219" customWidth="1"/>
    <col min="4834" max="4835" width="15.28515625" style="219" customWidth="1"/>
    <col min="4836" max="4839" width="8.28515625" style="219" customWidth="1"/>
    <col min="4840" max="4843" width="7.28515625" style="219" customWidth="1"/>
    <col min="4844" max="4855" width="8.28515625" style="219" customWidth="1"/>
    <col min="4856" max="5070" width="9.140625" style="219" customWidth="1"/>
    <col min="5071" max="5071" width="4.28515625" style="219" bestFit="1" customWidth="1"/>
    <col min="5072" max="5072" width="18.28515625" style="219" customWidth="1"/>
    <col min="5073" max="5073" width="4.28515625" style="219" bestFit="1" customWidth="1"/>
    <col min="5074" max="5075" width="15.28515625" style="219" customWidth="1"/>
    <col min="5076" max="5086" width="0" style="219" hidden="1"/>
    <col min="5087" max="5087" width="4.85546875" style="219" customWidth="1"/>
    <col min="5088" max="5088" width="17" style="219" customWidth="1"/>
    <col min="5089" max="5089" width="6.140625" style="219" customWidth="1"/>
    <col min="5090" max="5091" width="15.28515625" style="219" customWidth="1"/>
    <col min="5092" max="5095" width="8.28515625" style="219" customWidth="1"/>
    <col min="5096" max="5099" width="7.28515625" style="219" customWidth="1"/>
    <col min="5100" max="5111" width="8.28515625" style="219" customWidth="1"/>
    <col min="5112" max="5326" width="9.140625" style="219" customWidth="1"/>
    <col min="5327" max="5327" width="4.28515625" style="219" bestFit="1" customWidth="1"/>
    <col min="5328" max="5328" width="18.28515625" style="219" customWidth="1"/>
    <col min="5329" max="5329" width="4.28515625" style="219" bestFit="1" customWidth="1"/>
    <col min="5330" max="5331" width="15.28515625" style="219" customWidth="1"/>
    <col min="5332" max="5342" width="0" style="219" hidden="1"/>
    <col min="5343" max="5343" width="4.85546875" style="219" customWidth="1"/>
    <col min="5344" max="5344" width="17" style="219" customWidth="1"/>
    <col min="5345" max="5345" width="6.140625" style="219" customWidth="1"/>
    <col min="5346" max="5347" width="15.28515625" style="219" customWidth="1"/>
    <col min="5348" max="5351" width="8.28515625" style="219" customWidth="1"/>
    <col min="5352" max="5355" width="7.28515625" style="219" customWidth="1"/>
    <col min="5356" max="5367" width="8.28515625" style="219" customWidth="1"/>
    <col min="5368" max="5582" width="9.140625" style="219" customWidth="1"/>
    <col min="5583" max="5583" width="4.28515625" style="219" bestFit="1" customWidth="1"/>
    <col min="5584" max="5584" width="18.28515625" style="219" customWidth="1"/>
    <col min="5585" max="5585" width="4.28515625" style="219" bestFit="1" customWidth="1"/>
    <col min="5586" max="5587" width="15.28515625" style="219" customWidth="1"/>
    <col min="5588" max="5598" width="0" style="219" hidden="1"/>
    <col min="5599" max="5599" width="4.85546875" style="219" customWidth="1"/>
    <col min="5600" max="5600" width="17" style="219" customWidth="1"/>
    <col min="5601" max="5601" width="6.140625" style="219" customWidth="1"/>
    <col min="5602" max="5603" width="15.28515625" style="219" customWidth="1"/>
    <col min="5604" max="5607" width="8.28515625" style="219" customWidth="1"/>
    <col min="5608" max="5611" width="7.28515625" style="219" customWidth="1"/>
    <col min="5612" max="5623" width="8.28515625" style="219" customWidth="1"/>
    <col min="5624" max="5838" width="9.140625" style="219" customWidth="1"/>
    <col min="5839" max="5839" width="4.28515625" style="219" bestFit="1" customWidth="1"/>
    <col min="5840" max="5840" width="18.28515625" style="219" customWidth="1"/>
    <col min="5841" max="5841" width="4.28515625" style="219" bestFit="1" customWidth="1"/>
    <col min="5842" max="5843" width="15.28515625" style="219" customWidth="1"/>
    <col min="5844" max="5854" width="0" style="219" hidden="1"/>
    <col min="5855" max="5855" width="4.85546875" style="219" customWidth="1"/>
    <col min="5856" max="5856" width="17" style="219" customWidth="1"/>
    <col min="5857" max="5857" width="6.140625" style="219" customWidth="1"/>
    <col min="5858" max="5859" width="15.28515625" style="219" customWidth="1"/>
    <col min="5860" max="5863" width="8.28515625" style="219" customWidth="1"/>
    <col min="5864" max="5867" width="7.28515625" style="219" customWidth="1"/>
    <col min="5868" max="5879" width="8.28515625" style="219" customWidth="1"/>
    <col min="5880" max="6094" width="9.140625" style="219" customWidth="1"/>
    <col min="6095" max="6095" width="4.28515625" style="219" bestFit="1" customWidth="1"/>
    <col min="6096" max="6096" width="18.28515625" style="219" customWidth="1"/>
    <col min="6097" max="6097" width="4.28515625" style="219" bestFit="1" customWidth="1"/>
    <col min="6098" max="6099" width="15.28515625" style="219" customWidth="1"/>
    <col min="6100" max="6110" width="0" style="219" hidden="1"/>
    <col min="6111" max="6111" width="4.85546875" style="219" customWidth="1"/>
    <col min="6112" max="6112" width="17" style="219" customWidth="1"/>
    <col min="6113" max="6113" width="6.140625" style="219" customWidth="1"/>
    <col min="6114" max="6115" width="15.28515625" style="219" customWidth="1"/>
    <col min="6116" max="6119" width="8.28515625" style="219" customWidth="1"/>
    <col min="6120" max="6123" width="7.28515625" style="219" customWidth="1"/>
    <col min="6124" max="6135" width="8.28515625" style="219" customWidth="1"/>
    <col min="6136" max="6350" width="9.140625" style="219" customWidth="1"/>
    <col min="6351" max="6351" width="4.28515625" style="219" bestFit="1" customWidth="1"/>
    <col min="6352" max="6352" width="18.28515625" style="219" customWidth="1"/>
    <col min="6353" max="6353" width="4.28515625" style="219" bestFit="1" customWidth="1"/>
    <col min="6354" max="6355" width="15.28515625" style="219" customWidth="1"/>
    <col min="6356" max="6366" width="0" style="219" hidden="1"/>
    <col min="6367" max="6367" width="4.85546875" style="219" customWidth="1"/>
    <col min="6368" max="6368" width="17" style="219" customWidth="1"/>
    <col min="6369" max="6369" width="6.140625" style="219" customWidth="1"/>
    <col min="6370" max="6371" width="15.28515625" style="219" customWidth="1"/>
    <col min="6372" max="6375" width="8.28515625" style="219" customWidth="1"/>
    <col min="6376" max="6379" width="7.28515625" style="219" customWidth="1"/>
    <col min="6380" max="6391" width="8.28515625" style="219" customWidth="1"/>
    <col min="6392" max="6606" width="9.140625" style="219" customWidth="1"/>
    <col min="6607" max="6607" width="4.28515625" style="219" bestFit="1" customWidth="1"/>
    <col min="6608" max="6608" width="18.28515625" style="219" customWidth="1"/>
    <col min="6609" max="6609" width="4.28515625" style="219" bestFit="1" customWidth="1"/>
    <col min="6610" max="6611" width="15.28515625" style="219" customWidth="1"/>
    <col min="6612" max="6622" width="0" style="219" hidden="1"/>
    <col min="6623" max="6623" width="4.85546875" style="219" customWidth="1"/>
    <col min="6624" max="6624" width="17" style="219" customWidth="1"/>
    <col min="6625" max="6625" width="6.140625" style="219" customWidth="1"/>
    <col min="6626" max="6627" width="15.28515625" style="219" customWidth="1"/>
    <col min="6628" max="6631" width="8.28515625" style="219" customWidth="1"/>
    <col min="6632" max="6635" width="7.28515625" style="219" customWidth="1"/>
    <col min="6636" max="6647" width="8.28515625" style="219" customWidth="1"/>
    <col min="6648" max="6862" width="9.140625" style="219" customWidth="1"/>
    <col min="6863" max="6863" width="4.28515625" style="219" bestFit="1" customWidth="1"/>
    <col min="6864" max="6864" width="18.28515625" style="219" customWidth="1"/>
    <col min="6865" max="6865" width="4.28515625" style="219" bestFit="1" customWidth="1"/>
    <col min="6866" max="6867" width="15.28515625" style="219" customWidth="1"/>
    <col min="6868" max="6878" width="0" style="219" hidden="1"/>
    <col min="6879" max="6879" width="4.85546875" style="219" customWidth="1"/>
    <col min="6880" max="6880" width="17" style="219" customWidth="1"/>
    <col min="6881" max="6881" width="6.140625" style="219" customWidth="1"/>
    <col min="6882" max="6883" width="15.28515625" style="219" customWidth="1"/>
    <col min="6884" max="6887" width="8.28515625" style="219" customWidth="1"/>
    <col min="6888" max="6891" width="7.28515625" style="219" customWidth="1"/>
    <col min="6892" max="6903" width="8.28515625" style="219" customWidth="1"/>
    <col min="6904" max="7118" width="9.140625" style="219" customWidth="1"/>
    <col min="7119" max="7119" width="4.28515625" style="219" bestFit="1" customWidth="1"/>
    <col min="7120" max="7120" width="18.28515625" style="219" customWidth="1"/>
    <col min="7121" max="7121" width="4.28515625" style="219" bestFit="1" customWidth="1"/>
    <col min="7122" max="7123" width="15.28515625" style="219" customWidth="1"/>
    <col min="7124" max="7134" width="0" style="219" hidden="1"/>
    <col min="7135" max="7135" width="4.85546875" style="219" customWidth="1"/>
    <col min="7136" max="7136" width="17" style="219" customWidth="1"/>
    <col min="7137" max="7137" width="6.140625" style="219" customWidth="1"/>
    <col min="7138" max="7139" width="15.28515625" style="219" customWidth="1"/>
    <col min="7140" max="7143" width="8.28515625" style="219" customWidth="1"/>
    <col min="7144" max="7147" width="7.28515625" style="219" customWidth="1"/>
    <col min="7148" max="7159" width="8.28515625" style="219" customWidth="1"/>
    <col min="7160" max="7374" width="9.140625" style="219" customWidth="1"/>
    <col min="7375" max="7375" width="4.28515625" style="219" bestFit="1" customWidth="1"/>
    <col min="7376" max="7376" width="18.28515625" style="219" customWidth="1"/>
    <col min="7377" max="7377" width="4.28515625" style="219" bestFit="1" customWidth="1"/>
    <col min="7378" max="7379" width="15.28515625" style="219" customWidth="1"/>
    <col min="7380" max="7390" width="0" style="219" hidden="1"/>
    <col min="7391" max="7391" width="4.85546875" style="219" customWidth="1"/>
    <col min="7392" max="7392" width="17" style="219" customWidth="1"/>
    <col min="7393" max="7393" width="6.140625" style="219" customWidth="1"/>
    <col min="7394" max="7395" width="15.28515625" style="219" customWidth="1"/>
    <col min="7396" max="7399" width="8.28515625" style="219" customWidth="1"/>
    <col min="7400" max="7403" width="7.28515625" style="219" customWidth="1"/>
    <col min="7404" max="7415" width="8.28515625" style="219" customWidth="1"/>
    <col min="7416" max="7630" width="9.140625" style="219" customWidth="1"/>
    <col min="7631" max="7631" width="4.28515625" style="219" bestFit="1" customWidth="1"/>
    <col min="7632" max="7632" width="18.28515625" style="219" customWidth="1"/>
    <col min="7633" max="7633" width="4.28515625" style="219" bestFit="1" customWidth="1"/>
    <col min="7634" max="7635" width="15.28515625" style="219" customWidth="1"/>
    <col min="7636" max="7646" width="0" style="219" hidden="1"/>
    <col min="7647" max="7647" width="4.85546875" style="219" customWidth="1"/>
    <col min="7648" max="7648" width="17" style="219" customWidth="1"/>
    <col min="7649" max="7649" width="6.140625" style="219" customWidth="1"/>
    <col min="7650" max="7651" width="15.28515625" style="219" customWidth="1"/>
    <col min="7652" max="7655" width="8.28515625" style="219" customWidth="1"/>
    <col min="7656" max="7659" width="7.28515625" style="219" customWidth="1"/>
    <col min="7660" max="7671" width="8.28515625" style="219" customWidth="1"/>
    <col min="7672" max="7886" width="9.140625" style="219" customWidth="1"/>
    <col min="7887" max="7887" width="4.28515625" style="219" bestFit="1" customWidth="1"/>
    <col min="7888" max="7888" width="18.28515625" style="219" customWidth="1"/>
    <col min="7889" max="7889" width="4.28515625" style="219" bestFit="1" customWidth="1"/>
    <col min="7890" max="7891" width="15.28515625" style="219" customWidth="1"/>
    <col min="7892" max="7902" width="0" style="219" hidden="1"/>
    <col min="7903" max="7903" width="4.85546875" style="219" customWidth="1"/>
    <col min="7904" max="7904" width="17" style="219" customWidth="1"/>
    <col min="7905" max="7905" width="6.140625" style="219" customWidth="1"/>
    <col min="7906" max="7907" width="15.28515625" style="219" customWidth="1"/>
    <col min="7908" max="7911" width="8.28515625" style="219" customWidth="1"/>
    <col min="7912" max="7915" width="7.28515625" style="219" customWidth="1"/>
    <col min="7916" max="7927" width="8.28515625" style="219" customWidth="1"/>
    <col min="7928" max="8142" width="9.140625" style="219" customWidth="1"/>
    <col min="8143" max="8143" width="4.28515625" style="219" bestFit="1" customWidth="1"/>
    <col min="8144" max="8144" width="18.28515625" style="219" customWidth="1"/>
    <col min="8145" max="8145" width="4.28515625" style="219" bestFit="1" customWidth="1"/>
    <col min="8146" max="8147" width="15.28515625" style="219" customWidth="1"/>
    <col min="8148" max="8158" width="0" style="219" hidden="1"/>
    <col min="8159" max="8159" width="4.85546875" style="219" customWidth="1"/>
    <col min="8160" max="8160" width="17" style="219" customWidth="1"/>
    <col min="8161" max="8161" width="6.140625" style="219" customWidth="1"/>
    <col min="8162" max="8163" width="15.28515625" style="219" customWidth="1"/>
    <col min="8164" max="8167" width="8.28515625" style="219" customWidth="1"/>
    <col min="8168" max="8171" width="7.28515625" style="219" customWidth="1"/>
    <col min="8172" max="8183" width="8.28515625" style="219" customWidth="1"/>
    <col min="8184" max="8398" width="9.140625" style="219" customWidth="1"/>
    <col min="8399" max="8399" width="4.28515625" style="219" bestFit="1" customWidth="1"/>
    <col min="8400" max="8400" width="18.28515625" style="219" customWidth="1"/>
    <col min="8401" max="8401" width="4.28515625" style="219" bestFit="1" customWidth="1"/>
    <col min="8402" max="8403" width="15.28515625" style="219" customWidth="1"/>
    <col min="8404" max="8414" width="0" style="219" hidden="1"/>
    <col min="8415" max="8415" width="4.85546875" style="219" customWidth="1"/>
    <col min="8416" max="8416" width="17" style="219" customWidth="1"/>
    <col min="8417" max="8417" width="6.140625" style="219" customWidth="1"/>
    <col min="8418" max="8419" width="15.28515625" style="219" customWidth="1"/>
    <col min="8420" max="8423" width="8.28515625" style="219" customWidth="1"/>
    <col min="8424" max="8427" width="7.28515625" style="219" customWidth="1"/>
    <col min="8428" max="8439" width="8.28515625" style="219" customWidth="1"/>
    <col min="8440" max="8654" width="9.140625" style="219" customWidth="1"/>
    <col min="8655" max="8655" width="4.28515625" style="219" bestFit="1" customWidth="1"/>
    <col min="8656" max="8656" width="18.28515625" style="219" customWidth="1"/>
    <col min="8657" max="8657" width="4.28515625" style="219" bestFit="1" customWidth="1"/>
    <col min="8658" max="8659" width="15.28515625" style="219" customWidth="1"/>
    <col min="8660" max="8670" width="0" style="219" hidden="1"/>
    <col min="8671" max="8671" width="4.85546875" style="219" customWidth="1"/>
    <col min="8672" max="8672" width="17" style="219" customWidth="1"/>
    <col min="8673" max="8673" width="6.140625" style="219" customWidth="1"/>
    <col min="8674" max="8675" width="15.28515625" style="219" customWidth="1"/>
    <col min="8676" max="8679" width="8.28515625" style="219" customWidth="1"/>
    <col min="8680" max="8683" width="7.28515625" style="219" customWidth="1"/>
    <col min="8684" max="8695" width="8.28515625" style="219" customWidth="1"/>
    <col min="8696" max="8910" width="9.140625" style="219" customWidth="1"/>
    <col min="8911" max="8911" width="4.28515625" style="219" bestFit="1" customWidth="1"/>
    <col min="8912" max="8912" width="18.28515625" style="219" customWidth="1"/>
    <col min="8913" max="8913" width="4.28515625" style="219" bestFit="1" customWidth="1"/>
    <col min="8914" max="8915" width="15.28515625" style="219" customWidth="1"/>
    <col min="8916" max="8926" width="0" style="219" hidden="1"/>
    <col min="8927" max="8927" width="4.85546875" style="219" customWidth="1"/>
    <col min="8928" max="8928" width="17" style="219" customWidth="1"/>
    <col min="8929" max="8929" width="6.140625" style="219" customWidth="1"/>
    <col min="8930" max="8931" width="15.28515625" style="219" customWidth="1"/>
    <col min="8932" max="8935" width="8.28515625" style="219" customWidth="1"/>
    <col min="8936" max="8939" width="7.28515625" style="219" customWidth="1"/>
    <col min="8940" max="8951" width="8.28515625" style="219" customWidth="1"/>
    <col min="8952" max="9166" width="9.140625" style="219" customWidth="1"/>
    <col min="9167" max="9167" width="4.28515625" style="219" bestFit="1" customWidth="1"/>
    <col min="9168" max="9168" width="18.28515625" style="219" customWidth="1"/>
    <col min="9169" max="9169" width="4.28515625" style="219" bestFit="1" customWidth="1"/>
    <col min="9170" max="9171" width="15.28515625" style="219" customWidth="1"/>
    <col min="9172" max="9182" width="0" style="219" hidden="1"/>
    <col min="9183" max="9183" width="4.85546875" style="219" customWidth="1"/>
    <col min="9184" max="9184" width="17" style="219" customWidth="1"/>
    <col min="9185" max="9185" width="6.140625" style="219" customWidth="1"/>
    <col min="9186" max="9187" width="15.28515625" style="219" customWidth="1"/>
    <col min="9188" max="9191" width="8.28515625" style="219" customWidth="1"/>
    <col min="9192" max="9195" width="7.28515625" style="219" customWidth="1"/>
    <col min="9196" max="9207" width="8.28515625" style="219" customWidth="1"/>
    <col min="9208" max="9422" width="9.140625" style="219" customWidth="1"/>
    <col min="9423" max="9423" width="4.28515625" style="219" bestFit="1" customWidth="1"/>
    <col min="9424" max="9424" width="18.28515625" style="219" customWidth="1"/>
    <col min="9425" max="9425" width="4.28515625" style="219" bestFit="1" customWidth="1"/>
    <col min="9426" max="9427" width="15.28515625" style="219" customWidth="1"/>
    <col min="9428" max="9438" width="0" style="219" hidden="1"/>
    <col min="9439" max="9439" width="4.85546875" style="219" customWidth="1"/>
    <col min="9440" max="9440" width="17" style="219" customWidth="1"/>
    <col min="9441" max="9441" width="6.140625" style="219" customWidth="1"/>
    <col min="9442" max="9443" width="15.28515625" style="219" customWidth="1"/>
    <col min="9444" max="9447" width="8.28515625" style="219" customWidth="1"/>
    <col min="9448" max="9451" width="7.28515625" style="219" customWidth="1"/>
    <col min="9452" max="9463" width="8.28515625" style="219" customWidth="1"/>
    <col min="9464" max="9678" width="9.140625" style="219" customWidth="1"/>
    <col min="9679" max="9679" width="4.28515625" style="219" bestFit="1" customWidth="1"/>
    <col min="9680" max="9680" width="18.28515625" style="219" customWidth="1"/>
    <col min="9681" max="9681" width="4.28515625" style="219" bestFit="1" customWidth="1"/>
    <col min="9682" max="9683" width="15.28515625" style="219" customWidth="1"/>
    <col min="9684" max="9694" width="0" style="219" hidden="1"/>
    <col min="9695" max="9695" width="4.85546875" style="219" customWidth="1"/>
    <col min="9696" max="9696" width="17" style="219" customWidth="1"/>
    <col min="9697" max="9697" width="6.140625" style="219" customWidth="1"/>
    <col min="9698" max="9699" width="15.28515625" style="219" customWidth="1"/>
    <col min="9700" max="9703" width="8.28515625" style="219" customWidth="1"/>
    <col min="9704" max="9707" width="7.28515625" style="219" customWidth="1"/>
    <col min="9708" max="9719" width="8.28515625" style="219" customWidth="1"/>
    <col min="9720" max="9934" width="9.140625" style="219" customWidth="1"/>
    <col min="9935" max="9935" width="4.28515625" style="219" bestFit="1" customWidth="1"/>
    <col min="9936" max="9936" width="18.28515625" style="219" customWidth="1"/>
    <col min="9937" max="9937" width="4.28515625" style="219" bestFit="1" customWidth="1"/>
    <col min="9938" max="9939" width="15.28515625" style="219" customWidth="1"/>
    <col min="9940" max="9950" width="0" style="219" hidden="1"/>
    <col min="9951" max="9951" width="4.85546875" style="219" customWidth="1"/>
    <col min="9952" max="9952" width="17" style="219" customWidth="1"/>
    <col min="9953" max="9953" width="6.140625" style="219" customWidth="1"/>
    <col min="9954" max="9955" width="15.28515625" style="219" customWidth="1"/>
    <col min="9956" max="9959" width="8.28515625" style="219" customWidth="1"/>
    <col min="9960" max="9963" width="7.28515625" style="219" customWidth="1"/>
    <col min="9964" max="9975" width="8.28515625" style="219" customWidth="1"/>
    <col min="9976" max="10190" width="9.140625" style="219" customWidth="1"/>
    <col min="10191" max="10191" width="4.28515625" style="219" bestFit="1" customWidth="1"/>
    <col min="10192" max="10192" width="18.28515625" style="219" customWidth="1"/>
    <col min="10193" max="10193" width="4.28515625" style="219" bestFit="1" customWidth="1"/>
    <col min="10194" max="10195" width="15.28515625" style="219" customWidth="1"/>
    <col min="10196" max="10206" width="0" style="219" hidden="1"/>
    <col min="10207" max="10207" width="4.85546875" style="219" customWidth="1"/>
    <col min="10208" max="10208" width="17" style="219" customWidth="1"/>
    <col min="10209" max="10209" width="6.140625" style="219" customWidth="1"/>
    <col min="10210" max="10211" width="15.28515625" style="219" customWidth="1"/>
    <col min="10212" max="10215" width="8.28515625" style="219" customWidth="1"/>
    <col min="10216" max="10219" width="7.28515625" style="219" customWidth="1"/>
    <col min="10220" max="10231" width="8.28515625" style="219" customWidth="1"/>
    <col min="10232" max="10446" width="9.140625" style="219" customWidth="1"/>
    <col min="10447" max="10447" width="4.28515625" style="219" bestFit="1" customWidth="1"/>
    <col min="10448" max="10448" width="18.28515625" style="219" customWidth="1"/>
    <col min="10449" max="10449" width="4.28515625" style="219" bestFit="1" customWidth="1"/>
    <col min="10450" max="10451" width="15.28515625" style="219" customWidth="1"/>
    <col min="10452" max="10462" width="0" style="219" hidden="1"/>
    <col min="10463" max="10463" width="4.85546875" style="219" customWidth="1"/>
    <col min="10464" max="10464" width="17" style="219" customWidth="1"/>
    <col min="10465" max="10465" width="6.140625" style="219" customWidth="1"/>
    <col min="10466" max="10467" width="15.28515625" style="219" customWidth="1"/>
    <col min="10468" max="10471" width="8.28515625" style="219" customWidth="1"/>
    <col min="10472" max="10475" width="7.28515625" style="219" customWidth="1"/>
    <col min="10476" max="10487" width="8.28515625" style="219" customWidth="1"/>
    <col min="10488" max="10702" width="9.140625" style="219" customWidth="1"/>
    <col min="10703" max="10703" width="4.28515625" style="219" bestFit="1" customWidth="1"/>
    <col min="10704" max="10704" width="18.28515625" style="219" customWidth="1"/>
    <col min="10705" max="10705" width="4.28515625" style="219" bestFit="1" customWidth="1"/>
    <col min="10706" max="10707" width="15.28515625" style="219" customWidth="1"/>
    <col min="10708" max="10718" width="0" style="219" hidden="1"/>
    <col min="10719" max="10719" width="4.85546875" style="219" customWidth="1"/>
    <col min="10720" max="10720" width="17" style="219" customWidth="1"/>
    <col min="10721" max="10721" width="6.140625" style="219" customWidth="1"/>
    <col min="10722" max="10723" width="15.28515625" style="219" customWidth="1"/>
    <col min="10724" max="10727" width="8.28515625" style="219" customWidth="1"/>
    <col min="10728" max="10731" width="7.28515625" style="219" customWidth="1"/>
    <col min="10732" max="10743" width="8.28515625" style="219" customWidth="1"/>
    <col min="10744" max="10958" width="9.140625" style="219" customWidth="1"/>
    <col min="10959" max="10959" width="4.28515625" style="219" bestFit="1" customWidth="1"/>
    <col min="10960" max="10960" width="18.28515625" style="219" customWidth="1"/>
    <col min="10961" max="10961" width="4.28515625" style="219" bestFit="1" customWidth="1"/>
    <col min="10962" max="10963" width="15.28515625" style="219" customWidth="1"/>
    <col min="10964" max="10974" width="0" style="219" hidden="1"/>
    <col min="10975" max="10975" width="4.85546875" style="219" customWidth="1"/>
    <col min="10976" max="10976" width="17" style="219" customWidth="1"/>
    <col min="10977" max="10977" width="6.140625" style="219" customWidth="1"/>
    <col min="10978" max="10979" width="15.28515625" style="219" customWidth="1"/>
    <col min="10980" max="10983" width="8.28515625" style="219" customWidth="1"/>
    <col min="10984" max="10987" width="7.28515625" style="219" customWidth="1"/>
    <col min="10988" max="10999" width="8.28515625" style="219" customWidth="1"/>
    <col min="11000" max="11214" width="9.140625" style="219" customWidth="1"/>
    <col min="11215" max="11215" width="4.28515625" style="219" bestFit="1" customWidth="1"/>
    <col min="11216" max="11216" width="18.28515625" style="219" customWidth="1"/>
    <col min="11217" max="11217" width="4.28515625" style="219" bestFit="1" customWidth="1"/>
    <col min="11218" max="11219" width="15.28515625" style="219" customWidth="1"/>
    <col min="11220" max="11230" width="0" style="219" hidden="1"/>
    <col min="11231" max="11231" width="4.85546875" style="219" customWidth="1"/>
    <col min="11232" max="11232" width="17" style="219" customWidth="1"/>
    <col min="11233" max="11233" width="6.140625" style="219" customWidth="1"/>
    <col min="11234" max="11235" width="15.28515625" style="219" customWidth="1"/>
    <col min="11236" max="11239" width="8.28515625" style="219" customWidth="1"/>
    <col min="11240" max="11243" width="7.28515625" style="219" customWidth="1"/>
    <col min="11244" max="11255" width="8.28515625" style="219" customWidth="1"/>
    <col min="11256" max="11470" width="9.140625" style="219" customWidth="1"/>
    <col min="11471" max="11471" width="4.28515625" style="219" bestFit="1" customWidth="1"/>
    <col min="11472" max="11472" width="18.28515625" style="219" customWidth="1"/>
    <col min="11473" max="11473" width="4.28515625" style="219" bestFit="1" customWidth="1"/>
    <col min="11474" max="11475" width="15.28515625" style="219" customWidth="1"/>
    <col min="11476" max="11486" width="0" style="219" hidden="1"/>
    <col min="11487" max="11487" width="4.85546875" style="219" customWidth="1"/>
    <col min="11488" max="11488" width="17" style="219" customWidth="1"/>
    <col min="11489" max="11489" width="6.140625" style="219" customWidth="1"/>
    <col min="11490" max="11491" width="15.28515625" style="219" customWidth="1"/>
    <col min="11492" max="11495" width="8.28515625" style="219" customWidth="1"/>
    <col min="11496" max="11499" width="7.28515625" style="219" customWidth="1"/>
    <col min="11500" max="11511" width="8.28515625" style="219" customWidth="1"/>
    <col min="11512" max="11726" width="9.140625" style="219" customWidth="1"/>
    <col min="11727" max="11727" width="4.28515625" style="219" bestFit="1" customWidth="1"/>
    <col min="11728" max="11728" width="18.28515625" style="219" customWidth="1"/>
    <col min="11729" max="11729" width="4.28515625" style="219" bestFit="1" customWidth="1"/>
    <col min="11730" max="11731" width="15.28515625" style="219" customWidth="1"/>
    <col min="11732" max="11742" width="0" style="219" hidden="1"/>
    <col min="11743" max="11743" width="4.85546875" style="219" customWidth="1"/>
    <col min="11744" max="11744" width="17" style="219" customWidth="1"/>
    <col min="11745" max="11745" width="6.140625" style="219" customWidth="1"/>
    <col min="11746" max="11747" width="15.28515625" style="219" customWidth="1"/>
    <col min="11748" max="11751" width="8.28515625" style="219" customWidth="1"/>
    <col min="11752" max="11755" width="7.28515625" style="219" customWidth="1"/>
    <col min="11756" max="11767" width="8.28515625" style="219" customWidth="1"/>
    <col min="11768" max="11982" width="9.140625" style="219" customWidth="1"/>
    <col min="11983" max="11983" width="4.28515625" style="219" bestFit="1" customWidth="1"/>
    <col min="11984" max="11984" width="18.28515625" style="219" customWidth="1"/>
    <col min="11985" max="11985" width="4.28515625" style="219" bestFit="1" customWidth="1"/>
    <col min="11986" max="11987" width="15.28515625" style="219" customWidth="1"/>
    <col min="11988" max="11998" width="0" style="219" hidden="1"/>
    <col min="11999" max="11999" width="4.85546875" style="219" customWidth="1"/>
    <col min="12000" max="12000" width="17" style="219" customWidth="1"/>
    <col min="12001" max="12001" width="6.140625" style="219" customWidth="1"/>
    <col min="12002" max="12003" width="15.28515625" style="219" customWidth="1"/>
    <col min="12004" max="12007" width="8.28515625" style="219" customWidth="1"/>
    <col min="12008" max="12011" width="7.28515625" style="219" customWidth="1"/>
    <col min="12012" max="12023" width="8.28515625" style="219" customWidth="1"/>
    <col min="12024" max="12238" width="9.140625" style="219" customWidth="1"/>
    <col min="12239" max="12239" width="4.28515625" style="219" bestFit="1" customWidth="1"/>
    <col min="12240" max="12240" width="18.28515625" style="219" customWidth="1"/>
    <col min="12241" max="12241" width="4.28515625" style="219" bestFit="1" customWidth="1"/>
    <col min="12242" max="12243" width="15.28515625" style="219" customWidth="1"/>
    <col min="12244" max="12254" width="0" style="219" hidden="1"/>
    <col min="12255" max="12255" width="4.85546875" style="219" customWidth="1"/>
    <col min="12256" max="12256" width="17" style="219" customWidth="1"/>
    <col min="12257" max="12257" width="6.140625" style="219" customWidth="1"/>
    <col min="12258" max="12259" width="15.28515625" style="219" customWidth="1"/>
    <col min="12260" max="12263" width="8.28515625" style="219" customWidth="1"/>
    <col min="12264" max="12267" width="7.28515625" style="219" customWidth="1"/>
    <col min="12268" max="12279" width="8.28515625" style="219" customWidth="1"/>
    <col min="12280" max="12494" width="9.140625" style="219" customWidth="1"/>
    <col min="12495" max="12495" width="4.28515625" style="219" bestFit="1" customWidth="1"/>
    <col min="12496" max="12496" width="18.28515625" style="219" customWidth="1"/>
    <col min="12497" max="12497" width="4.28515625" style="219" bestFit="1" customWidth="1"/>
    <col min="12498" max="12499" width="15.28515625" style="219" customWidth="1"/>
    <col min="12500" max="12510" width="0" style="219" hidden="1"/>
    <col min="12511" max="12511" width="4.85546875" style="219" customWidth="1"/>
    <col min="12512" max="12512" width="17" style="219" customWidth="1"/>
    <col min="12513" max="12513" width="6.140625" style="219" customWidth="1"/>
    <col min="12514" max="12515" width="15.28515625" style="219" customWidth="1"/>
    <col min="12516" max="12519" width="8.28515625" style="219" customWidth="1"/>
    <col min="12520" max="12523" width="7.28515625" style="219" customWidth="1"/>
    <col min="12524" max="12535" width="8.28515625" style="219" customWidth="1"/>
    <col min="12536" max="12750" width="9.140625" style="219" customWidth="1"/>
    <col min="12751" max="12751" width="4.28515625" style="219" bestFit="1" customWidth="1"/>
    <col min="12752" max="12752" width="18.28515625" style="219" customWidth="1"/>
    <col min="12753" max="12753" width="4.28515625" style="219" bestFit="1" customWidth="1"/>
    <col min="12754" max="12755" width="15.28515625" style="219" customWidth="1"/>
    <col min="12756" max="12766" width="0" style="219" hidden="1"/>
    <col min="12767" max="12767" width="4.85546875" style="219" customWidth="1"/>
    <col min="12768" max="12768" width="17" style="219" customWidth="1"/>
    <col min="12769" max="12769" width="6.140625" style="219" customWidth="1"/>
    <col min="12770" max="12771" width="15.28515625" style="219" customWidth="1"/>
    <col min="12772" max="12775" width="8.28515625" style="219" customWidth="1"/>
    <col min="12776" max="12779" width="7.28515625" style="219" customWidth="1"/>
    <col min="12780" max="12791" width="8.28515625" style="219" customWidth="1"/>
    <col min="12792" max="13006" width="9.140625" style="219" customWidth="1"/>
    <col min="13007" max="13007" width="4.28515625" style="219" bestFit="1" customWidth="1"/>
    <col min="13008" max="13008" width="18.28515625" style="219" customWidth="1"/>
    <col min="13009" max="13009" width="4.28515625" style="219" bestFit="1" customWidth="1"/>
    <col min="13010" max="13011" width="15.28515625" style="219" customWidth="1"/>
    <col min="13012" max="13022" width="0" style="219" hidden="1"/>
    <col min="13023" max="13023" width="4.85546875" style="219" customWidth="1"/>
    <col min="13024" max="13024" width="17" style="219" customWidth="1"/>
    <col min="13025" max="13025" width="6.140625" style="219" customWidth="1"/>
    <col min="13026" max="13027" width="15.28515625" style="219" customWidth="1"/>
    <col min="13028" max="13031" width="8.28515625" style="219" customWidth="1"/>
    <col min="13032" max="13035" width="7.28515625" style="219" customWidth="1"/>
    <col min="13036" max="13047" width="8.28515625" style="219" customWidth="1"/>
    <col min="13048" max="13262" width="9.140625" style="219" customWidth="1"/>
    <col min="13263" max="13263" width="4.28515625" style="219" bestFit="1" customWidth="1"/>
    <col min="13264" max="13264" width="18.28515625" style="219" customWidth="1"/>
    <col min="13265" max="13265" width="4.28515625" style="219" bestFit="1" customWidth="1"/>
    <col min="13266" max="13267" width="15.28515625" style="219" customWidth="1"/>
    <col min="13268" max="13278" width="0" style="219" hidden="1"/>
    <col min="13279" max="13279" width="4.85546875" style="219" customWidth="1"/>
    <col min="13280" max="13280" width="17" style="219" customWidth="1"/>
    <col min="13281" max="13281" width="6.140625" style="219" customWidth="1"/>
    <col min="13282" max="13283" width="15.28515625" style="219" customWidth="1"/>
    <col min="13284" max="13287" width="8.28515625" style="219" customWidth="1"/>
    <col min="13288" max="13291" width="7.28515625" style="219" customWidth="1"/>
    <col min="13292" max="13303" width="8.28515625" style="219" customWidth="1"/>
    <col min="13304" max="13518" width="9.140625" style="219" customWidth="1"/>
    <col min="13519" max="13519" width="4.28515625" style="219" bestFit="1" customWidth="1"/>
    <col min="13520" max="13520" width="18.28515625" style="219" customWidth="1"/>
    <col min="13521" max="13521" width="4.28515625" style="219" bestFit="1" customWidth="1"/>
    <col min="13522" max="13523" width="15.28515625" style="219" customWidth="1"/>
    <col min="13524" max="13534" width="0" style="219" hidden="1"/>
    <col min="13535" max="13535" width="4.85546875" style="219" customWidth="1"/>
    <col min="13536" max="13536" width="17" style="219" customWidth="1"/>
    <col min="13537" max="13537" width="6.140625" style="219" customWidth="1"/>
    <col min="13538" max="13539" width="15.28515625" style="219" customWidth="1"/>
    <col min="13540" max="13543" width="8.28515625" style="219" customWidth="1"/>
    <col min="13544" max="13547" width="7.28515625" style="219" customWidth="1"/>
    <col min="13548" max="13559" width="8.28515625" style="219" customWidth="1"/>
    <col min="13560" max="13774" width="9.140625" style="219" customWidth="1"/>
    <col min="13775" max="13775" width="4.28515625" style="219" bestFit="1" customWidth="1"/>
    <col min="13776" max="13776" width="18.28515625" style="219" customWidth="1"/>
    <col min="13777" max="13777" width="4.28515625" style="219" bestFit="1" customWidth="1"/>
    <col min="13778" max="13779" width="15.28515625" style="219" customWidth="1"/>
    <col min="13780" max="13790" width="0" style="219" hidden="1"/>
    <col min="13791" max="13791" width="4.85546875" style="219" customWidth="1"/>
    <col min="13792" max="13792" width="17" style="219" customWidth="1"/>
    <col min="13793" max="13793" width="6.140625" style="219" customWidth="1"/>
    <col min="13794" max="13795" width="15.28515625" style="219" customWidth="1"/>
    <col min="13796" max="13799" width="8.28515625" style="219" customWidth="1"/>
    <col min="13800" max="13803" width="7.28515625" style="219" customWidth="1"/>
    <col min="13804" max="13815" width="8.28515625" style="219" customWidth="1"/>
    <col min="13816" max="14030" width="9.140625" style="219" customWidth="1"/>
    <col min="14031" max="14031" width="4.28515625" style="219" bestFit="1" customWidth="1"/>
    <col min="14032" max="14032" width="18.28515625" style="219" customWidth="1"/>
    <col min="14033" max="14033" width="4.28515625" style="219" bestFit="1" customWidth="1"/>
    <col min="14034" max="14035" width="15.28515625" style="219" customWidth="1"/>
    <col min="14036" max="14046" width="0" style="219" hidden="1"/>
    <col min="14047" max="14047" width="4.85546875" style="219" customWidth="1"/>
    <col min="14048" max="14048" width="17" style="219" customWidth="1"/>
    <col min="14049" max="14049" width="6.140625" style="219" customWidth="1"/>
    <col min="14050" max="14051" width="15.28515625" style="219" customWidth="1"/>
    <col min="14052" max="14055" width="8.28515625" style="219" customWidth="1"/>
    <col min="14056" max="14059" width="7.28515625" style="219" customWidth="1"/>
    <col min="14060" max="14071" width="8.28515625" style="219" customWidth="1"/>
    <col min="14072" max="14286" width="9.140625" style="219" customWidth="1"/>
    <col min="14287" max="14287" width="4.28515625" style="219" bestFit="1" customWidth="1"/>
    <col min="14288" max="14288" width="18.28515625" style="219" customWidth="1"/>
    <col min="14289" max="14289" width="4.28515625" style="219" bestFit="1" customWidth="1"/>
    <col min="14290" max="14291" width="15.28515625" style="219" customWidth="1"/>
    <col min="14292" max="14302" width="0" style="219" hidden="1"/>
    <col min="14303" max="14303" width="4.85546875" style="219" customWidth="1"/>
    <col min="14304" max="14304" width="17" style="219" customWidth="1"/>
    <col min="14305" max="14305" width="6.140625" style="219" customWidth="1"/>
    <col min="14306" max="14307" width="15.28515625" style="219" customWidth="1"/>
    <col min="14308" max="14311" width="8.28515625" style="219" customWidth="1"/>
    <col min="14312" max="14315" width="7.28515625" style="219" customWidth="1"/>
    <col min="14316" max="14327" width="8.28515625" style="219" customWidth="1"/>
    <col min="14328" max="14542" width="9.140625" style="219" customWidth="1"/>
    <col min="14543" max="14543" width="4.28515625" style="219" bestFit="1" customWidth="1"/>
    <col min="14544" max="14544" width="18.28515625" style="219" customWidth="1"/>
    <col min="14545" max="14545" width="4.28515625" style="219" bestFit="1" customWidth="1"/>
    <col min="14546" max="14547" width="15.28515625" style="219" customWidth="1"/>
    <col min="14548" max="14558" width="0" style="219" hidden="1"/>
    <col min="14559" max="14559" width="4.85546875" style="219" customWidth="1"/>
    <col min="14560" max="14560" width="17" style="219" customWidth="1"/>
    <col min="14561" max="14561" width="6.140625" style="219" customWidth="1"/>
    <col min="14562" max="14563" width="15.28515625" style="219" customWidth="1"/>
    <col min="14564" max="14567" width="8.28515625" style="219" customWidth="1"/>
    <col min="14568" max="14571" width="7.28515625" style="219" customWidth="1"/>
    <col min="14572" max="14583" width="8.28515625" style="219" customWidth="1"/>
    <col min="14584" max="14798" width="9.140625" style="219" customWidth="1"/>
    <col min="14799" max="14799" width="4.28515625" style="219" bestFit="1" customWidth="1"/>
    <col min="14800" max="14800" width="18.28515625" style="219" customWidth="1"/>
    <col min="14801" max="14801" width="4.28515625" style="219" bestFit="1" customWidth="1"/>
    <col min="14802" max="14803" width="15.28515625" style="219" customWidth="1"/>
    <col min="14804" max="14814" width="0" style="219" hidden="1"/>
    <col min="14815" max="14815" width="4.85546875" style="219" customWidth="1"/>
    <col min="14816" max="14816" width="17" style="219" customWidth="1"/>
    <col min="14817" max="14817" width="6.140625" style="219" customWidth="1"/>
    <col min="14818" max="14819" width="15.28515625" style="219" customWidth="1"/>
    <col min="14820" max="14823" width="8.28515625" style="219" customWidth="1"/>
    <col min="14824" max="14827" width="7.28515625" style="219" customWidth="1"/>
    <col min="14828" max="14839" width="8.28515625" style="219" customWidth="1"/>
    <col min="14840" max="15054" width="9.140625" style="219" customWidth="1"/>
    <col min="15055" max="15055" width="4.28515625" style="219" bestFit="1" customWidth="1"/>
    <col min="15056" max="15056" width="18.28515625" style="219" customWidth="1"/>
    <col min="15057" max="15057" width="4.28515625" style="219" bestFit="1" customWidth="1"/>
    <col min="15058" max="15059" width="15.28515625" style="219" customWidth="1"/>
    <col min="15060" max="15070" width="0" style="219" hidden="1"/>
    <col min="15071" max="15071" width="4.85546875" style="219" customWidth="1"/>
    <col min="15072" max="15072" width="17" style="219" customWidth="1"/>
    <col min="15073" max="15073" width="6.140625" style="219" customWidth="1"/>
    <col min="15074" max="15075" width="15.28515625" style="219" customWidth="1"/>
    <col min="15076" max="15079" width="8.28515625" style="219" customWidth="1"/>
    <col min="15080" max="15083" width="7.28515625" style="219" customWidth="1"/>
    <col min="15084" max="15095" width="8.28515625" style="219" customWidth="1"/>
    <col min="15096" max="15310" width="9.140625" style="219" customWidth="1"/>
    <col min="15311" max="15311" width="4.28515625" style="219" bestFit="1" customWidth="1"/>
    <col min="15312" max="15312" width="18.28515625" style="219" customWidth="1"/>
    <col min="15313" max="15313" width="4.28515625" style="219" bestFit="1" customWidth="1"/>
    <col min="15314" max="15315" width="15.28515625" style="219" customWidth="1"/>
    <col min="15316" max="15326" width="0" style="219" hidden="1"/>
    <col min="15327" max="15327" width="4.85546875" style="219" customWidth="1"/>
    <col min="15328" max="15328" width="17" style="219" customWidth="1"/>
    <col min="15329" max="15329" width="6.140625" style="219" customWidth="1"/>
    <col min="15330" max="15331" width="15.28515625" style="219" customWidth="1"/>
    <col min="15332" max="15335" width="8.28515625" style="219" customWidth="1"/>
    <col min="15336" max="15339" width="7.28515625" style="219" customWidth="1"/>
    <col min="15340" max="15351" width="8.28515625" style="219" customWidth="1"/>
    <col min="15352" max="15566" width="9.140625" style="219" customWidth="1"/>
    <col min="15567" max="15567" width="4.28515625" style="219" bestFit="1" customWidth="1"/>
    <col min="15568" max="15568" width="18.28515625" style="219" customWidth="1"/>
    <col min="15569" max="15569" width="4.28515625" style="219" bestFit="1" customWidth="1"/>
    <col min="15570" max="15571" width="15.28515625" style="219" customWidth="1"/>
    <col min="15572" max="15582" width="0" style="219" hidden="1"/>
    <col min="15583" max="15583" width="4.85546875" style="219" customWidth="1"/>
    <col min="15584" max="15584" width="17" style="219" customWidth="1"/>
    <col min="15585" max="15585" width="6.140625" style="219" customWidth="1"/>
    <col min="15586" max="15587" width="15.28515625" style="219" customWidth="1"/>
    <col min="15588" max="15591" width="8.28515625" style="219" customWidth="1"/>
    <col min="15592" max="15595" width="7.28515625" style="219" customWidth="1"/>
    <col min="15596" max="15607" width="8.28515625" style="219" customWidth="1"/>
    <col min="15608" max="15822" width="9.140625" style="219" customWidth="1"/>
    <col min="15823" max="15823" width="4.28515625" style="219" bestFit="1" customWidth="1"/>
    <col min="15824" max="15824" width="18.28515625" style="219" customWidth="1"/>
    <col min="15825" max="15825" width="4.28515625" style="219" bestFit="1" customWidth="1"/>
    <col min="15826" max="15827" width="15.28515625" style="219" customWidth="1"/>
    <col min="15828" max="15838" width="0" style="219" hidden="1"/>
    <col min="15839" max="15839" width="4.85546875" style="219" customWidth="1"/>
    <col min="15840" max="15840" width="17" style="219" customWidth="1"/>
    <col min="15841" max="15841" width="6.140625" style="219" customWidth="1"/>
    <col min="15842" max="15843" width="15.28515625" style="219" customWidth="1"/>
    <col min="15844" max="15847" width="8.28515625" style="219" customWidth="1"/>
    <col min="15848" max="15851" width="7.28515625" style="219" customWidth="1"/>
    <col min="15852" max="15863" width="8.28515625" style="219" customWidth="1"/>
    <col min="15864" max="16078" width="9.140625" style="219" customWidth="1"/>
    <col min="16079" max="16079" width="4.28515625" style="219" bestFit="1" customWidth="1"/>
    <col min="16080" max="16080" width="18.28515625" style="219" customWidth="1"/>
    <col min="16081" max="16081" width="4.28515625" style="219" bestFit="1" customWidth="1"/>
    <col min="16082" max="16083" width="15.28515625" style="219" customWidth="1"/>
    <col min="16084" max="16094" width="0" style="219" hidden="1"/>
    <col min="16095" max="16095" width="4.85546875" style="219" customWidth="1"/>
    <col min="16096" max="16096" width="17" style="219" customWidth="1"/>
    <col min="16097" max="16097" width="6.140625" style="219" customWidth="1"/>
    <col min="16098" max="16099" width="15.28515625" style="219" customWidth="1"/>
    <col min="16100" max="16103" width="8.28515625" style="219" customWidth="1"/>
    <col min="16104" max="16107" width="7.28515625" style="219" customWidth="1"/>
    <col min="16108" max="16119" width="8.28515625" style="219" customWidth="1"/>
    <col min="16120" max="16384" width="9.140625" style="219" customWidth="1"/>
  </cols>
  <sheetData>
    <row r="1" spans="1:8" ht="15.75">
      <c r="A1" s="229" t="s">
        <v>1952</v>
      </c>
      <c r="B1" s="227"/>
      <c r="C1" s="227"/>
      <c r="D1" s="227"/>
    </row>
    <row r="2" spans="1:8" ht="15.75">
      <c r="A2" s="228"/>
      <c r="B2" s="228"/>
      <c r="C2" s="228"/>
      <c r="D2" s="228"/>
    </row>
    <row r="3" spans="1:8" ht="15" customHeight="1">
      <c r="A3" s="395" t="s">
        <v>0</v>
      </c>
      <c r="B3" s="392" t="s">
        <v>1652</v>
      </c>
      <c r="C3" s="392"/>
      <c r="D3" s="392"/>
      <c r="E3" s="373" t="s">
        <v>1891</v>
      </c>
      <c r="F3" s="373"/>
      <c r="G3" s="373"/>
      <c r="H3" s="373"/>
    </row>
    <row r="4" spans="1:8">
      <c r="A4" s="395"/>
      <c r="B4" s="392" t="s">
        <v>1653</v>
      </c>
      <c r="C4" s="392" t="s">
        <v>1</v>
      </c>
      <c r="D4" s="392"/>
      <c r="E4" s="373"/>
      <c r="F4" s="373"/>
      <c r="G4" s="373"/>
      <c r="H4" s="373"/>
    </row>
    <row r="5" spans="1:8" s="221" customFormat="1" ht="14.25">
      <c r="A5" s="395"/>
      <c r="B5" s="392"/>
      <c r="C5" s="144" t="s">
        <v>2</v>
      </c>
      <c r="D5" s="144" t="s">
        <v>3</v>
      </c>
      <c r="E5" s="49" t="s">
        <v>4</v>
      </c>
      <c r="F5" s="49" t="s">
        <v>5</v>
      </c>
      <c r="G5" s="49" t="s">
        <v>6</v>
      </c>
      <c r="H5" s="49" t="s">
        <v>7</v>
      </c>
    </row>
    <row r="6" spans="1:8" ht="30">
      <c r="A6" s="230">
        <v>1</v>
      </c>
      <c r="B6" s="230" t="s">
        <v>1537</v>
      </c>
      <c r="C6" s="230" t="s">
        <v>1539</v>
      </c>
      <c r="D6" s="230" t="s">
        <v>1540</v>
      </c>
      <c r="E6" s="233">
        <v>120000</v>
      </c>
      <c r="F6" s="233">
        <v>50500</v>
      </c>
      <c r="G6" s="233">
        <v>39360</v>
      </c>
      <c r="H6" s="233">
        <v>27540</v>
      </c>
    </row>
    <row r="7" spans="1:8" ht="30">
      <c r="A7" s="402">
        <v>2</v>
      </c>
      <c r="B7" s="402" t="s">
        <v>1541</v>
      </c>
      <c r="C7" s="56" t="s">
        <v>1542</v>
      </c>
      <c r="D7" s="56" t="s">
        <v>1543</v>
      </c>
      <c r="E7" s="233">
        <v>100000</v>
      </c>
      <c r="F7" s="233">
        <v>40000</v>
      </c>
      <c r="G7" s="233">
        <v>30000</v>
      </c>
      <c r="H7" s="233">
        <v>20000</v>
      </c>
    </row>
    <row r="8" spans="1:8" ht="30">
      <c r="A8" s="402"/>
      <c r="B8" s="402"/>
      <c r="C8" s="230" t="s">
        <v>1543</v>
      </c>
      <c r="D8" s="230" t="s">
        <v>1544</v>
      </c>
      <c r="E8" s="233">
        <v>72852</v>
      </c>
      <c r="F8" s="233">
        <v>30396</v>
      </c>
      <c r="G8" s="233">
        <v>24060</v>
      </c>
      <c r="H8" s="233">
        <v>13960</v>
      </c>
    </row>
    <row r="9" spans="1:8" ht="45">
      <c r="A9" s="402"/>
      <c r="B9" s="402"/>
      <c r="C9" s="230" t="s">
        <v>1544</v>
      </c>
      <c r="D9" s="230" t="s">
        <v>1545</v>
      </c>
      <c r="E9" s="233">
        <v>60708</v>
      </c>
      <c r="F9" s="233">
        <v>25404</v>
      </c>
      <c r="G9" s="233">
        <v>20136</v>
      </c>
      <c r="H9" s="233">
        <v>15119</v>
      </c>
    </row>
    <row r="10" spans="1:8">
      <c r="A10" s="402">
        <v>3</v>
      </c>
      <c r="B10" s="402" t="s">
        <v>1923</v>
      </c>
      <c r="C10" s="230" t="s">
        <v>1924</v>
      </c>
      <c r="D10" s="230" t="s">
        <v>1925</v>
      </c>
      <c r="E10" s="233">
        <v>58500</v>
      </c>
      <c r="F10" s="233">
        <v>32500</v>
      </c>
      <c r="G10" s="233">
        <v>24596</v>
      </c>
      <c r="H10" s="233">
        <v>14400</v>
      </c>
    </row>
    <row r="11" spans="1:8">
      <c r="A11" s="402"/>
      <c r="B11" s="402"/>
      <c r="C11" s="230" t="s">
        <v>1925</v>
      </c>
      <c r="D11" s="230" t="s">
        <v>1926</v>
      </c>
      <c r="E11" s="233">
        <v>49020</v>
      </c>
      <c r="F11" s="233">
        <v>28690</v>
      </c>
      <c r="G11" s="233">
        <v>22980</v>
      </c>
      <c r="H11" s="233">
        <v>12090</v>
      </c>
    </row>
    <row r="12" spans="1:8" ht="30">
      <c r="A12" s="402"/>
      <c r="B12" s="402"/>
      <c r="C12" s="232" t="s">
        <v>1926</v>
      </c>
      <c r="D12" s="232" t="s">
        <v>1927</v>
      </c>
      <c r="E12" s="233">
        <v>43030</v>
      </c>
      <c r="F12" s="233">
        <v>24160</v>
      </c>
      <c r="G12" s="233">
        <v>20080</v>
      </c>
      <c r="H12" s="233">
        <v>11610</v>
      </c>
    </row>
    <row r="13" spans="1:8" ht="30">
      <c r="A13" s="230">
        <v>4</v>
      </c>
      <c r="B13" s="230" t="s">
        <v>550</v>
      </c>
      <c r="C13" s="230" t="s">
        <v>1551</v>
      </c>
      <c r="D13" s="230" t="s">
        <v>288</v>
      </c>
      <c r="E13" s="233">
        <v>60000</v>
      </c>
      <c r="F13" s="233">
        <v>36000</v>
      </c>
      <c r="G13" s="233">
        <v>30000</v>
      </c>
      <c r="H13" s="233">
        <v>24000</v>
      </c>
    </row>
    <row r="14" spans="1:8" ht="45">
      <c r="A14" s="402">
        <v>5</v>
      </c>
      <c r="B14" s="402" t="s">
        <v>1926</v>
      </c>
      <c r="C14" s="230" t="s">
        <v>1928</v>
      </c>
      <c r="D14" s="230" t="s">
        <v>1929</v>
      </c>
      <c r="E14" s="233">
        <v>63310</v>
      </c>
      <c r="F14" s="233">
        <v>32704</v>
      </c>
      <c r="G14" s="233">
        <v>26160</v>
      </c>
      <c r="H14" s="233">
        <v>15480</v>
      </c>
    </row>
    <row r="15" spans="1:8" ht="45">
      <c r="A15" s="402"/>
      <c r="B15" s="402"/>
      <c r="C15" s="230" t="s">
        <v>1929</v>
      </c>
      <c r="D15" s="230" t="s">
        <v>1930</v>
      </c>
      <c r="E15" s="233">
        <v>43030</v>
      </c>
      <c r="F15" s="233">
        <v>21660</v>
      </c>
      <c r="G15" s="233">
        <v>17220</v>
      </c>
      <c r="H15" s="233">
        <v>9030</v>
      </c>
    </row>
    <row r="16" spans="1:8">
      <c r="A16" s="230">
        <v>6</v>
      </c>
      <c r="B16" s="230" t="s">
        <v>1931</v>
      </c>
      <c r="C16" s="230" t="s">
        <v>44</v>
      </c>
      <c r="D16" s="230" t="s">
        <v>45</v>
      </c>
      <c r="E16" s="233">
        <v>68360</v>
      </c>
      <c r="F16" s="233">
        <v>30790</v>
      </c>
      <c r="G16" s="233">
        <v>25060</v>
      </c>
      <c r="H16" s="233">
        <v>12800</v>
      </c>
    </row>
    <row r="17" spans="1:8">
      <c r="A17" s="402">
        <v>7</v>
      </c>
      <c r="B17" s="402" t="s">
        <v>1932</v>
      </c>
      <c r="C17" s="230" t="s">
        <v>1923</v>
      </c>
      <c r="D17" s="230" t="s">
        <v>1931</v>
      </c>
      <c r="E17" s="233">
        <v>48000</v>
      </c>
      <c r="F17" s="233">
        <v>23400</v>
      </c>
      <c r="G17" s="233">
        <v>18000</v>
      </c>
      <c r="H17" s="233">
        <v>10400</v>
      </c>
    </row>
    <row r="18" spans="1:8">
      <c r="A18" s="402"/>
      <c r="B18" s="402"/>
      <c r="C18" s="230" t="s">
        <v>1931</v>
      </c>
      <c r="D18" s="230" t="s">
        <v>1933</v>
      </c>
      <c r="E18" s="233">
        <v>49840</v>
      </c>
      <c r="F18" s="233">
        <v>24948.000000000004</v>
      </c>
      <c r="G18" s="233">
        <v>20944.000000000004</v>
      </c>
      <c r="H18" s="233">
        <v>11033.000000000002</v>
      </c>
    </row>
    <row r="19" spans="1:8">
      <c r="A19" s="230">
        <v>8</v>
      </c>
      <c r="B19" s="230" t="s">
        <v>1933</v>
      </c>
      <c r="C19" s="230" t="s">
        <v>44</v>
      </c>
      <c r="D19" s="230" t="s">
        <v>45</v>
      </c>
      <c r="E19" s="233">
        <v>36960</v>
      </c>
      <c r="F19" s="233">
        <v>18480</v>
      </c>
      <c r="G19" s="233">
        <v>14784.000000000002</v>
      </c>
      <c r="H19" s="233">
        <v>10390</v>
      </c>
    </row>
    <row r="20" spans="1:8">
      <c r="A20" s="230">
        <v>9</v>
      </c>
      <c r="B20" s="230" t="s">
        <v>1934</v>
      </c>
      <c r="C20" s="230" t="s">
        <v>44</v>
      </c>
      <c r="D20" s="230" t="s">
        <v>45</v>
      </c>
      <c r="E20" s="233">
        <v>49840</v>
      </c>
      <c r="F20" s="233">
        <v>24640.000000000004</v>
      </c>
      <c r="G20" s="233">
        <v>20490</v>
      </c>
      <c r="H20" s="233">
        <v>10390</v>
      </c>
    </row>
    <row r="21" spans="1:8">
      <c r="A21" s="230">
        <v>10</v>
      </c>
      <c r="B21" s="230" t="s">
        <v>1935</v>
      </c>
      <c r="C21" s="230" t="s">
        <v>44</v>
      </c>
      <c r="D21" s="230" t="s">
        <v>45</v>
      </c>
      <c r="E21" s="233">
        <v>20328</v>
      </c>
      <c r="F21" s="233">
        <v>13200</v>
      </c>
      <c r="G21" s="233">
        <v>10164</v>
      </c>
      <c r="H21" s="233">
        <v>6864</v>
      </c>
    </row>
    <row r="22" spans="1:8">
      <c r="A22" s="230">
        <v>11</v>
      </c>
      <c r="B22" s="230" t="s">
        <v>1936</v>
      </c>
      <c r="C22" s="230" t="s">
        <v>44</v>
      </c>
      <c r="D22" s="230" t="s">
        <v>45</v>
      </c>
      <c r="E22" s="233">
        <v>24192</v>
      </c>
      <c r="F22" s="233">
        <v>15720</v>
      </c>
      <c r="G22" s="233">
        <v>12096</v>
      </c>
      <c r="H22" s="233">
        <v>6643</v>
      </c>
    </row>
    <row r="23" spans="1:8" ht="30">
      <c r="A23" s="230">
        <v>12</v>
      </c>
      <c r="B23" s="230" t="s">
        <v>1937</v>
      </c>
      <c r="C23" s="230" t="s">
        <v>1938</v>
      </c>
      <c r="D23" s="230" t="s">
        <v>1939</v>
      </c>
      <c r="E23" s="233">
        <v>15708.000000000002</v>
      </c>
      <c r="F23" s="233">
        <v>10164</v>
      </c>
      <c r="G23" s="233">
        <v>7920.0000000000009</v>
      </c>
      <c r="H23" s="233">
        <v>6864</v>
      </c>
    </row>
    <row r="24" spans="1:8" ht="45">
      <c r="A24" s="230">
        <v>13</v>
      </c>
      <c r="B24" s="230" t="s">
        <v>1940</v>
      </c>
      <c r="C24" s="230" t="s">
        <v>1541</v>
      </c>
      <c r="D24" s="230" t="s">
        <v>1545</v>
      </c>
      <c r="E24" s="233">
        <v>15708.000000000002</v>
      </c>
      <c r="F24" s="233">
        <v>10164</v>
      </c>
      <c r="G24" s="233">
        <v>7920.0000000000009</v>
      </c>
      <c r="H24" s="233">
        <v>6864</v>
      </c>
    </row>
    <row r="25" spans="1:8" ht="30">
      <c r="A25" s="230">
        <v>14</v>
      </c>
      <c r="B25" s="230" t="s">
        <v>1568</v>
      </c>
      <c r="C25" s="230" t="s">
        <v>1569</v>
      </c>
      <c r="D25" s="230" t="s">
        <v>1360</v>
      </c>
      <c r="E25" s="233">
        <v>15470</v>
      </c>
      <c r="F25" s="233">
        <v>10083.124999999998</v>
      </c>
      <c r="G25" s="233">
        <v>9790</v>
      </c>
      <c r="H25" s="233">
        <v>6510</v>
      </c>
    </row>
    <row r="26" spans="1:8" ht="30">
      <c r="A26" s="230">
        <v>15</v>
      </c>
      <c r="B26" s="230" t="s">
        <v>1568</v>
      </c>
      <c r="C26" s="230" t="s">
        <v>1360</v>
      </c>
      <c r="D26" s="230" t="s">
        <v>1927</v>
      </c>
      <c r="E26" s="233">
        <v>11642.4</v>
      </c>
      <c r="F26" s="233">
        <v>9702.0000000000018</v>
      </c>
      <c r="G26" s="233">
        <v>7345.8000000000011</v>
      </c>
      <c r="H26" s="233">
        <v>6142.5</v>
      </c>
    </row>
    <row r="27" spans="1:8" ht="45">
      <c r="A27" s="230">
        <v>16</v>
      </c>
      <c r="B27" s="231" t="s">
        <v>1941</v>
      </c>
      <c r="C27" s="231" t="s">
        <v>44</v>
      </c>
      <c r="D27" s="231" t="s">
        <v>45</v>
      </c>
      <c r="E27" s="233">
        <v>25000</v>
      </c>
      <c r="F27" s="233"/>
      <c r="G27" s="233"/>
      <c r="H27" s="233"/>
    </row>
    <row r="28" spans="1:8" ht="90">
      <c r="A28" s="230">
        <v>17</v>
      </c>
      <c r="B28" s="25" t="s">
        <v>1942</v>
      </c>
      <c r="C28" s="231" t="s">
        <v>44</v>
      </c>
      <c r="D28" s="231" t="s">
        <v>45</v>
      </c>
      <c r="E28" s="233">
        <v>48500</v>
      </c>
      <c r="F28" s="233"/>
      <c r="G28" s="233"/>
      <c r="H28" s="233"/>
    </row>
    <row r="29" spans="1:8" ht="90">
      <c r="A29" s="230">
        <v>18</v>
      </c>
      <c r="B29" s="235" t="s">
        <v>1943</v>
      </c>
      <c r="C29" s="231" t="s">
        <v>44</v>
      </c>
      <c r="D29" s="231" t="s">
        <v>45</v>
      </c>
      <c r="E29" s="233">
        <v>30000</v>
      </c>
      <c r="F29" s="233"/>
      <c r="G29" s="233"/>
      <c r="H29" s="233"/>
    </row>
    <row r="30" spans="1:8" ht="90">
      <c r="A30" s="230">
        <v>19</v>
      </c>
      <c r="B30" s="235" t="s">
        <v>1944</v>
      </c>
      <c r="C30" s="231" t="s">
        <v>44</v>
      </c>
      <c r="D30" s="231" t="s">
        <v>45</v>
      </c>
      <c r="E30" s="233">
        <v>28600</v>
      </c>
      <c r="F30" s="233"/>
      <c r="G30" s="233"/>
      <c r="H30" s="233"/>
    </row>
    <row r="31" spans="1:8" s="222" customFormat="1" ht="105">
      <c r="A31" s="230">
        <v>20</v>
      </c>
      <c r="B31" s="25" t="s">
        <v>1945</v>
      </c>
      <c r="C31" s="231" t="s">
        <v>44</v>
      </c>
      <c r="D31" s="231" t="s">
        <v>45</v>
      </c>
      <c r="E31" s="233">
        <v>26200</v>
      </c>
      <c r="F31" s="233">
        <v>17030</v>
      </c>
      <c r="G31" s="233">
        <v>15720</v>
      </c>
      <c r="H31" s="233">
        <v>12052</v>
      </c>
    </row>
    <row r="32" spans="1:8" s="222" customFormat="1" ht="105">
      <c r="A32" s="230">
        <v>21</v>
      </c>
      <c r="B32" s="235" t="s">
        <v>1946</v>
      </c>
      <c r="C32" s="231" t="s">
        <v>44</v>
      </c>
      <c r="D32" s="231" t="s">
        <v>45</v>
      </c>
      <c r="E32" s="233">
        <v>25000</v>
      </c>
      <c r="F32" s="233"/>
      <c r="G32" s="233"/>
      <c r="H32" s="233"/>
    </row>
    <row r="33" spans="1:8" s="223" customFormat="1" ht="90">
      <c r="A33" s="230">
        <v>22</v>
      </c>
      <c r="B33" s="25" t="s">
        <v>1947</v>
      </c>
      <c r="C33" s="231" t="s">
        <v>44</v>
      </c>
      <c r="D33" s="231" t="s">
        <v>45</v>
      </c>
      <c r="E33" s="233">
        <v>28600</v>
      </c>
      <c r="F33" s="233"/>
      <c r="G33" s="233"/>
      <c r="H33" s="233"/>
    </row>
    <row r="34" spans="1:8" s="223" customFormat="1" ht="90">
      <c r="A34" s="230">
        <v>23</v>
      </c>
      <c r="B34" s="235" t="s">
        <v>1948</v>
      </c>
      <c r="C34" s="231" t="s">
        <v>44</v>
      </c>
      <c r="D34" s="231" t="s">
        <v>45</v>
      </c>
      <c r="E34" s="233">
        <v>25000</v>
      </c>
      <c r="F34" s="233"/>
      <c r="G34" s="233"/>
      <c r="H34" s="233"/>
    </row>
    <row r="35" spans="1:8" s="224" customFormat="1" ht="90">
      <c r="A35" s="230">
        <v>24</v>
      </c>
      <c r="B35" s="235" t="s">
        <v>1949</v>
      </c>
      <c r="C35" s="231" t="s">
        <v>44</v>
      </c>
      <c r="D35" s="231" t="s">
        <v>45</v>
      </c>
      <c r="E35" s="233">
        <v>13000</v>
      </c>
      <c r="F35" s="233"/>
      <c r="G35" s="233"/>
      <c r="H35" s="233"/>
    </row>
    <row r="36" spans="1:8" ht="60">
      <c r="A36" s="230">
        <v>25</v>
      </c>
      <c r="B36" s="235" t="s">
        <v>1950</v>
      </c>
      <c r="C36" s="231" t="s">
        <v>44</v>
      </c>
      <c r="D36" s="231" t="s">
        <v>45</v>
      </c>
      <c r="E36" s="233">
        <v>20000</v>
      </c>
      <c r="F36" s="233"/>
      <c r="G36" s="233"/>
      <c r="H36" s="233"/>
    </row>
    <row r="37" spans="1:8">
      <c r="A37" s="230">
        <v>26</v>
      </c>
      <c r="B37" s="234" t="s">
        <v>1951</v>
      </c>
      <c r="C37" s="236" t="s">
        <v>44</v>
      </c>
      <c r="D37" s="236" t="s">
        <v>45</v>
      </c>
      <c r="E37" s="233">
        <v>30000</v>
      </c>
      <c r="F37" s="233">
        <v>21000</v>
      </c>
      <c r="G37" s="233">
        <v>18000</v>
      </c>
      <c r="H37" s="233">
        <v>15000</v>
      </c>
    </row>
    <row r="38" spans="1:8">
      <c r="B38" s="225"/>
    </row>
  </sheetData>
  <mergeCells count="13">
    <mergeCell ref="A14:A15"/>
    <mergeCell ref="B14:B15"/>
    <mergeCell ref="A17:A18"/>
    <mergeCell ref="B17:B18"/>
    <mergeCell ref="A7:A9"/>
    <mergeCell ref="B7:B9"/>
    <mergeCell ref="A10:A12"/>
    <mergeCell ref="B10:B12"/>
    <mergeCell ref="A3:A5"/>
    <mergeCell ref="B3:D3"/>
    <mergeCell ref="E3:H4"/>
    <mergeCell ref="B4:B5"/>
    <mergeCell ref="C4:D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79"/>
  <sheetViews>
    <sheetView workbookViewId="0">
      <selection activeCell="R10" sqref="R10"/>
    </sheetView>
  </sheetViews>
  <sheetFormatPr defaultColWidth="9.140625" defaultRowHeight="15"/>
  <cols>
    <col min="1" max="1" width="9.140625" style="1" customWidth="1"/>
    <col min="2" max="2" width="31.140625" style="115" customWidth="1"/>
    <col min="3" max="3" width="17.7109375" style="1" customWidth="1"/>
    <col min="4" max="4" width="15.7109375" style="1" customWidth="1"/>
    <col min="5" max="8" width="10.42578125" style="44" customWidth="1"/>
    <col min="9" max="16384" width="9.140625" style="1"/>
  </cols>
  <sheetData>
    <row r="1" spans="1:8" s="115" customFormat="1">
      <c r="A1" s="116" t="s">
        <v>1904</v>
      </c>
    </row>
    <row r="2" spans="1:8" s="115" customFormat="1"/>
    <row r="3" spans="1:8" ht="15" customHeight="1">
      <c r="A3" s="380" t="s">
        <v>0</v>
      </c>
      <c r="B3" s="372" t="s">
        <v>1652</v>
      </c>
      <c r="C3" s="372"/>
      <c r="D3" s="372"/>
      <c r="E3" s="373" t="s">
        <v>1891</v>
      </c>
      <c r="F3" s="373"/>
      <c r="G3" s="373"/>
      <c r="H3" s="373"/>
    </row>
    <row r="4" spans="1:8">
      <c r="A4" s="380"/>
      <c r="B4" s="372" t="s">
        <v>1653</v>
      </c>
      <c r="C4" s="372" t="s">
        <v>1</v>
      </c>
      <c r="D4" s="372"/>
      <c r="E4" s="373"/>
      <c r="F4" s="373"/>
      <c r="G4" s="373"/>
      <c r="H4" s="373"/>
    </row>
    <row r="5" spans="1:8">
      <c r="A5" s="380"/>
      <c r="B5" s="372"/>
      <c r="C5" s="11" t="s">
        <v>2</v>
      </c>
      <c r="D5" s="11" t="s">
        <v>3</v>
      </c>
      <c r="E5" s="49" t="s">
        <v>4</v>
      </c>
      <c r="F5" s="49" t="s">
        <v>5</v>
      </c>
      <c r="G5" s="49" t="s">
        <v>6</v>
      </c>
      <c r="H5" s="49" t="s">
        <v>7</v>
      </c>
    </row>
    <row r="6" spans="1:8" ht="30">
      <c r="A6" s="8">
        <v>1</v>
      </c>
      <c r="B6" s="8" t="s">
        <v>1244</v>
      </c>
      <c r="C6" s="8" t="s">
        <v>1533</v>
      </c>
      <c r="D6" s="8" t="s">
        <v>1534</v>
      </c>
      <c r="E6" s="38">
        <v>150000</v>
      </c>
      <c r="F6" s="38">
        <v>60000</v>
      </c>
      <c r="G6" s="38">
        <v>45000</v>
      </c>
      <c r="H6" s="38">
        <v>30000</v>
      </c>
    </row>
    <row r="7" spans="1:8">
      <c r="A7" s="8">
        <v>2</v>
      </c>
      <c r="B7" s="8" t="s">
        <v>355</v>
      </c>
      <c r="C7" s="8" t="s">
        <v>44</v>
      </c>
      <c r="D7" s="8" t="s">
        <v>45</v>
      </c>
      <c r="E7" s="38">
        <v>160000</v>
      </c>
      <c r="F7" s="38">
        <v>64000</v>
      </c>
      <c r="G7" s="38">
        <v>48000</v>
      </c>
      <c r="H7" s="38">
        <v>32000</v>
      </c>
    </row>
    <row r="8" spans="1:8" ht="30">
      <c r="A8" s="374">
        <v>3</v>
      </c>
      <c r="B8" s="374" t="s">
        <v>356</v>
      </c>
      <c r="C8" s="8" t="s">
        <v>357</v>
      </c>
      <c r="D8" s="8" t="s">
        <v>358</v>
      </c>
      <c r="E8" s="38">
        <v>100000</v>
      </c>
      <c r="F8" s="38">
        <v>40000</v>
      </c>
      <c r="G8" s="38">
        <v>30000</v>
      </c>
      <c r="H8" s="38">
        <v>20000</v>
      </c>
    </row>
    <row r="9" spans="1:8" ht="30">
      <c r="A9" s="374"/>
      <c r="B9" s="374"/>
      <c r="C9" s="8" t="s">
        <v>358</v>
      </c>
      <c r="D9" s="8" t="s">
        <v>45</v>
      </c>
      <c r="E9" s="38">
        <v>80000</v>
      </c>
      <c r="F9" s="38">
        <v>32000</v>
      </c>
      <c r="G9" s="38">
        <v>24000</v>
      </c>
      <c r="H9" s="38">
        <v>16000</v>
      </c>
    </row>
    <row r="10" spans="1:8" ht="30">
      <c r="A10" s="374">
        <v>4</v>
      </c>
      <c r="B10" s="374" t="s">
        <v>1535</v>
      </c>
      <c r="C10" s="8" t="s">
        <v>355</v>
      </c>
      <c r="D10" s="8" t="s">
        <v>1536</v>
      </c>
      <c r="E10" s="38">
        <v>120000</v>
      </c>
      <c r="F10" s="38">
        <v>48000</v>
      </c>
      <c r="G10" s="38">
        <v>36000</v>
      </c>
      <c r="H10" s="38">
        <v>24000</v>
      </c>
    </row>
    <row r="11" spans="1:8" ht="30">
      <c r="A11" s="374"/>
      <c r="B11" s="374"/>
      <c r="C11" s="8" t="s">
        <v>1536</v>
      </c>
      <c r="D11" s="8" t="s">
        <v>1534</v>
      </c>
      <c r="E11" s="38">
        <v>100000</v>
      </c>
      <c r="F11" s="38">
        <v>40000</v>
      </c>
      <c r="G11" s="38">
        <v>30000</v>
      </c>
      <c r="H11" s="38">
        <v>20000</v>
      </c>
    </row>
    <row r="12" spans="1:8" ht="30">
      <c r="A12" s="374">
        <v>5</v>
      </c>
      <c r="B12" s="374" t="s">
        <v>1537</v>
      </c>
      <c r="C12" s="8" t="s">
        <v>1538</v>
      </c>
      <c r="D12" s="8" t="s">
        <v>1539</v>
      </c>
      <c r="E12" s="38">
        <v>120000</v>
      </c>
      <c r="F12" s="38">
        <v>48000</v>
      </c>
      <c r="G12" s="38">
        <v>36000</v>
      </c>
      <c r="H12" s="38">
        <v>24000</v>
      </c>
    </row>
    <row r="13" spans="1:8" ht="30">
      <c r="A13" s="374"/>
      <c r="B13" s="374"/>
      <c r="C13" s="8" t="s">
        <v>1539</v>
      </c>
      <c r="D13" s="8" t="s">
        <v>1540</v>
      </c>
      <c r="E13" s="38">
        <v>110000</v>
      </c>
      <c r="F13" s="38">
        <v>44000</v>
      </c>
      <c r="G13" s="38">
        <v>33000</v>
      </c>
      <c r="H13" s="38">
        <v>22000</v>
      </c>
    </row>
    <row r="14" spans="1:8" ht="30">
      <c r="A14" s="374">
        <v>6</v>
      </c>
      <c r="B14" s="374" t="s">
        <v>1541</v>
      </c>
      <c r="C14" s="8" t="s">
        <v>1542</v>
      </c>
      <c r="D14" s="8" t="s">
        <v>1543</v>
      </c>
      <c r="E14" s="38">
        <v>100000</v>
      </c>
      <c r="F14" s="38">
        <v>40000</v>
      </c>
      <c r="G14" s="38">
        <v>30000</v>
      </c>
      <c r="H14" s="38">
        <v>20000</v>
      </c>
    </row>
    <row r="15" spans="1:8" ht="30">
      <c r="A15" s="374"/>
      <c r="B15" s="374"/>
      <c r="C15" s="8" t="s">
        <v>1543</v>
      </c>
      <c r="D15" s="8" t="s">
        <v>1544</v>
      </c>
      <c r="E15" s="38">
        <v>90000</v>
      </c>
      <c r="F15" s="38">
        <v>36000</v>
      </c>
      <c r="G15" s="38">
        <v>27000</v>
      </c>
      <c r="H15" s="38">
        <v>18000</v>
      </c>
    </row>
    <row r="16" spans="1:8" ht="45">
      <c r="A16" s="374"/>
      <c r="B16" s="374"/>
      <c r="C16" s="8" t="s">
        <v>1544</v>
      </c>
      <c r="D16" s="8" t="s">
        <v>1545</v>
      </c>
      <c r="E16" s="38">
        <v>70000</v>
      </c>
      <c r="F16" s="38">
        <v>28000</v>
      </c>
      <c r="G16" s="38">
        <v>21000</v>
      </c>
      <c r="H16" s="38">
        <v>14000</v>
      </c>
    </row>
    <row r="17" spans="1:8">
      <c r="A17" s="8">
        <v>7</v>
      </c>
      <c r="B17" s="8" t="s">
        <v>1546</v>
      </c>
      <c r="C17" s="8" t="s">
        <v>44</v>
      </c>
      <c r="D17" s="8" t="s">
        <v>45</v>
      </c>
      <c r="E17" s="38">
        <v>100000</v>
      </c>
      <c r="F17" s="38">
        <v>40000</v>
      </c>
      <c r="G17" s="38">
        <v>30000</v>
      </c>
      <c r="H17" s="38">
        <v>20000</v>
      </c>
    </row>
    <row r="18" spans="1:8">
      <c r="A18" s="8">
        <v>8</v>
      </c>
      <c r="B18" s="8" t="s">
        <v>1547</v>
      </c>
      <c r="C18" s="8" t="s">
        <v>44</v>
      </c>
      <c r="D18" s="8" t="s">
        <v>45</v>
      </c>
      <c r="E18" s="38">
        <v>80000</v>
      </c>
      <c r="F18" s="38">
        <v>32000</v>
      </c>
      <c r="G18" s="38">
        <v>24000</v>
      </c>
      <c r="H18" s="38">
        <v>16000</v>
      </c>
    </row>
    <row r="19" spans="1:8">
      <c r="A19" s="8">
        <v>9</v>
      </c>
      <c r="B19" s="8" t="s">
        <v>1548</v>
      </c>
      <c r="C19" s="8" t="s">
        <v>44</v>
      </c>
      <c r="D19" s="8" t="s">
        <v>45</v>
      </c>
      <c r="E19" s="38">
        <v>80000</v>
      </c>
      <c r="F19" s="38">
        <v>32000</v>
      </c>
      <c r="G19" s="38">
        <v>24000</v>
      </c>
      <c r="H19" s="38">
        <v>16000</v>
      </c>
    </row>
    <row r="20" spans="1:8">
      <c r="A20" s="8">
        <v>10</v>
      </c>
      <c r="B20" s="8" t="s">
        <v>1549</v>
      </c>
      <c r="C20" s="8" t="s">
        <v>44</v>
      </c>
      <c r="D20" s="8" t="s">
        <v>45</v>
      </c>
      <c r="E20" s="38">
        <v>80000</v>
      </c>
      <c r="F20" s="38">
        <v>32000</v>
      </c>
      <c r="G20" s="38">
        <v>24000</v>
      </c>
      <c r="H20" s="38">
        <v>16000</v>
      </c>
    </row>
    <row r="21" spans="1:8">
      <c r="A21" s="8">
        <v>11</v>
      </c>
      <c r="B21" s="8" t="s">
        <v>1550</v>
      </c>
      <c r="C21" s="8" t="s">
        <v>44</v>
      </c>
      <c r="D21" s="8" t="s">
        <v>45</v>
      </c>
      <c r="E21" s="38">
        <v>80000</v>
      </c>
      <c r="F21" s="38">
        <v>32000</v>
      </c>
      <c r="G21" s="38">
        <v>24000</v>
      </c>
      <c r="H21" s="38">
        <v>16000</v>
      </c>
    </row>
    <row r="22" spans="1:8" ht="30">
      <c r="A22" s="8">
        <v>13</v>
      </c>
      <c r="B22" s="8" t="s">
        <v>550</v>
      </c>
      <c r="C22" s="8" t="s">
        <v>1551</v>
      </c>
      <c r="D22" s="8" t="s">
        <v>288</v>
      </c>
      <c r="E22" s="38">
        <v>100000</v>
      </c>
      <c r="F22" s="38">
        <v>40000</v>
      </c>
      <c r="G22" s="38">
        <v>30000</v>
      </c>
      <c r="H22" s="38">
        <v>20000</v>
      </c>
    </row>
    <row r="23" spans="1:8" ht="45">
      <c r="A23" s="8">
        <v>14</v>
      </c>
      <c r="B23" s="8" t="s">
        <v>547</v>
      </c>
      <c r="C23" s="8" t="s">
        <v>1552</v>
      </c>
      <c r="D23" s="8" t="s">
        <v>1545</v>
      </c>
      <c r="E23" s="38">
        <v>75000</v>
      </c>
      <c r="F23" s="38">
        <v>30000</v>
      </c>
      <c r="G23" s="38">
        <v>22500</v>
      </c>
      <c r="H23" s="38">
        <v>15000</v>
      </c>
    </row>
    <row r="24" spans="1:8">
      <c r="A24" s="8">
        <v>15</v>
      </c>
      <c r="B24" s="8" t="s">
        <v>1553</v>
      </c>
      <c r="C24" s="8" t="s">
        <v>44</v>
      </c>
      <c r="D24" s="8" t="s">
        <v>45</v>
      </c>
      <c r="E24" s="38">
        <v>50000</v>
      </c>
      <c r="F24" s="38">
        <v>20000</v>
      </c>
      <c r="G24" s="38">
        <v>15000</v>
      </c>
      <c r="H24" s="38">
        <v>10000</v>
      </c>
    </row>
    <row r="25" spans="1:8">
      <c r="A25" s="8">
        <v>16</v>
      </c>
      <c r="B25" s="8" t="s">
        <v>1554</v>
      </c>
      <c r="C25" s="8" t="s">
        <v>44</v>
      </c>
      <c r="D25" s="8" t="s">
        <v>45</v>
      </c>
      <c r="E25" s="38">
        <v>70000</v>
      </c>
      <c r="F25" s="38">
        <v>28000</v>
      </c>
      <c r="G25" s="38">
        <v>21000</v>
      </c>
      <c r="H25" s="38">
        <v>14000</v>
      </c>
    </row>
    <row r="26" spans="1:8" ht="30">
      <c r="A26" s="374">
        <v>17</v>
      </c>
      <c r="B26" s="374" t="s">
        <v>1555</v>
      </c>
      <c r="C26" s="8" t="s">
        <v>1546</v>
      </c>
      <c r="D26" s="8" t="s">
        <v>1556</v>
      </c>
      <c r="E26" s="38">
        <v>50000</v>
      </c>
      <c r="F26" s="38">
        <v>20000</v>
      </c>
      <c r="G26" s="38">
        <v>15000</v>
      </c>
      <c r="H26" s="38">
        <v>10000</v>
      </c>
    </row>
    <row r="27" spans="1:8" ht="30">
      <c r="A27" s="374"/>
      <c r="B27" s="374"/>
      <c r="C27" s="8" t="s">
        <v>1556</v>
      </c>
      <c r="D27" s="8" t="s">
        <v>1557</v>
      </c>
      <c r="E27" s="38">
        <v>40000</v>
      </c>
      <c r="F27" s="38">
        <v>16000</v>
      </c>
      <c r="G27" s="38">
        <v>12000</v>
      </c>
      <c r="H27" s="38">
        <v>8000</v>
      </c>
    </row>
    <row r="28" spans="1:8" ht="30">
      <c r="A28" s="374">
        <v>18</v>
      </c>
      <c r="B28" s="374" t="s">
        <v>1558</v>
      </c>
      <c r="C28" s="8" t="s">
        <v>356</v>
      </c>
      <c r="D28" s="8" t="s">
        <v>1559</v>
      </c>
      <c r="E28" s="38">
        <v>45000</v>
      </c>
      <c r="F28" s="38">
        <v>18000</v>
      </c>
      <c r="G28" s="38">
        <v>13500</v>
      </c>
      <c r="H28" s="38">
        <v>9000</v>
      </c>
    </row>
    <row r="29" spans="1:8" ht="30">
      <c r="A29" s="374"/>
      <c r="B29" s="374"/>
      <c r="C29" s="8" t="s">
        <v>1559</v>
      </c>
      <c r="D29" s="8" t="s">
        <v>1560</v>
      </c>
      <c r="E29" s="38">
        <v>40000</v>
      </c>
      <c r="F29" s="38">
        <v>16000</v>
      </c>
      <c r="G29" s="38">
        <v>12000</v>
      </c>
      <c r="H29" s="38">
        <v>8000</v>
      </c>
    </row>
    <row r="30" spans="1:8" ht="30">
      <c r="A30" s="374"/>
      <c r="B30" s="374"/>
      <c r="C30" s="8" t="s">
        <v>1560</v>
      </c>
      <c r="D30" s="8" t="s">
        <v>288</v>
      </c>
      <c r="E30" s="38">
        <v>30000</v>
      </c>
      <c r="F30" s="38">
        <v>12000</v>
      </c>
      <c r="G30" s="38">
        <v>9000</v>
      </c>
      <c r="H30" s="38">
        <v>6000</v>
      </c>
    </row>
    <row r="31" spans="1:8">
      <c r="A31" s="8">
        <v>19</v>
      </c>
      <c r="B31" s="8" t="s">
        <v>1561</v>
      </c>
      <c r="C31" s="8" t="s">
        <v>44</v>
      </c>
      <c r="D31" s="8" t="s">
        <v>45</v>
      </c>
      <c r="E31" s="38">
        <v>50000</v>
      </c>
      <c r="F31" s="38">
        <v>20000</v>
      </c>
      <c r="G31" s="38">
        <v>15000</v>
      </c>
      <c r="H31" s="38">
        <v>10000</v>
      </c>
    </row>
    <row r="32" spans="1:8">
      <c r="A32" s="8">
        <v>20</v>
      </c>
      <c r="B32" s="8" t="s">
        <v>551</v>
      </c>
      <c r="C32" s="8" t="s">
        <v>356</v>
      </c>
      <c r="D32" s="8" t="s">
        <v>550</v>
      </c>
      <c r="E32" s="38">
        <v>50000</v>
      </c>
      <c r="F32" s="38">
        <v>20000</v>
      </c>
      <c r="G32" s="38">
        <v>15000</v>
      </c>
      <c r="H32" s="38">
        <v>10000</v>
      </c>
    </row>
    <row r="33" spans="1:8">
      <c r="A33" s="374">
        <v>21</v>
      </c>
      <c r="B33" s="374" t="s">
        <v>406</v>
      </c>
      <c r="C33" s="8" t="s">
        <v>547</v>
      </c>
      <c r="D33" s="8" t="s">
        <v>356</v>
      </c>
      <c r="E33" s="38">
        <v>45000</v>
      </c>
      <c r="F33" s="38">
        <v>18000</v>
      </c>
      <c r="G33" s="38">
        <v>13500</v>
      </c>
      <c r="H33" s="38">
        <v>9000</v>
      </c>
    </row>
    <row r="34" spans="1:8" ht="45">
      <c r="A34" s="374"/>
      <c r="B34" s="374"/>
      <c r="C34" s="8" t="s">
        <v>356</v>
      </c>
      <c r="D34" s="8" t="s">
        <v>1562</v>
      </c>
      <c r="E34" s="38">
        <v>40000</v>
      </c>
      <c r="F34" s="38">
        <v>16000</v>
      </c>
      <c r="G34" s="38">
        <v>12000</v>
      </c>
      <c r="H34" s="38">
        <v>8000</v>
      </c>
    </row>
    <row r="35" spans="1:8">
      <c r="A35" s="8">
        <v>22</v>
      </c>
      <c r="B35" s="8" t="s">
        <v>1563</v>
      </c>
      <c r="C35" s="8" t="s">
        <v>44</v>
      </c>
      <c r="D35" s="8" t="s">
        <v>45</v>
      </c>
      <c r="E35" s="38">
        <v>40000</v>
      </c>
      <c r="F35" s="38">
        <v>16000</v>
      </c>
      <c r="G35" s="38">
        <v>12000</v>
      </c>
      <c r="H35" s="38">
        <v>8000</v>
      </c>
    </row>
    <row r="36" spans="1:8">
      <c r="A36" s="8">
        <v>23</v>
      </c>
      <c r="B36" s="8" t="s">
        <v>1564</v>
      </c>
      <c r="C36" s="8" t="s">
        <v>44</v>
      </c>
      <c r="D36" s="8" t="s">
        <v>45</v>
      </c>
      <c r="E36" s="38">
        <v>40000</v>
      </c>
      <c r="F36" s="38">
        <v>16000</v>
      </c>
      <c r="G36" s="38">
        <v>12000</v>
      </c>
      <c r="H36" s="38">
        <v>8000</v>
      </c>
    </row>
    <row r="37" spans="1:8">
      <c r="A37" s="8">
        <v>24</v>
      </c>
      <c r="B37" s="8" t="s">
        <v>1565</v>
      </c>
      <c r="C37" s="8" t="s">
        <v>44</v>
      </c>
      <c r="D37" s="8" t="s">
        <v>45</v>
      </c>
      <c r="E37" s="38">
        <v>40000</v>
      </c>
      <c r="F37" s="38">
        <v>16000</v>
      </c>
      <c r="G37" s="38">
        <v>12000</v>
      </c>
      <c r="H37" s="38">
        <v>8000</v>
      </c>
    </row>
    <row r="38" spans="1:8">
      <c r="A38" s="8">
        <v>25</v>
      </c>
      <c r="B38" s="8" t="s">
        <v>1556</v>
      </c>
      <c r="C38" s="8" t="s">
        <v>44</v>
      </c>
      <c r="D38" s="8" t="s">
        <v>45</v>
      </c>
      <c r="E38" s="38">
        <v>30000</v>
      </c>
      <c r="F38" s="38">
        <v>12000</v>
      </c>
      <c r="G38" s="38">
        <v>9000</v>
      </c>
      <c r="H38" s="38">
        <v>6000</v>
      </c>
    </row>
    <row r="39" spans="1:8" ht="30">
      <c r="A39" s="8">
        <v>26</v>
      </c>
      <c r="B39" s="8" t="s">
        <v>1566</v>
      </c>
      <c r="C39" s="8" t="s">
        <v>551</v>
      </c>
      <c r="D39" s="8" t="s">
        <v>1567</v>
      </c>
      <c r="E39" s="38">
        <v>34000</v>
      </c>
      <c r="F39" s="38">
        <v>13600</v>
      </c>
      <c r="G39" s="38">
        <v>10200</v>
      </c>
      <c r="H39" s="38">
        <v>6800</v>
      </c>
    </row>
    <row r="40" spans="1:8" ht="30">
      <c r="A40" s="8">
        <v>27</v>
      </c>
      <c r="B40" s="8" t="s">
        <v>1568</v>
      </c>
      <c r="C40" s="8" t="s">
        <v>1569</v>
      </c>
      <c r="D40" s="8" t="s">
        <v>1360</v>
      </c>
      <c r="E40" s="38">
        <v>30000</v>
      </c>
      <c r="F40" s="38">
        <v>12000</v>
      </c>
      <c r="G40" s="38">
        <v>9000</v>
      </c>
      <c r="H40" s="38">
        <v>6000</v>
      </c>
    </row>
    <row r="41" spans="1:8" ht="30">
      <c r="A41" s="8">
        <v>28</v>
      </c>
      <c r="B41" s="8" t="s">
        <v>1570</v>
      </c>
      <c r="C41" s="8" t="s">
        <v>1558</v>
      </c>
      <c r="D41" s="8" t="s">
        <v>1571</v>
      </c>
      <c r="E41" s="38">
        <v>30000</v>
      </c>
      <c r="F41" s="38">
        <v>12000</v>
      </c>
      <c r="G41" s="38">
        <v>9000</v>
      </c>
      <c r="H41" s="38">
        <v>6000</v>
      </c>
    </row>
    <row r="42" spans="1:8">
      <c r="A42" s="8">
        <v>29</v>
      </c>
      <c r="B42" s="8" t="s">
        <v>1572</v>
      </c>
      <c r="C42" s="8" t="s">
        <v>44</v>
      </c>
      <c r="D42" s="8" t="s">
        <v>45</v>
      </c>
      <c r="E42" s="38">
        <v>30000</v>
      </c>
      <c r="F42" s="38">
        <v>12000</v>
      </c>
      <c r="G42" s="38">
        <v>9000</v>
      </c>
      <c r="H42" s="38">
        <v>6000</v>
      </c>
    </row>
    <row r="43" spans="1:8">
      <c r="A43" s="8">
        <v>30</v>
      </c>
      <c r="B43" s="8" t="s">
        <v>1573</v>
      </c>
      <c r="C43" s="8" t="s">
        <v>44</v>
      </c>
      <c r="D43" s="8" t="s">
        <v>45</v>
      </c>
      <c r="E43" s="38">
        <v>30000</v>
      </c>
      <c r="F43" s="38">
        <v>12000</v>
      </c>
      <c r="G43" s="38">
        <v>9000</v>
      </c>
      <c r="H43" s="38">
        <v>6000</v>
      </c>
    </row>
    <row r="44" spans="1:8" ht="60">
      <c r="A44" s="8">
        <v>31</v>
      </c>
      <c r="B44" s="8" t="s">
        <v>1574</v>
      </c>
      <c r="C44" s="8" t="s">
        <v>44</v>
      </c>
      <c r="D44" s="8" t="s">
        <v>45</v>
      </c>
      <c r="E44" s="38">
        <v>60000</v>
      </c>
      <c r="F44" s="38"/>
      <c r="G44" s="38"/>
      <c r="H44" s="38"/>
    </row>
    <row r="45" spans="1:8" ht="60">
      <c r="A45" s="8">
        <v>32</v>
      </c>
      <c r="B45" s="8" t="s">
        <v>1575</v>
      </c>
      <c r="C45" s="8" t="s">
        <v>44</v>
      </c>
      <c r="D45" s="8" t="s">
        <v>45</v>
      </c>
      <c r="E45" s="38">
        <v>50000</v>
      </c>
      <c r="F45" s="38"/>
      <c r="G45" s="38"/>
      <c r="H45" s="38"/>
    </row>
    <row r="46" spans="1:8" ht="60">
      <c r="A46" s="8">
        <v>33</v>
      </c>
      <c r="B46" s="8" t="s">
        <v>1576</v>
      </c>
      <c r="C46" s="8" t="s">
        <v>44</v>
      </c>
      <c r="D46" s="8" t="s">
        <v>45</v>
      </c>
      <c r="E46" s="38">
        <v>40000</v>
      </c>
      <c r="F46" s="38"/>
      <c r="G46" s="38"/>
      <c r="H46" s="38"/>
    </row>
    <row r="47" spans="1:8" ht="60">
      <c r="A47" s="8">
        <v>34</v>
      </c>
      <c r="B47" s="8" t="s">
        <v>1577</v>
      </c>
      <c r="C47" s="8" t="s">
        <v>44</v>
      </c>
      <c r="D47" s="8" t="s">
        <v>45</v>
      </c>
      <c r="E47" s="38">
        <v>30000</v>
      </c>
      <c r="F47" s="38"/>
      <c r="G47" s="38"/>
      <c r="H47" s="38"/>
    </row>
    <row r="48" spans="1:8" ht="45">
      <c r="A48" s="8">
        <v>35</v>
      </c>
      <c r="B48" s="8" t="s">
        <v>1578</v>
      </c>
      <c r="C48" s="8" t="s">
        <v>44</v>
      </c>
      <c r="D48" s="8" t="s">
        <v>45</v>
      </c>
      <c r="E48" s="38">
        <v>35000</v>
      </c>
      <c r="F48" s="38">
        <v>14000</v>
      </c>
      <c r="G48" s="38">
        <v>10500</v>
      </c>
      <c r="H48" s="38">
        <v>7000</v>
      </c>
    </row>
    <row r="49" spans="1:8" ht="45">
      <c r="A49" s="8">
        <v>36</v>
      </c>
      <c r="B49" s="8" t="s">
        <v>1579</v>
      </c>
      <c r="C49" s="8" t="s">
        <v>44</v>
      </c>
      <c r="D49" s="8" t="s">
        <v>45</v>
      </c>
      <c r="E49" s="38">
        <v>30000</v>
      </c>
      <c r="F49" s="38">
        <v>12000</v>
      </c>
      <c r="G49" s="38">
        <v>9000</v>
      </c>
      <c r="H49" s="38">
        <v>6000</v>
      </c>
    </row>
    <row r="50" spans="1:8" ht="30">
      <c r="A50" s="8">
        <v>37</v>
      </c>
      <c r="B50" s="8" t="s">
        <v>1580</v>
      </c>
      <c r="C50" s="8" t="s">
        <v>44</v>
      </c>
      <c r="D50" s="8" t="s">
        <v>45</v>
      </c>
      <c r="E50" s="38">
        <v>30000</v>
      </c>
      <c r="F50" s="38">
        <v>12000</v>
      </c>
      <c r="G50" s="38">
        <v>9000</v>
      </c>
      <c r="H50" s="38">
        <v>6000</v>
      </c>
    </row>
    <row r="51" spans="1:8" ht="30">
      <c r="A51" s="8">
        <v>38</v>
      </c>
      <c r="B51" s="8" t="s">
        <v>1581</v>
      </c>
      <c r="C51" s="8" t="s">
        <v>44</v>
      </c>
      <c r="D51" s="8" t="s">
        <v>45</v>
      </c>
      <c r="E51" s="38">
        <v>30000</v>
      </c>
      <c r="F51" s="38">
        <v>12000</v>
      </c>
      <c r="G51" s="38">
        <v>9000</v>
      </c>
      <c r="H51" s="38">
        <v>6000</v>
      </c>
    </row>
    <row r="52" spans="1:8" ht="45">
      <c r="A52" s="8">
        <v>39</v>
      </c>
      <c r="B52" s="8" t="s">
        <v>1582</v>
      </c>
      <c r="C52" s="8" t="s">
        <v>44</v>
      </c>
      <c r="D52" s="8" t="s">
        <v>45</v>
      </c>
      <c r="E52" s="38">
        <v>30000</v>
      </c>
      <c r="F52" s="38">
        <v>12000</v>
      </c>
      <c r="G52" s="38">
        <v>9000</v>
      </c>
      <c r="H52" s="38">
        <v>6000</v>
      </c>
    </row>
    <row r="53" spans="1:8" ht="45">
      <c r="A53" s="8">
        <v>40</v>
      </c>
      <c r="B53" s="8" t="s">
        <v>1583</v>
      </c>
      <c r="C53" s="8" t="s">
        <v>44</v>
      </c>
      <c r="D53" s="8" t="s">
        <v>45</v>
      </c>
      <c r="E53" s="38">
        <v>30000</v>
      </c>
      <c r="F53" s="38">
        <v>12000</v>
      </c>
      <c r="G53" s="38">
        <v>9000</v>
      </c>
      <c r="H53" s="38">
        <v>6000</v>
      </c>
    </row>
    <row r="54" spans="1:8" ht="45">
      <c r="A54" s="8">
        <v>41</v>
      </c>
      <c r="B54" s="8" t="s">
        <v>1584</v>
      </c>
      <c r="C54" s="8" t="s">
        <v>44</v>
      </c>
      <c r="D54" s="8" t="s">
        <v>45</v>
      </c>
      <c r="E54" s="38">
        <v>30000</v>
      </c>
      <c r="F54" s="38">
        <v>12000</v>
      </c>
      <c r="G54" s="38">
        <v>9000</v>
      </c>
      <c r="H54" s="38">
        <v>6000</v>
      </c>
    </row>
    <row r="55" spans="1:8">
      <c r="A55" s="8">
        <v>42</v>
      </c>
      <c r="B55" s="8" t="s">
        <v>1585</v>
      </c>
      <c r="C55" s="8" t="s">
        <v>44</v>
      </c>
      <c r="D55" s="8" t="s">
        <v>45</v>
      </c>
      <c r="E55" s="38">
        <v>30000</v>
      </c>
      <c r="F55" s="38">
        <v>12000</v>
      </c>
      <c r="G55" s="38">
        <v>9000</v>
      </c>
      <c r="H55" s="38">
        <v>6000</v>
      </c>
    </row>
    <row r="56" spans="1:8" ht="30">
      <c r="A56" s="8">
        <v>43</v>
      </c>
      <c r="B56" s="8" t="s">
        <v>1567</v>
      </c>
      <c r="C56" s="8" t="s">
        <v>547</v>
      </c>
      <c r="D56" s="8" t="s">
        <v>1586</v>
      </c>
      <c r="E56" s="38">
        <v>60000</v>
      </c>
      <c r="F56" s="38">
        <v>24000</v>
      </c>
      <c r="G56" s="38">
        <v>18000</v>
      </c>
      <c r="H56" s="38">
        <v>12000</v>
      </c>
    </row>
    <row r="57" spans="1:8">
      <c r="A57" s="8">
        <v>44</v>
      </c>
      <c r="B57" s="8" t="s">
        <v>1587</v>
      </c>
      <c r="C57" s="8" t="s">
        <v>44</v>
      </c>
      <c r="D57" s="8" t="s">
        <v>45</v>
      </c>
      <c r="E57" s="38">
        <v>50000</v>
      </c>
      <c r="F57" s="38">
        <v>20000</v>
      </c>
      <c r="G57" s="38">
        <v>15000</v>
      </c>
      <c r="H57" s="38">
        <v>10000</v>
      </c>
    </row>
    <row r="58" spans="1:8">
      <c r="A58" s="8">
        <v>45</v>
      </c>
      <c r="B58" s="8" t="s">
        <v>1571</v>
      </c>
      <c r="C58" s="8" t="s">
        <v>44</v>
      </c>
      <c r="D58" s="8" t="s">
        <v>45</v>
      </c>
      <c r="E58" s="38">
        <v>30000</v>
      </c>
      <c r="F58" s="38">
        <v>12000</v>
      </c>
      <c r="G58" s="38">
        <v>9000</v>
      </c>
      <c r="H58" s="38">
        <v>6000</v>
      </c>
    </row>
    <row r="59" spans="1:8">
      <c r="A59" s="374">
        <v>46</v>
      </c>
      <c r="B59" s="374" t="s">
        <v>1588</v>
      </c>
      <c r="C59" s="8" t="s">
        <v>356</v>
      </c>
      <c r="D59" s="8" t="s">
        <v>547</v>
      </c>
      <c r="E59" s="38">
        <v>50000</v>
      </c>
      <c r="F59" s="38">
        <v>20000</v>
      </c>
      <c r="G59" s="38">
        <v>15000</v>
      </c>
      <c r="H59" s="38">
        <v>10000</v>
      </c>
    </row>
    <row r="60" spans="1:8">
      <c r="A60" s="374"/>
      <c r="B60" s="374"/>
      <c r="C60" s="8" t="s">
        <v>356</v>
      </c>
      <c r="D60" s="8" t="s">
        <v>411</v>
      </c>
      <c r="E60" s="38">
        <v>50000</v>
      </c>
      <c r="F60" s="38">
        <v>20000</v>
      </c>
      <c r="G60" s="38">
        <v>15000</v>
      </c>
      <c r="H60" s="38">
        <v>10000</v>
      </c>
    </row>
    <row r="61" spans="1:8" ht="45">
      <c r="A61" s="8">
        <v>47</v>
      </c>
      <c r="B61" s="8" t="s">
        <v>1589</v>
      </c>
      <c r="C61" s="8" t="s">
        <v>44</v>
      </c>
      <c r="D61" s="8" t="s">
        <v>45</v>
      </c>
      <c r="E61" s="38">
        <v>80000</v>
      </c>
      <c r="F61" s="38">
        <v>32000</v>
      </c>
      <c r="G61" s="38">
        <v>24000</v>
      </c>
      <c r="H61" s="38">
        <v>16000</v>
      </c>
    </row>
    <row r="62" spans="1:8" ht="75">
      <c r="A62" s="8">
        <v>48</v>
      </c>
      <c r="B62" s="8" t="s">
        <v>1590</v>
      </c>
      <c r="C62" s="8" t="s">
        <v>44</v>
      </c>
      <c r="D62" s="8" t="s">
        <v>45</v>
      </c>
      <c r="E62" s="38">
        <v>35000</v>
      </c>
      <c r="F62" s="38">
        <v>14000</v>
      </c>
      <c r="G62" s="38">
        <v>10500</v>
      </c>
      <c r="H62" s="38">
        <v>7000</v>
      </c>
    </row>
    <row r="63" spans="1:8" ht="75">
      <c r="A63" s="8">
        <v>49</v>
      </c>
      <c r="B63" s="8" t="s">
        <v>1591</v>
      </c>
      <c r="C63" s="8" t="s">
        <v>44</v>
      </c>
      <c r="D63" s="8" t="s">
        <v>45</v>
      </c>
      <c r="E63" s="38">
        <v>30000</v>
      </c>
      <c r="F63" s="38">
        <v>12000</v>
      </c>
      <c r="G63" s="38">
        <v>9000</v>
      </c>
      <c r="H63" s="38">
        <v>6000</v>
      </c>
    </row>
    <row r="64" spans="1:8" ht="75">
      <c r="A64" s="8">
        <v>50</v>
      </c>
      <c r="B64" s="8" t="s">
        <v>1592</v>
      </c>
      <c r="C64" s="8" t="s">
        <v>44</v>
      </c>
      <c r="D64" s="8" t="s">
        <v>45</v>
      </c>
      <c r="E64" s="38">
        <v>25000</v>
      </c>
      <c r="F64" s="38">
        <v>10000</v>
      </c>
      <c r="G64" s="38">
        <v>7500</v>
      </c>
      <c r="H64" s="38">
        <v>5000</v>
      </c>
    </row>
    <row r="65" spans="1:8" ht="105">
      <c r="A65" s="8">
        <v>51</v>
      </c>
      <c r="B65" s="8" t="s">
        <v>1593</v>
      </c>
      <c r="C65" s="8" t="s">
        <v>1594</v>
      </c>
      <c r="D65" s="8" t="s">
        <v>1595</v>
      </c>
      <c r="E65" s="38">
        <v>20000</v>
      </c>
      <c r="F65" s="38">
        <v>8000</v>
      </c>
      <c r="G65" s="38">
        <v>6000</v>
      </c>
      <c r="H65" s="38">
        <v>4000</v>
      </c>
    </row>
    <row r="66" spans="1:8" ht="30">
      <c r="A66" s="8">
        <v>52</v>
      </c>
      <c r="B66" s="8" t="s">
        <v>425</v>
      </c>
      <c r="C66" s="8" t="s">
        <v>356</v>
      </c>
      <c r="D66" s="8" t="s">
        <v>1586</v>
      </c>
      <c r="E66" s="38">
        <v>39000</v>
      </c>
      <c r="F66" s="38">
        <v>15600</v>
      </c>
      <c r="G66" s="38">
        <v>11700</v>
      </c>
      <c r="H66" s="38">
        <v>7800</v>
      </c>
    </row>
    <row r="67" spans="1:8">
      <c r="A67" s="8">
        <v>53</v>
      </c>
      <c r="B67" s="8" t="s">
        <v>1596</v>
      </c>
      <c r="C67" s="8" t="s">
        <v>44</v>
      </c>
      <c r="D67" s="8" t="s">
        <v>45</v>
      </c>
      <c r="E67" s="38">
        <v>30000</v>
      </c>
      <c r="F67" s="38">
        <v>12000</v>
      </c>
      <c r="G67" s="38">
        <v>9000</v>
      </c>
      <c r="H67" s="38">
        <v>6000</v>
      </c>
    </row>
    <row r="68" spans="1:8" ht="75">
      <c r="A68" s="8">
        <v>54</v>
      </c>
      <c r="B68" s="8" t="s">
        <v>212</v>
      </c>
      <c r="C68" s="8" t="s">
        <v>1597</v>
      </c>
      <c r="D68" s="8" t="s">
        <v>1598</v>
      </c>
      <c r="E68" s="38">
        <v>50000</v>
      </c>
      <c r="F68" s="38">
        <v>20000</v>
      </c>
      <c r="G68" s="38">
        <v>15000</v>
      </c>
      <c r="H68" s="38">
        <v>10000</v>
      </c>
    </row>
    <row r="69" spans="1:8">
      <c r="A69" s="403">
        <v>55</v>
      </c>
      <c r="B69" s="374" t="s">
        <v>1559</v>
      </c>
      <c r="C69" s="8" t="s">
        <v>1546</v>
      </c>
      <c r="D69" s="8" t="s">
        <v>1565</v>
      </c>
      <c r="E69" s="38">
        <v>70000</v>
      </c>
      <c r="F69" s="38">
        <v>28000</v>
      </c>
      <c r="G69" s="38">
        <v>21000</v>
      </c>
      <c r="H69" s="38">
        <v>14000</v>
      </c>
    </row>
    <row r="70" spans="1:8">
      <c r="A70" s="404"/>
      <c r="B70" s="374"/>
      <c r="C70" s="8" t="s">
        <v>1565</v>
      </c>
      <c r="D70" s="8" t="s">
        <v>1558</v>
      </c>
      <c r="E70" s="38">
        <v>60000</v>
      </c>
      <c r="F70" s="38">
        <v>24000</v>
      </c>
      <c r="G70" s="38">
        <v>18000</v>
      </c>
      <c r="H70" s="38">
        <v>12000</v>
      </c>
    </row>
    <row r="71" spans="1:8" ht="30">
      <c r="A71" s="405"/>
      <c r="B71" s="374"/>
      <c r="C71" s="8" t="s">
        <v>1558</v>
      </c>
      <c r="D71" s="8" t="s">
        <v>551</v>
      </c>
      <c r="E71" s="38">
        <v>55000</v>
      </c>
      <c r="F71" s="38">
        <v>22000</v>
      </c>
      <c r="G71" s="38">
        <v>16500</v>
      </c>
      <c r="H71" s="38">
        <v>11000</v>
      </c>
    </row>
    <row r="72" spans="1:8" ht="45">
      <c r="A72" s="8">
        <v>56</v>
      </c>
      <c r="B72" s="8" t="s">
        <v>1599</v>
      </c>
      <c r="C72" s="8"/>
      <c r="D72" s="8"/>
      <c r="E72" s="38"/>
      <c r="F72" s="38"/>
      <c r="G72" s="38"/>
      <c r="H72" s="38"/>
    </row>
    <row r="73" spans="1:8">
      <c r="A73" s="8"/>
      <c r="B73" s="8" t="s">
        <v>1600</v>
      </c>
      <c r="C73" s="8" t="s">
        <v>44</v>
      </c>
      <c r="D73" s="8" t="s">
        <v>45</v>
      </c>
      <c r="E73" s="38">
        <v>25000</v>
      </c>
      <c r="F73" s="38">
        <v>10000</v>
      </c>
      <c r="G73" s="38">
        <v>7500</v>
      </c>
      <c r="H73" s="38">
        <v>5000</v>
      </c>
    </row>
    <row r="74" spans="1:8">
      <c r="A74" s="8"/>
      <c r="B74" s="8" t="s">
        <v>1601</v>
      </c>
      <c r="C74" s="8" t="s">
        <v>44</v>
      </c>
      <c r="D74" s="8" t="s">
        <v>45</v>
      </c>
      <c r="E74" s="38">
        <v>18920</v>
      </c>
      <c r="F74" s="38">
        <v>7568</v>
      </c>
      <c r="G74" s="38">
        <v>5676</v>
      </c>
      <c r="H74" s="38">
        <v>3784</v>
      </c>
    </row>
    <row r="75" spans="1:8" ht="45">
      <c r="A75" s="8">
        <v>57</v>
      </c>
      <c r="B75" s="8" t="s">
        <v>1602</v>
      </c>
      <c r="C75" s="8"/>
      <c r="D75" s="8"/>
      <c r="E75" s="38"/>
      <c r="F75" s="38"/>
      <c r="G75" s="38"/>
      <c r="H75" s="38"/>
    </row>
    <row r="76" spans="1:8">
      <c r="A76" s="8"/>
      <c r="B76" s="8" t="s">
        <v>1600</v>
      </c>
      <c r="C76" s="8" t="s">
        <v>44</v>
      </c>
      <c r="D76" s="8" t="s">
        <v>45</v>
      </c>
      <c r="E76" s="38">
        <v>25000</v>
      </c>
      <c r="F76" s="38">
        <v>10000</v>
      </c>
      <c r="G76" s="38">
        <v>7500</v>
      </c>
      <c r="H76" s="38">
        <v>5000</v>
      </c>
    </row>
    <row r="77" spans="1:8">
      <c r="A77" s="8"/>
      <c r="B77" s="8" t="s">
        <v>1601</v>
      </c>
      <c r="C77" s="8" t="s">
        <v>44</v>
      </c>
      <c r="D77" s="8" t="s">
        <v>45</v>
      </c>
      <c r="E77" s="38">
        <v>18920</v>
      </c>
      <c r="F77" s="38">
        <v>7568</v>
      </c>
      <c r="G77" s="38">
        <v>5676</v>
      </c>
      <c r="H77" s="38">
        <v>3784</v>
      </c>
    </row>
    <row r="78" spans="1:8" ht="75">
      <c r="A78" s="8">
        <v>58</v>
      </c>
      <c r="B78" s="8" t="s">
        <v>1603</v>
      </c>
      <c r="C78" s="8" t="s">
        <v>44</v>
      </c>
      <c r="D78" s="8" t="s">
        <v>45</v>
      </c>
      <c r="E78" s="38">
        <v>29430</v>
      </c>
      <c r="F78" s="38">
        <v>11772</v>
      </c>
      <c r="G78" s="38">
        <v>8829</v>
      </c>
      <c r="H78" s="38">
        <v>5886</v>
      </c>
    </row>
    <row r="79" spans="1:8" ht="75">
      <c r="A79" s="8">
        <v>59</v>
      </c>
      <c r="B79" s="8" t="s">
        <v>1604</v>
      </c>
      <c r="C79" s="8" t="s">
        <v>44</v>
      </c>
      <c r="D79" s="8" t="s">
        <v>45</v>
      </c>
      <c r="E79" s="38">
        <v>24640</v>
      </c>
      <c r="F79" s="38">
        <v>9856</v>
      </c>
      <c r="G79" s="38">
        <v>7392</v>
      </c>
      <c r="H79" s="38">
        <v>4928</v>
      </c>
    </row>
  </sheetData>
  <mergeCells count="23">
    <mergeCell ref="A8:A9"/>
    <mergeCell ref="B8:B9"/>
    <mergeCell ref="A10:A11"/>
    <mergeCell ref="B10:B11"/>
    <mergeCell ref="C4:D4"/>
    <mergeCell ref="A3:A5"/>
    <mergeCell ref="A26:A27"/>
    <mergeCell ref="B26:B27"/>
    <mergeCell ref="A28:A30"/>
    <mergeCell ref="B28:B30"/>
    <mergeCell ref="A12:A13"/>
    <mergeCell ref="B12:B13"/>
    <mergeCell ref="A14:A16"/>
    <mergeCell ref="B14:B16"/>
    <mergeCell ref="B69:B71"/>
    <mergeCell ref="A33:A34"/>
    <mergeCell ref="B33:B34"/>
    <mergeCell ref="A59:A60"/>
    <mergeCell ref="B59:B60"/>
    <mergeCell ref="A69:A71"/>
    <mergeCell ref="E3:H4"/>
    <mergeCell ref="B4:B5"/>
    <mergeCell ref="B3:D3"/>
  </mergeCells>
  <pageMargins left="0.7" right="0.7" top="0.75" bottom="0.75" header="0.3" footer="0.3"/>
  <pageSetup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H75"/>
  <sheetViews>
    <sheetView workbookViewId="0">
      <selection activeCell="M10" sqref="M10"/>
    </sheetView>
  </sheetViews>
  <sheetFormatPr defaultColWidth="9.140625" defaultRowHeight="15"/>
  <cols>
    <col min="1" max="1" width="9.140625" style="1"/>
    <col min="2" max="2" width="25.7109375" style="123" customWidth="1"/>
    <col min="3" max="3" width="17.42578125" style="115" customWidth="1"/>
    <col min="4" max="4" width="17.5703125" style="115" customWidth="1"/>
    <col min="5" max="5" width="13.28515625" style="1" bestFit="1" customWidth="1"/>
    <col min="6" max="8" width="12.140625" style="1" bestFit="1" customWidth="1"/>
    <col min="9" max="16384" width="9.140625" style="1"/>
  </cols>
  <sheetData>
    <row r="1" spans="1:8">
      <c r="A1" s="44" t="s">
        <v>1905</v>
      </c>
    </row>
    <row r="2" spans="1:8">
      <c r="A2" s="118"/>
      <c r="B2" s="124"/>
      <c r="C2" s="118"/>
      <c r="D2" s="118"/>
    </row>
    <row r="3" spans="1:8" ht="13.9" customHeight="1">
      <c r="A3" s="380" t="s">
        <v>0</v>
      </c>
      <c r="B3" s="409" t="s">
        <v>1652</v>
      </c>
      <c r="C3" s="410"/>
      <c r="D3" s="411"/>
      <c r="E3" s="373" t="s">
        <v>1891</v>
      </c>
      <c r="F3" s="373"/>
      <c r="G3" s="373"/>
      <c r="H3" s="373"/>
    </row>
    <row r="4" spans="1:8">
      <c r="A4" s="380"/>
      <c r="B4" s="412" t="s">
        <v>1653</v>
      </c>
      <c r="C4" s="409" t="s">
        <v>1</v>
      </c>
      <c r="D4" s="411"/>
      <c r="E4" s="373"/>
      <c r="F4" s="373"/>
      <c r="G4" s="373"/>
      <c r="H4" s="373"/>
    </row>
    <row r="5" spans="1:8">
      <c r="A5" s="380"/>
      <c r="B5" s="413"/>
      <c r="C5" s="11" t="s">
        <v>2</v>
      </c>
      <c r="D5" s="11" t="s">
        <v>3</v>
      </c>
      <c r="E5" s="49" t="s">
        <v>4</v>
      </c>
      <c r="F5" s="49" t="s">
        <v>5</v>
      </c>
      <c r="G5" s="49" t="s">
        <v>6</v>
      </c>
      <c r="H5" s="49" t="s">
        <v>7</v>
      </c>
    </row>
    <row r="6" spans="1:8">
      <c r="A6" s="121">
        <v>1</v>
      </c>
      <c r="B6" s="125" t="s">
        <v>355</v>
      </c>
      <c r="C6" s="121" t="s">
        <v>44</v>
      </c>
      <c r="D6" s="121" t="s">
        <v>45</v>
      </c>
      <c r="E6" s="119">
        <v>160000</v>
      </c>
      <c r="F6" s="119">
        <v>64000</v>
      </c>
      <c r="G6" s="119">
        <v>48000</v>
      </c>
      <c r="H6" s="119">
        <v>32000</v>
      </c>
    </row>
    <row r="7" spans="1:8" ht="30">
      <c r="A7" s="406">
        <v>2</v>
      </c>
      <c r="B7" s="407" t="s">
        <v>356</v>
      </c>
      <c r="C7" s="32" t="s">
        <v>357</v>
      </c>
      <c r="D7" s="32" t="s">
        <v>358</v>
      </c>
      <c r="E7" s="120">
        <v>160000</v>
      </c>
      <c r="F7" s="120">
        <v>64000</v>
      </c>
      <c r="G7" s="120">
        <v>48000</v>
      </c>
      <c r="H7" s="120">
        <v>32000</v>
      </c>
    </row>
    <row r="8" spans="1:8" ht="30">
      <c r="A8" s="406"/>
      <c r="B8" s="408"/>
      <c r="C8" s="32" t="s">
        <v>358</v>
      </c>
      <c r="D8" s="32" t="s">
        <v>45</v>
      </c>
      <c r="E8" s="120">
        <v>130000</v>
      </c>
      <c r="F8" s="120">
        <v>52000</v>
      </c>
      <c r="G8" s="120">
        <v>39000</v>
      </c>
      <c r="H8" s="120">
        <v>26000</v>
      </c>
    </row>
    <row r="9" spans="1:8">
      <c r="A9" s="32">
        <v>3</v>
      </c>
      <c r="B9" s="40" t="s">
        <v>359</v>
      </c>
      <c r="C9" s="32" t="s">
        <v>355</v>
      </c>
      <c r="D9" s="32" t="s">
        <v>360</v>
      </c>
      <c r="E9" s="120">
        <v>160000</v>
      </c>
      <c r="F9" s="120">
        <v>64000</v>
      </c>
      <c r="G9" s="120">
        <v>48000</v>
      </c>
      <c r="H9" s="120">
        <v>32000</v>
      </c>
    </row>
    <row r="10" spans="1:8" ht="30">
      <c r="A10" s="32">
        <v>4</v>
      </c>
      <c r="B10" s="40" t="s">
        <v>361</v>
      </c>
      <c r="C10" s="32" t="s">
        <v>355</v>
      </c>
      <c r="D10" s="32" t="s">
        <v>362</v>
      </c>
      <c r="E10" s="120">
        <v>160000</v>
      </c>
      <c r="F10" s="120">
        <v>64000</v>
      </c>
      <c r="G10" s="120">
        <v>48000</v>
      </c>
      <c r="H10" s="120">
        <v>32000</v>
      </c>
    </row>
    <row r="11" spans="1:8" ht="30">
      <c r="A11" s="32">
        <v>5</v>
      </c>
      <c r="B11" s="40" t="s">
        <v>363</v>
      </c>
      <c r="C11" s="32" t="s">
        <v>355</v>
      </c>
      <c r="D11" s="32" t="s">
        <v>364</v>
      </c>
      <c r="E11" s="120">
        <v>130000</v>
      </c>
      <c r="F11" s="120">
        <v>52000</v>
      </c>
      <c r="G11" s="120">
        <v>39000</v>
      </c>
      <c r="H11" s="120">
        <v>26000</v>
      </c>
    </row>
    <row r="12" spans="1:8">
      <c r="A12" s="406">
        <v>6</v>
      </c>
      <c r="B12" s="407" t="s">
        <v>365</v>
      </c>
      <c r="C12" s="32" t="s">
        <v>366</v>
      </c>
      <c r="D12" s="32" t="s">
        <v>360</v>
      </c>
      <c r="E12" s="120">
        <v>90000</v>
      </c>
      <c r="F12" s="120">
        <v>36000</v>
      </c>
      <c r="G12" s="120">
        <v>27000</v>
      </c>
      <c r="H12" s="120">
        <v>18000</v>
      </c>
    </row>
    <row r="13" spans="1:8" ht="30">
      <c r="A13" s="406"/>
      <c r="B13" s="408"/>
      <c r="C13" s="32" t="s">
        <v>360</v>
      </c>
      <c r="D13" s="32" t="s">
        <v>367</v>
      </c>
      <c r="E13" s="120">
        <v>100000</v>
      </c>
      <c r="F13" s="120">
        <v>40000</v>
      </c>
      <c r="G13" s="120">
        <v>30000</v>
      </c>
      <c r="H13" s="120">
        <v>20000</v>
      </c>
    </row>
    <row r="14" spans="1:8" ht="30">
      <c r="A14" s="32">
        <v>7</v>
      </c>
      <c r="B14" s="40" t="s">
        <v>369</v>
      </c>
      <c r="C14" s="32" t="s">
        <v>359</v>
      </c>
      <c r="D14" s="32" t="s">
        <v>370</v>
      </c>
      <c r="E14" s="120">
        <v>130000</v>
      </c>
      <c r="F14" s="120">
        <v>52000</v>
      </c>
      <c r="G14" s="120">
        <v>39000</v>
      </c>
      <c r="H14" s="120">
        <v>26000</v>
      </c>
    </row>
    <row r="15" spans="1:8" ht="60">
      <c r="A15" s="406">
        <v>8</v>
      </c>
      <c r="B15" s="407" t="s">
        <v>371</v>
      </c>
      <c r="C15" s="32" t="s">
        <v>372</v>
      </c>
      <c r="D15" s="32" t="s">
        <v>373</v>
      </c>
      <c r="E15" s="120">
        <v>45000</v>
      </c>
      <c r="F15" s="120">
        <v>18000</v>
      </c>
      <c r="G15" s="120">
        <v>13500</v>
      </c>
      <c r="H15" s="120">
        <v>9000</v>
      </c>
    </row>
    <row r="16" spans="1:8" ht="60">
      <c r="A16" s="406"/>
      <c r="B16" s="408"/>
      <c r="C16" s="32" t="s">
        <v>374</v>
      </c>
      <c r="D16" s="32" t="s">
        <v>375</v>
      </c>
      <c r="E16" s="120">
        <v>30000</v>
      </c>
      <c r="F16" s="120">
        <v>12000</v>
      </c>
      <c r="G16" s="120">
        <v>9000</v>
      </c>
      <c r="H16" s="120">
        <v>6000</v>
      </c>
    </row>
    <row r="17" spans="1:8">
      <c r="A17" s="32">
        <v>9</v>
      </c>
      <c r="B17" s="40" t="s">
        <v>376</v>
      </c>
      <c r="C17" s="32" t="s">
        <v>359</v>
      </c>
      <c r="D17" s="32" t="s">
        <v>377</v>
      </c>
      <c r="E17" s="120">
        <v>75000</v>
      </c>
      <c r="F17" s="120">
        <v>30000</v>
      </c>
      <c r="G17" s="120">
        <v>22500</v>
      </c>
      <c r="H17" s="120">
        <v>15000</v>
      </c>
    </row>
    <row r="18" spans="1:8">
      <c r="A18" s="32">
        <v>10</v>
      </c>
      <c r="B18" s="40" t="s">
        <v>378</v>
      </c>
      <c r="C18" s="32" t="s">
        <v>44</v>
      </c>
      <c r="D18" s="32" t="s">
        <v>45</v>
      </c>
      <c r="E18" s="120">
        <v>75000</v>
      </c>
      <c r="F18" s="120">
        <v>30000</v>
      </c>
      <c r="G18" s="120">
        <v>22500</v>
      </c>
      <c r="H18" s="120">
        <v>15000</v>
      </c>
    </row>
    <row r="19" spans="1:8">
      <c r="A19" s="32">
        <v>11</v>
      </c>
      <c r="B19" s="40" t="s">
        <v>379</v>
      </c>
      <c r="C19" s="32" t="s">
        <v>44</v>
      </c>
      <c r="D19" s="32" t="s">
        <v>45</v>
      </c>
      <c r="E19" s="120">
        <v>100000</v>
      </c>
      <c r="F19" s="120">
        <v>40000</v>
      </c>
      <c r="G19" s="120">
        <v>30000</v>
      </c>
      <c r="H19" s="120">
        <v>20000</v>
      </c>
    </row>
    <row r="20" spans="1:8">
      <c r="A20" s="32">
        <v>12</v>
      </c>
      <c r="B20" s="40" t="s">
        <v>380</v>
      </c>
      <c r="C20" s="32" t="s">
        <v>44</v>
      </c>
      <c r="D20" s="32" t="s">
        <v>45</v>
      </c>
      <c r="E20" s="120">
        <v>60000</v>
      </c>
      <c r="F20" s="120">
        <v>24000</v>
      </c>
      <c r="G20" s="120">
        <v>18000</v>
      </c>
      <c r="H20" s="120">
        <v>12000</v>
      </c>
    </row>
    <row r="21" spans="1:8" ht="60">
      <c r="A21" s="406">
        <v>13</v>
      </c>
      <c r="B21" s="407" t="s">
        <v>381</v>
      </c>
      <c r="C21" s="32" t="s">
        <v>382</v>
      </c>
      <c r="D21" s="32" t="s">
        <v>383</v>
      </c>
      <c r="E21" s="120">
        <v>50000</v>
      </c>
      <c r="F21" s="120">
        <v>20000</v>
      </c>
      <c r="G21" s="120">
        <v>15000</v>
      </c>
      <c r="H21" s="120">
        <v>10000</v>
      </c>
    </row>
    <row r="22" spans="1:8" ht="60">
      <c r="A22" s="406"/>
      <c r="B22" s="408"/>
      <c r="C22" s="32" t="s">
        <v>383</v>
      </c>
      <c r="D22" s="32" t="s">
        <v>385</v>
      </c>
      <c r="E22" s="120">
        <v>40000</v>
      </c>
      <c r="F22" s="120">
        <v>16000</v>
      </c>
      <c r="G22" s="120">
        <v>12000</v>
      </c>
      <c r="H22" s="120">
        <v>8000</v>
      </c>
    </row>
    <row r="23" spans="1:8">
      <c r="A23" s="32">
        <v>14</v>
      </c>
      <c r="B23" s="40" t="s">
        <v>386</v>
      </c>
      <c r="C23" s="32" t="s">
        <v>44</v>
      </c>
      <c r="D23" s="32" t="s">
        <v>45</v>
      </c>
      <c r="E23" s="120">
        <v>60000</v>
      </c>
      <c r="F23" s="120">
        <v>24000</v>
      </c>
      <c r="G23" s="120">
        <v>18000</v>
      </c>
      <c r="H23" s="120">
        <v>12000</v>
      </c>
    </row>
    <row r="24" spans="1:8" ht="30">
      <c r="A24" s="32">
        <v>15</v>
      </c>
      <c r="B24" s="40" t="s">
        <v>387</v>
      </c>
      <c r="C24" s="32" t="s">
        <v>384</v>
      </c>
      <c r="D24" s="32" t="s">
        <v>388</v>
      </c>
      <c r="E24" s="120">
        <v>60000</v>
      </c>
      <c r="F24" s="120">
        <v>24000</v>
      </c>
      <c r="G24" s="120">
        <v>18000</v>
      </c>
      <c r="H24" s="120">
        <v>12000</v>
      </c>
    </row>
    <row r="25" spans="1:8">
      <c r="A25" s="32">
        <v>16</v>
      </c>
      <c r="B25" s="40" t="s">
        <v>389</v>
      </c>
      <c r="C25" s="32" t="s">
        <v>44</v>
      </c>
      <c r="D25" s="32" t="s">
        <v>45</v>
      </c>
      <c r="E25" s="120">
        <v>60000</v>
      </c>
      <c r="F25" s="120">
        <v>24000</v>
      </c>
      <c r="G25" s="120">
        <v>18000</v>
      </c>
      <c r="H25" s="120">
        <v>12000</v>
      </c>
    </row>
    <row r="26" spans="1:8" ht="30">
      <c r="A26" s="32">
        <v>17</v>
      </c>
      <c r="B26" s="40" t="s">
        <v>300</v>
      </c>
      <c r="C26" s="32" t="s">
        <v>356</v>
      </c>
      <c r="D26" s="32" t="s">
        <v>367</v>
      </c>
      <c r="E26" s="120">
        <v>60000</v>
      </c>
      <c r="F26" s="120">
        <v>24000</v>
      </c>
      <c r="G26" s="120">
        <v>18000</v>
      </c>
      <c r="H26" s="120">
        <v>12000</v>
      </c>
    </row>
    <row r="27" spans="1:8">
      <c r="A27" s="32">
        <v>18</v>
      </c>
      <c r="B27" s="40" t="s">
        <v>391</v>
      </c>
      <c r="C27" s="32" t="s">
        <v>44</v>
      </c>
      <c r="D27" s="32" t="s">
        <v>45</v>
      </c>
      <c r="E27" s="120">
        <v>60000</v>
      </c>
      <c r="F27" s="120">
        <v>24000</v>
      </c>
      <c r="G27" s="120">
        <v>18000</v>
      </c>
      <c r="H27" s="120">
        <v>12000</v>
      </c>
    </row>
    <row r="28" spans="1:8">
      <c r="A28" s="32">
        <v>19</v>
      </c>
      <c r="B28" s="40" t="s">
        <v>392</v>
      </c>
      <c r="C28" s="32" t="s">
        <v>300</v>
      </c>
      <c r="D28" s="32" t="s">
        <v>393</v>
      </c>
      <c r="E28" s="120">
        <v>60000</v>
      </c>
      <c r="F28" s="120">
        <v>24000</v>
      </c>
      <c r="G28" s="120">
        <v>18000</v>
      </c>
      <c r="H28" s="120">
        <v>12000</v>
      </c>
    </row>
    <row r="29" spans="1:8" ht="30">
      <c r="A29" s="32">
        <v>20</v>
      </c>
      <c r="B29" s="40" t="s">
        <v>394</v>
      </c>
      <c r="C29" s="32" t="s">
        <v>395</v>
      </c>
      <c r="D29" s="32" t="s">
        <v>396</v>
      </c>
      <c r="E29" s="120">
        <v>60000</v>
      </c>
      <c r="F29" s="120">
        <v>24000</v>
      </c>
      <c r="G29" s="120">
        <v>18000</v>
      </c>
      <c r="H29" s="120">
        <v>12000</v>
      </c>
    </row>
    <row r="30" spans="1:8">
      <c r="A30" s="32">
        <v>21</v>
      </c>
      <c r="B30" s="40" t="s">
        <v>397</v>
      </c>
      <c r="C30" s="32" t="s">
        <v>398</v>
      </c>
      <c r="D30" s="32" t="s">
        <v>399</v>
      </c>
      <c r="E30" s="120">
        <v>60000</v>
      </c>
      <c r="F30" s="120">
        <v>24000</v>
      </c>
      <c r="G30" s="120">
        <v>18000</v>
      </c>
      <c r="H30" s="120">
        <v>12000</v>
      </c>
    </row>
    <row r="31" spans="1:8">
      <c r="A31" s="32">
        <v>22</v>
      </c>
      <c r="B31" s="40" t="s">
        <v>400</v>
      </c>
      <c r="C31" s="32" t="s">
        <v>401</v>
      </c>
      <c r="D31" s="32" t="s">
        <v>402</v>
      </c>
      <c r="E31" s="120">
        <v>55000</v>
      </c>
      <c r="F31" s="120">
        <v>22000</v>
      </c>
      <c r="G31" s="120">
        <v>16500</v>
      </c>
      <c r="H31" s="120">
        <v>11000</v>
      </c>
    </row>
    <row r="32" spans="1:8" ht="30">
      <c r="A32" s="32">
        <v>23</v>
      </c>
      <c r="B32" s="40" t="s">
        <v>403</v>
      </c>
      <c r="C32" s="32" t="s">
        <v>404</v>
      </c>
      <c r="D32" s="32" t="s">
        <v>405</v>
      </c>
      <c r="E32" s="120">
        <v>50000</v>
      </c>
      <c r="F32" s="120">
        <v>20000</v>
      </c>
      <c r="G32" s="120">
        <v>15000</v>
      </c>
      <c r="H32" s="120">
        <v>10000</v>
      </c>
    </row>
    <row r="33" spans="1:8" ht="45">
      <c r="A33" s="32">
        <v>24</v>
      </c>
      <c r="B33" s="40" t="s">
        <v>406</v>
      </c>
      <c r="C33" s="32" t="s">
        <v>407</v>
      </c>
      <c r="D33" s="32" t="s">
        <v>408</v>
      </c>
      <c r="E33" s="120">
        <v>80000</v>
      </c>
      <c r="F33" s="120">
        <v>32000</v>
      </c>
      <c r="G33" s="120">
        <v>24000</v>
      </c>
      <c r="H33" s="120">
        <v>16000</v>
      </c>
    </row>
    <row r="34" spans="1:8">
      <c r="A34" s="32">
        <v>25</v>
      </c>
      <c r="B34" s="40" t="s">
        <v>409</v>
      </c>
      <c r="C34" s="32" t="s">
        <v>44</v>
      </c>
      <c r="D34" s="32" t="s">
        <v>45</v>
      </c>
      <c r="E34" s="120">
        <v>50000</v>
      </c>
      <c r="F34" s="120">
        <v>20000</v>
      </c>
      <c r="G34" s="120">
        <v>15000</v>
      </c>
      <c r="H34" s="120">
        <v>10000</v>
      </c>
    </row>
    <row r="35" spans="1:8">
      <c r="A35" s="32">
        <v>26</v>
      </c>
      <c r="B35" s="40" t="s">
        <v>410</v>
      </c>
      <c r="C35" s="32" t="s">
        <v>300</v>
      </c>
      <c r="D35" s="32" t="s">
        <v>411</v>
      </c>
      <c r="E35" s="120">
        <v>50000</v>
      </c>
      <c r="F35" s="120">
        <v>20000</v>
      </c>
      <c r="G35" s="120">
        <v>15000</v>
      </c>
      <c r="H35" s="120">
        <v>10000</v>
      </c>
    </row>
    <row r="36" spans="1:8">
      <c r="A36" s="32">
        <v>27</v>
      </c>
      <c r="B36" s="40" t="s">
        <v>412</v>
      </c>
      <c r="C36" s="32" t="s">
        <v>359</v>
      </c>
      <c r="D36" s="32" t="s">
        <v>413</v>
      </c>
      <c r="E36" s="120">
        <v>40000</v>
      </c>
      <c r="F36" s="120">
        <v>16000</v>
      </c>
      <c r="G36" s="120">
        <v>12000</v>
      </c>
      <c r="H36" s="120">
        <v>8000</v>
      </c>
    </row>
    <row r="37" spans="1:8" ht="60">
      <c r="A37" s="32">
        <v>28</v>
      </c>
      <c r="B37" s="40" t="s">
        <v>414</v>
      </c>
      <c r="C37" s="32" t="s">
        <v>415</v>
      </c>
      <c r="D37" s="32" t="s">
        <v>405</v>
      </c>
      <c r="E37" s="120">
        <v>40000</v>
      </c>
      <c r="F37" s="120">
        <v>16000</v>
      </c>
      <c r="G37" s="120">
        <v>12000</v>
      </c>
      <c r="H37" s="120">
        <v>8000</v>
      </c>
    </row>
    <row r="38" spans="1:8">
      <c r="A38" s="32">
        <v>29</v>
      </c>
      <c r="B38" s="40" t="s">
        <v>416</v>
      </c>
      <c r="C38" s="32" t="s">
        <v>44</v>
      </c>
      <c r="D38" s="32" t="s">
        <v>45</v>
      </c>
      <c r="E38" s="120">
        <v>40000</v>
      </c>
      <c r="F38" s="120">
        <v>16000</v>
      </c>
      <c r="G38" s="120">
        <v>12000</v>
      </c>
      <c r="H38" s="120">
        <v>8000</v>
      </c>
    </row>
    <row r="39" spans="1:8" ht="30">
      <c r="A39" s="32">
        <v>30</v>
      </c>
      <c r="B39" s="40" t="s">
        <v>417</v>
      </c>
      <c r="C39" s="32" t="s">
        <v>416</v>
      </c>
      <c r="D39" s="32" t="s">
        <v>418</v>
      </c>
      <c r="E39" s="120">
        <v>30000</v>
      </c>
      <c r="F39" s="120">
        <v>12000</v>
      </c>
      <c r="G39" s="120">
        <v>9000</v>
      </c>
      <c r="H39" s="120">
        <v>6000</v>
      </c>
    </row>
    <row r="40" spans="1:8" ht="45">
      <c r="A40" s="32">
        <v>31</v>
      </c>
      <c r="B40" s="40" t="s">
        <v>419</v>
      </c>
      <c r="C40" s="32" t="s">
        <v>420</v>
      </c>
      <c r="D40" s="32" t="s">
        <v>421</v>
      </c>
      <c r="E40" s="120">
        <v>30000</v>
      </c>
      <c r="F40" s="120">
        <v>12000</v>
      </c>
      <c r="G40" s="120">
        <v>9000</v>
      </c>
      <c r="H40" s="120">
        <v>6000</v>
      </c>
    </row>
    <row r="41" spans="1:8" ht="45">
      <c r="A41" s="32">
        <v>32</v>
      </c>
      <c r="B41" s="40" t="s">
        <v>422</v>
      </c>
      <c r="C41" s="32" t="s">
        <v>365</v>
      </c>
      <c r="D41" s="32" t="s">
        <v>300</v>
      </c>
      <c r="E41" s="120">
        <v>50000</v>
      </c>
      <c r="F41" s="120">
        <v>20000</v>
      </c>
      <c r="G41" s="120">
        <v>15000</v>
      </c>
      <c r="H41" s="120">
        <v>10000</v>
      </c>
    </row>
    <row r="42" spans="1:8" ht="30">
      <c r="A42" s="32">
        <v>33</v>
      </c>
      <c r="B42" s="40" t="s">
        <v>423</v>
      </c>
      <c r="C42" s="32" t="s">
        <v>424</v>
      </c>
      <c r="D42" s="32" t="s">
        <v>356</v>
      </c>
      <c r="E42" s="120">
        <v>40000</v>
      </c>
      <c r="F42" s="120">
        <v>16000</v>
      </c>
      <c r="G42" s="120">
        <v>12000</v>
      </c>
      <c r="H42" s="120">
        <v>8000</v>
      </c>
    </row>
    <row r="43" spans="1:8">
      <c r="A43" s="406">
        <v>34</v>
      </c>
      <c r="B43" s="407" t="s">
        <v>424</v>
      </c>
      <c r="C43" s="32" t="s">
        <v>300</v>
      </c>
      <c r="D43" s="32" t="s">
        <v>425</v>
      </c>
      <c r="E43" s="120">
        <v>100000</v>
      </c>
      <c r="F43" s="120">
        <v>40000</v>
      </c>
      <c r="G43" s="120">
        <v>30000</v>
      </c>
      <c r="H43" s="120">
        <v>20000</v>
      </c>
    </row>
    <row r="44" spans="1:8">
      <c r="A44" s="406"/>
      <c r="B44" s="408"/>
      <c r="C44" s="32" t="s">
        <v>425</v>
      </c>
      <c r="D44" s="32" t="s">
        <v>426</v>
      </c>
      <c r="E44" s="120">
        <v>90000</v>
      </c>
      <c r="F44" s="120">
        <v>36000</v>
      </c>
      <c r="G44" s="120">
        <v>27000</v>
      </c>
      <c r="H44" s="120">
        <v>18000</v>
      </c>
    </row>
    <row r="45" spans="1:8">
      <c r="A45" s="32">
        <v>35</v>
      </c>
      <c r="B45" s="40" t="s">
        <v>427</v>
      </c>
      <c r="C45" s="32" t="s">
        <v>44</v>
      </c>
      <c r="D45" s="32" t="s">
        <v>45</v>
      </c>
      <c r="E45" s="120">
        <v>30000</v>
      </c>
      <c r="F45" s="120">
        <v>12000</v>
      </c>
      <c r="G45" s="120">
        <v>9000</v>
      </c>
      <c r="H45" s="120">
        <v>6000</v>
      </c>
    </row>
    <row r="46" spans="1:8" ht="45">
      <c r="A46" s="32">
        <v>36</v>
      </c>
      <c r="B46" s="40" t="s">
        <v>428</v>
      </c>
      <c r="C46" s="32" t="s">
        <v>44</v>
      </c>
      <c r="D46" s="32" t="s">
        <v>429</v>
      </c>
      <c r="E46" s="120">
        <v>30000</v>
      </c>
      <c r="F46" s="120">
        <v>12000</v>
      </c>
      <c r="G46" s="120">
        <v>9000</v>
      </c>
      <c r="H46" s="120">
        <v>6000</v>
      </c>
    </row>
    <row r="47" spans="1:8" ht="45">
      <c r="A47" s="32">
        <v>37</v>
      </c>
      <c r="B47" s="40" t="s">
        <v>430</v>
      </c>
      <c r="C47" s="32" t="s">
        <v>431</v>
      </c>
      <c r="D47" s="32" t="s">
        <v>432</v>
      </c>
      <c r="E47" s="120">
        <v>30000</v>
      </c>
      <c r="F47" s="120">
        <v>12000</v>
      </c>
      <c r="G47" s="120">
        <v>9000</v>
      </c>
      <c r="H47" s="120">
        <v>6000</v>
      </c>
    </row>
    <row r="48" spans="1:8">
      <c r="A48" s="406">
        <v>38</v>
      </c>
      <c r="B48" s="407" t="s">
        <v>433</v>
      </c>
      <c r="C48" s="32" t="s">
        <v>434</v>
      </c>
      <c r="D48" s="32" t="s">
        <v>435</v>
      </c>
      <c r="E48" s="120">
        <v>40000</v>
      </c>
      <c r="F48" s="120">
        <v>16000</v>
      </c>
      <c r="G48" s="120">
        <v>12000</v>
      </c>
      <c r="H48" s="120">
        <v>8000</v>
      </c>
    </row>
    <row r="49" spans="1:8" ht="30">
      <c r="A49" s="406"/>
      <c r="B49" s="408"/>
      <c r="C49" s="32" t="s">
        <v>435</v>
      </c>
      <c r="D49" s="32" t="s">
        <v>436</v>
      </c>
      <c r="E49" s="120">
        <v>60000</v>
      </c>
      <c r="F49" s="120">
        <v>24000</v>
      </c>
      <c r="G49" s="120">
        <v>18000</v>
      </c>
      <c r="H49" s="120">
        <v>12000</v>
      </c>
    </row>
    <row r="50" spans="1:8">
      <c r="A50" s="32">
        <v>39</v>
      </c>
      <c r="B50" s="40" t="s">
        <v>435</v>
      </c>
      <c r="C50" s="32" t="s">
        <v>431</v>
      </c>
      <c r="D50" s="32" t="s">
        <v>432</v>
      </c>
      <c r="E50" s="120">
        <v>40000</v>
      </c>
      <c r="F50" s="120">
        <v>16000</v>
      </c>
      <c r="G50" s="120">
        <v>12000</v>
      </c>
      <c r="H50" s="120">
        <v>8000</v>
      </c>
    </row>
    <row r="51" spans="1:8" ht="45">
      <c r="A51" s="32">
        <v>40</v>
      </c>
      <c r="B51" s="40" t="s">
        <v>437</v>
      </c>
      <c r="C51" s="32" t="s">
        <v>431</v>
      </c>
      <c r="D51" s="32" t="s">
        <v>432</v>
      </c>
      <c r="E51" s="120">
        <v>40000</v>
      </c>
      <c r="F51" s="120">
        <v>16000</v>
      </c>
      <c r="G51" s="120">
        <v>12000</v>
      </c>
      <c r="H51" s="120">
        <v>8000</v>
      </c>
    </row>
    <row r="52" spans="1:8" ht="45">
      <c r="A52" s="32">
        <v>41</v>
      </c>
      <c r="B52" s="40" t="s">
        <v>438</v>
      </c>
      <c r="C52" s="32" t="s">
        <v>431</v>
      </c>
      <c r="D52" s="32" t="s">
        <v>432</v>
      </c>
      <c r="E52" s="120">
        <v>30000</v>
      </c>
      <c r="F52" s="120">
        <v>12000</v>
      </c>
      <c r="G52" s="120">
        <v>9000</v>
      </c>
      <c r="H52" s="120">
        <v>6000</v>
      </c>
    </row>
    <row r="53" spans="1:8">
      <c r="A53" s="32">
        <v>42</v>
      </c>
      <c r="B53" s="40" t="s">
        <v>439</v>
      </c>
      <c r="C53" s="32" t="s">
        <v>431</v>
      </c>
      <c r="D53" s="32" t="s">
        <v>432</v>
      </c>
      <c r="E53" s="120">
        <v>30000</v>
      </c>
      <c r="F53" s="120">
        <v>12000</v>
      </c>
      <c r="G53" s="120">
        <v>9000</v>
      </c>
      <c r="H53" s="120">
        <v>6000</v>
      </c>
    </row>
    <row r="54" spans="1:8" ht="30">
      <c r="A54" s="32">
        <v>43</v>
      </c>
      <c r="B54" s="33" t="s">
        <v>212</v>
      </c>
      <c r="C54" s="32" t="s">
        <v>424</v>
      </c>
      <c r="D54" s="32" t="s">
        <v>440</v>
      </c>
      <c r="E54" s="120">
        <v>50000</v>
      </c>
      <c r="F54" s="120">
        <v>20000</v>
      </c>
      <c r="G54" s="120">
        <v>15000</v>
      </c>
      <c r="H54" s="120">
        <v>10000</v>
      </c>
    </row>
    <row r="55" spans="1:8" ht="30">
      <c r="A55" s="32">
        <v>44</v>
      </c>
      <c r="B55" s="40" t="s">
        <v>443</v>
      </c>
      <c r="C55" s="32"/>
      <c r="D55" s="32"/>
      <c r="E55" s="120">
        <v>35000</v>
      </c>
      <c r="F55" s="120">
        <v>14000</v>
      </c>
      <c r="G55" s="120">
        <v>10500</v>
      </c>
      <c r="H55" s="120">
        <v>7000</v>
      </c>
    </row>
    <row r="56" spans="1:8" ht="30">
      <c r="A56" s="32">
        <v>45</v>
      </c>
      <c r="B56" s="40" t="s">
        <v>444</v>
      </c>
      <c r="C56" s="32"/>
      <c r="D56" s="32"/>
      <c r="E56" s="120">
        <v>20000</v>
      </c>
      <c r="F56" s="120">
        <v>8000</v>
      </c>
      <c r="G56" s="120">
        <v>6000</v>
      </c>
      <c r="H56" s="120">
        <v>4000</v>
      </c>
    </row>
    <row r="57" spans="1:8" ht="30">
      <c r="A57" s="32">
        <v>46</v>
      </c>
      <c r="B57" s="40" t="s">
        <v>445</v>
      </c>
      <c r="C57" s="32"/>
      <c r="D57" s="32"/>
      <c r="E57" s="120">
        <v>15000</v>
      </c>
      <c r="F57" s="120">
        <v>6000</v>
      </c>
      <c r="G57" s="120">
        <v>4500</v>
      </c>
      <c r="H57" s="120">
        <v>3000</v>
      </c>
    </row>
    <row r="58" spans="1:8" ht="28.5">
      <c r="A58" s="32"/>
      <c r="B58" s="130" t="s">
        <v>446</v>
      </c>
      <c r="C58" s="131"/>
      <c r="D58" s="32"/>
      <c r="E58" s="120"/>
      <c r="F58" s="120"/>
      <c r="G58" s="120"/>
      <c r="H58" s="120"/>
    </row>
    <row r="59" spans="1:8" ht="30">
      <c r="A59" s="128">
        <v>47</v>
      </c>
      <c r="B59" s="12" t="s">
        <v>447</v>
      </c>
      <c r="C59" s="12"/>
      <c r="D59" s="129"/>
      <c r="E59" s="120">
        <v>35000</v>
      </c>
      <c r="F59" s="120">
        <v>14000</v>
      </c>
      <c r="G59" s="120">
        <v>10500</v>
      </c>
      <c r="H59" s="120">
        <v>7000</v>
      </c>
    </row>
    <row r="60" spans="1:8" ht="30">
      <c r="A60" s="128">
        <v>48</v>
      </c>
      <c r="B60" s="12" t="s">
        <v>448</v>
      </c>
      <c r="C60" s="12"/>
      <c r="D60" s="129"/>
      <c r="E60" s="120">
        <v>50000</v>
      </c>
      <c r="F60" s="120">
        <v>20000</v>
      </c>
      <c r="G60" s="120">
        <v>15000</v>
      </c>
      <c r="H60" s="120">
        <v>10000</v>
      </c>
    </row>
    <row r="61" spans="1:8" ht="28.5">
      <c r="A61" s="32"/>
      <c r="B61" s="134" t="s">
        <v>449</v>
      </c>
      <c r="C61" s="135"/>
      <c r="D61" s="131"/>
      <c r="E61" s="120"/>
      <c r="F61" s="120"/>
      <c r="G61" s="120"/>
      <c r="H61" s="120"/>
    </row>
    <row r="62" spans="1:8" ht="30">
      <c r="A62" s="128">
        <v>49</v>
      </c>
      <c r="B62" s="12" t="s">
        <v>450</v>
      </c>
      <c r="C62" s="12"/>
      <c r="D62" s="12"/>
      <c r="E62" s="133">
        <v>45000</v>
      </c>
      <c r="F62" s="120">
        <v>18000</v>
      </c>
      <c r="G62" s="120">
        <v>13500</v>
      </c>
      <c r="H62" s="120">
        <v>9000</v>
      </c>
    </row>
    <row r="63" spans="1:8">
      <c r="A63" s="128">
        <v>50</v>
      </c>
      <c r="B63" s="12" t="s">
        <v>451</v>
      </c>
      <c r="C63" s="12"/>
      <c r="D63" s="12"/>
      <c r="E63" s="133">
        <v>55000</v>
      </c>
      <c r="F63" s="120">
        <v>22000</v>
      </c>
      <c r="G63" s="120">
        <v>16500</v>
      </c>
      <c r="H63" s="120">
        <v>11000</v>
      </c>
    </row>
    <row r="64" spans="1:8" ht="28.5">
      <c r="A64" s="32"/>
      <c r="B64" s="132" t="s">
        <v>452</v>
      </c>
      <c r="C64" s="121"/>
      <c r="D64" s="121"/>
      <c r="E64" s="120"/>
      <c r="F64" s="120"/>
      <c r="G64" s="120"/>
      <c r="H64" s="120"/>
    </row>
    <row r="65" spans="1:8" ht="30">
      <c r="A65" s="32">
        <v>51</v>
      </c>
      <c r="B65" s="127" t="s">
        <v>453</v>
      </c>
      <c r="C65" s="131"/>
      <c r="D65" s="131"/>
      <c r="E65" s="120">
        <v>45000</v>
      </c>
      <c r="F65" s="120">
        <v>18000</v>
      </c>
      <c r="G65" s="120">
        <v>13500</v>
      </c>
      <c r="H65" s="120">
        <v>9000</v>
      </c>
    </row>
    <row r="66" spans="1:8">
      <c r="A66" s="128">
        <v>52</v>
      </c>
      <c r="B66" s="12" t="s">
        <v>451</v>
      </c>
      <c r="C66" s="12"/>
      <c r="D66" s="12"/>
      <c r="E66" s="133">
        <v>55000</v>
      </c>
      <c r="F66" s="120">
        <v>22000</v>
      </c>
      <c r="G66" s="120">
        <v>16500</v>
      </c>
      <c r="H66" s="120">
        <v>11000</v>
      </c>
    </row>
    <row r="67" spans="1:8" ht="57">
      <c r="A67" s="32"/>
      <c r="B67" s="132" t="s">
        <v>454</v>
      </c>
      <c r="C67" s="121"/>
      <c r="D67" s="121"/>
      <c r="E67" s="120"/>
      <c r="F67" s="120"/>
      <c r="G67" s="120"/>
      <c r="H67" s="120"/>
    </row>
    <row r="68" spans="1:8" ht="30">
      <c r="A68" s="32">
        <v>53</v>
      </c>
      <c r="B68" s="127" t="s">
        <v>455</v>
      </c>
      <c r="C68" s="131"/>
      <c r="D68" s="131"/>
      <c r="E68" s="120">
        <v>45000</v>
      </c>
      <c r="F68" s="120">
        <v>18000</v>
      </c>
      <c r="G68" s="120">
        <v>13500</v>
      </c>
      <c r="H68" s="120">
        <v>9000</v>
      </c>
    </row>
    <row r="69" spans="1:8" ht="30">
      <c r="A69" s="128">
        <v>54</v>
      </c>
      <c r="B69" s="12" t="s">
        <v>456</v>
      </c>
      <c r="C69" s="12"/>
      <c r="D69" s="12"/>
      <c r="E69" s="133">
        <v>30000</v>
      </c>
      <c r="F69" s="120">
        <v>12000</v>
      </c>
      <c r="G69" s="120">
        <v>9000</v>
      </c>
      <c r="H69" s="120">
        <v>6000</v>
      </c>
    </row>
    <row r="70" spans="1:8" ht="71.25">
      <c r="A70" s="32"/>
      <c r="B70" s="132" t="s">
        <v>457</v>
      </c>
      <c r="C70" s="121"/>
      <c r="D70" s="121"/>
      <c r="E70" s="120"/>
      <c r="F70" s="120"/>
      <c r="G70" s="120"/>
      <c r="H70" s="120"/>
    </row>
    <row r="71" spans="1:8" ht="30">
      <c r="A71" s="32">
        <v>55</v>
      </c>
      <c r="B71" s="127" t="s">
        <v>458</v>
      </c>
      <c r="C71" s="131"/>
      <c r="D71" s="131"/>
      <c r="E71" s="120">
        <v>75000</v>
      </c>
      <c r="F71" s="120">
        <v>30000</v>
      </c>
      <c r="G71" s="120">
        <v>22500</v>
      </c>
      <c r="H71" s="120">
        <v>15000</v>
      </c>
    </row>
    <row r="72" spans="1:8" ht="30">
      <c r="A72" s="128">
        <v>56</v>
      </c>
      <c r="B72" s="12" t="s">
        <v>459</v>
      </c>
      <c r="C72" s="12"/>
      <c r="D72" s="12"/>
      <c r="E72" s="133">
        <v>45000</v>
      </c>
      <c r="F72" s="120">
        <v>18000</v>
      </c>
      <c r="G72" s="120">
        <v>13500</v>
      </c>
      <c r="H72" s="120">
        <v>9000</v>
      </c>
    </row>
    <row r="73" spans="1:8" ht="28.5">
      <c r="A73" s="32"/>
      <c r="B73" s="132" t="s">
        <v>460</v>
      </c>
      <c r="C73" s="121"/>
      <c r="D73" s="121"/>
      <c r="E73" s="120"/>
      <c r="F73" s="120"/>
      <c r="G73" s="120"/>
      <c r="H73" s="120"/>
    </row>
    <row r="74" spans="1:8" ht="30">
      <c r="A74" s="32">
        <v>57</v>
      </c>
      <c r="B74" s="40" t="s">
        <v>461</v>
      </c>
      <c r="C74" s="32"/>
      <c r="D74" s="32"/>
      <c r="E74" s="120">
        <v>60000</v>
      </c>
      <c r="F74" s="120">
        <v>24000</v>
      </c>
      <c r="G74" s="120">
        <v>18000</v>
      </c>
      <c r="H74" s="120">
        <v>12000</v>
      </c>
    </row>
    <row r="75" spans="1:8" ht="30">
      <c r="A75" s="32">
        <v>58</v>
      </c>
      <c r="B75" s="40" t="s">
        <v>456</v>
      </c>
      <c r="C75" s="122"/>
      <c r="D75" s="122"/>
      <c r="E75" s="120">
        <v>40000</v>
      </c>
      <c r="F75" s="120">
        <v>16000</v>
      </c>
      <c r="G75" s="120">
        <v>12000</v>
      </c>
      <c r="H75" s="120">
        <v>8000</v>
      </c>
    </row>
  </sheetData>
  <mergeCells count="17">
    <mergeCell ref="A48:A49"/>
    <mergeCell ref="B48:B49"/>
    <mergeCell ref="E3:H4"/>
    <mergeCell ref="A15:A16"/>
    <mergeCell ref="B15:B16"/>
    <mergeCell ref="A21:A22"/>
    <mergeCell ref="B21:B22"/>
    <mergeCell ref="A43:A44"/>
    <mergeCell ref="B43:B44"/>
    <mergeCell ref="A7:A8"/>
    <mergeCell ref="B7:B8"/>
    <mergeCell ref="A12:A13"/>
    <mergeCell ref="B12:B13"/>
    <mergeCell ref="A3:A5"/>
    <mergeCell ref="B3:D3"/>
    <mergeCell ref="B4:B5"/>
    <mergeCell ref="C4:D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75"/>
  <sheetViews>
    <sheetView zoomScale="85" zoomScaleNormal="85" workbookViewId="0">
      <selection activeCell="I1" sqref="I1:P1048576"/>
    </sheetView>
  </sheetViews>
  <sheetFormatPr defaultColWidth="9.140625" defaultRowHeight="15"/>
  <cols>
    <col min="1" max="1" width="9.140625" style="1"/>
    <col min="2" max="2" width="25.85546875" style="1" customWidth="1"/>
    <col min="3" max="3" width="23.7109375" style="1" customWidth="1"/>
    <col min="4" max="4" width="27.140625" style="1" customWidth="1"/>
    <col min="5" max="8" width="11.85546875" style="1" customWidth="1"/>
    <col min="9" max="16384" width="9.140625" style="1"/>
  </cols>
  <sheetData>
    <row r="1" spans="1:8">
      <c r="A1" s="44" t="s">
        <v>1909</v>
      </c>
    </row>
    <row r="2" spans="1:8">
      <c r="A2" s="118"/>
      <c r="B2" s="118"/>
      <c r="C2" s="118"/>
      <c r="D2" s="118"/>
    </row>
    <row r="3" spans="1:8" ht="15" customHeight="1">
      <c r="A3" s="380" t="s">
        <v>0</v>
      </c>
      <c r="B3" s="372" t="s">
        <v>1652</v>
      </c>
      <c r="C3" s="372"/>
      <c r="D3" s="372"/>
      <c r="E3" s="373" t="s">
        <v>1891</v>
      </c>
      <c r="F3" s="373"/>
      <c r="G3" s="373"/>
      <c r="H3" s="373"/>
    </row>
    <row r="4" spans="1:8">
      <c r="A4" s="380"/>
      <c r="B4" s="416" t="s">
        <v>1653</v>
      </c>
      <c r="C4" s="372" t="s">
        <v>1</v>
      </c>
      <c r="D4" s="372"/>
      <c r="E4" s="373"/>
      <c r="F4" s="373"/>
      <c r="G4" s="373"/>
      <c r="H4" s="373"/>
    </row>
    <row r="5" spans="1:8">
      <c r="A5" s="380"/>
      <c r="B5" s="416"/>
      <c r="C5" s="11" t="s">
        <v>2</v>
      </c>
      <c r="D5" s="11" t="s">
        <v>3</v>
      </c>
      <c r="E5" s="49" t="s">
        <v>4</v>
      </c>
      <c r="F5" s="49" t="s">
        <v>5</v>
      </c>
      <c r="G5" s="49" t="s">
        <v>6</v>
      </c>
      <c r="H5" s="49" t="s">
        <v>7</v>
      </c>
    </row>
    <row r="6" spans="1:8">
      <c r="A6" s="374">
        <v>1</v>
      </c>
      <c r="B6" s="415" t="s">
        <v>361</v>
      </c>
      <c r="C6" s="8" t="s">
        <v>362</v>
      </c>
      <c r="D6" s="8" t="s">
        <v>462</v>
      </c>
      <c r="E6" s="139">
        <v>160000</v>
      </c>
      <c r="F6" s="139">
        <v>64000</v>
      </c>
      <c r="G6" s="139">
        <v>48000</v>
      </c>
      <c r="H6" s="139">
        <v>32000</v>
      </c>
    </row>
    <row r="7" spans="1:8" ht="45">
      <c r="A7" s="374"/>
      <c r="B7" s="415"/>
      <c r="C7" s="8" t="s">
        <v>463</v>
      </c>
      <c r="D7" s="8" t="s">
        <v>464</v>
      </c>
      <c r="E7" s="139">
        <v>100000</v>
      </c>
      <c r="F7" s="139">
        <v>40000</v>
      </c>
      <c r="G7" s="139">
        <v>30000</v>
      </c>
      <c r="H7" s="139">
        <v>20000</v>
      </c>
    </row>
    <row r="8" spans="1:8">
      <c r="A8" s="8">
        <v>2</v>
      </c>
      <c r="B8" s="5" t="s">
        <v>465</v>
      </c>
      <c r="C8" s="8" t="s">
        <v>360</v>
      </c>
      <c r="D8" s="8" t="s">
        <v>296</v>
      </c>
      <c r="E8" s="139">
        <v>70000</v>
      </c>
      <c r="F8" s="139">
        <v>28000</v>
      </c>
      <c r="G8" s="139">
        <v>21000</v>
      </c>
      <c r="H8" s="139">
        <v>14000</v>
      </c>
    </row>
    <row r="9" spans="1:8">
      <c r="A9" s="374">
        <v>3</v>
      </c>
      <c r="B9" s="414" t="s">
        <v>365</v>
      </c>
      <c r="C9" s="8" t="s">
        <v>366</v>
      </c>
      <c r="D9" s="8" t="s">
        <v>360</v>
      </c>
      <c r="E9" s="139">
        <v>90000</v>
      </c>
      <c r="F9" s="139">
        <v>36000</v>
      </c>
      <c r="G9" s="139">
        <v>27000</v>
      </c>
      <c r="H9" s="139">
        <v>18000</v>
      </c>
    </row>
    <row r="10" spans="1:8">
      <c r="A10" s="374"/>
      <c r="B10" s="414"/>
      <c r="C10" s="8" t="s">
        <v>360</v>
      </c>
      <c r="D10" s="8" t="s">
        <v>368</v>
      </c>
      <c r="E10" s="139">
        <v>100000</v>
      </c>
      <c r="F10" s="139">
        <v>40000</v>
      </c>
      <c r="G10" s="139">
        <v>30000</v>
      </c>
      <c r="H10" s="139">
        <v>20000</v>
      </c>
    </row>
    <row r="11" spans="1:8" ht="30">
      <c r="A11" s="374">
        <v>4</v>
      </c>
      <c r="B11" s="414" t="s">
        <v>300</v>
      </c>
      <c r="C11" s="8" t="s">
        <v>390</v>
      </c>
      <c r="D11" s="8" t="s">
        <v>466</v>
      </c>
      <c r="E11" s="139">
        <v>60000</v>
      </c>
      <c r="F11" s="139">
        <v>24000</v>
      </c>
      <c r="G11" s="139">
        <v>18000</v>
      </c>
      <c r="H11" s="139">
        <v>12000</v>
      </c>
    </row>
    <row r="12" spans="1:8" ht="30">
      <c r="A12" s="374"/>
      <c r="B12" s="414"/>
      <c r="C12" s="8" t="s">
        <v>466</v>
      </c>
      <c r="D12" s="8" t="s">
        <v>299</v>
      </c>
      <c r="E12" s="139">
        <v>40000</v>
      </c>
      <c r="F12" s="139">
        <v>16000</v>
      </c>
      <c r="G12" s="139">
        <v>12000</v>
      </c>
      <c r="H12" s="139">
        <v>8000</v>
      </c>
    </row>
    <row r="13" spans="1:8" ht="30">
      <c r="A13" s="374">
        <v>5</v>
      </c>
      <c r="B13" s="414" t="s">
        <v>411</v>
      </c>
      <c r="C13" s="8" t="s">
        <v>467</v>
      </c>
      <c r="D13" s="8" t="s">
        <v>468</v>
      </c>
      <c r="E13" s="139">
        <v>75000</v>
      </c>
      <c r="F13" s="139">
        <v>30000</v>
      </c>
      <c r="G13" s="139">
        <v>22500</v>
      </c>
      <c r="H13" s="139">
        <v>15000</v>
      </c>
    </row>
    <row r="14" spans="1:8" ht="30">
      <c r="A14" s="374"/>
      <c r="B14" s="414"/>
      <c r="C14" s="8" t="s">
        <v>468</v>
      </c>
      <c r="D14" s="8" t="s">
        <v>300</v>
      </c>
      <c r="E14" s="139">
        <v>65000</v>
      </c>
      <c r="F14" s="139">
        <v>26000</v>
      </c>
      <c r="G14" s="139">
        <v>19500</v>
      </c>
      <c r="H14" s="139">
        <v>13000</v>
      </c>
    </row>
    <row r="15" spans="1:8">
      <c r="A15" s="374"/>
      <c r="B15" s="414"/>
      <c r="C15" s="8" t="s">
        <v>300</v>
      </c>
      <c r="D15" s="8" t="s">
        <v>469</v>
      </c>
      <c r="E15" s="139">
        <v>60000</v>
      </c>
      <c r="F15" s="139">
        <v>24000</v>
      </c>
      <c r="G15" s="139">
        <v>18000</v>
      </c>
      <c r="H15" s="139">
        <v>12000</v>
      </c>
    </row>
    <row r="16" spans="1:8" ht="30">
      <c r="A16" s="374">
        <v>6</v>
      </c>
      <c r="B16" s="414" t="s">
        <v>470</v>
      </c>
      <c r="C16" s="8" t="s">
        <v>471</v>
      </c>
      <c r="D16" s="8" t="s">
        <v>472</v>
      </c>
      <c r="E16" s="139">
        <v>60000</v>
      </c>
      <c r="F16" s="139">
        <v>24000</v>
      </c>
      <c r="G16" s="139">
        <v>18000</v>
      </c>
      <c r="H16" s="139">
        <v>12000</v>
      </c>
    </row>
    <row r="17" spans="1:8">
      <c r="A17" s="374"/>
      <c r="B17" s="414"/>
      <c r="C17" s="8" t="s">
        <v>473</v>
      </c>
      <c r="D17" s="8" t="s">
        <v>297</v>
      </c>
      <c r="E17" s="139">
        <v>50000</v>
      </c>
      <c r="F17" s="139">
        <v>20000</v>
      </c>
      <c r="G17" s="139">
        <v>15000</v>
      </c>
      <c r="H17" s="139">
        <v>10000</v>
      </c>
    </row>
    <row r="18" spans="1:8">
      <c r="A18" s="8">
        <v>7</v>
      </c>
      <c r="B18" s="5" t="s">
        <v>474</v>
      </c>
      <c r="C18" s="8" t="s">
        <v>297</v>
      </c>
      <c r="D18" s="8" t="s">
        <v>425</v>
      </c>
      <c r="E18" s="139">
        <v>30000</v>
      </c>
      <c r="F18" s="139">
        <v>12000</v>
      </c>
      <c r="G18" s="139">
        <v>9000</v>
      </c>
      <c r="H18" s="139">
        <v>6000</v>
      </c>
    </row>
    <row r="19" spans="1:8">
      <c r="A19" s="8">
        <v>8</v>
      </c>
      <c r="B19" s="5" t="s">
        <v>475</v>
      </c>
      <c r="C19" s="8" t="s">
        <v>44</v>
      </c>
      <c r="D19" s="8" t="s">
        <v>45</v>
      </c>
      <c r="E19" s="139">
        <v>40000</v>
      </c>
      <c r="F19" s="139">
        <v>16000</v>
      </c>
      <c r="G19" s="139">
        <v>12000</v>
      </c>
      <c r="H19" s="139">
        <v>8000</v>
      </c>
    </row>
    <row r="20" spans="1:8">
      <c r="A20" s="8">
        <v>9</v>
      </c>
      <c r="B20" s="5" t="s">
        <v>476</v>
      </c>
      <c r="C20" s="8" t="s">
        <v>44</v>
      </c>
      <c r="D20" s="8" t="s">
        <v>45</v>
      </c>
      <c r="E20" s="139">
        <v>50000</v>
      </c>
      <c r="F20" s="139">
        <v>20000</v>
      </c>
      <c r="G20" s="139">
        <v>15000</v>
      </c>
      <c r="H20" s="139">
        <v>10000</v>
      </c>
    </row>
    <row r="21" spans="1:8" ht="30">
      <c r="A21" s="8">
        <v>10</v>
      </c>
      <c r="B21" s="5" t="s">
        <v>477</v>
      </c>
      <c r="C21" s="8" t="s">
        <v>478</v>
      </c>
      <c r="D21" s="8" t="s">
        <v>300</v>
      </c>
      <c r="E21" s="139">
        <v>40000</v>
      </c>
      <c r="F21" s="139">
        <v>16000</v>
      </c>
      <c r="G21" s="139">
        <v>12000</v>
      </c>
      <c r="H21" s="139">
        <v>8000</v>
      </c>
    </row>
    <row r="22" spans="1:8">
      <c r="A22" s="8">
        <v>11</v>
      </c>
      <c r="B22" s="5" t="s">
        <v>479</v>
      </c>
      <c r="C22" s="8" t="s">
        <v>44</v>
      </c>
      <c r="D22" s="8" t="s">
        <v>45</v>
      </c>
      <c r="E22" s="139">
        <v>40000</v>
      </c>
      <c r="F22" s="139">
        <v>16000</v>
      </c>
      <c r="G22" s="139">
        <v>12000</v>
      </c>
      <c r="H22" s="139">
        <v>8000</v>
      </c>
    </row>
    <row r="23" spans="1:8">
      <c r="A23" s="8">
        <v>12</v>
      </c>
      <c r="B23" s="5" t="s">
        <v>480</v>
      </c>
      <c r="C23" s="8" t="s">
        <v>44</v>
      </c>
      <c r="D23" s="8" t="s">
        <v>45</v>
      </c>
      <c r="E23" s="139">
        <v>40000</v>
      </c>
      <c r="F23" s="139">
        <v>16000</v>
      </c>
      <c r="G23" s="139">
        <v>12000</v>
      </c>
      <c r="H23" s="139">
        <v>8000</v>
      </c>
    </row>
    <row r="24" spans="1:8">
      <c r="A24" s="8">
        <v>13</v>
      </c>
      <c r="B24" s="5" t="s">
        <v>481</v>
      </c>
      <c r="C24" s="8" t="s">
        <v>44</v>
      </c>
      <c r="D24" s="8" t="s">
        <v>45</v>
      </c>
      <c r="E24" s="139">
        <v>40000</v>
      </c>
      <c r="F24" s="139">
        <v>16000</v>
      </c>
      <c r="G24" s="139">
        <v>12000</v>
      </c>
      <c r="H24" s="139">
        <v>8000</v>
      </c>
    </row>
    <row r="25" spans="1:8">
      <c r="A25" s="8">
        <v>14</v>
      </c>
      <c r="B25" s="5" t="s">
        <v>482</v>
      </c>
      <c r="C25" s="8" t="s">
        <v>44</v>
      </c>
      <c r="D25" s="8" t="s">
        <v>45</v>
      </c>
      <c r="E25" s="139">
        <v>40000</v>
      </c>
      <c r="F25" s="139">
        <v>16000</v>
      </c>
      <c r="G25" s="139">
        <v>12000</v>
      </c>
      <c r="H25" s="139">
        <v>8000</v>
      </c>
    </row>
    <row r="26" spans="1:8">
      <c r="A26" s="8">
        <v>15</v>
      </c>
      <c r="B26" s="5" t="s">
        <v>483</v>
      </c>
      <c r="C26" s="8" t="s">
        <v>484</v>
      </c>
      <c r="D26" s="8" t="s">
        <v>485</v>
      </c>
      <c r="E26" s="139">
        <v>40000</v>
      </c>
      <c r="F26" s="139">
        <v>16000</v>
      </c>
      <c r="G26" s="139">
        <v>12000</v>
      </c>
      <c r="H26" s="139">
        <v>8000</v>
      </c>
    </row>
    <row r="27" spans="1:8" ht="30">
      <c r="A27" s="8">
        <v>16</v>
      </c>
      <c r="B27" s="5" t="s">
        <v>486</v>
      </c>
      <c r="C27" s="8" t="s">
        <v>425</v>
      </c>
      <c r="D27" s="8" t="s">
        <v>45</v>
      </c>
      <c r="E27" s="139">
        <v>30000</v>
      </c>
      <c r="F27" s="139">
        <v>12000</v>
      </c>
      <c r="G27" s="139">
        <v>9000</v>
      </c>
      <c r="H27" s="139">
        <v>6000</v>
      </c>
    </row>
    <row r="28" spans="1:8">
      <c r="A28" s="8">
        <v>17</v>
      </c>
      <c r="B28" s="5" t="s">
        <v>487</v>
      </c>
      <c r="C28" s="8" t="s">
        <v>44</v>
      </c>
      <c r="D28" s="8" t="s">
        <v>45</v>
      </c>
      <c r="E28" s="139">
        <v>40000</v>
      </c>
      <c r="F28" s="139">
        <v>16000</v>
      </c>
      <c r="G28" s="139">
        <v>12000</v>
      </c>
      <c r="H28" s="139">
        <v>8000</v>
      </c>
    </row>
    <row r="29" spans="1:8">
      <c r="A29" s="8">
        <v>18</v>
      </c>
      <c r="B29" s="5" t="s">
        <v>488</v>
      </c>
      <c r="C29" s="8" t="s">
        <v>44</v>
      </c>
      <c r="D29" s="8" t="s">
        <v>45</v>
      </c>
      <c r="E29" s="139">
        <v>40000</v>
      </c>
      <c r="F29" s="139">
        <v>16000</v>
      </c>
      <c r="G29" s="139">
        <v>12000</v>
      </c>
      <c r="H29" s="139">
        <v>8000</v>
      </c>
    </row>
    <row r="30" spans="1:8">
      <c r="A30" s="374">
        <v>19</v>
      </c>
      <c r="B30" s="414" t="s">
        <v>489</v>
      </c>
      <c r="C30" s="8" t="s">
        <v>425</v>
      </c>
      <c r="D30" s="8" t="s">
        <v>490</v>
      </c>
      <c r="E30" s="139">
        <v>40000</v>
      </c>
      <c r="F30" s="139">
        <v>16000</v>
      </c>
      <c r="G30" s="139">
        <v>12000</v>
      </c>
      <c r="H30" s="139">
        <v>8000</v>
      </c>
    </row>
    <row r="31" spans="1:8">
      <c r="A31" s="374"/>
      <c r="B31" s="414"/>
      <c r="C31" s="8" t="s">
        <v>491</v>
      </c>
      <c r="D31" s="8" t="s">
        <v>492</v>
      </c>
      <c r="E31" s="139">
        <v>40000</v>
      </c>
      <c r="F31" s="139">
        <v>16000</v>
      </c>
      <c r="G31" s="139">
        <v>12000</v>
      </c>
      <c r="H31" s="139">
        <v>8000</v>
      </c>
    </row>
    <row r="32" spans="1:8" ht="30">
      <c r="A32" s="8">
        <v>20</v>
      </c>
      <c r="B32" s="5" t="s">
        <v>493</v>
      </c>
      <c r="C32" s="8" t="s">
        <v>494</v>
      </c>
      <c r="D32" s="8" t="s">
        <v>45</v>
      </c>
      <c r="E32" s="139">
        <v>13920</v>
      </c>
      <c r="F32" s="139">
        <v>9290</v>
      </c>
      <c r="G32" s="139">
        <v>6980</v>
      </c>
      <c r="H32" s="139">
        <v>4780</v>
      </c>
    </row>
    <row r="33" spans="1:8">
      <c r="A33" s="8">
        <v>21</v>
      </c>
      <c r="B33" s="5" t="s">
        <v>495</v>
      </c>
      <c r="C33" s="8" t="s">
        <v>44</v>
      </c>
      <c r="D33" s="8" t="s">
        <v>45</v>
      </c>
      <c r="E33" s="139">
        <v>50000</v>
      </c>
      <c r="F33" s="139">
        <v>20000</v>
      </c>
      <c r="G33" s="139">
        <v>15000</v>
      </c>
      <c r="H33" s="139">
        <v>10000</v>
      </c>
    </row>
    <row r="34" spans="1:8" ht="45">
      <c r="A34" s="8">
        <v>22</v>
      </c>
      <c r="B34" s="5" t="s">
        <v>496</v>
      </c>
      <c r="C34" s="8" t="s">
        <v>425</v>
      </c>
      <c r="D34" s="8" t="s">
        <v>45</v>
      </c>
      <c r="E34" s="139">
        <v>40000</v>
      </c>
      <c r="F34" s="139">
        <v>16000</v>
      </c>
      <c r="G34" s="139">
        <v>12000</v>
      </c>
      <c r="H34" s="139">
        <v>8000</v>
      </c>
    </row>
    <row r="35" spans="1:8">
      <c r="A35" s="8">
        <v>23</v>
      </c>
      <c r="B35" s="5" t="s">
        <v>497</v>
      </c>
      <c r="C35" s="8" t="s">
        <v>44</v>
      </c>
      <c r="D35" s="8" t="s">
        <v>45</v>
      </c>
      <c r="E35" s="139">
        <v>30000</v>
      </c>
      <c r="F35" s="139">
        <v>12000</v>
      </c>
      <c r="G35" s="139">
        <v>9000</v>
      </c>
      <c r="H35" s="139">
        <v>6000</v>
      </c>
    </row>
    <row r="36" spans="1:8">
      <c r="A36" s="8">
        <v>24</v>
      </c>
      <c r="B36" s="5" t="s">
        <v>498</v>
      </c>
      <c r="C36" s="8" t="s">
        <v>44</v>
      </c>
      <c r="D36" s="8" t="s">
        <v>45</v>
      </c>
      <c r="E36" s="139">
        <v>30000</v>
      </c>
      <c r="F36" s="139">
        <v>12000</v>
      </c>
      <c r="G36" s="139">
        <v>9000</v>
      </c>
      <c r="H36" s="139">
        <v>6000</v>
      </c>
    </row>
    <row r="37" spans="1:8" ht="30">
      <c r="A37" s="8">
        <v>25</v>
      </c>
      <c r="B37" s="5" t="s">
        <v>499</v>
      </c>
      <c r="C37" s="8" t="s">
        <v>425</v>
      </c>
      <c r="D37" s="8" t="s">
        <v>45</v>
      </c>
      <c r="E37" s="139">
        <v>30000</v>
      </c>
      <c r="F37" s="139">
        <v>12000</v>
      </c>
      <c r="G37" s="139">
        <v>9000</v>
      </c>
      <c r="H37" s="139">
        <v>6000</v>
      </c>
    </row>
    <row r="38" spans="1:8">
      <c r="A38" s="374">
        <v>26</v>
      </c>
      <c r="B38" s="414" t="s">
        <v>500</v>
      </c>
      <c r="C38" s="8" t="s">
        <v>300</v>
      </c>
      <c r="D38" s="8" t="s">
        <v>411</v>
      </c>
      <c r="E38" s="139">
        <v>30000</v>
      </c>
      <c r="F38" s="139">
        <v>12000</v>
      </c>
      <c r="G38" s="139">
        <v>9000</v>
      </c>
      <c r="H38" s="139">
        <v>6000</v>
      </c>
    </row>
    <row r="39" spans="1:8">
      <c r="A39" s="374"/>
      <c r="B39" s="414"/>
      <c r="C39" s="8" t="s">
        <v>411</v>
      </c>
      <c r="D39" s="8" t="s">
        <v>501</v>
      </c>
      <c r="E39" s="139">
        <v>25000</v>
      </c>
      <c r="F39" s="139">
        <v>10000</v>
      </c>
      <c r="G39" s="139">
        <v>7500</v>
      </c>
      <c r="H39" s="139">
        <v>5000</v>
      </c>
    </row>
    <row r="40" spans="1:8" ht="30">
      <c r="A40" s="8">
        <v>27</v>
      </c>
      <c r="B40" s="5" t="s">
        <v>502</v>
      </c>
      <c r="C40" s="8" t="s">
        <v>503</v>
      </c>
      <c r="D40" s="8" t="s">
        <v>504</v>
      </c>
      <c r="E40" s="139">
        <v>30000</v>
      </c>
      <c r="F40" s="139">
        <v>12000</v>
      </c>
      <c r="G40" s="139">
        <v>9000</v>
      </c>
      <c r="H40" s="139">
        <v>6000</v>
      </c>
    </row>
    <row r="41" spans="1:8" ht="45">
      <c r="A41" s="8">
        <v>28</v>
      </c>
      <c r="B41" s="5" t="s">
        <v>505</v>
      </c>
      <c r="C41" s="8" t="s">
        <v>506</v>
      </c>
      <c r="D41" s="8" t="s">
        <v>507</v>
      </c>
      <c r="E41" s="139">
        <v>30000</v>
      </c>
      <c r="F41" s="139">
        <v>12000</v>
      </c>
      <c r="G41" s="139">
        <v>9000</v>
      </c>
      <c r="H41" s="139">
        <v>6000</v>
      </c>
    </row>
    <row r="42" spans="1:8" ht="45">
      <c r="A42" s="8">
        <v>29</v>
      </c>
      <c r="B42" s="5" t="s">
        <v>422</v>
      </c>
      <c r="C42" s="8" t="s">
        <v>365</v>
      </c>
      <c r="D42" s="8" t="s">
        <v>300</v>
      </c>
      <c r="E42" s="139">
        <v>50000</v>
      </c>
      <c r="F42" s="139">
        <v>20000</v>
      </c>
      <c r="G42" s="139">
        <v>15000</v>
      </c>
      <c r="H42" s="139">
        <v>10000</v>
      </c>
    </row>
    <row r="43" spans="1:8">
      <c r="A43" s="374">
        <v>30</v>
      </c>
      <c r="B43" s="414" t="s">
        <v>424</v>
      </c>
      <c r="C43" s="8" t="s">
        <v>300</v>
      </c>
      <c r="D43" s="8" t="s">
        <v>425</v>
      </c>
      <c r="E43" s="139">
        <v>100000</v>
      </c>
      <c r="F43" s="139">
        <v>40000</v>
      </c>
      <c r="G43" s="139">
        <v>30000</v>
      </c>
      <c r="H43" s="139">
        <v>20000</v>
      </c>
    </row>
    <row r="44" spans="1:8">
      <c r="A44" s="374"/>
      <c r="B44" s="414"/>
      <c r="C44" s="8" t="s">
        <v>425</v>
      </c>
      <c r="D44" s="8" t="s">
        <v>426</v>
      </c>
      <c r="E44" s="139">
        <v>90000</v>
      </c>
      <c r="F44" s="139">
        <v>36000</v>
      </c>
      <c r="G44" s="139">
        <v>27000</v>
      </c>
      <c r="H44" s="139">
        <v>18000</v>
      </c>
    </row>
    <row r="45" spans="1:8" ht="45">
      <c r="A45" s="8">
        <v>31</v>
      </c>
      <c r="B45" s="5" t="s">
        <v>508</v>
      </c>
      <c r="C45" s="8" t="s">
        <v>431</v>
      </c>
      <c r="D45" s="8" t="s">
        <v>432</v>
      </c>
      <c r="E45" s="139">
        <v>30000</v>
      </c>
      <c r="F45" s="139">
        <v>12000</v>
      </c>
      <c r="G45" s="139">
        <v>9000</v>
      </c>
      <c r="H45" s="139">
        <v>6000</v>
      </c>
    </row>
    <row r="46" spans="1:8" ht="45">
      <c r="A46" s="8">
        <v>32</v>
      </c>
      <c r="B46" s="8" t="s">
        <v>509</v>
      </c>
      <c r="C46" s="8" t="s">
        <v>510</v>
      </c>
      <c r="D46" s="8" t="s">
        <v>511</v>
      </c>
      <c r="E46" s="139">
        <v>30000</v>
      </c>
      <c r="F46" s="139">
        <v>12000</v>
      </c>
      <c r="G46" s="139">
        <v>9000</v>
      </c>
      <c r="H46" s="139">
        <v>6000</v>
      </c>
    </row>
    <row r="47" spans="1:8" ht="45">
      <c r="A47" s="8">
        <v>33</v>
      </c>
      <c r="B47" s="8" t="s">
        <v>512</v>
      </c>
      <c r="C47" s="8" t="s">
        <v>431</v>
      </c>
      <c r="D47" s="8" t="s">
        <v>432</v>
      </c>
      <c r="E47" s="139">
        <v>30000</v>
      </c>
      <c r="F47" s="139">
        <v>12000</v>
      </c>
      <c r="G47" s="139">
        <v>9000</v>
      </c>
      <c r="H47" s="139">
        <v>6000</v>
      </c>
    </row>
    <row r="48" spans="1:8" ht="30">
      <c r="A48" s="140">
        <v>34</v>
      </c>
      <c r="B48" s="141" t="s">
        <v>546</v>
      </c>
      <c r="C48" s="8" t="s">
        <v>44</v>
      </c>
      <c r="D48" s="8" t="s">
        <v>45</v>
      </c>
      <c r="E48" s="139">
        <v>30000</v>
      </c>
      <c r="F48" s="139">
        <v>12000</v>
      </c>
      <c r="G48" s="139">
        <v>9000</v>
      </c>
      <c r="H48" s="139">
        <v>6000</v>
      </c>
    </row>
    <row r="49" spans="1:8">
      <c r="A49" s="374">
        <v>35</v>
      </c>
      <c r="B49" s="414" t="s">
        <v>212</v>
      </c>
      <c r="C49" s="8" t="s">
        <v>513</v>
      </c>
      <c r="D49" s="8" t="s">
        <v>441</v>
      </c>
      <c r="E49" s="139">
        <v>50000</v>
      </c>
      <c r="F49" s="139">
        <v>20000</v>
      </c>
      <c r="G49" s="139">
        <v>15000</v>
      </c>
      <c r="H49" s="139">
        <v>10000</v>
      </c>
    </row>
    <row r="50" spans="1:8" ht="30">
      <c r="A50" s="374"/>
      <c r="B50" s="414"/>
      <c r="C50" s="8" t="s">
        <v>441</v>
      </c>
      <c r="D50" s="8" t="s">
        <v>442</v>
      </c>
      <c r="E50" s="139">
        <v>60000</v>
      </c>
      <c r="F50" s="139">
        <v>24000</v>
      </c>
      <c r="G50" s="139">
        <v>18000</v>
      </c>
      <c r="H50" s="139">
        <v>12000</v>
      </c>
    </row>
    <row r="51" spans="1:8" ht="30">
      <c r="A51" s="8">
        <v>36</v>
      </c>
      <c r="B51" s="5" t="s">
        <v>514</v>
      </c>
      <c r="C51" s="5"/>
      <c r="D51" s="5"/>
      <c r="E51" s="139">
        <v>15000</v>
      </c>
      <c r="F51" s="139"/>
      <c r="G51" s="139"/>
      <c r="H51" s="139"/>
    </row>
    <row r="52" spans="1:8" ht="45">
      <c r="A52" s="8">
        <v>37</v>
      </c>
      <c r="B52" s="5" t="s">
        <v>515</v>
      </c>
      <c r="C52" s="5"/>
      <c r="D52" s="5"/>
      <c r="E52" s="139">
        <v>20000</v>
      </c>
      <c r="F52" s="139"/>
      <c r="G52" s="139"/>
      <c r="H52" s="139"/>
    </row>
    <row r="53" spans="1:8" ht="45">
      <c r="A53" s="8">
        <v>38</v>
      </c>
      <c r="B53" s="5" t="s">
        <v>516</v>
      </c>
      <c r="C53" s="5"/>
      <c r="D53" s="5"/>
      <c r="E53" s="139">
        <v>20000</v>
      </c>
      <c r="F53" s="139"/>
      <c r="G53" s="139"/>
      <c r="H53" s="139"/>
    </row>
    <row r="54" spans="1:8" ht="45">
      <c r="A54" s="8">
        <v>39</v>
      </c>
      <c r="B54" s="5" t="s">
        <v>517</v>
      </c>
      <c r="C54" s="5"/>
      <c r="D54" s="5"/>
      <c r="E54" s="139">
        <v>30000</v>
      </c>
      <c r="F54" s="139"/>
      <c r="G54" s="139"/>
      <c r="H54" s="139"/>
    </row>
    <row r="55" spans="1:8" ht="45">
      <c r="A55" s="8">
        <v>40</v>
      </c>
      <c r="B55" s="5" t="s">
        <v>518</v>
      </c>
      <c r="C55" s="5"/>
      <c r="D55" s="5"/>
      <c r="E55" s="139">
        <v>40000</v>
      </c>
      <c r="F55" s="139"/>
      <c r="G55" s="139"/>
      <c r="H55" s="139"/>
    </row>
    <row r="56" spans="1:8">
      <c r="A56" s="8">
        <v>41</v>
      </c>
      <c r="B56" s="5" t="s">
        <v>519</v>
      </c>
      <c r="C56" s="8" t="s">
        <v>520</v>
      </c>
      <c r="D56" s="8" t="s">
        <v>521</v>
      </c>
      <c r="E56" s="139">
        <v>14000</v>
      </c>
      <c r="F56" s="139">
        <v>5600</v>
      </c>
      <c r="G56" s="139">
        <v>4200</v>
      </c>
      <c r="H56" s="139">
        <v>2800</v>
      </c>
    </row>
    <row r="57" spans="1:8">
      <c r="A57" s="8">
        <v>42</v>
      </c>
      <c r="B57" s="5" t="s">
        <v>522</v>
      </c>
      <c r="C57" s="8" t="s">
        <v>523</v>
      </c>
      <c r="D57" s="8" t="s">
        <v>524</v>
      </c>
      <c r="E57" s="139">
        <v>9000</v>
      </c>
      <c r="F57" s="139">
        <v>3600</v>
      </c>
      <c r="G57" s="139">
        <v>2700</v>
      </c>
      <c r="H57" s="139">
        <v>1800</v>
      </c>
    </row>
    <row r="58" spans="1:8">
      <c r="A58" s="5"/>
      <c r="B58" s="417" t="s">
        <v>525</v>
      </c>
      <c r="C58" s="417"/>
      <c r="D58" s="417"/>
      <c r="E58" s="139"/>
      <c r="F58" s="139"/>
      <c r="G58" s="139"/>
      <c r="H58" s="139"/>
    </row>
    <row r="59" spans="1:8" ht="45">
      <c r="A59" s="8">
        <v>43</v>
      </c>
      <c r="B59" s="5" t="s">
        <v>526</v>
      </c>
      <c r="C59" s="5"/>
      <c r="D59" s="5"/>
      <c r="E59" s="139">
        <v>35000</v>
      </c>
      <c r="F59" s="139"/>
      <c r="G59" s="139"/>
      <c r="H59" s="139"/>
    </row>
    <row r="60" spans="1:8" ht="45">
      <c r="A60" s="8">
        <v>44</v>
      </c>
      <c r="B60" s="5" t="s">
        <v>527</v>
      </c>
      <c r="C60" s="5"/>
      <c r="D60" s="5"/>
      <c r="E60" s="139">
        <v>50000</v>
      </c>
      <c r="F60" s="139"/>
      <c r="G60" s="139"/>
      <c r="H60" s="139"/>
    </row>
    <row r="61" spans="1:8">
      <c r="A61" s="5"/>
      <c r="B61" s="417" t="s">
        <v>528</v>
      </c>
      <c r="C61" s="417"/>
      <c r="D61" s="417"/>
      <c r="E61" s="139"/>
      <c r="F61" s="139"/>
      <c r="G61" s="139"/>
      <c r="H61" s="139"/>
    </row>
    <row r="62" spans="1:8" ht="45">
      <c r="A62" s="8">
        <v>45</v>
      </c>
      <c r="B62" s="5" t="s">
        <v>529</v>
      </c>
      <c r="C62" s="5"/>
      <c r="D62" s="5"/>
      <c r="E62" s="139">
        <v>30000</v>
      </c>
      <c r="F62" s="139"/>
      <c r="G62" s="139"/>
      <c r="H62" s="139"/>
    </row>
    <row r="63" spans="1:8">
      <c r="A63" s="5"/>
      <c r="B63" s="417" t="s">
        <v>530</v>
      </c>
      <c r="C63" s="417"/>
      <c r="D63" s="417"/>
      <c r="E63" s="139"/>
      <c r="F63" s="139"/>
      <c r="G63" s="139"/>
      <c r="H63" s="139"/>
    </row>
    <row r="64" spans="1:8" ht="45">
      <c r="A64" s="8">
        <v>46</v>
      </c>
      <c r="B64" s="5" t="s">
        <v>531</v>
      </c>
      <c r="C64" s="5"/>
      <c r="D64" s="5"/>
      <c r="E64" s="139">
        <v>30000</v>
      </c>
      <c r="F64" s="139"/>
      <c r="G64" s="139"/>
      <c r="H64" s="139"/>
    </row>
    <row r="65" spans="1:8" ht="45">
      <c r="A65" s="8">
        <v>47</v>
      </c>
      <c r="B65" s="5" t="s">
        <v>532</v>
      </c>
      <c r="C65" s="5"/>
      <c r="D65" s="5"/>
      <c r="E65" s="139">
        <v>50000</v>
      </c>
      <c r="F65" s="139"/>
      <c r="G65" s="139"/>
      <c r="H65" s="139"/>
    </row>
    <row r="66" spans="1:8">
      <c r="A66" s="5"/>
      <c r="B66" s="417" t="s">
        <v>533</v>
      </c>
      <c r="C66" s="417"/>
      <c r="D66" s="417"/>
      <c r="E66" s="139"/>
      <c r="F66" s="139"/>
      <c r="G66" s="139"/>
      <c r="H66" s="139"/>
    </row>
    <row r="67" spans="1:8" ht="30">
      <c r="A67" s="8">
        <v>48</v>
      </c>
      <c r="B67" s="5" t="s">
        <v>534</v>
      </c>
      <c r="C67" s="5"/>
      <c r="D67" s="5"/>
      <c r="E67" s="139">
        <v>100000</v>
      </c>
      <c r="F67" s="139"/>
      <c r="G67" s="139"/>
      <c r="H67" s="139"/>
    </row>
    <row r="68" spans="1:8" ht="45">
      <c r="A68" s="8">
        <v>49</v>
      </c>
      <c r="B68" s="5" t="s">
        <v>535</v>
      </c>
      <c r="C68" s="5"/>
      <c r="D68" s="5"/>
      <c r="E68" s="139">
        <v>45000</v>
      </c>
      <c r="F68" s="139"/>
      <c r="G68" s="139"/>
      <c r="H68" s="139"/>
    </row>
    <row r="69" spans="1:8">
      <c r="A69" s="5"/>
      <c r="B69" s="417" t="s">
        <v>536</v>
      </c>
      <c r="C69" s="417"/>
      <c r="D69" s="417"/>
      <c r="E69" s="139"/>
      <c r="F69" s="139"/>
      <c r="G69" s="139"/>
      <c r="H69" s="139"/>
    </row>
    <row r="70" spans="1:8" ht="30">
      <c r="A70" s="8">
        <v>50</v>
      </c>
      <c r="B70" s="5" t="s">
        <v>537</v>
      </c>
      <c r="C70" s="5"/>
      <c r="D70" s="5"/>
      <c r="E70" s="139">
        <v>55000</v>
      </c>
      <c r="F70" s="139"/>
      <c r="G70" s="139"/>
      <c r="H70" s="139"/>
    </row>
    <row r="71" spans="1:8" ht="45">
      <c r="A71" s="8">
        <v>51</v>
      </c>
      <c r="B71" s="5" t="s">
        <v>538</v>
      </c>
      <c r="C71" s="5"/>
      <c r="D71" s="5"/>
      <c r="E71" s="139">
        <v>45000</v>
      </c>
      <c r="F71" s="139"/>
      <c r="G71" s="139"/>
      <c r="H71" s="139"/>
    </row>
    <row r="72" spans="1:8" ht="60">
      <c r="A72" s="8">
        <v>52</v>
      </c>
      <c r="B72" s="5" t="s">
        <v>539</v>
      </c>
      <c r="C72" s="5"/>
      <c r="D72" s="5"/>
      <c r="E72" s="139">
        <v>35000</v>
      </c>
      <c r="F72" s="139"/>
      <c r="G72" s="139"/>
      <c r="H72" s="139"/>
    </row>
    <row r="73" spans="1:8" ht="60">
      <c r="A73" s="8">
        <v>53</v>
      </c>
      <c r="B73" s="5" t="s">
        <v>540</v>
      </c>
      <c r="C73" s="5"/>
      <c r="D73" s="5"/>
      <c r="E73" s="139">
        <v>30000</v>
      </c>
      <c r="F73" s="139"/>
      <c r="G73" s="139"/>
      <c r="H73" s="139"/>
    </row>
    <row r="74" spans="1:8">
      <c r="A74" s="5"/>
      <c r="B74" s="417" t="s">
        <v>541</v>
      </c>
      <c r="C74" s="417"/>
      <c r="D74" s="417"/>
      <c r="E74" s="139"/>
      <c r="F74" s="139"/>
      <c r="G74" s="139"/>
      <c r="H74" s="139"/>
    </row>
    <row r="75" spans="1:8" ht="60">
      <c r="A75" s="8">
        <v>54</v>
      </c>
      <c r="B75" s="5" t="s">
        <v>542</v>
      </c>
      <c r="C75" s="5"/>
      <c r="D75" s="5"/>
      <c r="E75" s="139">
        <v>45000</v>
      </c>
      <c r="F75" s="139"/>
      <c r="G75" s="139"/>
      <c r="H75" s="139"/>
    </row>
  </sheetData>
  <mergeCells count="29">
    <mergeCell ref="B69:D69"/>
    <mergeCell ref="B74:D74"/>
    <mergeCell ref="E3:H4"/>
    <mergeCell ref="A49:A50"/>
    <mergeCell ref="B49:B50"/>
    <mergeCell ref="B58:D58"/>
    <mergeCell ref="B61:D61"/>
    <mergeCell ref="B63:D63"/>
    <mergeCell ref="A38:A39"/>
    <mergeCell ref="B38:B39"/>
    <mergeCell ref="A43:A44"/>
    <mergeCell ref="B43:B44"/>
    <mergeCell ref="B66:D66"/>
    <mergeCell ref="A13:A15"/>
    <mergeCell ref="B13:B15"/>
    <mergeCell ref="A16:A17"/>
    <mergeCell ref="B16:B17"/>
    <mergeCell ref="A30:A31"/>
    <mergeCell ref="B30:B31"/>
    <mergeCell ref="A9:A10"/>
    <mergeCell ref="B9:B10"/>
    <mergeCell ref="A6:A7"/>
    <mergeCell ref="A11:A12"/>
    <mergeCell ref="B11:B12"/>
    <mergeCell ref="B6:B7"/>
    <mergeCell ref="A3:A5"/>
    <mergeCell ref="B3:D3"/>
    <mergeCell ref="B4:B5"/>
    <mergeCell ref="C4:D4"/>
  </mergeCell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274"/>
  <sheetViews>
    <sheetView zoomScale="85" zoomScaleNormal="85" workbookViewId="0">
      <selection activeCell="R12" sqref="R12"/>
    </sheetView>
  </sheetViews>
  <sheetFormatPr defaultColWidth="8.85546875" defaultRowHeight="15"/>
  <cols>
    <col min="1" max="1" width="6.28515625" style="143" customWidth="1"/>
    <col min="2" max="2" width="40.7109375" style="143" customWidth="1"/>
    <col min="3" max="3" width="17.85546875" style="143" customWidth="1"/>
    <col min="4" max="4" width="21.140625" style="143" customWidth="1"/>
    <col min="5" max="8" width="10.140625" style="143" customWidth="1"/>
    <col min="9" max="16384" width="8.85546875" style="143"/>
  </cols>
  <sheetData>
    <row r="1" spans="1:8">
      <c r="A1" s="156" t="s">
        <v>1910</v>
      </c>
    </row>
    <row r="2" spans="1:8">
      <c r="A2" s="423"/>
      <c r="B2" s="424"/>
      <c r="C2" s="424"/>
      <c r="D2" s="424"/>
    </row>
    <row r="3" spans="1:8" ht="15" customHeight="1">
      <c r="A3" s="395" t="s">
        <v>0</v>
      </c>
      <c r="B3" s="392" t="s">
        <v>1652</v>
      </c>
      <c r="C3" s="392"/>
      <c r="D3" s="392"/>
      <c r="E3" s="373" t="s">
        <v>1891</v>
      </c>
      <c r="F3" s="373"/>
      <c r="G3" s="373"/>
      <c r="H3" s="373"/>
    </row>
    <row r="4" spans="1:8">
      <c r="A4" s="395"/>
      <c r="B4" s="425" t="s">
        <v>1653</v>
      </c>
      <c r="C4" s="392" t="s">
        <v>1</v>
      </c>
      <c r="D4" s="392"/>
      <c r="E4" s="373"/>
      <c r="F4" s="373"/>
      <c r="G4" s="373"/>
      <c r="H4" s="373"/>
    </row>
    <row r="5" spans="1:8">
      <c r="A5" s="395"/>
      <c r="B5" s="425"/>
      <c r="C5" s="144" t="s">
        <v>2</v>
      </c>
      <c r="D5" s="144" t="s">
        <v>3</v>
      </c>
      <c r="E5" s="49" t="s">
        <v>4</v>
      </c>
      <c r="F5" s="49" t="s">
        <v>5</v>
      </c>
      <c r="G5" s="49" t="s">
        <v>6</v>
      </c>
      <c r="H5" s="49" t="s">
        <v>7</v>
      </c>
    </row>
    <row r="6" spans="1:8" ht="30">
      <c r="A6" s="145">
        <v>1</v>
      </c>
      <c r="B6" s="146" t="s">
        <v>547</v>
      </c>
      <c r="C6" s="145" t="s">
        <v>548</v>
      </c>
      <c r="D6" s="145" t="s">
        <v>549</v>
      </c>
      <c r="E6" s="147">
        <v>75000</v>
      </c>
      <c r="F6" s="147">
        <v>37500</v>
      </c>
      <c r="G6" s="147">
        <v>30000</v>
      </c>
      <c r="H6" s="147">
        <v>22500</v>
      </c>
    </row>
    <row r="7" spans="1:8" ht="30">
      <c r="A7" s="418">
        <v>2</v>
      </c>
      <c r="B7" s="422" t="s">
        <v>550</v>
      </c>
      <c r="C7" s="145" t="s">
        <v>551</v>
      </c>
      <c r="D7" s="145" t="s">
        <v>552</v>
      </c>
      <c r="E7" s="147">
        <v>70000</v>
      </c>
      <c r="F7" s="147">
        <v>42155.555555555555</v>
      </c>
      <c r="G7" s="147">
        <v>27844.444444444445</v>
      </c>
      <c r="H7" s="147">
        <v>24577.777777777777</v>
      </c>
    </row>
    <row r="8" spans="1:8">
      <c r="A8" s="419"/>
      <c r="B8" s="419"/>
      <c r="C8" s="145" t="s">
        <v>552</v>
      </c>
      <c r="D8" s="145" t="s">
        <v>553</v>
      </c>
      <c r="E8" s="147">
        <v>50000</v>
      </c>
      <c r="F8" s="147">
        <v>30000</v>
      </c>
      <c r="G8" s="147">
        <v>19400</v>
      </c>
      <c r="H8" s="147">
        <v>12000</v>
      </c>
    </row>
    <row r="9" spans="1:8">
      <c r="A9" s="418">
        <v>3</v>
      </c>
      <c r="B9" s="422" t="s">
        <v>554</v>
      </c>
      <c r="C9" s="145" t="s">
        <v>407</v>
      </c>
      <c r="D9" s="145" t="s">
        <v>547</v>
      </c>
      <c r="E9" s="147">
        <v>50000</v>
      </c>
      <c r="F9" s="147">
        <v>38714.28571428571</v>
      </c>
      <c r="G9" s="147">
        <v>33857.142857142855</v>
      </c>
      <c r="H9" s="147">
        <v>21857.142857142859</v>
      </c>
    </row>
    <row r="10" spans="1:8">
      <c r="A10" s="419"/>
      <c r="B10" s="419"/>
      <c r="C10" s="145" t="s">
        <v>547</v>
      </c>
      <c r="D10" s="145" t="s">
        <v>555</v>
      </c>
      <c r="E10" s="147">
        <v>45000</v>
      </c>
      <c r="F10" s="147">
        <v>34842.857142857138</v>
      </c>
      <c r="G10" s="147">
        <v>30471.428571428572</v>
      </c>
      <c r="H10" s="147">
        <v>19671.428571428572</v>
      </c>
    </row>
    <row r="11" spans="1:8">
      <c r="A11" s="419"/>
      <c r="B11" s="419"/>
      <c r="C11" s="145" t="s">
        <v>555</v>
      </c>
      <c r="D11" s="145" t="s">
        <v>550</v>
      </c>
      <c r="E11" s="147">
        <v>40000</v>
      </c>
      <c r="F11" s="147">
        <v>30971.428571428569</v>
      </c>
      <c r="G11" s="147">
        <v>27085.714285714286</v>
      </c>
      <c r="H11" s="147">
        <v>17485.714285714286</v>
      </c>
    </row>
    <row r="12" spans="1:8" ht="30">
      <c r="A12" s="419"/>
      <c r="B12" s="419"/>
      <c r="C12" s="145" t="s">
        <v>550</v>
      </c>
      <c r="D12" s="145" t="s">
        <v>557</v>
      </c>
      <c r="E12" s="147">
        <v>37000</v>
      </c>
      <c r="F12" s="147">
        <v>28648.571428571428</v>
      </c>
      <c r="G12" s="147">
        <v>25900</v>
      </c>
      <c r="H12" s="147">
        <v>16724</v>
      </c>
    </row>
    <row r="13" spans="1:8" ht="30">
      <c r="A13" s="419"/>
      <c r="B13" s="419"/>
      <c r="C13" s="145" t="s">
        <v>557</v>
      </c>
      <c r="D13" s="145" t="s">
        <v>558</v>
      </c>
      <c r="E13" s="147">
        <v>30000</v>
      </c>
      <c r="F13" s="147">
        <v>23228.571428571428</v>
      </c>
      <c r="G13" s="147">
        <v>18000</v>
      </c>
      <c r="H13" s="147">
        <v>12000</v>
      </c>
    </row>
    <row r="14" spans="1:8">
      <c r="A14" s="419"/>
      <c r="B14" s="419"/>
      <c r="C14" s="145" t="s">
        <v>558</v>
      </c>
      <c r="D14" s="145" t="s">
        <v>559</v>
      </c>
      <c r="E14" s="147">
        <v>25000</v>
      </c>
      <c r="F14" s="147">
        <v>19357.142857142855</v>
      </c>
      <c r="G14" s="147">
        <v>13802.083333333334</v>
      </c>
      <c r="H14" s="147">
        <v>9895.8333333333321</v>
      </c>
    </row>
    <row r="15" spans="1:8" ht="30">
      <c r="A15" s="145">
        <v>4</v>
      </c>
      <c r="B15" s="146" t="s">
        <v>551</v>
      </c>
      <c r="C15" s="145" t="s">
        <v>550</v>
      </c>
      <c r="D15" s="145" t="s">
        <v>560</v>
      </c>
      <c r="E15" s="147">
        <v>40000</v>
      </c>
      <c r="F15" s="147">
        <v>25200</v>
      </c>
      <c r="G15" s="147">
        <v>21200</v>
      </c>
      <c r="H15" s="147">
        <v>16933.333333333332</v>
      </c>
    </row>
    <row r="16" spans="1:8" ht="30">
      <c r="A16" s="145">
        <v>5</v>
      </c>
      <c r="B16" s="149" t="s">
        <v>561</v>
      </c>
      <c r="C16" s="145" t="s">
        <v>44</v>
      </c>
      <c r="D16" s="145" t="s">
        <v>45</v>
      </c>
      <c r="E16" s="147">
        <v>15000</v>
      </c>
      <c r="F16" s="147"/>
      <c r="G16" s="147"/>
      <c r="H16" s="147"/>
    </row>
    <row r="17" spans="1:8" ht="30">
      <c r="A17" s="145">
        <v>6</v>
      </c>
      <c r="B17" s="146" t="s">
        <v>562</v>
      </c>
      <c r="C17" s="145" t="s">
        <v>44</v>
      </c>
      <c r="D17" s="145" t="s">
        <v>45</v>
      </c>
      <c r="E17" s="147">
        <v>20000</v>
      </c>
      <c r="F17" s="147"/>
      <c r="G17" s="147"/>
      <c r="H17" s="147"/>
    </row>
    <row r="18" spans="1:8" ht="30">
      <c r="A18" s="145">
        <v>7</v>
      </c>
      <c r="B18" s="149" t="s">
        <v>563</v>
      </c>
      <c r="C18" s="145" t="s">
        <v>44</v>
      </c>
      <c r="D18" s="145" t="s">
        <v>45</v>
      </c>
      <c r="E18" s="147">
        <v>22000</v>
      </c>
      <c r="F18" s="147"/>
      <c r="G18" s="147"/>
      <c r="H18" s="147"/>
    </row>
    <row r="19" spans="1:8" ht="30">
      <c r="A19" s="145">
        <v>8</v>
      </c>
      <c r="B19" s="149" t="s">
        <v>564</v>
      </c>
      <c r="C19" s="145" t="s">
        <v>44</v>
      </c>
      <c r="D19" s="145" t="s">
        <v>45</v>
      </c>
      <c r="E19" s="147">
        <v>25000</v>
      </c>
      <c r="F19" s="147"/>
      <c r="G19" s="147"/>
      <c r="H19" s="147"/>
    </row>
    <row r="20" spans="1:8" ht="45">
      <c r="A20" s="145">
        <v>9</v>
      </c>
      <c r="B20" s="149" t="s">
        <v>565</v>
      </c>
      <c r="C20" s="145" t="s">
        <v>44</v>
      </c>
      <c r="D20" s="145" t="s">
        <v>45</v>
      </c>
      <c r="E20" s="147">
        <v>25000</v>
      </c>
      <c r="F20" s="147">
        <v>20606.060606060604</v>
      </c>
      <c r="G20" s="147">
        <v>18939.39393939394</v>
      </c>
      <c r="H20" s="147"/>
    </row>
    <row r="21" spans="1:8" ht="45">
      <c r="A21" s="145">
        <v>10</v>
      </c>
      <c r="B21" s="149" t="s">
        <v>566</v>
      </c>
      <c r="C21" s="145" t="s">
        <v>44</v>
      </c>
      <c r="D21" s="145" t="s">
        <v>45</v>
      </c>
      <c r="E21" s="147">
        <v>40000</v>
      </c>
      <c r="F21" s="147">
        <v>27839.999999999996</v>
      </c>
      <c r="G21" s="147">
        <v>22400.000000000004</v>
      </c>
      <c r="H21" s="147">
        <v>18000</v>
      </c>
    </row>
    <row r="22" spans="1:8" ht="30">
      <c r="A22" s="418">
        <v>11</v>
      </c>
      <c r="B22" s="422" t="s">
        <v>567</v>
      </c>
      <c r="C22" s="145" t="s">
        <v>568</v>
      </c>
      <c r="D22" s="145" t="s">
        <v>569</v>
      </c>
      <c r="E22" s="147">
        <v>40000</v>
      </c>
      <c r="F22" s="147">
        <v>32181.818181818184</v>
      </c>
      <c r="G22" s="147">
        <v>27818.181818181816</v>
      </c>
      <c r="H22" s="147">
        <v>18000</v>
      </c>
    </row>
    <row r="23" spans="1:8" ht="45">
      <c r="A23" s="419"/>
      <c r="B23" s="419"/>
      <c r="C23" s="145" t="s">
        <v>569</v>
      </c>
      <c r="D23" s="145" t="s">
        <v>570</v>
      </c>
      <c r="E23" s="147">
        <v>30000</v>
      </c>
      <c r="F23" s="147">
        <v>24000</v>
      </c>
      <c r="G23" s="147">
        <v>20000</v>
      </c>
      <c r="H23" s="147">
        <v>12000</v>
      </c>
    </row>
    <row r="24" spans="1:8">
      <c r="A24" s="145">
        <v>12</v>
      </c>
      <c r="B24" s="146" t="s">
        <v>573</v>
      </c>
      <c r="C24" s="145" t="s">
        <v>44</v>
      </c>
      <c r="D24" s="145" t="s">
        <v>45</v>
      </c>
      <c r="E24" s="147">
        <v>40000</v>
      </c>
      <c r="F24" s="147">
        <v>22153.846153846156</v>
      </c>
      <c r="G24" s="147">
        <v>12984.615384615385</v>
      </c>
      <c r="H24" s="147">
        <v>9230.7692307692305</v>
      </c>
    </row>
    <row r="25" spans="1:8">
      <c r="A25" s="145">
        <v>13</v>
      </c>
      <c r="B25" s="146" t="s">
        <v>574</v>
      </c>
      <c r="C25" s="145" t="s">
        <v>44</v>
      </c>
      <c r="D25" s="145" t="s">
        <v>45</v>
      </c>
      <c r="E25" s="147">
        <v>17000</v>
      </c>
      <c r="F25" s="147">
        <v>13400</v>
      </c>
      <c r="G25" s="147">
        <v>11400</v>
      </c>
      <c r="H25" s="147">
        <v>8000</v>
      </c>
    </row>
    <row r="26" spans="1:8">
      <c r="A26" s="145">
        <v>14</v>
      </c>
      <c r="B26" s="146" t="s">
        <v>575</v>
      </c>
      <c r="C26" s="145" t="s">
        <v>44</v>
      </c>
      <c r="D26" s="145" t="s">
        <v>45</v>
      </c>
      <c r="E26" s="147">
        <v>20000</v>
      </c>
      <c r="F26" s="147">
        <v>15764.705882352941</v>
      </c>
      <c r="G26" s="147">
        <v>13411.764705882351</v>
      </c>
      <c r="H26" s="147">
        <v>9411.7647058823532</v>
      </c>
    </row>
    <row r="27" spans="1:8">
      <c r="A27" s="145">
        <v>15</v>
      </c>
      <c r="B27" s="146" t="s">
        <v>576</v>
      </c>
      <c r="C27" s="145" t="s">
        <v>44</v>
      </c>
      <c r="D27" s="145" t="s">
        <v>45</v>
      </c>
      <c r="E27" s="147">
        <v>17000</v>
      </c>
      <c r="F27" s="147">
        <v>13438.095238095237</v>
      </c>
      <c r="G27" s="147">
        <v>10119.047619047618</v>
      </c>
      <c r="H27" s="147">
        <v>6961.9047619047615</v>
      </c>
    </row>
    <row r="28" spans="1:8">
      <c r="A28" s="145">
        <v>16</v>
      </c>
      <c r="B28" s="146" t="s">
        <v>577</v>
      </c>
      <c r="C28" s="145" t="s">
        <v>44</v>
      </c>
      <c r="D28" s="145" t="s">
        <v>45</v>
      </c>
      <c r="E28" s="147">
        <v>17000</v>
      </c>
      <c r="F28" s="147">
        <v>13400</v>
      </c>
      <c r="G28" s="147">
        <v>11400</v>
      </c>
      <c r="H28" s="147">
        <v>8000</v>
      </c>
    </row>
    <row r="29" spans="1:8">
      <c r="A29" s="145">
        <v>17</v>
      </c>
      <c r="B29" s="146" t="s">
        <v>393</v>
      </c>
      <c r="C29" s="145" t="s">
        <v>44</v>
      </c>
      <c r="D29" s="145" t="s">
        <v>45</v>
      </c>
      <c r="E29" s="147">
        <v>17000</v>
      </c>
      <c r="F29" s="147">
        <v>13600</v>
      </c>
      <c r="G29" s="147">
        <v>7870.3703703703704</v>
      </c>
      <c r="H29" s="147">
        <v>5414.8148148148148</v>
      </c>
    </row>
    <row r="30" spans="1:8">
      <c r="A30" s="145">
        <v>18</v>
      </c>
      <c r="B30" s="146" t="s">
        <v>578</v>
      </c>
      <c r="C30" s="145" t="s">
        <v>44</v>
      </c>
      <c r="D30" s="145" t="s">
        <v>45</v>
      </c>
      <c r="E30" s="147">
        <v>17000</v>
      </c>
      <c r="F30" s="147">
        <v>13438.095238095237</v>
      </c>
      <c r="G30" s="147">
        <v>10119.047619047618</v>
      </c>
      <c r="H30" s="147">
        <v>6961.9047619047615</v>
      </c>
    </row>
    <row r="31" spans="1:8">
      <c r="A31" s="145">
        <v>19</v>
      </c>
      <c r="B31" s="146" t="s">
        <v>579</v>
      </c>
      <c r="C31" s="145" t="s">
        <v>44</v>
      </c>
      <c r="D31" s="145" t="s">
        <v>45</v>
      </c>
      <c r="E31" s="147">
        <v>17000</v>
      </c>
      <c r="F31" s="147">
        <v>13438.095238095237</v>
      </c>
      <c r="G31" s="147">
        <v>10119.047619047618</v>
      </c>
      <c r="H31" s="147">
        <v>6961.9047619047615</v>
      </c>
    </row>
    <row r="32" spans="1:8">
      <c r="A32" s="145">
        <v>20</v>
      </c>
      <c r="B32" s="146" t="s">
        <v>580</v>
      </c>
      <c r="C32" s="145" t="s">
        <v>44</v>
      </c>
      <c r="D32" s="145" t="s">
        <v>45</v>
      </c>
      <c r="E32" s="147">
        <v>17000</v>
      </c>
      <c r="F32" s="147">
        <v>13438.095238095237</v>
      </c>
      <c r="G32" s="147">
        <v>10119.047619047618</v>
      </c>
      <c r="H32" s="147">
        <v>6961.9047619047615</v>
      </c>
    </row>
    <row r="33" spans="1:8">
      <c r="A33" s="145">
        <v>21</v>
      </c>
      <c r="B33" s="150" t="s">
        <v>581</v>
      </c>
      <c r="C33" s="145" t="s">
        <v>44</v>
      </c>
      <c r="D33" s="145" t="s">
        <v>45</v>
      </c>
      <c r="E33" s="147">
        <v>17000</v>
      </c>
      <c r="F33" s="147">
        <v>13228.125</v>
      </c>
      <c r="G33" s="147">
        <v>9960.9375</v>
      </c>
      <c r="H33" s="147">
        <v>7650</v>
      </c>
    </row>
    <row r="34" spans="1:8">
      <c r="A34" s="145">
        <v>22</v>
      </c>
      <c r="B34" s="150" t="s">
        <v>582</v>
      </c>
      <c r="C34" s="145" t="s">
        <v>44</v>
      </c>
      <c r="D34" s="145" t="s">
        <v>45</v>
      </c>
      <c r="E34" s="147">
        <v>17000</v>
      </c>
      <c r="F34" s="147">
        <v>13357.142857142857</v>
      </c>
      <c r="G34" s="147">
        <v>11657.142857142857</v>
      </c>
      <c r="H34" s="147">
        <v>8257.1428571428569</v>
      </c>
    </row>
    <row r="35" spans="1:8">
      <c r="A35" s="145">
        <v>23</v>
      </c>
      <c r="B35" s="150" t="s">
        <v>583</v>
      </c>
      <c r="C35" s="145" t="s">
        <v>44</v>
      </c>
      <c r="D35" s="145" t="s">
        <v>45</v>
      </c>
      <c r="E35" s="147">
        <v>17000</v>
      </c>
      <c r="F35" s="147">
        <v>13358.681875792143</v>
      </c>
      <c r="G35" s="147">
        <v>11634.980988593155</v>
      </c>
      <c r="H35" s="147">
        <v>8403.041825095057</v>
      </c>
    </row>
    <row r="36" spans="1:8">
      <c r="A36" s="145">
        <v>24</v>
      </c>
      <c r="B36" s="149" t="s">
        <v>584</v>
      </c>
      <c r="C36" s="145" t="s">
        <v>44</v>
      </c>
      <c r="D36" s="145" t="s">
        <v>45</v>
      </c>
      <c r="E36" s="147">
        <v>20000</v>
      </c>
      <c r="F36" s="147"/>
      <c r="G36" s="147"/>
      <c r="H36" s="147"/>
    </row>
    <row r="37" spans="1:8" ht="30">
      <c r="A37" s="145">
        <v>25</v>
      </c>
      <c r="B37" s="149" t="s">
        <v>700</v>
      </c>
      <c r="C37" s="145" t="s">
        <v>44</v>
      </c>
      <c r="D37" s="145" t="s">
        <v>45</v>
      </c>
      <c r="E37" s="147">
        <v>25000</v>
      </c>
      <c r="F37" s="147"/>
      <c r="G37" s="147"/>
      <c r="H37" s="147"/>
    </row>
    <row r="38" spans="1:8" ht="30">
      <c r="A38" s="145">
        <v>26</v>
      </c>
      <c r="B38" s="150" t="s">
        <v>585</v>
      </c>
      <c r="C38" s="151" t="s">
        <v>586</v>
      </c>
      <c r="D38" s="151" t="s">
        <v>587</v>
      </c>
      <c r="E38" s="147">
        <v>50000</v>
      </c>
      <c r="F38" s="147">
        <v>34800</v>
      </c>
      <c r="G38" s="147">
        <v>28000.000000000004</v>
      </c>
      <c r="H38" s="147">
        <v>20000</v>
      </c>
    </row>
    <row r="39" spans="1:8" ht="45">
      <c r="A39" s="145">
        <v>27</v>
      </c>
      <c r="B39" s="150" t="s">
        <v>588</v>
      </c>
      <c r="C39" s="151" t="s">
        <v>589</v>
      </c>
      <c r="D39" s="151" t="s">
        <v>590</v>
      </c>
      <c r="E39" s="147">
        <v>20000</v>
      </c>
      <c r="F39" s="147">
        <v>16129.032258064515</v>
      </c>
      <c r="G39" s="147">
        <v>13935.483870967742</v>
      </c>
      <c r="H39" s="147">
        <v>9032.2580645161288</v>
      </c>
    </row>
    <row r="40" spans="1:8" ht="30">
      <c r="A40" s="145">
        <v>28</v>
      </c>
      <c r="B40" s="150" t="s">
        <v>591</v>
      </c>
      <c r="C40" s="145" t="s">
        <v>44</v>
      </c>
      <c r="D40" s="145" t="s">
        <v>45</v>
      </c>
      <c r="E40" s="147">
        <v>17000</v>
      </c>
      <c r="F40" s="147">
        <v>13600</v>
      </c>
      <c r="G40" s="147">
        <v>11730</v>
      </c>
      <c r="H40" s="147">
        <v>8500</v>
      </c>
    </row>
    <row r="41" spans="1:8">
      <c r="A41" s="145">
        <v>29</v>
      </c>
      <c r="B41" s="150" t="s">
        <v>592</v>
      </c>
      <c r="C41" s="145" t="s">
        <v>44</v>
      </c>
      <c r="D41" s="145" t="s">
        <v>45</v>
      </c>
      <c r="E41" s="147">
        <v>30000</v>
      </c>
      <c r="F41" s="147">
        <v>18360</v>
      </c>
      <c r="G41" s="147">
        <v>16200.000000000002</v>
      </c>
      <c r="H41" s="147">
        <v>11400</v>
      </c>
    </row>
    <row r="42" spans="1:8">
      <c r="A42" s="145">
        <v>30</v>
      </c>
      <c r="B42" s="150" t="s">
        <v>593</v>
      </c>
      <c r="C42" s="145" t="s">
        <v>44</v>
      </c>
      <c r="D42" s="145" t="s">
        <v>45</v>
      </c>
      <c r="E42" s="147">
        <v>25000</v>
      </c>
      <c r="F42" s="147">
        <v>20113.636363636364</v>
      </c>
      <c r="G42" s="147">
        <v>17386.363636363636</v>
      </c>
      <c r="H42" s="147">
        <v>11250</v>
      </c>
    </row>
    <row r="43" spans="1:8">
      <c r="A43" s="418">
        <v>31</v>
      </c>
      <c r="B43" s="421" t="s">
        <v>594</v>
      </c>
      <c r="C43" s="151" t="s">
        <v>595</v>
      </c>
      <c r="D43" s="151" t="s">
        <v>596</v>
      </c>
      <c r="E43" s="147">
        <v>17000</v>
      </c>
      <c r="F43" s="147">
        <v>14875</v>
      </c>
      <c r="G43" s="147">
        <v>13175</v>
      </c>
      <c r="H43" s="147">
        <v>9208.3333333333321</v>
      </c>
    </row>
    <row r="44" spans="1:8" ht="30">
      <c r="A44" s="419"/>
      <c r="B44" s="419"/>
      <c r="C44" s="151" t="s">
        <v>596</v>
      </c>
      <c r="D44" s="151" t="s">
        <v>597</v>
      </c>
      <c r="E44" s="147">
        <v>17000</v>
      </c>
      <c r="F44" s="147">
        <v>14280</v>
      </c>
      <c r="G44" s="147">
        <v>12580</v>
      </c>
      <c r="H44" s="147">
        <v>11220</v>
      </c>
    </row>
    <row r="45" spans="1:8" ht="45">
      <c r="A45" s="145">
        <v>32</v>
      </c>
      <c r="B45" s="149" t="s">
        <v>598</v>
      </c>
      <c r="C45" s="145" t="s">
        <v>599</v>
      </c>
      <c r="D45" s="145" t="s">
        <v>600</v>
      </c>
      <c r="E45" s="147">
        <v>17000</v>
      </c>
      <c r="F45" s="147">
        <v>13175</v>
      </c>
      <c r="G45" s="147">
        <v>11262.5</v>
      </c>
      <c r="H45" s="147">
        <v>8287.5</v>
      </c>
    </row>
    <row r="46" spans="1:8" ht="30">
      <c r="A46" s="145">
        <v>33</v>
      </c>
      <c r="B46" s="150" t="s">
        <v>601</v>
      </c>
      <c r="C46" s="151" t="s">
        <v>602</v>
      </c>
      <c r="D46" s="151" t="s">
        <v>603</v>
      </c>
      <c r="E46" s="147">
        <v>17000</v>
      </c>
      <c r="F46" s="147">
        <v>13260</v>
      </c>
      <c r="G46" s="147">
        <v>11390</v>
      </c>
      <c r="H46" s="147">
        <v>8330</v>
      </c>
    </row>
    <row r="47" spans="1:8" ht="30">
      <c r="A47" s="145">
        <v>34</v>
      </c>
      <c r="B47" s="150" t="s">
        <v>604</v>
      </c>
      <c r="C47" s="151" t="s">
        <v>44</v>
      </c>
      <c r="D47" s="151" t="s">
        <v>45</v>
      </c>
      <c r="E47" s="147">
        <v>17000</v>
      </c>
      <c r="F47" s="147">
        <v>13600</v>
      </c>
      <c r="G47" s="147">
        <v>11730</v>
      </c>
      <c r="H47" s="147">
        <v>8500</v>
      </c>
    </row>
    <row r="48" spans="1:8" ht="30">
      <c r="A48" s="145">
        <v>35</v>
      </c>
      <c r="B48" s="146" t="s">
        <v>605</v>
      </c>
      <c r="C48" s="145" t="s">
        <v>606</v>
      </c>
      <c r="D48" s="145" t="s">
        <v>607</v>
      </c>
      <c r="E48" s="147">
        <v>20000</v>
      </c>
      <c r="F48" s="147">
        <v>17647.058823529413</v>
      </c>
      <c r="G48" s="147">
        <v>12418.300653594772</v>
      </c>
      <c r="H48" s="147">
        <v>9000</v>
      </c>
    </row>
    <row r="49" spans="1:8" ht="30">
      <c r="A49" s="145">
        <v>36</v>
      </c>
      <c r="B49" s="146" t="s">
        <v>608</v>
      </c>
      <c r="C49" s="145" t="s">
        <v>609</v>
      </c>
      <c r="D49" s="145" t="s">
        <v>610</v>
      </c>
      <c r="E49" s="147">
        <v>20000</v>
      </c>
      <c r="F49" s="147">
        <v>16100.000000000002</v>
      </c>
      <c r="G49" s="147">
        <v>13899.999999999998</v>
      </c>
      <c r="H49" s="147">
        <v>9000</v>
      </c>
    </row>
    <row r="50" spans="1:8">
      <c r="A50" s="145">
        <v>37</v>
      </c>
      <c r="B50" s="150" t="s">
        <v>611</v>
      </c>
      <c r="C50" s="151" t="s">
        <v>44</v>
      </c>
      <c r="D50" s="151" t="s">
        <v>45</v>
      </c>
      <c r="E50" s="147">
        <v>17000</v>
      </c>
      <c r="F50" s="147">
        <v>13713.333333333332</v>
      </c>
      <c r="G50" s="147">
        <v>11900</v>
      </c>
      <c r="H50" s="147">
        <v>8500</v>
      </c>
    </row>
    <row r="51" spans="1:8">
      <c r="A51" s="145">
        <v>38</v>
      </c>
      <c r="B51" s="150" t="s">
        <v>612</v>
      </c>
      <c r="C51" s="151" t="s">
        <v>44</v>
      </c>
      <c r="D51" s="151" t="s">
        <v>45</v>
      </c>
      <c r="E51" s="147">
        <v>17000</v>
      </c>
      <c r="F51" s="147">
        <v>13373.333333333332</v>
      </c>
      <c r="G51" s="147">
        <v>11673.333333333332</v>
      </c>
      <c r="H51" s="147">
        <v>8273.3333333333339</v>
      </c>
    </row>
    <row r="52" spans="1:8">
      <c r="A52" s="145">
        <v>39</v>
      </c>
      <c r="B52" s="150" t="s">
        <v>613</v>
      </c>
      <c r="C52" s="151" t="s">
        <v>44</v>
      </c>
      <c r="D52" s="151" t="s">
        <v>45</v>
      </c>
      <c r="E52" s="147">
        <v>17000</v>
      </c>
      <c r="F52" s="147">
        <v>13600</v>
      </c>
      <c r="G52" s="147">
        <v>11730</v>
      </c>
      <c r="H52" s="147">
        <v>8500</v>
      </c>
    </row>
    <row r="53" spans="1:8">
      <c r="A53" s="145">
        <v>40</v>
      </c>
      <c r="B53" s="146" t="s">
        <v>614</v>
      </c>
      <c r="C53" s="151" t="s">
        <v>44</v>
      </c>
      <c r="D53" s="151" t="s">
        <v>45</v>
      </c>
      <c r="E53" s="147">
        <v>35000</v>
      </c>
      <c r="F53" s="147">
        <v>28000</v>
      </c>
      <c r="G53" s="147">
        <v>24733.333333333332</v>
      </c>
      <c r="H53" s="147">
        <v>13066.666666666668</v>
      </c>
    </row>
    <row r="54" spans="1:8">
      <c r="A54" s="145">
        <v>41</v>
      </c>
      <c r="B54" s="146" t="s">
        <v>615</v>
      </c>
      <c r="C54" s="151" t="s">
        <v>44</v>
      </c>
      <c r="D54" s="151" t="s">
        <v>45</v>
      </c>
      <c r="E54" s="147">
        <v>20000</v>
      </c>
      <c r="F54" s="147">
        <v>14393.939393939394</v>
      </c>
      <c r="G54" s="147">
        <v>12575.757575757576</v>
      </c>
      <c r="H54" s="147">
        <v>9090.9090909090901</v>
      </c>
    </row>
    <row r="55" spans="1:8">
      <c r="A55" s="145">
        <v>42</v>
      </c>
      <c r="B55" s="146" t="s">
        <v>616</v>
      </c>
      <c r="C55" s="151" t="s">
        <v>44</v>
      </c>
      <c r="D55" s="151" t="s">
        <v>45</v>
      </c>
      <c r="E55" s="147">
        <v>20000</v>
      </c>
      <c r="F55" s="147">
        <v>12727.272727272728</v>
      </c>
      <c r="G55" s="147">
        <v>11090.909090909092</v>
      </c>
      <c r="H55" s="147">
        <v>8000</v>
      </c>
    </row>
    <row r="56" spans="1:8">
      <c r="A56" s="145">
        <v>43</v>
      </c>
      <c r="B56" s="146" t="s">
        <v>571</v>
      </c>
      <c r="C56" s="151" t="s">
        <v>44</v>
      </c>
      <c r="D56" s="151" t="s">
        <v>45</v>
      </c>
      <c r="E56" s="147">
        <v>20000</v>
      </c>
      <c r="F56" s="147">
        <v>16000</v>
      </c>
      <c r="G56" s="147">
        <v>14000</v>
      </c>
      <c r="H56" s="147">
        <v>10000</v>
      </c>
    </row>
    <row r="57" spans="1:8" ht="30">
      <c r="A57" s="145">
        <v>44</v>
      </c>
      <c r="B57" s="146" t="s">
        <v>617</v>
      </c>
      <c r="C57" s="151" t="s">
        <v>618</v>
      </c>
      <c r="D57" s="151" t="s">
        <v>619</v>
      </c>
      <c r="E57" s="147">
        <v>20000</v>
      </c>
      <c r="F57" s="147">
        <v>13090.90909090909</v>
      </c>
      <c r="G57" s="147">
        <v>11454.545454545456</v>
      </c>
      <c r="H57" s="147">
        <v>8181.818181818182</v>
      </c>
    </row>
    <row r="58" spans="1:8">
      <c r="A58" s="145">
        <v>45</v>
      </c>
      <c r="B58" s="150" t="s">
        <v>620</v>
      </c>
      <c r="C58" s="150" t="s">
        <v>44</v>
      </c>
      <c r="D58" s="151" t="s">
        <v>45</v>
      </c>
      <c r="E58" s="147">
        <v>20000</v>
      </c>
      <c r="F58" s="147">
        <v>13538.461538461539</v>
      </c>
      <c r="G58" s="147">
        <v>11846.153846153846</v>
      </c>
      <c r="H58" s="147">
        <v>8461.538461538461</v>
      </c>
    </row>
    <row r="59" spans="1:8" ht="30">
      <c r="A59" s="145">
        <v>46</v>
      </c>
      <c r="B59" s="150" t="s">
        <v>1</v>
      </c>
      <c r="C59" s="150" t="s">
        <v>618</v>
      </c>
      <c r="D59" s="151" t="s">
        <v>621</v>
      </c>
      <c r="E59" s="147">
        <v>20000</v>
      </c>
      <c r="F59" s="147">
        <v>16000</v>
      </c>
      <c r="G59" s="147">
        <v>14000</v>
      </c>
      <c r="H59" s="147">
        <v>10000</v>
      </c>
    </row>
    <row r="60" spans="1:8">
      <c r="A60" s="145">
        <v>47</v>
      </c>
      <c r="B60" s="150" t="s">
        <v>622</v>
      </c>
      <c r="C60" s="150" t="s">
        <v>44</v>
      </c>
      <c r="D60" s="151" t="s">
        <v>45</v>
      </c>
      <c r="E60" s="147">
        <v>20000</v>
      </c>
      <c r="F60" s="147">
        <v>15800</v>
      </c>
      <c r="G60" s="147">
        <v>14000</v>
      </c>
      <c r="H60" s="147">
        <v>9800</v>
      </c>
    </row>
    <row r="61" spans="1:8" ht="30">
      <c r="A61" s="145">
        <v>48</v>
      </c>
      <c r="B61" s="150" t="s">
        <v>623</v>
      </c>
      <c r="C61" s="150" t="s">
        <v>556</v>
      </c>
      <c r="D61" s="151" t="s">
        <v>624</v>
      </c>
      <c r="E61" s="147">
        <v>50000</v>
      </c>
      <c r="F61" s="147">
        <v>35500</v>
      </c>
      <c r="G61" s="147">
        <v>25000</v>
      </c>
      <c r="H61" s="147">
        <v>18750</v>
      </c>
    </row>
    <row r="62" spans="1:8">
      <c r="A62" s="145">
        <v>49</v>
      </c>
      <c r="B62" s="146" t="s">
        <v>625</v>
      </c>
      <c r="C62" s="151" t="s">
        <v>44</v>
      </c>
      <c r="D62" s="151" t="s">
        <v>45</v>
      </c>
      <c r="E62" s="147">
        <v>25000</v>
      </c>
      <c r="F62" s="147">
        <v>21500</v>
      </c>
      <c r="G62" s="147">
        <v>19250</v>
      </c>
      <c r="H62" s="147">
        <v>15750</v>
      </c>
    </row>
    <row r="63" spans="1:8" ht="60">
      <c r="A63" s="418">
        <v>50</v>
      </c>
      <c r="B63" s="421" t="s">
        <v>152</v>
      </c>
      <c r="C63" s="151" t="s">
        <v>626</v>
      </c>
      <c r="D63" s="151" t="s">
        <v>627</v>
      </c>
      <c r="E63" s="147">
        <v>30000</v>
      </c>
      <c r="F63" s="147">
        <v>24000</v>
      </c>
      <c r="G63" s="147">
        <v>21000</v>
      </c>
      <c r="H63" s="147">
        <v>13600</v>
      </c>
    </row>
    <row r="64" spans="1:8" ht="45">
      <c r="A64" s="419"/>
      <c r="B64" s="419"/>
      <c r="C64" s="151" t="s">
        <v>627</v>
      </c>
      <c r="D64" s="151" t="s">
        <v>628</v>
      </c>
      <c r="E64" s="147">
        <v>30000</v>
      </c>
      <c r="F64" s="147">
        <v>23750</v>
      </c>
      <c r="G64" s="147">
        <v>20750</v>
      </c>
      <c r="H64" s="147">
        <v>15000</v>
      </c>
    </row>
    <row r="65" spans="1:8" ht="30">
      <c r="A65" s="145">
        <v>51</v>
      </c>
      <c r="B65" s="149" t="s">
        <v>629</v>
      </c>
      <c r="C65" s="151" t="s">
        <v>44</v>
      </c>
      <c r="D65" s="151" t="s">
        <v>45</v>
      </c>
      <c r="E65" s="147">
        <v>25000</v>
      </c>
      <c r="F65" s="147"/>
      <c r="G65" s="147"/>
      <c r="H65" s="147"/>
    </row>
    <row r="66" spans="1:8" ht="30">
      <c r="A66" s="145">
        <v>52</v>
      </c>
      <c r="B66" s="149" t="s">
        <v>630</v>
      </c>
      <c r="C66" s="151" t="s">
        <v>44</v>
      </c>
      <c r="D66" s="151" t="s">
        <v>45</v>
      </c>
      <c r="E66" s="147">
        <v>30000</v>
      </c>
      <c r="F66" s="147"/>
      <c r="G66" s="147"/>
      <c r="H66" s="147"/>
    </row>
    <row r="67" spans="1:8">
      <c r="A67" s="145">
        <v>53</v>
      </c>
      <c r="B67" s="150" t="s">
        <v>631</v>
      </c>
      <c r="C67" s="151" t="s">
        <v>44</v>
      </c>
      <c r="D67" s="151" t="s">
        <v>45</v>
      </c>
      <c r="E67" s="147">
        <v>25000</v>
      </c>
      <c r="F67" s="147"/>
      <c r="G67" s="147"/>
      <c r="H67" s="147"/>
    </row>
    <row r="68" spans="1:8" ht="45">
      <c r="A68" s="145">
        <v>54</v>
      </c>
      <c r="B68" s="149" t="s">
        <v>632</v>
      </c>
      <c r="C68" s="151" t="s">
        <v>44</v>
      </c>
      <c r="D68" s="151" t="s">
        <v>45</v>
      </c>
      <c r="E68" s="147">
        <v>30000</v>
      </c>
      <c r="F68" s="147"/>
      <c r="G68" s="147"/>
      <c r="H68" s="147"/>
    </row>
    <row r="69" spans="1:8" ht="45">
      <c r="A69" s="145">
        <v>55</v>
      </c>
      <c r="B69" s="149" t="s">
        <v>632</v>
      </c>
      <c r="C69" s="151" t="s">
        <v>44</v>
      </c>
      <c r="D69" s="151" t="s">
        <v>45</v>
      </c>
      <c r="E69" s="147">
        <v>30000</v>
      </c>
      <c r="F69" s="147"/>
      <c r="G69" s="147"/>
      <c r="H69" s="147"/>
    </row>
    <row r="70" spans="1:8" ht="45">
      <c r="A70" s="145">
        <v>56</v>
      </c>
      <c r="B70" s="149" t="s">
        <v>633</v>
      </c>
      <c r="C70" s="151" t="s">
        <v>44</v>
      </c>
      <c r="D70" s="151" t="s">
        <v>45</v>
      </c>
      <c r="E70" s="147">
        <v>40000</v>
      </c>
      <c r="F70" s="147"/>
      <c r="G70" s="147"/>
      <c r="H70" s="147"/>
    </row>
    <row r="71" spans="1:8" ht="30">
      <c r="A71" s="145">
        <v>57</v>
      </c>
      <c r="B71" s="149" t="s">
        <v>634</v>
      </c>
      <c r="C71" s="151" t="s">
        <v>44</v>
      </c>
      <c r="D71" s="151" t="s">
        <v>45</v>
      </c>
      <c r="E71" s="147">
        <v>35000</v>
      </c>
      <c r="F71" s="147"/>
      <c r="G71" s="147"/>
      <c r="H71" s="147"/>
    </row>
    <row r="72" spans="1:8" ht="45">
      <c r="A72" s="145">
        <v>58</v>
      </c>
      <c r="B72" s="149" t="s">
        <v>635</v>
      </c>
      <c r="C72" s="151" t="s">
        <v>44</v>
      </c>
      <c r="D72" s="151" t="s">
        <v>45</v>
      </c>
      <c r="E72" s="147">
        <v>30000</v>
      </c>
      <c r="F72" s="147"/>
      <c r="G72" s="147"/>
      <c r="H72" s="147"/>
    </row>
    <row r="73" spans="1:8" ht="45">
      <c r="A73" s="145">
        <v>59</v>
      </c>
      <c r="B73" s="149" t="s">
        <v>636</v>
      </c>
      <c r="C73" s="151" t="s">
        <v>44</v>
      </c>
      <c r="D73" s="151" t="s">
        <v>45</v>
      </c>
      <c r="E73" s="147">
        <v>25000</v>
      </c>
      <c r="F73" s="147"/>
      <c r="G73" s="147"/>
      <c r="H73" s="147"/>
    </row>
    <row r="74" spans="1:8" ht="30">
      <c r="A74" s="145">
        <v>60</v>
      </c>
      <c r="B74" s="149" t="s">
        <v>637</v>
      </c>
      <c r="C74" s="151" t="s">
        <v>44</v>
      </c>
      <c r="D74" s="151" t="s">
        <v>45</v>
      </c>
      <c r="E74" s="147">
        <v>20000</v>
      </c>
      <c r="F74" s="147"/>
      <c r="G74" s="147"/>
      <c r="H74" s="147"/>
    </row>
    <row r="75" spans="1:8">
      <c r="A75" s="145">
        <v>61</v>
      </c>
      <c r="B75" s="150" t="s">
        <v>638</v>
      </c>
      <c r="C75" s="151" t="s">
        <v>44</v>
      </c>
      <c r="D75" s="151" t="s">
        <v>45</v>
      </c>
      <c r="E75" s="147">
        <v>20000</v>
      </c>
      <c r="F75" s="147"/>
      <c r="G75" s="147"/>
      <c r="H75" s="147"/>
    </row>
    <row r="76" spans="1:8">
      <c r="A76" s="145">
        <v>62</v>
      </c>
      <c r="B76" s="150" t="s">
        <v>639</v>
      </c>
      <c r="C76" s="151" t="s">
        <v>44</v>
      </c>
      <c r="D76" s="151" t="s">
        <v>45</v>
      </c>
      <c r="E76" s="147">
        <v>25000</v>
      </c>
      <c r="F76" s="147"/>
      <c r="G76" s="147"/>
      <c r="H76" s="147"/>
    </row>
    <row r="77" spans="1:8" ht="30">
      <c r="A77" s="145">
        <v>63</v>
      </c>
      <c r="B77" s="149" t="s">
        <v>640</v>
      </c>
      <c r="C77" s="151" t="s">
        <v>44</v>
      </c>
      <c r="D77" s="151" t="s">
        <v>45</v>
      </c>
      <c r="E77" s="147">
        <v>25000</v>
      </c>
      <c r="F77" s="147"/>
      <c r="G77" s="147"/>
      <c r="H77" s="147"/>
    </row>
    <row r="78" spans="1:8" ht="30">
      <c r="A78" s="145">
        <v>64</v>
      </c>
      <c r="B78" s="149" t="s">
        <v>641</v>
      </c>
      <c r="C78" s="151" t="s">
        <v>44</v>
      </c>
      <c r="D78" s="151" t="s">
        <v>45</v>
      </c>
      <c r="E78" s="147">
        <v>25000</v>
      </c>
      <c r="F78" s="147"/>
      <c r="G78" s="147"/>
      <c r="H78" s="147"/>
    </row>
    <row r="79" spans="1:8" ht="30">
      <c r="A79" s="145">
        <v>65</v>
      </c>
      <c r="B79" s="149" t="s">
        <v>642</v>
      </c>
      <c r="C79" s="151" t="s">
        <v>44</v>
      </c>
      <c r="D79" s="151" t="s">
        <v>45</v>
      </c>
      <c r="E79" s="147">
        <v>20000</v>
      </c>
      <c r="F79" s="147"/>
      <c r="G79" s="147"/>
      <c r="H79" s="147"/>
    </row>
    <row r="80" spans="1:8" ht="30">
      <c r="A80" s="145">
        <v>66</v>
      </c>
      <c r="B80" s="150" t="s">
        <v>643</v>
      </c>
      <c r="C80" s="151" t="s">
        <v>44</v>
      </c>
      <c r="D80" s="151" t="s">
        <v>45</v>
      </c>
      <c r="E80" s="147">
        <v>25000</v>
      </c>
      <c r="F80" s="147"/>
      <c r="G80" s="147"/>
      <c r="H80" s="147"/>
    </row>
    <row r="81" spans="1:8" ht="30">
      <c r="A81" s="145">
        <v>67</v>
      </c>
      <c r="B81" s="150" t="s">
        <v>644</v>
      </c>
      <c r="C81" s="151" t="s">
        <v>44</v>
      </c>
      <c r="D81" s="151" t="s">
        <v>45</v>
      </c>
      <c r="E81" s="147">
        <v>20000</v>
      </c>
      <c r="F81" s="147"/>
      <c r="G81" s="147"/>
      <c r="H81" s="147"/>
    </row>
    <row r="82" spans="1:8" ht="30">
      <c r="A82" s="145">
        <v>68</v>
      </c>
      <c r="B82" s="150" t="s">
        <v>645</v>
      </c>
      <c r="C82" s="151" t="s">
        <v>44</v>
      </c>
      <c r="D82" s="151" t="s">
        <v>45</v>
      </c>
      <c r="E82" s="147">
        <v>30000</v>
      </c>
      <c r="F82" s="147"/>
      <c r="G82" s="147"/>
      <c r="H82" s="147"/>
    </row>
    <row r="83" spans="1:8" ht="30">
      <c r="A83" s="145">
        <v>69</v>
      </c>
      <c r="B83" s="150" t="s">
        <v>646</v>
      </c>
      <c r="C83" s="151" t="s">
        <v>44</v>
      </c>
      <c r="D83" s="151" t="s">
        <v>45</v>
      </c>
      <c r="E83" s="147">
        <v>25000</v>
      </c>
      <c r="F83" s="147"/>
      <c r="G83" s="147"/>
      <c r="H83" s="147"/>
    </row>
    <row r="84" spans="1:8" ht="30">
      <c r="A84" s="145">
        <v>70</v>
      </c>
      <c r="B84" s="150" t="s">
        <v>647</v>
      </c>
      <c r="C84" s="151" t="s">
        <v>44</v>
      </c>
      <c r="D84" s="151" t="s">
        <v>45</v>
      </c>
      <c r="E84" s="147">
        <v>20000</v>
      </c>
      <c r="F84" s="147"/>
      <c r="G84" s="147"/>
      <c r="H84" s="147"/>
    </row>
    <row r="85" spans="1:8" ht="30">
      <c r="A85" s="145">
        <v>71</v>
      </c>
      <c r="B85" s="150" t="s">
        <v>648</v>
      </c>
      <c r="C85" s="151" t="s">
        <v>44</v>
      </c>
      <c r="D85" s="151" t="s">
        <v>45</v>
      </c>
      <c r="E85" s="147">
        <v>20000</v>
      </c>
      <c r="F85" s="147"/>
      <c r="G85" s="147"/>
      <c r="H85" s="147"/>
    </row>
    <row r="86" spans="1:8" ht="30">
      <c r="A86" s="145">
        <v>72</v>
      </c>
      <c r="B86" s="150" t="s">
        <v>649</v>
      </c>
      <c r="C86" s="151" t="s">
        <v>44</v>
      </c>
      <c r="D86" s="151" t="s">
        <v>45</v>
      </c>
      <c r="E86" s="147">
        <v>30000</v>
      </c>
      <c r="F86" s="147"/>
      <c r="G86" s="147"/>
      <c r="H86" s="147"/>
    </row>
    <row r="87" spans="1:8">
      <c r="A87" s="145">
        <v>73</v>
      </c>
      <c r="B87" s="150" t="s">
        <v>650</v>
      </c>
      <c r="C87" s="151" t="s">
        <v>44</v>
      </c>
      <c r="D87" s="151" t="s">
        <v>45</v>
      </c>
      <c r="E87" s="147">
        <v>25000</v>
      </c>
      <c r="F87" s="147"/>
      <c r="G87" s="147"/>
      <c r="H87" s="147"/>
    </row>
    <row r="88" spans="1:8">
      <c r="A88" s="145">
        <v>74</v>
      </c>
      <c r="B88" s="150" t="s">
        <v>651</v>
      </c>
      <c r="C88" s="151" t="s">
        <v>44</v>
      </c>
      <c r="D88" s="151" t="s">
        <v>45</v>
      </c>
      <c r="E88" s="147">
        <v>17000</v>
      </c>
      <c r="F88" s="147">
        <v>13600</v>
      </c>
      <c r="G88" s="147">
        <v>11900</v>
      </c>
      <c r="H88" s="147">
        <v>8500</v>
      </c>
    </row>
    <row r="89" spans="1:8">
      <c r="A89" s="145">
        <v>75</v>
      </c>
      <c r="B89" s="150" t="s">
        <v>652</v>
      </c>
      <c r="C89" s="151" t="s">
        <v>44</v>
      </c>
      <c r="D89" s="151" t="s">
        <v>45</v>
      </c>
      <c r="E89" s="147">
        <v>10000</v>
      </c>
      <c r="F89" s="147">
        <v>8000</v>
      </c>
      <c r="G89" s="147">
        <v>7000</v>
      </c>
      <c r="H89" s="147">
        <v>5000</v>
      </c>
    </row>
    <row r="90" spans="1:8">
      <c r="A90" s="145">
        <v>76</v>
      </c>
      <c r="B90" s="150" t="s">
        <v>653</v>
      </c>
      <c r="C90" s="151" t="s">
        <v>44</v>
      </c>
      <c r="D90" s="151" t="s">
        <v>45</v>
      </c>
      <c r="E90" s="147">
        <v>10000</v>
      </c>
      <c r="F90" s="147">
        <v>8000</v>
      </c>
      <c r="G90" s="147">
        <v>7000</v>
      </c>
      <c r="H90" s="147">
        <v>5000</v>
      </c>
    </row>
    <row r="91" spans="1:8" ht="45">
      <c r="A91" s="418">
        <v>77</v>
      </c>
      <c r="B91" s="420" t="s">
        <v>654</v>
      </c>
      <c r="C91" s="151" t="s">
        <v>655</v>
      </c>
      <c r="D91" s="151" t="s">
        <v>656</v>
      </c>
      <c r="E91" s="147">
        <v>18000</v>
      </c>
      <c r="F91" s="147">
        <v>14600</v>
      </c>
      <c r="G91" s="147">
        <v>12800</v>
      </c>
      <c r="H91" s="147">
        <v>9000</v>
      </c>
    </row>
    <row r="92" spans="1:8">
      <c r="A92" s="419"/>
      <c r="B92" s="419"/>
      <c r="C92" s="151" t="s">
        <v>656</v>
      </c>
      <c r="D92" s="151" t="s">
        <v>657</v>
      </c>
      <c r="E92" s="147">
        <v>14000</v>
      </c>
      <c r="F92" s="147">
        <v>11306.666666666666</v>
      </c>
      <c r="G92" s="147">
        <v>9906.6666666666661</v>
      </c>
      <c r="H92" s="147">
        <v>7000</v>
      </c>
    </row>
    <row r="93" spans="1:8">
      <c r="A93" s="145">
        <v>78</v>
      </c>
      <c r="B93" s="150" t="s">
        <v>658</v>
      </c>
      <c r="C93" s="151" t="s">
        <v>44</v>
      </c>
      <c r="D93" s="151" t="s">
        <v>45</v>
      </c>
      <c r="E93" s="147">
        <v>10000</v>
      </c>
      <c r="F93" s="147">
        <v>7833.333333333333</v>
      </c>
      <c r="G93" s="147">
        <v>7000</v>
      </c>
      <c r="H93" s="147">
        <v>5000</v>
      </c>
    </row>
    <row r="94" spans="1:8">
      <c r="A94" s="145">
        <v>79</v>
      </c>
      <c r="B94" s="150" t="s">
        <v>659</v>
      </c>
      <c r="C94" s="151" t="s">
        <v>44</v>
      </c>
      <c r="D94" s="151" t="s">
        <v>45</v>
      </c>
      <c r="E94" s="147">
        <v>8000</v>
      </c>
      <c r="F94" s="147">
        <v>6400</v>
      </c>
      <c r="G94" s="147">
        <v>5600</v>
      </c>
      <c r="H94" s="147">
        <v>4000</v>
      </c>
    </row>
    <row r="95" spans="1:8">
      <c r="A95" s="145">
        <v>80</v>
      </c>
      <c r="B95" s="150" t="s">
        <v>660</v>
      </c>
      <c r="C95" s="151" t="s">
        <v>44</v>
      </c>
      <c r="D95" s="151" t="s">
        <v>45</v>
      </c>
      <c r="E95" s="147">
        <v>8000</v>
      </c>
      <c r="F95" s="147">
        <v>6400</v>
      </c>
      <c r="G95" s="147">
        <v>5600</v>
      </c>
      <c r="H95" s="147">
        <v>4000</v>
      </c>
    </row>
    <row r="96" spans="1:8" ht="30">
      <c r="A96" s="145">
        <v>81</v>
      </c>
      <c r="B96" s="150" t="s">
        <v>661</v>
      </c>
      <c r="C96" s="151" t="s">
        <v>44</v>
      </c>
      <c r="D96" s="151" t="s">
        <v>45</v>
      </c>
      <c r="E96" s="147">
        <v>8000</v>
      </c>
      <c r="F96" s="147"/>
      <c r="G96" s="147"/>
      <c r="H96" s="147"/>
    </row>
    <row r="97" spans="1:8">
      <c r="A97" s="145">
        <v>82</v>
      </c>
      <c r="B97" s="150" t="s">
        <v>662</v>
      </c>
      <c r="C97" s="151" t="s">
        <v>44</v>
      </c>
      <c r="D97" s="151" t="s">
        <v>45</v>
      </c>
      <c r="E97" s="147">
        <v>10000</v>
      </c>
      <c r="F97" s="147">
        <v>8000</v>
      </c>
      <c r="G97" s="147">
        <v>7000</v>
      </c>
      <c r="H97" s="147">
        <v>5000</v>
      </c>
    </row>
    <row r="98" spans="1:8" ht="30">
      <c r="A98" s="145">
        <v>83</v>
      </c>
      <c r="B98" s="150" t="s">
        <v>663</v>
      </c>
      <c r="C98" s="151" t="s">
        <v>44</v>
      </c>
      <c r="D98" s="151" t="s">
        <v>45</v>
      </c>
      <c r="E98" s="155">
        <v>12000</v>
      </c>
      <c r="F98" s="155"/>
      <c r="G98" s="155"/>
      <c r="H98" s="155">
        <v>6000</v>
      </c>
    </row>
    <row r="99" spans="1:8" ht="30">
      <c r="A99" s="145">
        <v>84</v>
      </c>
      <c r="B99" s="150" t="s">
        <v>664</v>
      </c>
      <c r="C99" s="151" t="s">
        <v>44</v>
      </c>
      <c r="D99" s="151" t="s">
        <v>45</v>
      </c>
      <c r="E99" s="147">
        <v>9000</v>
      </c>
      <c r="F99" s="147"/>
      <c r="G99" s="147"/>
      <c r="H99" s="147"/>
    </row>
    <row r="100" spans="1:8" ht="30">
      <c r="A100" s="145">
        <v>85</v>
      </c>
      <c r="B100" s="150" t="s">
        <v>665</v>
      </c>
      <c r="C100" s="151" t="s">
        <v>44</v>
      </c>
      <c r="D100" s="151" t="s">
        <v>45</v>
      </c>
      <c r="E100" s="147">
        <v>12000</v>
      </c>
      <c r="F100" s="147"/>
      <c r="G100" s="147"/>
      <c r="H100" s="147"/>
    </row>
    <row r="101" spans="1:8" ht="30">
      <c r="A101" s="145">
        <v>86</v>
      </c>
      <c r="B101" s="150" t="s">
        <v>666</v>
      </c>
      <c r="C101" s="151" t="s">
        <v>44</v>
      </c>
      <c r="D101" s="151" t="s">
        <v>45</v>
      </c>
      <c r="E101" s="147">
        <v>9000</v>
      </c>
      <c r="F101" s="147"/>
      <c r="G101" s="147"/>
      <c r="H101" s="147"/>
    </row>
    <row r="102" spans="1:8">
      <c r="A102" s="145">
        <v>87</v>
      </c>
      <c r="B102" s="150" t="s">
        <v>667</v>
      </c>
      <c r="C102" s="151" t="s">
        <v>44</v>
      </c>
      <c r="D102" s="151" t="s">
        <v>45</v>
      </c>
      <c r="E102" s="147">
        <v>15000</v>
      </c>
      <c r="F102" s="147"/>
      <c r="G102" s="147"/>
      <c r="H102" s="147"/>
    </row>
    <row r="103" spans="1:8" ht="30">
      <c r="A103" s="145">
        <v>88</v>
      </c>
      <c r="B103" s="150" t="s">
        <v>668</v>
      </c>
      <c r="C103" s="151" t="s">
        <v>44</v>
      </c>
      <c r="D103" s="151" t="s">
        <v>45</v>
      </c>
      <c r="E103" s="147">
        <v>20000</v>
      </c>
      <c r="F103" s="147"/>
      <c r="G103" s="147"/>
      <c r="H103" s="147"/>
    </row>
    <row r="104" spans="1:8">
      <c r="A104" s="145">
        <v>89</v>
      </c>
      <c r="B104" s="150" t="s">
        <v>669</v>
      </c>
      <c r="C104" s="151" t="s">
        <v>44</v>
      </c>
      <c r="D104" s="151" t="s">
        <v>45</v>
      </c>
      <c r="E104" s="147">
        <v>15000</v>
      </c>
      <c r="F104" s="147"/>
      <c r="G104" s="147"/>
      <c r="H104" s="147"/>
    </row>
    <row r="105" spans="1:8">
      <c r="A105" s="145">
        <v>90</v>
      </c>
      <c r="B105" s="150" t="s">
        <v>558</v>
      </c>
      <c r="C105" s="151" t="s">
        <v>44</v>
      </c>
      <c r="D105" s="151" t="s">
        <v>45</v>
      </c>
      <c r="E105" s="147">
        <v>20000</v>
      </c>
      <c r="F105" s="147">
        <v>16000</v>
      </c>
      <c r="G105" s="147">
        <v>14000</v>
      </c>
      <c r="H105" s="147">
        <v>10000</v>
      </c>
    </row>
    <row r="106" spans="1:8">
      <c r="A106" s="145">
        <v>91</v>
      </c>
      <c r="B106" s="150" t="s">
        <v>670</v>
      </c>
      <c r="C106" s="151" t="s">
        <v>567</v>
      </c>
      <c r="D106" s="151" t="s">
        <v>577</v>
      </c>
      <c r="E106" s="147">
        <v>20000</v>
      </c>
      <c r="F106" s="147">
        <v>16000</v>
      </c>
      <c r="G106" s="147">
        <v>14000</v>
      </c>
      <c r="H106" s="147">
        <v>10000</v>
      </c>
    </row>
    <row r="107" spans="1:8">
      <c r="A107" s="145">
        <v>92</v>
      </c>
      <c r="B107" s="150" t="s">
        <v>671</v>
      </c>
      <c r="C107" s="151" t="s">
        <v>44</v>
      </c>
      <c r="D107" s="151" t="s">
        <v>45</v>
      </c>
      <c r="E107" s="147">
        <v>25000</v>
      </c>
      <c r="F107" s="147">
        <v>20000</v>
      </c>
      <c r="G107" s="147">
        <v>17500</v>
      </c>
      <c r="H107" s="147">
        <v>12500</v>
      </c>
    </row>
    <row r="108" spans="1:8">
      <c r="A108" s="145">
        <v>93</v>
      </c>
      <c r="B108" s="150" t="s">
        <v>672</v>
      </c>
      <c r="C108" s="151" t="s">
        <v>44</v>
      </c>
      <c r="D108" s="151" t="s">
        <v>45</v>
      </c>
      <c r="E108" s="147">
        <v>20000</v>
      </c>
      <c r="F108" s="147">
        <v>16000</v>
      </c>
      <c r="G108" s="147">
        <v>14000</v>
      </c>
      <c r="H108" s="147">
        <v>10000</v>
      </c>
    </row>
    <row r="109" spans="1:8">
      <c r="A109" s="145">
        <v>94</v>
      </c>
      <c r="B109" s="150" t="s">
        <v>673</v>
      </c>
      <c r="C109" s="151" t="s">
        <v>674</v>
      </c>
      <c r="D109" s="151" t="s">
        <v>675</v>
      </c>
      <c r="E109" s="147">
        <v>8000</v>
      </c>
      <c r="F109" s="147">
        <v>6400</v>
      </c>
      <c r="G109" s="147">
        <v>5600</v>
      </c>
      <c r="H109" s="147">
        <v>4000</v>
      </c>
    </row>
    <row r="110" spans="1:8">
      <c r="A110" s="145">
        <v>95</v>
      </c>
      <c r="B110" s="150" t="s">
        <v>676</v>
      </c>
      <c r="C110" s="151" t="s">
        <v>44</v>
      </c>
      <c r="D110" s="151" t="s">
        <v>45</v>
      </c>
      <c r="E110" s="147">
        <v>30000</v>
      </c>
      <c r="F110" s="147">
        <v>24000</v>
      </c>
      <c r="G110" s="147">
        <v>21000</v>
      </c>
      <c r="H110" s="147">
        <v>15000</v>
      </c>
    </row>
    <row r="111" spans="1:8">
      <c r="A111" s="145">
        <v>96</v>
      </c>
      <c r="B111" s="150" t="s">
        <v>677</v>
      </c>
      <c r="C111" s="151" t="s">
        <v>44</v>
      </c>
      <c r="D111" s="151" t="s">
        <v>45</v>
      </c>
      <c r="E111" s="147">
        <v>20000</v>
      </c>
      <c r="F111" s="147">
        <v>16000</v>
      </c>
      <c r="G111" s="147">
        <v>14000</v>
      </c>
      <c r="H111" s="147">
        <v>10000</v>
      </c>
    </row>
    <row r="112" spans="1:8">
      <c r="A112" s="145">
        <v>97</v>
      </c>
      <c r="B112" s="150" t="s">
        <v>678</v>
      </c>
      <c r="C112" s="151" t="s">
        <v>44</v>
      </c>
      <c r="D112" s="151" t="s">
        <v>45</v>
      </c>
      <c r="E112" s="147">
        <v>25000</v>
      </c>
      <c r="F112" s="147">
        <v>20000</v>
      </c>
      <c r="G112" s="147">
        <v>17500</v>
      </c>
      <c r="H112" s="147">
        <v>12500</v>
      </c>
    </row>
    <row r="113" spans="1:8" ht="30">
      <c r="A113" s="145">
        <v>98</v>
      </c>
      <c r="B113" s="150" t="s">
        <v>679</v>
      </c>
      <c r="C113" s="151" t="s">
        <v>44</v>
      </c>
      <c r="D113" s="151" t="s">
        <v>45</v>
      </c>
      <c r="E113" s="147">
        <v>40000</v>
      </c>
      <c r="F113" s="147">
        <v>32000</v>
      </c>
      <c r="G113" s="147">
        <v>28000</v>
      </c>
      <c r="H113" s="147">
        <v>20000</v>
      </c>
    </row>
    <row r="114" spans="1:8" ht="30">
      <c r="A114" s="145">
        <v>99</v>
      </c>
      <c r="B114" s="153" t="s">
        <v>680</v>
      </c>
      <c r="C114" s="154" t="s">
        <v>44</v>
      </c>
      <c r="D114" s="154" t="s">
        <v>45</v>
      </c>
      <c r="E114" s="155"/>
      <c r="F114" s="155"/>
      <c r="G114" s="155"/>
      <c r="H114" s="155"/>
    </row>
    <row r="115" spans="1:8" ht="30">
      <c r="A115" s="145">
        <v>100</v>
      </c>
      <c r="B115" s="153" t="s">
        <v>681</v>
      </c>
      <c r="C115" s="154" t="s">
        <v>44</v>
      </c>
      <c r="D115" s="154" t="s">
        <v>45</v>
      </c>
      <c r="E115" s="155"/>
      <c r="F115" s="155"/>
      <c r="G115" s="155"/>
      <c r="H115" s="155"/>
    </row>
    <row r="116" spans="1:8" ht="30">
      <c r="A116" s="145">
        <v>101</v>
      </c>
      <c r="B116" s="150" t="s">
        <v>682</v>
      </c>
      <c r="C116" s="151" t="s">
        <v>44</v>
      </c>
      <c r="D116" s="151" t="s">
        <v>45</v>
      </c>
      <c r="E116" s="147">
        <v>40000</v>
      </c>
      <c r="F116" s="147"/>
      <c r="G116" s="147"/>
      <c r="H116" s="147"/>
    </row>
    <row r="117" spans="1:8" ht="45">
      <c r="A117" s="145">
        <v>102</v>
      </c>
      <c r="B117" s="150" t="s">
        <v>683</v>
      </c>
      <c r="C117" s="151" t="s">
        <v>44</v>
      </c>
      <c r="D117" s="151" t="s">
        <v>45</v>
      </c>
      <c r="E117" s="147">
        <v>20000</v>
      </c>
      <c r="F117" s="147"/>
      <c r="G117" s="147"/>
      <c r="H117" s="147"/>
    </row>
    <row r="118" spans="1:8" ht="45">
      <c r="A118" s="145">
        <v>103</v>
      </c>
      <c r="B118" s="150" t="s">
        <v>684</v>
      </c>
      <c r="C118" s="151" t="s">
        <v>44</v>
      </c>
      <c r="D118" s="151" t="s">
        <v>45</v>
      </c>
      <c r="E118" s="147">
        <v>15000</v>
      </c>
      <c r="F118" s="147"/>
      <c r="G118" s="147"/>
      <c r="H118" s="147"/>
    </row>
    <row r="119" spans="1:8" ht="45">
      <c r="A119" s="145">
        <v>104</v>
      </c>
      <c r="B119" s="150" t="s">
        <v>685</v>
      </c>
      <c r="C119" s="151" t="s">
        <v>44</v>
      </c>
      <c r="D119" s="151" t="s">
        <v>45</v>
      </c>
      <c r="E119" s="147">
        <v>20000</v>
      </c>
      <c r="F119" s="147"/>
      <c r="G119" s="147"/>
      <c r="H119" s="147"/>
    </row>
    <row r="120" spans="1:8" ht="45">
      <c r="A120" s="145">
        <v>105</v>
      </c>
      <c r="B120" s="150" t="s">
        <v>686</v>
      </c>
      <c r="C120" s="151" t="s">
        <v>44</v>
      </c>
      <c r="D120" s="151" t="s">
        <v>45</v>
      </c>
      <c r="E120" s="147">
        <v>25000</v>
      </c>
      <c r="F120" s="147"/>
      <c r="G120" s="147"/>
      <c r="H120" s="147"/>
    </row>
    <row r="121" spans="1:8">
      <c r="A121" s="145">
        <v>106</v>
      </c>
      <c r="B121" s="146" t="s">
        <v>687</v>
      </c>
      <c r="C121" s="151" t="s">
        <v>44</v>
      </c>
      <c r="D121" s="151" t="s">
        <v>45</v>
      </c>
      <c r="E121" s="147">
        <v>20000</v>
      </c>
      <c r="F121" s="147"/>
      <c r="G121" s="147"/>
      <c r="H121" s="147"/>
    </row>
    <row r="122" spans="1:8">
      <c r="A122" s="145">
        <v>107</v>
      </c>
      <c r="B122" s="146" t="s">
        <v>688</v>
      </c>
      <c r="C122" s="151" t="s">
        <v>44</v>
      </c>
      <c r="D122" s="151" t="s">
        <v>45</v>
      </c>
      <c r="E122" s="147">
        <v>17000</v>
      </c>
      <c r="F122" s="147"/>
      <c r="G122" s="147"/>
      <c r="H122" s="147"/>
    </row>
    <row r="123" spans="1:8" ht="30">
      <c r="A123" s="145">
        <v>108</v>
      </c>
      <c r="B123" s="146" t="s">
        <v>689</v>
      </c>
      <c r="C123" s="151" t="s">
        <v>44</v>
      </c>
      <c r="D123" s="151" t="s">
        <v>45</v>
      </c>
      <c r="E123" s="147">
        <v>25000</v>
      </c>
      <c r="F123" s="147"/>
      <c r="G123" s="147"/>
      <c r="H123" s="147"/>
    </row>
    <row r="124" spans="1:8" ht="30">
      <c r="A124" s="145">
        <v>109</v>
      </c>
      <c r="B124" s="146" t="s">
        <v>690</v>
      </c>
      <c r="C124" s="151" t="s">
        <v>44</v>
      </c>
      <c r="D124" s="151" t="s">
        <v>45</v>
      </c>
      <c r="E124" s="147">
        <v>25000</v>
      </c>
      <c r="F124" s="147"/>
      <c r="G124" s="147"/>
      <c r="H124" s="147"/>
    </row>
    <row r="125" spans="1:8" ht="30">
      <c r="A125" s="145">
        <v>110</v>
      </c>
      <c r="B125" s="146" t="s">
        <v>691</v>
      </c>
      <c r="C125" s="151" t="s">
        <v>44</v>
      </c>
      <c r="D125" s="151" t="s">
        <v>45</v>
      </c>
      <c r="E125" s="147">
        <v>30000</v>
      </c>
      <c r="F125" s="147"/>
      <c r="G125" s="147"/>
      <c r="H125" s="147"/>
    </row>
    <row r="126" spans="1:8" ht="30">
      <c r="A126" s="145">
        <v>111</v>
      </c>
      <c r="B126" s="146" t="s">
        <v>692</v>
      </c>
      <c r="C126" s="151" t="s">
        <v>44</v>
      </c>
      <c r="D126" s="151" t="s">
        <v>45</v>
      </c>
      <c r="E126" s="147">
        <v>15000</v>
      </c>
      <c r="F126" s="147"/>
      <c r="G126" s="147"/>
      <c r="H126" s="147"/>
    </row>
    <row r="127" spans="1:8" ht="30">
      <c r="A127" s="145">
        <v>112</v>
      </c>
      <c r="B127" s="146" t="s">
        <v>693</v>
      </c>
      <c r="C127" s="151" t="s">
        <v>44</v>
      </c>
      <c r="D127" s="151" t="s">
        <v>45</v>
      </c>
      <c r="E127" s="147">
        <v>20000</v>
      </c>
      <c r="F127" s="147"/>
      <c r="G127" s="147"/>
      <c r="H127" s="147"/>
    </row>
    <row r="128" spans="1:8" ht="30">
      <c r="A128" s="145">
        <v>113</v>
      </c>
      <c r="B128" s="146" t="s">
        <v>694</v>
      </c>
      <c r="C128" s="151" t="s">
        <v>44</v>
      </c>
      <c r="D128" s="151" t="s">
        <v>45</v>
      </c>
      <c r="E128" s="147">
        <v>25000</v>
      </c>
      <c r="F128" s="147"/>
      <c r="G128" s="147"/>
      <c r="H128" s="147"/>
    </row>
    <row r="129" spans="1:8" ht="30">
      <c r="A129" s="145">
        <v>114</v>
      </c>
      <c r="B129" s="146" t="s">
        <v>695</v>
      </c>
      <c r="C129" s="151" t="s">
        <v>44</v>
      </c>
      <c r="D129" s="151" t="s">
        <v>45</v>
      </c>
      <c r="E129" s="147">
        <v>30000</v>
      </c>
      <c r="F129" s="147"/>
      <c r="G129" s="147"/>
      <c r="H129" s="147"/>
    </row>
    <row r="130" spans="1:8" ht="30">
      <c r="A130" s="145">
        <v>115</v>
      </c>
      <c r="B130" s="146" t="s">
        <v>696</v>
      </c>
      <c r="C130" s="151" t="s">
        <v>44</v>
      </c>
      <c r="D130" s="151" t="s">
        <v>45</v>
      </c>
      <c r="E130" s="147">
        <v>17000</v>
      </c>
      <c r="F130" s="147"/>
      <c r="G130" s="147"/>
      <c r="H130" s="147"/>
    </row>
    <row r="131" spans="1:8" ht="30">
      <c r="A131" s="145">
        <v>116</v>
      </c>
      <c r="B131" s="146" t="s">
        <v>697</v>
      </c>
      <c r="C131" s="151" t="s">
        <v>44</v>
      </c>
      <c r="D131" s="151" t="s">
        <v>45</v>
      </c>
      <c r="E131" s="147">
        <v>35000</v>
      </c>
      <c r="F131" s="147"/>
      <c r="G131" s="147"/>
      <c r="H131" s="147"/>
    </row>
    <row r="132" spans="1:8" ht="30">
      <c r="A132" s="145">
        <v>117</v>
      </c>
      <c r="B132" s="146" t="s">
        <v>698</v>
      </c>
      <c r="C132" s="151" t="s">
        <v>44</v>
      </c>
      <c r="D132" s="151" t="s">
        <v>45</v>
      </c>
      <c r="E132" s="147">
        <v>30000</v>
      </c>
      <c r="F132" s="147"/>
      <c r="G132" s="147"/>
      <c r="H132" s="147"/>
    </row>
    <row r="133" spans="1:8" ht="30">
      <c r="A133" s="145">
        <v>118</v>
      </c>
      <c r="B133" s="146" t="s">
        <v>699</v>
      </c>
      <c r="C133" s="151" t="s">
        <v>44</v>
      </c>
      <c r="D133" s="151" t="s">
        <v>45</v>
      </c>
      <c r="E133" s="147">
        <v>25000</v>
      </c>
      <c r="F133" s="147"/>
      <c r="G133" s="147"/>
      <c r="H133" s="147"/>
    </row>
    <row r="134" spans="1:8">
      <c r="A134" s="152"/>
      <c r="B134" s="152"/>
      <c r="C134" s="152"/>
      <c r="D134" s="152"/>
    </row>
    <row r="135" spans="1:8">
      <c r="A135" s="152"/>
      <c r="B135" s="152"/>
      <c r="C135" s="152"/>
      <c r="D135" s="152"/>
    </row>
    <row r="136" spans="1:8">
      <c r="A136" s="152"/>
      <c r="B136" s="152"/>
      <c r="C136" s="152"/>
      <c r="D136" s="152"/>
    </row>
    <row r="137" spans="1:8">
      <c r="A137" s="152"/>
      <c r="B137" s="152"/>
      <c r="C137" s="152"/>
      <c r="D137" s="152"/>
    </row>
    <row r="138" spans="1:8">
      <c r="A138" s="152"/>
      <c r="B138" s="152"/>
      <c r="C138" s="152"/>
      <c r="D138" s="152"/>
    </row>
    <row r="139" spans="1:8">
      <c r="A139" s="152"/>
      <c r="B139" s="152"/>
      <c r="C139" s="152"/>
      <c r="D139" s="152"/>
    </row>
    <row r="140" spans="1:8">
      <c r="A140" s="152"/>
      <c r="B140" s="152"/>
      <c r="C140" s="152"/>
      <c r="D140" s="152"/>
    </row>
    <row r="141" spans="1:8">
      <c r="A141" s="152"/>
      <c r="B141" s="152"/>
      <c r="C141" s="152"/>
      <c r="D141" s="152"/>
    </row>
    <row r="142" spans="1:8">
      <c r="A142" s="152"/>
      <c r="B142" s="152"/>
      <c r="C142" s="152"/>
      <c r="D142" s="152"/>
    </row>
    <row r="143" spans="1:8">
      <c r="A143" s="152"/>
      <c r="B143" s="152"/>
      <c r="C143" s="152"/>
      <c r="D143" s="152"/>
    </row>
    <row r="144" spans="1:8">
      <c r="A144" s="152"/>
      <c r="B144" s="152"/>
      <c r="C144" s="152"/>
      <c r="D144" s="152"/>
    </row>
    <row r="145" spans="1:4">
      <c r="A145" s="152"/>
      <c r="B145" s="152"/>
      <c r="C145" s="152"/>
      <c r="D145" s="152"/>
    </row>
    <row r="146" spans="1:4">
      <c r="A146" s="152"/>
      <c r="B146" s="152"/>
      <c r="C146" s="152"/>
      <c r="D146" s="152"/>
    </row>
    <row r="147" spans="1:4">
      <c r="A147" s="152"/>
      <c r="B147" s="152"/>
      <c r="C147" s="152"/>
      <c r="D147" s="152"/>
    </row>
    <row r="148" spans="1:4">
      <c r="A148" s="152"/>
      <c r="B148" s="152"/>
      <c r="C148" s="152"/>
      <c r="D148" s="152"/>
    </row>
    <row r="149" spans="1:4">
      <c r="A149" s="152"/>
      <c r="B149" s="152"/>
      <c r="C149" s="152"/>
      <c r="D149" s="152"/>
    </row>
    <row r="150" spans="1:4">
      <c r="A150" s="152"/>
      <c r="B150" s="152"/>
      <c r="C150" s="152"/>
      <c r="D150" s="152"/>
    </row>
    <row r="151" spans="1:4">
      <c r="A151" s="152"/>
      <c r="B151" s="152"/>
      <c r="C151" s="152"/>
      <c r="D151" s="152"/>
    </row>
    <row r="152" spans="1:4">
      <c r="A152" s="152"/>
      <c r="B152" s="152"/>
      <c r="C152" s="152"/>
      <c r="D152" s="152"/>
    </row>
    <row r="153" spans="1:4">
      <c r="A153" s="152"/>
      <c r="B153" s="152"/>
      <c r="C153" s="152"/>
      <c r="D153" s="152"/>
    </row>
    <row r="154" spans="1:4">
      <c r="A154" s="152"/>
      <c r="B154" s="152"/>
      <c r="C154" s="152"/>
      <c r="D154" s="152"/>
    </row>
    <row r="155" spans="1:4">
      <c r="A155" s="152"/>
      <c r="B155" s="152"/>
      <c r="C155" s="152"/>
      <c r="D155" s="152"/>
    </row>
    <row r="156" spans="1:4">
      <c r="A156" s="152"/>
      <c r="B156" s="152"/>
      <c r="C156" s="152"/>
      <c r="D156" s="152"/>
    </row>
    <row r="157" spans="1:4">
      <c r="A157" s="152"/>
      <c r="B157" s="152"/>
      <c r="C157" s="152"/>
      <c r="D157" s="152"/>
    </row>
    <row r="158" spans="1:4">
      <c r="A158" s="152"/>
      <c r="B158" s="152"/>
      <c r="C158" s="152"/>
      <c r="D158" s="152"/>
    </row>
    <row r="159" spans="1:4">
      <c r="A159" s="152"/>
      <c r="B159" s="152"/>
      <c r="C159" s="152"/>
      <c r="D159" s="152"/>
    </row>
    <row r="160" spans="1:4">
      <c r="A160" s="152"/>
      <c r="B160" s="152"/>
      <c r="C160" s="152"/>
      <c r="D160" s="152"/>
    </row>
    <row r="161" spans="1:4">
      <c r="A161" s="152"/>
      <c r="B161" s="152"/>
      <c r="C161" s="152"/>
      <c r="D161" s="152"/>
    </row>
    <row r="162" spans="1:4">
      <c r="A162" s="152"/>
      <c r="B162" s="152"/>
      <c r="C162" s="152"/>
      <c r="D162" s="152"/>
    </row>
    <row r="163" spans="1:4">
      <c r="A163" s="152"/>
      <c r="B163" s="152"/>
      <c r="C163" s="152"/>
      <c r="D163" s="152"/>
    </row>
    <row r="164" spans="1:4">
      <c r="A164" s="152"/>
      <c r="B164" s="152"/>
      <c r="C164" s="152"/>
      <c r="D164" s="152"/>
    </row>
    <row r="165" spans="1:4">
      <c r="A165" s="152"/>
      <c r="B165" s="152"/>
      <c r="C165" s="152"/>
      <c r="D165" s="152"/>
    </row>
    <row r="166" spans="1:4">
      <c r="A166" s="152"/>
      <c r="B166" s="152"/>
      <c r="C166" s="152"/>
      <c r="D166" s="152"/>
    </row>
    <row r="167" spans="1:4">
      <c r="A167" s="152"/>
      <c r="B167" s="152"/>
      <c r="C167" s="152"/>
      <c r="D167" s="152"/>
    </row>
    <row r="168" spans="1:4">
      <c r="A168" s="152"/>
      <c r="B168" s="152"/>
      <c r="C168" s="152"/>
      <c r="D168" s="152"/>
    </row>
    <row r="169" spans="1:4">
      <c r="A169" s="152"/>
      <c r="B169" s="152"/>
      <c r="C169" s="152"/>
      <c r="D169" s="152"/>
    </row>
    <row r="170" spans="1:4">
      <c r="A170" s="152"/>
      <c r="B170" s="152"/>
      <c r="C170" s="152"/>
      <c r="D170" s="152"/>
    </row>
    <row r="171" spans="1:4">
      <c r="A171" s="152"/>
      <c r="B171" s="152"/>
      <c r="C171" s="152"/>
      <c r="D171" s="152"/>
    </row>
    <row r="172" spans="1:4">
      <c r="A172" s="152"/>
      <c r="B172" s="152"/>
      <c r="C172" s="152"/>
      <c r="D172" s="152"/>
    </row>
    <row r="173" spans="1:4">
      <c r="A173" s="152"/>
      <c r="B173" s="152"/>
      <c r="C173" s="152"/>
      <c r="D173" s="152"/>
    </row>
    <row r="174" spans="1:4">
      <c r="A174" s="152"/>
      <c r="B174" s="152"/>
      <c r="C174" s="152"/>
      <c r="D174" s="152"/>
    </row>
    <row r="175" spans="1:4">
      <c r="A175" s="152"/>
      <c r="B175" s="152"/>
      <c r="C175" s="152"/>
      <c r="D175" s="152"/>
    </row>
    <row r="176" spans="1:4">
      <c r="A176" s="152"/>
      <c r="B176" s="152"/>
      <c r="C176" s="152"/>
      <c r="D176" s="152"/>
    </row>
    <row r="177" spans="1:4">
      <c r="A177" s="152"/>
      <c r="B177" s="152"/>
      <c r="C177" s="152"/>
      <c r="D177" s="152"/>
    </row>
    <row r="178" spans="1:4">
      <c r="A178" s="152"/>
      <c r="B178" s="152"/>
      <c r="C178" s="152"/>
      <c r="D178" s="152"/>
    </row>
    <row r="179" spans="1:4">
      <c r="A179" s="152"/>
      <c r="B179" s="152"/>
      <c r="C179" s="152"/>
      <c r="D179" s="152"/>
    </row>
    <row r="180" spans="1:4">
      <c r="A180" s="152"/>
      <c r="B180" s="152"/>
      <c r="C180" s="152"/>
      <c r="D180" s="152"/>
    </row>
    <row r="181" spans="1:4">
      <c r="A181" s="152"/>
      <c r="B181" s="152"/>
      <c r="C181" s="152"/>
      <c r="D181" s="152"/>
    </row>
    <row r="182" spans="1:4">
      <c r="A182" s="152"/>
      <c r="B182" s="152"/>
      <c r="C182" s="152"/>
      <c r="D182" s="152"/>
    </row>
    <row r="183" spans="1:4">
      <c r="A183" s="152"/>
      <c r="B183" s="152"/>
      <c r="C183" s="152"/>
      <c r="D183" s="152"/>
    </row>
    <row r="184" spans="1:4">
      <c r="A184" s="152"/>
      <c r="B184" s="152"/>
      <c r="C184" s="152"/>
      <c r="D184" s="152"/>
    </row>
    <row r="185" spans="1:4">
      <c r="A185" s="152"/>
      <c r="B185" s="152"/>
      <c r="C185" s="152"/>
      <c r="D185" s="152"/>
    </row>
    <row r="186" spans="1:4">
      <c r="A186" s="152"/>
      <c r="B186" s="152"/>
      <c r="C186" s="152"/>
      <c r="D186" s="152"/>
    </row>
    <row r="187" spans="1:4">
      <c r="A187" s="152"/>
      <c r="B187" s="152"/>
      <c r="C187" s="152"/>
      <c r="D187" s="152"/>
    </row>
    <row r="188" spans="1:4">
      <c r="A188" s="152"/>
      <c r="B188" s="152"/>
      <c r="C188" s="152"/>
      <c r="D188" s="152"/>
    </row>
    <row r="189" spans="1:4">
      <c r="A189" s="152"/>
      <c r="B189" s="152"/>
      <c r="C189" s="152"/>
      <c r="D189" s="152"/>
    </row>
    <row r="190" spans="1:4">
      <c r="A190" s="152"/>
      <c r="B190" s="152"/>
      <c r="C190" s="152"/>
      <c r="D190" s="152"/>
    </row>
    <row r="191" spans="1:4">
      <c r="A191" s="152"/>
      <c r="B191" s="152"/>
      <c r="C191" s="152"/>
      <c r="D191" s="152"/>
    </row>
    <row r="192" spans="1:4">
      <c r="A192" s="152"/>
      <c r="B192" s="152"/>
      <c r="C192" s="152"/>
      <c r="D192" s="152"/>
    </row>
    <row r="193" spans="1:4">
      <c r="A193" s="152"/>
      <c r="B193" s="152"/>
      <c r="C193" s="152"/>
      <c r="D193" s="152"/>
    </row>
    <row r="194" spans="1:4">
      <c r="A194" s="152"/>
      <c r="B194" s="152"/>
      <c r="C194" s="152"/>
      <c r="D194" s="152"/>
    </row>
    <row r="195" spans="1:4">
      <c r="A195" s="152"/>
      <c r="B195" s="152"/>
      <c r="C195" s="152"/>
      <c r="D195" s="152"/>
    </row>
    <row r="196" spans="1:4">
      <c r="A196" s="152"/>
      <c r="B196" s="152"/>
      <c r="C196" s="152"/>
      <c r="D196" s="152"/>
    </row>
    <row r="197" spans="1:4">
      <c r="A197" s="152"/>
      <c r="B197" s="152"/>
      <c r="C197" s="152"/>
      <c r="D197" s="152"/>
    </row>
    <row r="198" spans="1:4">
      <c r="A198" s="152"/>
      <c r="B198" s="152"/>
      <c r="C198" s="152"/>
      <c r="D198" s="152"/>
    </row>
    <row r="199" spans="1:4">
      <c r="A199" s="152"/>
      <c r="B199" s="152"/>
      <c r="C199" s="152"/>
      <c r="D199" s="152"/>
    </row>
    <row r="200" spans="1:4">
      <c r="A200" s="152"/>
      <c r="B200" s="152"/>
      <c r="C200" s="152"/>
      <c r="D200" s="152"/>
    </row>
    <row r="201" spans="1:4">
      <c r="A201" s="152"/>
      <c r="B201" s="152"/>
      <c r="C201" s="152"/>
      <c r="D201" s="152"/>
    </row>
    <row r="202" spans="1:4">
      <c r="A202" s="152"/>
      <c r="B202" s="152"/>
      <c r="C202" s="152"/>
      <c r="D202" s="152"/>
    </row>
    <row r="203" spans="1:4">
      <c r="A203" s="152"/>
      <c r="B203" s="152"/>
      <c r="C203" s="152"/>
      <c r="D203" s="152"/>
    </row>
    <row r="204" spans="1:4">
      <c r="A204" s="152"/>
      <c r="B204" s="152"/>
      <c r="C204" s="152"/>
      <c r="D204" s="152"/>
    </row>
    <row r="205" spans="1:4">
      <c r="A205" s="152"/>
      <c r="B205" s="152"/>
      <c r="C205" s="152"/>
      <c r="D205" s="152"/>
    </row>
    <row r="206" spans="1:4">
      <c r="A206" s="152"/>
      <c r="B206" s="152"/>
      <c r="C206" s="152"/>
      <c r="D206" s="152"/>
    </row>
    <row r="207" spans="1:4">
      <c r="A207" s="152"/>
      <c r="B207" s="152"/>
      <c r="C207" s="152"/>
      <c r="D207" s="152"/>
    </row>
    <row r="208" spans="1:4">
      <c r="A208" s="152"/>
      <c r="B208" s="152"/>
      <c r="C208" s="152"/>
      <c r="D208" s="152"/>
    </row>
    <row r="209" spans="1:4">
      <c r="A209" s="152"/>
      <c r="B209" s="152"/>
      <c r="C209" s="152"/>
      <c r="D209" s="152"/>
    </row>
    <row r="210" spans="1:4">
      <c r="A210" s="152"/>
      <c r="B210" s="152"/>
      <c r="C210" s="152"/>
      <c r="D210" s="152"/>
    </row>
    <row r="211" spans="1:4">
      <c r="A211" s="152"/>
      <c r="B211" s="152"/>
      <c r="C211" s="152"/>
      <c r="D211" s="152"/>
    </row>
    <row r="212" spans="1:4">
      <c r="A212" s="152"/>
      <c r="B212" s="152"/>
      <c r="C212" s="152"/>
      <c r="D212" s="152"/>
    </row>
    <row r="213" spans="1:4">
      <c r="A213" s="152"/>
      <c r="B213" s="152"/>
      <c r="C213" s="152"/>
      <c r="D213" s="152"/>
    </row>
    <row r="214" spans="1:4">
      <c r="A214" s="152"/>
      <c r="B214" s="152"/>
      <c r="C214" s="152"/>
      <c r="D214" s="152"/>
    </row>
    <row r="215" spans="1:4">
      <c r="A215" s="152"/>
      <c r="B215" s="152"/>
      <c r="C215" s="152"/>
      <c r="D215" s="152"/>
    </row>
    <row r="216" spans="1:4">
      <c r="A216" s="152"/>
      <c r="B216" s="152"/>
      <c r="C216" s="152"/>
      <c r="D216" s="152"/>
    </row>
    <row r="217" spans="1:4">
      <c r="A217" s="152"/>
      <c r="B217" s="152"/>
      <c r="C217" s="152"/>
      <c r="D217" s="152"/>
    </row>
    <row r="218" spans="1:4">
      <c r="A218" s="152"/>
      <c r="B218" s="152"/>
      <c r="C218" s="152"/>
      <c r="D218" s="152"/>
    </row>
    <row r="219" spans="1:4">
      <c r="A219" s="152"/>
      <c r="B219" s="152"/>
      <c r="C219" s="152"/>
      <c r="D219" s="152"/>
    </row>
    <row r="220" spans="1:4">
      <c r="A220" s="152"/>
      <c r="B220" s="152"/>
      <c r="C220" s="152"/>
      <c r="D220" s="152"/>
    </row>
    <row r="221" spans="1:4">
      <c r="A221" s="152"/>
      <c r="B221" s="152"/>
      <c r="C221" s="152"/>
      <c r="D221" s="152"/>
    </row>
    <row r="222" spans="1:4">
      <c r="A222" s="152"/>
      <c r="B222" s="152"/>
      <c r="C222" s="152"/>
      <c r="D222" s="152"/>
    </row>
    <row r="223" spans="1:4">
      <c r="A223" s="152"/>
      <c r="B223" s="152"/>
      <c r="C223" s="152"/>
      <c r="D223" s="152"/>
    </row>
    <row r="224" spans="1:4">
      <c r="A224" s="152"/>
      <c r="B224" s="152"/>
      <c r="C224" s="152"/>
      <c r="D224" s="152"/>
    </row>
    <row r="225" spans="1:4">
      <c r="A225" s="152"/>
      <c r="B225" s="152"/>
      <c r="C225" s="152"/>
      <c r="D225" s="152"/>
    </row>
    <row r="226" spans="1:4">
      <c r="A226" s="152"/>
      <c r="B226" s="152"/>
      <c r="C226" s="152"/>
      <c r="D226" s="152"/>
    </row>
    <row r="227" spans="1:4">
      <c r="A227" s="152"/>
      <c r="B227" s="152"/>
      <c r="C227" s="152"/>
      <c r="D227" s="152"/>
    </row>
    <row r="228" spans="1:4">
      <c r="A228" s="152"/>
      <c r="B228" s="152"/>
      <c r="C228" s="152"/>
      <c r="D228" s="152"/>
    </row>
    <row r="229" spans="1:4">
      <c r="A229" s="152"/>
      <c r="B229" s="152"/>
      <c r="C229" s="152"/>
      <c r="D229" s="152"/>
    </row>
    <row r="230" spans="1:4">
      <c r="A230" s="152"/>
      <c r="B230" s="152"/>
      <c r="C230" s="152"/>
      <c r="D230" s="152"/>
    </row>
    <row r="231" spans="1:4">
      <c r="A231" s="152"/>
      <c r="B231" s="152"/>
      <c r="C231" s="152"/>
      <c r="D231" s="152"/>
    </row>
    <row r="232" spans="1:4">
      <c r="A232" s="152"/>
      <c r="B232" s="152"/>
      <c r="C232" s="152"/>
      <c r="D232" s="152"/>
    </row>
    <row r="233" spans="1:4">
      <c r="A233" s="152"/>
      <c r="B233" s="152"/>
      <c r="C233" s="152"/>
      <c r="D233" s="152"/>
    </row>
    <row r="234" spans="1:4">
      <c r="A234" s="152"/>
      <c r="B234" s="152"/>
      <c r="C234" s="152"/>
      <c r="D234" s="152"/>
    </row>
    <row r="235" spans="1:4">
      <c r="A235" s="152"/>
      <c r="B235" s="152"/>
      <c r="C235" s="152"/>
      <c r="D235" s="152"/>
    </row>
    <row r="236" spans="1:4">
      <c r="A236" s="152"/>
      <c r="B236" s="152"/>
      <c r="C236" s="152"/>
      <c r="D236" s="152"/>
    </row>
    <row r="237" spans="1:4">
      <c r="A237" s="152"/>
      <c r="B237" s="152"/>
      <c r="C237" s="152"/>
      <c r="D237" s="152"/>
    </row>
    <row r="238" spans="1:4">
      <c r="A238" s="152"/>
      <c r="B238" s="152"/>
      <c r="C238" s="152"/>
      <c r="D238" s="152"/>
    </row>
    <row r="239" spans="1:4">
      <c r="A239" s="152"/>
      <c r="B239" s="152"/>
      <c r="C239" s="152"/>
      <c r="D239" s="152"/>
    </row>
    <row r="240" spans="1:4">
      <c r="A240" s="152"/>
      <c r="B240" s="152"/>
      <c r="C240" s="152"/>
      <c r="D240" s="152"/>
    </row>
    <row r="241" spans="1:4">
      <c r="A241" s="152"/>
      <c r="B241" s="152"/>
      <c r="C241" s="152"/>
      <c r="D241" s="152"/>
    </row>
    <row r="242" spans="1:4">
      <c r="A242" s="152"/>
      <c r="B242" s="152"/>
      <c r="C242" s="152"/>
      <c r="D242" s="152"/>
    </row>
    <row r="243" spans="1:4">
      <c r="A243" s="152"/>
      <c r="B243" s="152"/>
      <c r="C243" s="152"/>
      <c r="D243" s="152"/>
    </row>
    <row r="244" spans="1:4">
      <c r="A244" s="152"/>
      <c r="B244" s="152"/>
      <c r="C244" s="152"/>
      <c r="D244" s="152"/>
    </row>
    <row r="245" spans="1:4">
      <c r="A245" s="152"/>
      <c r="B245" s="152"/>
      <c r="C245" s="152"/>
      <c r="D245" s="152"/>
    </row>
    <row r="246" spans="1:4">
      <c r="A246" s="152"/>
      <c r="B246" s="152"/>
      <c r="C246" s="152"/>
      <c r="D246" s="152"/>
    </row>
    <row r="247" spans="1:4">
      <c r="A247" s="152"/>
      <c r="B247" s="152"/>
      <c r="C247" s="152"/>
      <c r="D247" s="152"/>
    </row>
    <row r="248" spans="1:4">
      <c r="A248" s="152"/>
      <c r="B248" s="152"/>
      <c r="C248" s="152"/>
      <c r="D248" s="152"/>
    </row>
    <row r="249" spans="1:4">
      <c r="A249" s="152"/>
      <c r="B249" s="152"/>
      <c r="C249" s="152"/>
      <c r="D249" s="152"/>
    </row>
    <row r="250" spans="1:4">
      <c r="A250" s="152"/>
      <c r="B250" s="152"/>
      <c r="C250" s="152"/>
      <c r="D250" s="152"/>
    </row>
    <row r="251" spans="1:4">
      <c r="A251" s="152"/>
      <c r="B251" s="152"/>
      <c r="C251" s="152"/>
      <c r="D251" s="152"/>
    </row>
    <row r="252" spans="1:4">
      <c r="A252" s="152"/>
      <c r="B252" s="152"/>
      <c r="C252" s="152"/>
      <c r="D252" s="152"/>
    </row>
    <row r="253" spans="1:4">
      <c r="A253" s="152"/>
      <c r="B253" s="152"/>
      <c r="C253" s="152"/>
      <c r="D253" s="152"/>
    </row>
    <row r="254" spans="1:4">
      <c r="A254" s="152"/>
      <c r="B254" s="152"/>
      <c r="C254" s="152"/>
      <c r="D254" s="152"/>
    </row>
    <row r="255" spans="1:4">
      <c r="A255" s="152"/>
      <c r="B255" s="152"/>
      <c r="C255" s="152"/>
      <c r="D255" s="152"/>
    </row>
    <row r="256" spans="1:4">
      <c r="A256" s="152"/>
      <c r="B256" s="152"/>
      <c r="C256" s="152"/>
      <c r="D256" s="152"/>
    </row>
    <row r="257" spans="1:4">
      <c r="A257" s="152"/>
      <c r="B257" s="152"/>
      <c r="C257" s="152"/>
      <c r="D257" s="152"/>
    </row>
    <row r="258" spans="1:4">
      <c r="A258" s="152"/>
      <c r="B258" s="152"/>
      <c r="C258" s="152"/>
      <c r="D258" s="152"/>
    </row>
    <row r="259" spans="1:4">
      <c r="A259" s="152"/>
      <c r="B259" s="152"/>
      <c r="C259" s="152"/>
      <c r="D259" s="152"/>
    </row>
    <row r="260" spans="1:4">
      <c r="A260" s="152"/>
      <c r="B260" s="152"/>
      <c r="C260" s="152"/>
      <c r="D260" s="152"/>
    </row>
    <row r="261" spans="1:4">
      <c r="A261" s="152"/>
      <c r="B261" s="152"/>
      <c r="C261" s="152"/>
      <c r="D261" s="152"/>
    </row>
    <row r="262" spans="1:4">
      <c r="A262" s="152"/>
      <c r="B262" s="152"/>
      <c r="C262" s="152"/>
      <c r="D262" s="152"/>
    </row>
    <row r="263" spans="1:4">
      <c r="A263" s="152"/>
      <c r="B263" s="152"/>
      <c r="C263" s="152"/>
      <c r="D263" s="152"/>
    </row>
    <row r="264" spans="1:4">
      <c r="A264" s="152"/>
      <c r="B264" s="152"/>
      <c r="C264" s="152"/>
      <c r="D264" s="152"/>
    </row>
    <row r="265" spans="1:4">
      <c r="A265" s="152"/>
      <c r="B265" s="152"/>
      <c r="C265" s="152"/>
      <c r="D265" s="152"/>
    </row>
    <row r="266" spans="1:4">
      <c r="A266" s="152"/>
      <c r="B266" s="152"/>
      <c r="C266" s="152"/>
      <c r="D266" s="152"/>
    </row>
    <row r="267" spans="1:4">
      <c r="A267" s="152"/>
      <c r="B267" s="152"/>
      <c r="C267" s="152"/>
      <c r="D267" s="152"/>
    </row>
    <row r="268" spans="1:4">
      <c r="A268" s="152"/>
      <c r="B268" s="152"/>
      <c r="C268" s="152"/>
      <c r="D268" s="152"/>
    </row>
    <row r="269" spans="1:4">
      <c r="A269" s="152"/>
      <c r="B269" s="152"/>
      <c r="C269" s="152"/>
      <c r="D269" s="152"/>
    </row>
    <row r="270" spans="1:4">
      <c r="A270" s="152"/>
      <c r="B270" s="152"/>
      <c r="C270" s="152"/>
      <c r="D270" s="152"/>
    </row>
    <row r="271" spans="1:4">
      <c r="A271" s="152"/>
      <c r="B271" s="152"/>
      <c r="C271" s="152"/>
      <c r="D271" s="152"/>
    </row>
    <row r="272" spans="1:4">
      <c r="A272" s="152"/>
      <c r="B272" s="152"/>
      <c r="C272" s="152"/>
      <c r="D272" s="152"/>
    </row>
    <row r="273" spans="1:4">
      <c r="A273" s="152"/>
      <c r="B273" s="152"/>
      <c r="C273" s="152"/>
      <c r="D273" s="152"/>
    </row>
    <row r="274" spans="1:4">
      <c r="A274" s="152"/>
      <c r="B274" s="152"/>
      <c r="C274" s="152"/>
      <c r="D274" s="152"/>
    </row>
  </sheetData>
  <mergeCells count="18">
    <mergeCell ref="A2:D2"/>
    <mergeCell ref="A3:A5"/>
    <mergeCell ref="B3:D3"/>
    <mergeCell ref="B4:B5"/>
    <mergeCell ref="C4:D4"/>
    <mergeCell ref="A91:A92"/>
    <mergeCell ref="B91:B92"/>
    <mergeCell ref="A43:A44"/>
    <mergeCell ref="B43:B44"/>
    <mergeCell ref="A22:A23"/>
    <mergeCell ref="B22:B23"/>
    <mergeCell ref="A63:A64"/>
    <mergeCell ref="B63:B64"/>
    <mergeCell ref="A7:A8"/>
    <mergeCell ref="B7:B8"/>
    <mergeCell ref="A9:A14"/>
    <mergeCell ref="B9:B14"/>
    <mergeCell ref="E3:H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67"/>
  <sheetViews>
    <sheetView zoomScaleNormal="100" workbookViewId="0">
      <selection activeCell="N8" sqref="N8"/>
    </sheetView>
  </sheetViews>
  <sheetFormatPr defaultColWidth="14.42578125" defaultRowHeight="15"/>
  <cols>
    <col min="1" max="1" width="6.7109375" style="3" customWidth="1"/>
    <col min="2" max="2" width="21.7109375" style="3" customWidth="1"/>
    <col min="3" max="3" width="18.140625" style="3" customWidth="1"/>
    <col min="4" max="4" width="18.85546875" style="3" customWidth="1"/>
    <col min="5" max="8" width="11.7109375" style="3" customWidth="1"/>
    <col min="9" max="16384" width="14.42578125" style="3"/>
  </cols>
  <sheetData>
    <row r="1" spans="1:8">
      <c r="A1" s="157" t="s">
        <v>1911</v>
      </c>
    </row>
    <row r="2" spans="1:8">
      <c r="A2" s="158"/>
      <c r="B2" s="158"/>
      <c r="C2" s="158"/>
      <c r="D2" s="158"/>
    </row>
    <row r="3" spans="1:8" ht="15" customHeight="1">
      <c r="A3" s="395" t="s">
        <v>0</v>
      </c>
      <c r="B3" s="392" t="s">
        <v>1652</v>
      </c>
      <c r="C3" s="392"/>
      <c r="D3" s="392"/>
      <c r="E3" s="373" t="s">
        <v>1891</v>
      </c>
      <c r="F3" s="373"/>
      <c r="G3" s="373"/>
      <c r="H3" s="373"/>
    </row>
    <row r="4" spans="1:8">
      <c r="A4" s="395"/>
      <c r="B4" s="425" t="s">
        <v>1653</v>
      </c>
      <c r="C4" s="392" t="s">
        <v>1</v>
      </c>
      <c r="D4" s="392"/>
      <c r="E4" s="373"/>
      <c r="F4" s="373"/>
      <c r="G4" s="373"/>
      <c r="H4" s="373"/>
    </row>
    <row r="5" spans="1:8">
      <c r="A5" s="395"/>
      <c r="B5" s="425"/>
      <c r="C5" s="144" t="s">
        <v>2</v>
      </c>
      <c r="D5" s="144" t="s">
        <v>3</v>
      </c>
      <c r="E5" s="49" t="s">
        <v>4</v>
      </c>
      <c r="F5" s="49" t="s">
        <v>5</v>
      </c>
      <c r="G5" s="49" t="s">
        <v>6</v>
      </c>
      <c r="H5" s="49" t="s">
        <v>7</v>
      </c>
    </row>
    <row r="6" spans="1:8" ht="30">
      <c r="A6" s="159">
        <v>1</v>
      </c>
      <c r="B6" s="9" t="s">
        <v>556</v>
      </c>
      <c r="C6" s="8" t="s">
        <v>1358</v>
      </c>
      <c r="D6" s="8" t="s">
        <v>1359</v>
      </c>
      <c r="E6" s="7">
        <v>70000</v>
      </c>
      <c r="F6" s="7">
        <v>42000</v>
      </c>
      <c r="G6" s="7">
        <v>35000</v>
      </c>
      <c r="H6" s="7">
        <v>28000</v>
      </c>
    </row>
    <row r="7" spans="1:8" ht="30">
      <c r="A7" s="159">
        <v>2</v>
      </c>
      <c r="B7" s="9" t="s">
        <v>1360</v>
      </c>
      <c r="C7" s="8" t="s">
        <v>568</v>
      </c>
      <c r="D7" s="8" t="s">
        <v>45</v>
      </c>
      <c r="E7" s="7">
        <v>60000</v>
      </c>
      <c r="F7" s="7">
        <v>36000</v>
      </c>
      <c r="G7" s="7">
        <v>30000</v>
      </c>
      <c r="H7" s="7">
        <v>24000</v>
      </c>
    </row>
    <row r="8" spans="1:8" ht="30">
      <c r="A8" s="159">
        <v>3</v>
      </c>
      <c r="B8" s="9" t="s">
        <v>1361</v>
      </c>
      <c r="C8" s="8" t="s">
        <v>568</v>
      </c>
      <c r="D8" s="8" t="s">
        <v>45</v>
      </c>
      <c r="E8" s="7">
        <v>50000</v>
      </c>
      <c r="F8" s="7">
        <v>30000</v>
      </c>
      <c r="G8" s="7">
        <v>25000</v>
      </c>
      <c r="H8" s="7">
        <v>20000</v>
      </c>
    </row>
    <row r="9" spans="1:8">
      <c r="A9" s="159">
        <v>4</v>
      </c>
      <c r="B9" s="9" t="s">
        <v>1362</v>
      </c>
      <c r="C9" s="8" t="s">
        <v>44</v>
      </c>
      <c r="D9" s="8" t="s">
        <v>45</v>
      </c>
      <c r="E9" s="7">
        <v>40000</v>
      </c>
      <c r="F9" s="7">
        <v>24000</v>
      </c>
      <c r="G9" s="7">
        <v>20000</v>
      </c>
      <c r="H9" s="7">
        <v>16000</v>
      </c>
    </row>
    <row r="10" spans="1:8">
      <c r="A10" s="159">
        <v>5</v>
      </c>
      <c r="B10" s="9" t="s">
        <v>1363</v>
      </c>
      <c r="C10" s="8" t="s">
        <v>1364</v>
      </c>
      <c r="D10" s="8" t="s">
        <v>551</v>
      </c>
      <c r="E10" s="7">
        <v>30000</v>
      </c>
      <c r="F10" s="7">
        <v>18000</v>
      </c>
      <c r="G10" s="7">
        <v>15000</v>
      </c>
      <c r="H10" s="7">
        <v>12000</v>
      </c>
    </row>
    <row r="11" spans="1:8" ht="30">
      <c r="A11" s="159">
        <v>6</v>
      </c>
      <c r="B11" s="9" t="s">
        <v>1365</v>
      </c>
      <c r="C11" s="8" t="s">
        <v>44</v>
      </c>
      <c r="D11" s="8" t="s">
        <v>45</v>
      </c>
      <c r="E11" s="7">
        <v>25000</v>
      </c>
      <c r="F11" s="7">
        <v>15000</v>
      </c>
      <c r="G11" s="7">
        <v>12500</v>
      </c>
      <c r="H11" s="7">
        <v>10000</v>
      </c>
    </row>
    <row r="12" spans="1:8" ht="30">
      <c r="A12" s="159">
        <v>7</v>
      </c>
      <c r="B12" s="9" t="s">
        <v>1366</v>
      </c>
      <c r="C12" s="8" t="s">
        <v>44</v>
      </c>
      <c r="D12" s="8" t="s">
        <v>45</v>
      </c>
      <c r="E12" s="7">
        <v>25000</v>
      </c>
      <c r="F12" s="7">
        <v>15000</v>
      </c>
      <c r="G12" s="7">
        <v>12500</v>
      </c>
      <c r="H12" s="7">
        <v>10000</v>
      </c>
    </row>
    <row r="13" spans="1:8">
      <c r="A13" s="159">
        <v>8</v>
      </c>
      <c r="B13" s="9" t="s">
        <v>1367</v>
      </c>
      <c r="C13" s="8" t="s">
        <v>44</v>
      </c>
      <c r="D13" s="8" t="s">
        <v>45</v>
      </c>
      <c r="E13" s="7">
        <v>25000</v>
      </c>
      <c r="F13" s="7">
        <v>15000</v>
      </c>
      <c r="G13" s="7">
        <v>12500</v>
      </c>
      <c r="H13" s="7">
        <v>10000</v>
      </c>
    </row>
    <row r="14" spans="1:8">
      <c r="A14" s="159">
        <v>9</v>
      </c>
      <c r="B14" s="9" t="s">
        <v>1368</v>
      </c>
      <c r="C14" s="8" t="s">
        <v>44</v>
      </c>
      <c r="D14" s="8" t="s">
        <v>45</v>
      </c>
      <c r="E14" s="7">
        <v>20000</v>
      </c>
      <c r="F14" s="7">
        <v>12000</v>
      </c>
      <c r="G14" s="7">
        <v>10000</v>
      </c>
      <c r="H14" s="7">
        <v>8000</v>
      </c>
    </row>
    <row r="15" spans="1:8">
      <c r="A15" s="159">
        <v>10</v>
      </c>
      <c r="B15" s="9" t="s">
        <v>1369</v>
      </c>
      <c r="C15" s="8" t="s">
        <v>44</v>
      </c>
      <c r="D15" s="8" t="s">
        <v>45</v>
      </c>
      <c r="E15" s="7">
        <v>25000</v>
      </c>
      <c r="F15" s="7">
        <v>15000</v>
      </c>
      <c r="G15" s="7">
        <v>12500</v>
      </c>
      <c r="H15" s="7">
        <v>10000</v>
      </c>
    </row>
    <row r="16" spans="1:8" ht="45">
      <c r="A16" s="159">
        <v>11</v>
      </c>
      <c r="B16" s="9" t="s">
        <v>1359</v>
      </c>
      <c r="C16" s="8" t="s">
        <v>1370</v>
      </c>
      <c r="D16" s="8" t="s">
        <v>1371</v>
      </c>
      <c r="E16" s="7">
        <v>50000</v>
      </c>
      <c r="F16" s="7">
        <v>30000</v>
      </c>
      <c r="G16" s="7">
        <v>25000</v>
      </c>
      <c r="H16" s="7">
        <v>20000</v>
      </c>
    </row>
    <row r="17" spans="1:8">
      <c r="A17" s="159">
        <v>12</v>
      </c>
      <c r="B17" s="9" t="s">
        <v>1372</v>
      </c>
      <c r="C17" s="8" t="s">
        <v>44</v>
      </c>
      <c r="D17" s="8" t="s">
        <v>45</v>
      </c>
      <c r="E17" s="7">
        <v>20000</v>
      </c>
      <c r="F17" s="7">
        <v>12000</v>
      </c>
      <c r="G17" s="7">
        <v>10000</v>
      </c>
      <c r="H17" s="7">
        <v>8000</v>
      </c>
    </row>
    <row r="18" spans="1:8">
      <c r="A18" s="159">
        <v>13</v>
      </c>
      <c r="B18" s="9" t="s">
        <v>1373</v>
      </c>
      <c r="C18" s="8" t="s">
        <v>44</v>
      </c>
      <c r="D18" s="8" t="s">
        <v>45</v>
      </c>
      <c r="E18" s="7">
        <v>30000</v>
      </c>
      <c r="F18" s="7">
        <v>18000</v>
      </c>
      <c r="G18" s="7">
        <v>15000</v>
      </c>
      <c r="H18" s="7">
        <v>12000</v>
      </c>
    </row>
    <row r="19" spans="1:8" ht="45">
      <c r="A19" s="159">
        <v>14</v>
      </c>
      <c r="B19" s="9" t="s">
        <v>1374</v>
      </c>
      <c r="C19" s="160"/>
      <c r="D19" s="160"/>
      <c r="E19" s="7">
        <v>20000</v>
      </c>
      <c r="F19" s="7">
        <v>12000</v>
      </c>
      <c r="G19" s="7">
        <v>10000</v>
      </c>
      <c r="H19" s="7">
        <v>8000</v>
      </c>
    </row>
    <row r="20" spans="1:8" ht="60">
      <c r="A20" s="159">
        <v>15</v>
      </c>
      <c r="B20" s="9" t="s">
        <v>1375</v>
      </c>
      <c r="C20" s="160"/>
      <c r="D20" s="160"/>
      <c r="E20" s="7">
        <v>30000</v>
      </c>
      <c r="F20" s="7"/>
      <c r="G20" s="7"/>
      <c r="H20" s="7"/>
    </row>
    <row r="21" spans="1:8" ht="60">
      <c r="A21" s="159">
        <v>16</v>
      </c>
      <c r="B21" s="9" t="s">
        <v>1376</v>
      </c>
      <c r="C21" s="160"/>
      <c r="D21" s="160"/>
      <c r="E21" s="7">
        <v>20000</v>
      </c>
      <c r="F21" s="7"/>
      <c r="G21" s="7"/>
      <c r="H21" s="7"/>
    </row>
    <row r="22" spans="1:8" ht="30">
      <c r="A22" s="159">
        <v>17</v>
      </c>
      <c r="B22" s="9" t="s">
        <v>288</v>
      </c>
      <c r="C22" s="8" t="s">
        <v>550</v>
      </c>
      <c r="D22" s="8" t="s">
        <v>560</v>
      </c>
      <c r="E22" s="7">
        <v>40000</v>
      </c>
      <c r="F22" s="7">
        <v>24000</v>
      </c>
      <c r="G22" s="7">
        <v>20000</v>
      </c>
      <c r="H22" s="7">
        <v>16000</v>
      </c>
    </row>
    <row r="23" spans="1:8" ht="30">
      <c r="A23" s="426">
        <v>18</v>
      </c>
      <c r="B23" s="415" t="s">
        <v>1377</v>
      </c>
      <c r="C23" s="8" t="s">
        <v>1378</v>
      </c>
      <c r="D23" s="8" t="s">
        <v>1379</v>
      </c>
      <c r="E23" s="7">
        <v>30000</v>
      </c>
      <c r="F23" s="7">
        <v>18000</v>
      </c>
      <c r="G23" s="7">
        <v>15000</v>
      </c>
      <c r="H23" s="7">
        <v>12000</v>
      </c>
    </row>
    <row r="24" spans="1:8">
      <c r="A24" s="390"/>
      <c r="B24" s="390"/>
      <c r="C24" s="8" t="s">
        <v>1379</v>
      </c>
      <c r="D24" s="8" t="s">
        <v>1380</v>
      </c>
      <c r="E24" s="7">
        <v>25000</v>
      </c>
      <c r="F24" s="7">
        <v>15000</v>
      </c>
      <c r="G24" s="7">
        <v>12500</v>
      </c>
      <c r="H24" s="7">
        <v>10000</v>
      </c>
    </row>
    <row r="25" spans="1:8" ht="30">
      <c r="A25" s="390"/>
      <c r="B25" s="390"/>
      <c r="C25" s="8" t="s">
        <v>1380</v>
      </c>
      <c r="D25" s="8" t="s">
        <v>1381</v>
      </c>
      <c r="E25" s="7">
        <v>20000</v>
      </c>
      <c r="F25" s="7">
        <v>12000</v>
      </c>
      <c r="G25" s="7">
        <v>10000</v>
      </c>
      <c r="H25" s="7">
        <v>8000</v>
      </c>
    </row>
    <row r="26" spans="1:8" ht="30">
      <c r="A26" s="159">
        <v>19</v>
      </c>
      <c r="B26" s="9" t="s">
        <v>1382</v>
      </c>
      <c r="C26" s="8" t="s">
        <v>1383</v>
      </c>
      <c r="D26" s="8" t="s">
        <v>1384</v>
      </c>
      <c r="E26" s="7">
        <v>20000</v>
      </c>
      <c r="F26" s="7">
        <v>12000</v>
      </c>
      <c r="G26" s="7">
        <v>10000</v>
      </c>
      <c r="H26" s="7">
        <v>8000</v>
      </c>
    </row>
    <row r="27" spans="1:8" ht="30">
      <c r="A27" s="426">
        <v>20</v>
      </c>
      <c r="B27" s="415" t="s">
        <v>1385</v>
      </c>
      <c r="C27" s="8" t="s">
        <v>288</v>
      </c>
      <c r="D27" s="8" t="s">
        <v>1386</v>
      </c>
      <c r="E27" s="7">
        <v>25000</v>
      </c>
      <c r="F27" s="7">
        <v>15000</v>
      </c>
      <c r="G27" s="7">
        <v>12500</v>
      </c>
      <c r="H27" s="7">
        <v>10000</v>
      </c>
    </row>
    <row r="28" spans="1:8">
      <c r="A28" s="390"/>
      <c r="B28" s="390"/>
      <c r="C28" s="8" t="s">
        <v>1386</v>
      </c>
      <c r="D28" s="8" t="s">
        <v>1387</v>
      </c>
      <c r="E28" s="7">
        <v>20000</v>
      </c>
      <c r="F28" s="7">
        <v>12000</v>
      </c>
      <c r="G28" s="7">
        <v>10000</v>
      </c>
      <c r="H28" s="7">
        <v>8000</v>
      </c>
    </row>
    <row r="29" spans="1:8">
      <c r="A29" s="159">
        <v>21</v>
      </c>
      <c r="B29" s="9" t="s">
        <v>1388</v>
      </c>
      <c r="C29" s="8" t="s">
        <v>1389</v>
      </c>
      <c r="D29" s="8" t="s">
        <v>1390</v>
      </c>
      <c r="E29" s="7">
        <v>22000</v>
      </c>
      <c r="F29" s="7">
        <v>13200</v>
      </c>
      <c r="G29" s="7">
        <v>11000</v>
      </c>
      <c r="H29" s="7">
        <v>8800</v>
      </c>
    </row>
    <row r="30" spans="1:8">
      <c r="A30" s="159">
        <v>22</v>
      </c>
      <c r="B30" s="9" t="s">
        <v>1391</v>
      </c>
      <c r="C30" s="8" t="s">
        <v>44</v>
      </c>
      <c r="D30" s="8" t="s">
        <v>45</v>
      </c>
      <c r="E30" s="7">
        <v>18000</v>
      </c>
      <c r="F30" s="7">
        <v>10800</v>
      </c>
      <c r="G30" s="7">
        <v>9000</v>
      </c>
      <c r="H30" s="7">
        <v>7200</v>
      </c>
    </row>
    <row r="31" spans="1:8">
      <c r="A31" s="159">
        <v>23</v>
      </c>
      <c r="B31" s="9" t="s">
        <v>1392</v>
      </c>
      <c r="C31" s="8" t="s">
        <v>1385</v>
      </c>
      <c r="D31" s="8" t="s">
        <v>1390</v>
      </c>
      <c r="E31" s="7">
        <v>18000</v>
      </c>
      <c r="F31" s="7">
        <v>10800</v>
      </c>
      <c r="G31" s="7">
        <v>9000</v>
      </c>
      <c r="H31" s="7">
        <v>7200</v>
      </c>
    </row>
    <row r="32" spans="1:8">
      <c r="A32" s="159">
        <v>24</v>
      </c>
      <c r="B32" s="9" t="s">
        <v>1393</v>
      </c>
      <c r="C32" s="8" t="s">
        <v>44</v>
      </c>
      <c r="D32" s="8" t="s">
        <v>45</v>
      </c>
      <c r="E32" s="7">
        <v>15000</v>
      </c>
      <c r="F32" s="7">
        <v>9000</v>
      </c>
      <c r="G32" s="7">
        <v>7500</v>
      </c>
      <c r="H32" s="7">
        <v>6000</v>
      </c>
    </row>
    <row r="33" spans="1:8">
      <c r="A33" s="159">
        <v>25</v>
      </c>
      <c r="B33" s="9" t="s">
        <v>1394</v>
      </c>
      <c r="C33" s="8" t="s">
        <v>44</v>
      </c>
      <c r="D33" s="8" t="s">
        <v>45</v>
      </c>
      <c r="E33" s="7">
        <v>20000</v>
      </c>
      <c r="F33" s="7">
        <v>12000</v>
      </c>
      <c r="G33" s="7">
        <v>10000</v>
      </c>
      <c r="H33" s="7">
        <v>8000</v>
      </c>
    </row>
    <row r="34" spans="1:8">
      <c r="A34" s="159">
        <v>26</v>
      </c>
      <c r="B34" s="9" t="s">
        <v>1395</v>
      </c>
      <c r="C34" s="8" t="s">
        <v>44</v>
      </c>
      <c r="D34" s="8" t="s">
        <v>45</v>
      </c>
      <c r="E34" s="7">
        <v>15000</v>
      </c>
      <c r="F34" s="7">
        <v>9000</v>
      </c>
      <c r="G34" s="7">
        <v>7500</v>
      </c>
      <c r="H34" s="7">
        <v>6000</v>
      </c>
    </row>
    <row r="35" spans="1:8">
      <c r="A35" s="159">
        <v>27</v>
      </c>
      <c r="B35" s="9" t="s">
        <v>1396</v>
      </c>
      <c r="C35" s="8" t="s">
        <v>44</v>
      </c>
      <c r="D35" s="8" t="s">
        <v>45</v>
      </c>
      <c r="E35" s="7">
        <v>15000</v>
      </c>
      <c r="F35" s="7">
        <v>9000</v>
      </c>
      <c r="G35" s="7">
        <v>7500</v>
      </c>
      <c r="H35" s="7">
        <v>6000</v>
      </c>
    </row>
    <row r="36" spans="1:8">
      <c r="A36" s="159">
        <v>28</v>
      </c>
      <c r="B36" s="9" t="s">
        <v>1397</v>
      </c>
      <c r="C36" s="8" t="s">
        <v>44</v>
      </c>
      <c r="D36" s="8" t="s">
        <v>45</v>
      </c>
      <c r="E36" s="7">
        <v>18000</v>
      </c>
      <c r="F36" s="7">
        <v>10800</v>
      </c>
      <c r="G36" s="7">
        <v>9000</v>
      </c>
      <c r="H36" s="7">
        <v>7200</v>
      </c>
    </row>
    <row r="37" spans="1:8" ht="30">
      <c r="A37" s="159">
        <v>29</v>
      </c>
      <c r="B37" s="9" t="s">
        <v>558</v>
      </c>
      <c r="C37" s="8" t="s">
        <v>1398</v>
      </c>
      <c r="D37" s="8" t="s">
        <v>1399</v>
      </c>
      <c r="E37" s="7">
        <v>20000</v>
      </c>
      <c r="F37" s="7">
        <v>12000</v>
      </c>
      <c r="G37" s="7">
        <v>10000</v>
      </c>
      <c r="H37" s="7">
        <v>8000</v>
      </c>
    </row>
    <row r="38" spans="1:8">
      <c r="A38" s="426">
        <v>30</v>
      </c>
      <c r="B38" s="415" t="s">
        <v>212</v>
      </c>
      <c r="C38" s="8" t="s">
        <v>571</v>
      </c>
      <c r="D38" s="8" t="s">
        <v>572</v>
      </c>
      <c r="E38" s="7">
        <v>20000</v>
      </c>
      <c r="F38" s="7">
        <v>12000</v>
      </c>
      <c r="G38" s="7">
        <v>10000</v>
      </c>
      <c r="H38" s="7">
        <v>8000</v>
      </c>
    </row>
    <row r="39" spans="1:8">
      <c r="A39" s="390"/>
      <c r="B39" s="390"/>
      <c r="C39" s="8" t="s">
        <v>572</v>
      </c>
      <c r="D39" s="8" t="s">
        <v>399</v>
      </c>
      <c r="E39" s="7">
        <v>15000</v>
      </c>
      <c r="F39" s="7">
        <v>9000</v>
      </c>
      <c r="G39" s="7">
        <v>7500</v>
      </c>
      <c r="H39" s="7">
        <v>6000</v>
      </c>
    </row>
    <row r="40" spans="1:8" ht="45">
      <c r="A40" s="426">
        <v>31</v>
      </c>
      <c r="B40" s="415" t="s">
        <v>549</v>
      </c>
      <c r="C40" s="8" t="s">
        <v>1400</v>
      </c>
      <c r="D40" s="8" t="s">
        <v>1401</v>
      </c>
      <c r="E40" s="7">
        <v>25000</v>
      </c>
      <c r="F40" s="7">
        <v>15000</v>
      </c>
      <c r="G40" s="7">
        <v>12500</v>
      </c>
      <c r="H40" s="7">
        <v>10000</v>
      </c>
    </row>
    <row r="41" spans="1:8" ht="45">
      <c r="A41" s="390"/>
      <c r="B41" s="390"/>
      <c r="C41" s="8" t="s">
        <v>1401</v>
      </c>
      <c r="D41" s="8" t="s">
        <v>1402</v>
      </c>
      <c r="E41" s="7">
        <v>20000</v>
      </c>
      <c r="F41" s="7">
        <v>12000</v>
      </c>
      <c r="G41" s="7">
        <v>10000</v>
      </c>
      <c r="H41" s="7">
        <v>8000</v>
      </c>
    </row>
    <row r="42" spans="1:8" ht="30">
      <c r="A42" s="159">
        <v>32</v>
      </c>
      <c r="B42" s="9" t="s">
        <v>1403</v>
      </c>
      <c r="C42" s="8" t="s">
        <v>1404</v>
      </c>
      <c r="D42" s="8" t="s">
        <v>45</v>
      </c>
      <c r="E42" s="7">
        <v>15000</v>
      </c>
      <c r="F42" s="7">
        <v>9000</v>
      </c>
      <c r="G42" s="7">
        <v>7500</v>
      </c>
      <c r="H42" s="7">
        <v>6000</v>
      </c>
    </row>
    <row r="43" spans="1:8">
      <c r="A43" s="159">
        <v>33</v>
      </c>
      <c r="B43" s="9" t="s">
        <v>1405</v>
      </c>
      <c r="C43" s="8" t="s">
        <v>44</v>
      </c>
      <c r="D43" s="8" t="s">
        <v>45</v>
      </c>
      <c r="E43" s="7">
        <v>12000</v>
      </c>
      <c r="F43" s="7">
        <v>7200</v>
      </c>
      <c r="G43" s="7">
        <v>6000</v>
      </c>
      <c r="H43" s="7">
        <v>4800</v>
      </c>
    </row>
    <row r="44" spans="1:8">
      <c r="A44" s="159">
        <v>34</v>
      </c>
      <c r="B44" s="9" t="s">
        <v>1406</v>
      </c>
      <c r="C44" s="8" t="s">
        <v>44</v>
      </c>
      <c r="D44" s="8" t="s">
        <v>45</v>
      </c>
      <c r="E44" s="7">
        <v>10000</v>
      </c>
      <c r="F44" s="7">
        <v>6000</v>
      </c>
      <c r="G44" s="7">
        <v>5000</v>
      </c>
      <c r="H44" s="7">
        <v>4000</v>
      </c>
    </row>
    <row r="45" spans="1:8" ht="30">
      <c r="A45" s="159">
        <v>35</v>
      </c>
      <c r="B45" s="9" t="s">
        <v>1407</v>
      </c>
      <c r="C45" s="8" t="s">
        <v>44</v>
      </c>
      <c r="D45" s="8" t="s">
        <v>45</v>
      </c>
      <c r="E45" s="7">
        <v>12000</v>
      </c>
      <c r="F45" s="7">
        <v>7200</v>
      </c>
      <c r="G45" s="7">
        <v>6000</v>
      </c>
      <c r="H45" s="7">
        <v>4800</v>
      </c>
    </row>
    <row r="46" spans="1:8">
      <c r="A46" s="159">
        <v>36</v>
      </c>
      <c r="B46" s="9" t="s">
        <v>1408</v>
      </c>
      <c r="C46" s="8" t="s">
        <v>44</v>
      </c>
      <c r="D46" s="8" t="s">
        <v>45</v>
      </c>
      <c r="E46" s="7">
        <v>12000</v>
      </c>
      <c r="F46" s="7">
        <v>7200</v>
      </c>
      <c r="G46" s="7">
        <v>6000</v>
      </c>
      <c r="H46" s="7">
        <v>4800</v>
      </c>
    </row>
    <row r="47" spans="1:8">
      <c r="A47" s="159">
        <v>37</v>
      </c>
      <c r="B47" s="9" t="s">
        <v>1409</v>
      </c>
      <c r="C47" s="8" t="s">
        <v>44</v>
      </c>
      <c r="D47" s="8" t="s">
        <v>45</v>
      </c>
      <c r="E47" s="7">
        <v>12000</v>
      </c>
      <c r="F47" s="7">
        <v>7200</v>
      </c>
      <c r="G47" s="7">
        <v>6000</v>
      </c>
      <c r="H47" s="7">
        <v>4800</v>
      </c>
    </row>
    <row r="48" spans="1:8">
      <c r="A48" s="159">
        <v>38</v>
      </c>
      <c r="B48" s="9" t="s">
        <v>1410</v>
      </c>
      <c r="C48" s="8" t="s">
        <v>44</v>
      </c>
      <c r="D48" s="8" t="s">
        <v>45</v>
      </c>
      <c r="E48" s="7">
        <v>12000</v>
      </c>
      <c r="F48" s="7">
        <v>7200</v>
      </c>
      <c r="G48" s="7">
        <v>6000</v>
      </c>
      <c r="H48" s="7">
        <v>4800</v>
      </c>
    </row>
    <row r="49" spans="1:8">
      <c r="A49" s="159">
        <v>39</v>
      </c>
      <c r="B49" s="9" t="s">
        <v>1411</v>
      </c>
      <c r="C49" s="8" t="s">
        <v>44</v>
      </c>
      <c r="D49" s="8" t="s">
        <v>45</v>
      </c>
      <c r="E49" s="7">
        <v>10000</v>
      </c>
      <c r="F49" s="7">
        <v>6000</v>
      </c>
      <c r="G49" s="7">
        <v>5000</v>
      </c>
      <c r="H49" s="7">
        <v>4000</v>
      </c>
    </row>
    <row r="50" spans="1:8">
      <c r="A50" s="159">
        <v>40</v>
      </c>
      <c r="B50" s="9" t="s">
        <v>1412</v>
      </c>
      <c r="C50" s="8" t="s">
        <v>44</v>
      </c>
      <c r="D50" s="8" t="s">
        <v>45</v>
      </c>
      <c r="E50" s="7">
        <v>10000</v>
      </c>
      <c r="F50" s="7">
        <v>6000</v>
      </c>
      <c r="G50" s="7">
        <v>5000</v>
      </c>
      <c r="H50" s="7">
        <v>4000</v>
      </c>
    </row>
    <row r="51" spans="1:8" ht="45">
      <c r="A51" s="159">
        <v>41</v>
      </c>
      <c r="B51" s="9" t="s">
        <v>1413</v>
      </c>
      <c r="C51" s="8" t="s">
        <v>1414</v>
      </c>
      <c r="D51" s="8" t="s">
        <v>1415</v>
      </c>
      <c r="E51" s="7">
        <v>20000</v>
      </c>
      <c r="F51" s="7">
        <v>12000</v>
      </c>
      <c r="G51" s="7">
        <v>10000</v>
      </c>
      <c r="H51" s="7">
        <v>8000</v>
      </c>
    </row>
    <row r="52" spans="1:8" ht="28.5">
      <c r="A52" s="426">
        <v>42</v>
      </c>
      <c r="B52" s="126" t="s">
        <v>1416</v>
      </c>
      <c r="C52" s="160"/>
      <c r="D52" s="160"/>
      <c r="E52" s="7"/>
      <c r="F52" s="7"/>
      <c r="G52" s="7"/>
      <c r="H52" s="7"/>
    </row>
    <row r="53" spans="1:8" ht="30">
      <c r="A53" s="390"/>
      <c r="B53" s="9" t="s">
        <v>456</v>
      </c>
      <c r="C53" s="160"/>
      <c r="D53" s="160"/>
      <c r="E53" s="7">
        <v>18000</v>
      </c>
      <c r="F53" s="7">
        <v>10800</v>
      </c>
      <c r="G53" s="7">
        <v>9000</v>
      </c>
      <c r="H53" s="7">
        <v>7200</v>
      </c>
    </row>
    <row r="54" spans="1:8" ht="30">
      <c r="A54" s="390"/>
      <c r="B54" s="9" t="s">
        <v>1417</v>
      </c>
      <c r="C54" s="160"/>
      <c r="D54" s="160"/>
      <c r="E54" s="7">
        <v>20000</v>
      </c>
      <c r="F54" s="7">
        <v>12000</v>
      </c>
      <c r="G54" s="7">
        <v>10000</v>
      </c>
      <c r="H54" s="7">
        <v>8000</v>
      </c>
    </row>
    <row r="55" spans="1:8" ht="30">
      <c r="A55" s="390"/>
      <c r="B55" s="9" t="s">
        <v>1418</v>
      </c>
      <c r="C55" s="160"/>
      <c r="D55" s="160"/>
      <c r="E55" s="7">
        <v>28000</v>
      </c>
      <c r="F55" s="7">
        <v>16800</v>
      </c>
      <c r="G55" s="7">
        <v>14000</v>
      </c>
      <c r="H55" s="7">
        <v>11200</v>
      </c>
    </row>
    <row r="56" spans="1:8" ht="28.5">
      <c r="A56" s="426">
        <v>43</v>
      </c>
      <c r="B56" s="126" t="s">
        <v>1419</v>
      </c>
      <c r="C56" s="160"/>
      <c r="D56" s="160"/>
      <c r="E56" s="7"/>
      <c r="F56" s="7"/>
      <c r="G56" s="7"/>
      <c r="H56" s="7"/>
    </row>
    <row r="57" spans="1:8" ht="30">
      <c r="A57" s="390"/>
      <c r="B57" s="9" t="s">
        <v>456</v>
      </c>
      <c r="C57" s="160"/>
      <c r="D57" s="160"/>
      <c r="E57" s="7">
        <v>15000</v>
      </c>
      <c r="F57" s="7">
        <v>9000</v>
      </c>
      <c r="G57" s="7">
        <v>7500</v>
      </c>
      <c r="H57" s="7">
        <v>6000</v>
      </c>
    </row>
    <row r="58" spans="1:8" ht="30">
      <c r="A58" s="390"/>
      <c r="B58" s="9" t="s">
        <v>1420</v>
      </c>
      <c r="C58" s="160"/>
      <c r="D58" s="160"/>
      <c r="E58" s="7">
        <v>17000</v>
      </c>
      <c r="F58" s="7">
        <v>10200</v>
      </c>
      <c r="G58" s="7">
        <v>8500</v>
      </c>
      <c r="H58" s="7">
        <v>6800</v>
      </c>
    </row>
    <row r="59" spans="1:8" ht="42.75">
      <c r="A59" s="426">
        <v>44</v>
      </c>
      <c r="B59" s="126" t="s">
        <v>1421</v>
      </c>
      <c r="C59" s="160"/>
      <c r="D59" s="160"/>
      <c r="E59" s="7"/>
      <c r="F59" s="7"/>
      <c r="G59" s="7"/>
      <c r="H59" s="7"/>
    </row>
    <row r="60" spans="1:8" ht="30">
      <c r="A60" s="390"/>
      <c r="B60" s="9" t="s">
        <v>1422</v>
      </c>
      <c r="C60" s="160"/>
      <c r="D60" s="160"/>
      <c r="E60" s="7">
        <v>15000</v>
      </c>
      <c r="F60" s="7">
        <v>9000</v>
      </c>
      <c r="G60" s="7">
        <v>7500</v>
      </c>
      <c r="H60" s="7">
        <v>6000</v>
      </c>
    </row>
    <row r="61" spans="1:8" ht="30">
      <c r="A61" s="390"/>
      <c r="B61" s="9" t="s">
        <v>1423</v>
      </c>
      <c r="C61" s="160"/>
      <c r="D61" s="160"/>
      <c r="E61" s="7">
        <v>18000</v>
      </c>
      <c r="F61" s="7">
        <v>10800</v>
      </c>
      <c r="G61" s="7">
        <v>9000</v>
      </c>
      <c r="H61" s="7">
        <v>7200</v>
      </c>
    </row>
    <row r="62" spans="1:8" ht="30">
      <c r="A62" s="390"/>
      <c r="B62" s="9" t="s">
        <v>1424</v>
      </c>
      <c r="C62" s="160"/>
      <c r="D62" s="160"/>
      <c r="E62" s="7">
        <v>22000</v>
      </c>
      <c r="F62" s="7">
        <v>13200</v>
      </c>
      <c r="G62" s="7">
        <v>11000</v>
      </c>
      <c r="H62" s="7">
        <v>8800</v>
      </c>
    </row>
    <row r="63" spans="1:8" ht="42.75">
      <c r="A63" s="426">
        <v>45</v>
      </c>
      <c r="B63" s="126" t="s">
        <v>1425</v>
      </c>
      <c r="C63" s="160"/>
      <c r="D63" s="160"/>
      <c r="E63" s="7"/>
      <c r="F63" s="7"/>
      <c r="G63" s="7"/>
      <c r="H63" s="7"/>
    </row>
    <row r="64" spans="1:8" ht="30">
      <c r="A64" s="390"/>
      <c r="B64" s="9" t="s">
        <v>1426</v>
      </c>
      <c r="C64" s="160"/>
      <c r="D64" s="160"/>
      <c r="E64" s="7">
        <v>15000</v>
      </c>
      <c r="F64" s="7">
        <v>9000</v>
      </c>
      <c r="G64" s="7">
        <v>7500</v>
      </c>
      <c r="H64" s="7">
        <v>6000</v>
      </c>
    </row>
    <row r="65" spans="1:8" ht="30">
      <c r="A65" s="390"/>
      <c r="B65" s="9" t="s">
        <v>1427</v>
      </c>
      <c r="C65" s="160"/>
      <c r="D65" s="160"/>
      <c r="E65" s="7">
        <v>18000</v>
      </c>
      <c r="F65" s="7">
        <v>10800</v>
      </c>
      <c r="G65" s="7">
        <v>9000</v>
      </c>
      <c r="H65" s="7">
        <v>7200</v>
      </c>
    </row>
    <row r="66" spans="1:8" ht="30">
      <c r="A66" s="390"/>
      <c r="B66" s="9" t="s">
        <v>1428</v>
      </c>
      <c r="C66" s="160"/>
      <c r="D66" s="160"/>
      <c r="E66" s="7">
        <v>22000</v>
      </c>
      <c r="F66" s="7">
        <v>13200</v>
      </c>
      <c r="G66" s="7">
        <v>11000</v>
      </c>
      <c r="H66" s="7">
        <v>8800</v>
      </c>
    </row>
    <row r="67" spans="1:8">
      <c r="A67" s="35"/>
      <c r="B67" s="36"/>
      <c r="C67" s="36"/>
      <c r="D67" s="36"/>
    </row>
  </sheetData>
  <mergeCells count="17">
    <mergeCell ref="A63:A66"/>
    <mergeCell ref="A38:A39"/>
    <mergeCell ref="B38:B39"/>
    <mergeCell ref="A40:A41"/>
    <mergeCell ref="B40:B41"/>
    <mergeCell ref="A52:A55"/>
    <mergeCell ref="A56:A58"/>
    <mergeCell ref="A59:A62"/>
    <mergeCell ref="A23:A25"/>
    <mergeCell ref="B23:B25"/>
    <mergeCell ref="A27:A28"/>
    <mergeCell ref="B27:B28"/>
    <mergeCell ref="B4:B5"/>
    <mergeCell ref="C4:D4"/>
    <mergeCell ref="E3:H4"/>
    <mergeCell ref="A3:A5"/>
    <mergeCell ref="B3:D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60"/>
  <sheetViews>
    <sheetView zoomScaleNormal="100" workbookViewId="0">
      <selection activeCell="M7" sqref="M7"/>
    </sheetView>
  </sheetViews>
  <sheetFormatPr defaultColWidth="14.42578125" defaultRowHeight="15"/>
  <cols>
    <col min="1" max="1" width="7.85546875" style="2" customWidth="1"/>
    <col min="2" max="2" width="14.42578125" style="2"/>
    <col min="3" max="3" width="20.28515625" style="2" customWidth="1"/>
    <col min="4" max="4" width="22.28515625" style="2" customWidth="1"/>
    <col min="5" max="8" width="10.5703125" style="4" customWidth="1"/>
    <col min="9" max="243" width="14.42578125" style="2"/>
    <col min="244" max="247" width="14.42578125" style="2" customWidth="1"/>
    <col min="248" max="499" width="14.42578125" style="2"/>
    <col min="500" max="503" width="14.42578125" style="2" customWidth="1"/>
    <col min="504" max="755" width="14.42578125" style="2"/>
    <col min="756" max="759" width="14.42578125" style="2" customWidth="1"/>
    <col min="760" max="1011" width="14.42578125" style="2"/>
    <col min="1012" max="1015" width="14.42578125" style="2" customWidth="1"/>
    <col min="1016" max="1267" width="14.42578125" style="2"/>
    <col min="1268" max="1271" width="14.42578125" style="2" customWidth="1"/>
    <col min="1272" max="1523" width="14.42578125" style="2"/>
    <col min="1524" max="1527" width="14.42578125" style="2" customWidth="1"/>
    <col min="1528" max="1779" width="14.42578125" style="2"/>
    <col min="1780" max="1783" width="14.42578125" style="2" customWidth="1"/>
    <col min="1784" max="2035" width="14.42578125" style="2"/>
    <col min="2036" max="2039" width="14.42578125" style="2" customWidth="1"/>
    <col min="2040" max="2291" width="14.42578125" style="2"/>
    <col min="2292" max="2295" width="14.42578125" style="2" customWidth="1"/>
    <col min="2296" max="2547" width="14.42578125" style="2"/>
    <col min="2548" max="2551" width="14.42578125" style="2" customWidth="1"/>
    <col min="2552" max="2803" width="14.42578125" style="2"/>
    <col min="2804" max="2807" width="14.42578125" style="2" customWidth="1"/>
    <col min="2808" max="3059" width="14.42578125" style="2"/>
    <col min="3060" max="3063" width="14.42578125" style="2" customWidth="1"/>
    <col min="3064" max="3315" width="14.42578125" style="2"/>
    <col min="3316" max="3319" width="14.42578125" style="2" customWidth="1"/>
    <col min="3320" max="3571" width="14.42578125" style="2"/>
    <col min="3572" max="3575" width="14.42578125" style="2" customWidth="1"/>
    <col min="3576" max="3827" width="14.42578125" style="2"/>
    <col min="3828" max="3831" width="14.42578125" style="2" customWidth="1"/>
    <col min="3832" max="4083" width="14.42578125" style="2"/>
    <col min="4084" max="4087" width="14.42578125" style="2" customWidth="1"/>
    <col min="4088" max="4339" width="14.42578125" style="2"/>
    <col min="4340" max="4343" width="14.42578125" style="2" customWidth="1"/>
    <col min="4344" max="4595" width="14.42578125" style="2"/>
    <col min="4596" max="4599" width="14.42578125" style="2" customWidth="1"/>
    <col min="4600" max="4851" width="14.42578125" style="2"/>
    <col min="4852" max="4855" width="14.42578125" style="2" customWidth="1"/>
    <col min="4856" max="5107" width="14.42578125" style="2"/>
    <col min="5108" max="5111" width="14.42578125" style="2" customWidth="1"/>
    <col min="5112" max="5363" width="14.42578125" style="2"/>
    <col min="5364" max="5367" width="14.42578125" style="2" customWidth="1"/>
    <col min="5368" max="5619" width="14.42578125" style="2"/>
    <col min="5620" max="5623" width="14.42578125" style="2" customWidth="1"/>
    <col min="5624" max="5875" width="14.42578125" style="2"/>
    <col min="5876" max="5879" width="14.42578125" style="2" customWidth="1"/>
    <col min="5880" max="6131" width="14.42578125" style="2"/>
    <col min="6132" max="6135" width="14.42578125" style="2" customWidth="1"/>
    <col min="6136" max="6387" width="14.42578125" style="2"/>
    <col min="6388" max="6391" width="14.42578125" style="2" customWidth="1"/>
    <col min="6392" max="6643" width="14.42578125" style="2"/>
    <col min="6644" max="6647" width="14.42578125" style="2" customWidth="1"/>
    <col min="6648" max="6899" width="14.42578125" style="2"/>
    <col min="6900" max="6903" width="14.42578125" style="2" customWidth="1"/>
    <col min="6904" max="7155" width="14.42578125" style="2"/>
    <col min="7156" max="7159" width="14.42578125" style="2" customWidth="1"/>
    <col min="7160" max="7411" width="14.42578125" style="2"/>
    <col min="7412" max="7415" width="14.42578125" style="2" customWidth="1"/>
    <col min="7416" max="7667" width="14.42578125" style="2"/>
    <col min="7668" max="7671" width="14.42578125" style="2" customWidth="1"/>
    <col min="7672" max="7923" width="14.42578125" style="2"/>
    <col min="7924" max="7927" width="14.42578125" style="2" customWidth="1"/>
    <col min="7928" max="8179" width="14.42578125" style="2"/>
    <col min="8180" max="8183" width="14.42578125" style="2" customWidth="1"/>
    <col min="8184" max="8435" width="14.42578125" style="2"/>
    <col min="8436" max="8439" width="14.42578125" style="2" customWidth="1"/>
    <col min="8440" max="8691" width="14.42578125" style="2"/>
    <col min="8692" max="8695" width="14.42578125" style="2" customWidth="1"/>
    <col min="8696" max="8947" width="14.42578125" style="2"/>
    <col min="8948" max="8951" width="14.42578125" style="2" customWidth="1"/>
    <col min="8952" max="9203" width="14.42578125" style="2"/>
    <col min="9204" max="9207" width="14.42578125" style="2" customWidth="1"/>
    <col min="9208" max="9459" width="14.42578125" style="2"/>
    <col min="9460" max="9463" width="14.42578125" style="2" customWidth="1"/>
    <col min="9464" max="9715" width="14.42578125" style="2"/>
    <col min="9716" max="9719" width="14.42578125" style="2" customWidth="1"/>
    <col min="9720" max="9971" width="14.42578125" style="2"/>
    <col min="9972" max="9975" width="14.42578125" style="2" customWidth="1"/>
    <col min="9976" max="10227" width="14.42578125" style="2"/>
    <col min="10228" max="10231" width="14.42578125" style="2" customWidth="1"/>
    <col min="10232" max="10483" width="14.42578125" style="2"/>
    <col min="10484" max="10487" width="14.42578125" style="2" customWidth="1"/>
    <col min="10488" max="10739" width="14.42578125" style="2"/>
    <col min="10740" max="10743" width="14.42578125" style="2" customWidth="1"/>
    <col min="10744" max="10995" width="14.42578125" style="2"/>
    <col min="10996" max="10999" width="14.42578125" style="2" customWidth="1"/>
    <col min="11000" max="11251" width="14.42578125" style="2"/>
    <col min="11252" max="11255" width="14.42578125" style="2" customWidth="1"/>
    <col min="11256" max="11507" width="14.42578125" style="2"/>
    <col min="11508" max="11511" width="14.42578125" style="2" customWidth="1"/>
    <col min="11512" max="11763" width="14.42578125" style="2"/>
    <col min="11764" max="11767" width="14.42578125" style="2" customWidth="1"/>
    <col min="11768" max="12019" width="14.42578125" style="2"/>
    <col min="12020" max="12023" width="14.42578125" style="2" customWidth="1"/>
    <col min="12024" max="12275" width="14.42578125" style="2"/>
    <col min="12276" max="12279" width="14.42578125" style="2" customWidth="1"/>
    <col min="12280" max="12531" width="14.42578125" style="2"/>
    <col min="12532" max="12535" width="14.42578125" style="2" customWidth="1"/>
    <col min="12536" max="12787" width="14.42578125" style="2"/>
    <col min="12788" max="12791" width="14.42578125" style="2" customWidth="1"/>
    <col min="12792" max="13043" width="14.42578125" style="2"/>
    <col min="13044" max="13047" width="14.42578125" style="2" customWidth="1"/>
    <col min="13048" max="13299" width="14.42578125" style="2"/>
    <col min="13300" max="13303" width="14.42578125" style="2" customWidth="1"/>
    <col min="13304" max="13555" width="14.42578125" style="2"/>
    <col min="13556" max="13559" width="14.42578125" style="2" customWidth="1"/>
    <col min="13560" max="13811" width="14.42578125" style="2"/>
    <col min="13812" max="13815" width="14.42578125" style="2" customWidth="1"/>
    <col min="13816" max="14067" width="14.42578125" style="2"/>
    <col min="14068" max="14071" width="14.42578125" style="2" customWidth="1"/>
    <col min="14072" max="14323" width="14.42578125" style="2"/>
    <col min="14324" max="14327" width="14.42578125" style="2" customWidth="1"/>
    <col min="14328" max="14579" width="14.42578125" style="2"/>
    <col min="14580" max="14583" width="14.42578125" style="2" customWidth="1"/>
    <col min="14584" max="14835" width="14.42578125" style="2"/>
    <col min="14836" max="14839" width="14.42578125" style="2" customWidth="1"/>
    <col min="14840" max="15091" width="14.42578125" style="2"/>
    <col min="15092" max="15095" width="14.42578125" style="2" customWidth="1"/>
    <col min="15096" max="15347" width="14.42578125" style="2"/>
    <col min="15348" max="15351" width="14.42578125" style="2" customWidth="1"/>
    <col min="15352" max="15603" width="14.42578125" style="2"/>
    <col min="15604" max="15607" width="14.42578125" style="2" customWidth="1"/>
    <col min="15608" max="15859" width="14.42578125" style="2"/>
    <col min="15860" max="15863" width="14.42578125" style="2" customWidth="1"/>
    <col min="15864" max="16115" width="14.42578125" style="2"/>
    <col min="16116" max="16119" width="14.42578125" style="2" customWidth="1"/>
    <col min="16120" max="16384" width="14.42578125" style="2"/>
  </cols>
  <sheetData>
    <row r="1" spans="1:8">
      <c r="A1" s="163" t="s">
        <v>1912</v>
      </c>
    </row>
    <row r="2" spans="1:8">
      <c r="A2" s="162"/>
      <c r="B2" s="39"/>
      <c r="C2" s="39"/>
      <c r="D2" s="39"/>
    </row>
    <row r="3" spans="1:8" ht="15" customHeight="1">
      <c r="A3" s="395" t="s">
        <v>0</v>
      </c>
      <c r="B3" s="392" t="s">
        <v>1652</v>
      </c>
      <c r="C3" s="392"/>
      <c r="D3" s="392"/>
      <c r="E3" s="373" t="s">
        <v>1891</v>
      </c>
      <c r="F3" s="373"/>
      <c r="G3" s="373"/>
      <c r="H3" s="373"/>
    </row>
    <row r="4" spans="1:8">
      <c r="A4" s="395"/>
      <c r="B4" s="392" t="s">
        <v>1653</v>
      </c>
      <c r="C4" s="392" t="s">
        <v>1</v>
      </c>
      <c r="D4" s="392"/>
      <c r="E4" s="373"/>
      <c r="F4" s="373"/>
      <c r="G4" s="373"/>
      <c r="H4" s="373"/>
    </row>
    <row r="5" spans="1:8">
      <c r="A5" s="395"/>
      <c r="B5" s="392"/>
      <c r="C5" s="144" t="s">
        <v>2</v>
      </c>
      <c r="D5" s="144" t="s">
        <v>3</v>
      </c>
      <c r="E5" s="49" t="s">
        <v>4</v>
      </c>
      <c r="F5" s="49" t="s">
        <v>5</v>
      </c>
      <c r="G5" s="49" t="s">
        <v>6</v>
      </c>
      <c r="H5" s="49" t="s">
        <v>7</v>
      </c>
    </row>
    <row r="6" spans="1:8" ht="45">
      <c r="A6" s="427">
        <v>1</v>
      </c>
      <c r="B6" s="427" t="s">
        <v>104</v>
      </c>
      <c r="C6" s="164" t="s">
        <v>105</v>
      </c>
      <c r="D6" s="164" t="s">
        <v>106</v>
      </c>
      <c r="E6" s="166">
        <v>45000</v>
      </c>
      <c r="F6" s="166">
        <v>27000</v>
      </c>
      <c r="G6" s="166">
        <v>22500</v>
      </c>
      <c r="H6" s="166">
        <v>18000</v>
      </c>
    </row>
    <row r="7" spans="1:8" ht="45">
      <c r="A7" s="428"/>
      <c r="B7" s="428"/>
      <c r="C7" s="164" t="s">
        <v>106</v>
      </c>
      <c r="D7" s="164" t="s">
        <v>107</v>
      </c>
      <c r="E7" s="166">
        <v>40000</v>
      </c>
      <c r="F7" s="166">
        <v>24000</v>
      </c>
      <c r="G7" s="166">
        <v>20000</v>
      </c>
      <c r="H7" s="166">
        <v>16000</v>
      </c>
    </row>
    <row r="8" spans="1:8">
      <c r="A8" s="164">
        <v>2</v>
      </c>
      <c r="B8" s="164" t="s">
        <v>108</v>
      </c>
      <c r="C8" s="164" t="s">
        <v>109</v>
      </c>
      <c r="D8" s="34" t="s">
        <v>110</v>
      </c>
      <c r="E8" s="166">
        <v>35000</v>
      </c>
      <c r="F8" s="166">
        <v>21000</v>
      </c>
      <c r="G8" s="166">
        <v>17500</v>
      </c>
      <c r="H8" s="166">
        <v>14000</v>
      </c>
    </row>
    <row r="9" spans="1:8" ht="30">
      <c r="A9" s="427">
        <v>3</v>
      </c>
      <c r="B9" s="427" t="s">
        <v>111</v>
      </c>
      <c r="C9" s="34" t="s">
        <v>112</v>
      </c>
      <c r="D9" s="34" t="s">
        <v>113</v>
      </c>
      <c r="E9" s="166">
        <v>35000</v>
      </c>
      <c r="F9" s="166">
        <v>21000</v>
      </c>
      <c r="G9" s="166">
        <v>17500</v>
      </c>
      <c r="H9" s="166">
        <v>14000</v>
      </c>
    </row>
    <row r="10" spans="1:8" ht="30">
      <c r="A10" s="429"/>
      <c r="B10" s="429"/>
      <c r="C10" s="34" t="s">
        <v>114</v>
      </c>
      <c r="D10" s="34" t="s">
        <v>115</v>
      </c>
      <c r="E10" s="166">
        <v>30000</v>
      </c>
      <c r="F10" s="166">
        <v>18000</v>
      </c>
      <c r="G10" s="166">
        <v>15000</v>
      </c>
      <c r="H10" s="166">
        <v>12000</v>
      </c>
    </row>
    <row r="11" spans="1:8" ht="30">
      <c r="A11" s="428"/>
      <c r="B11" s="428"/>
      <c r="C11" s="34" t="s">
        <v>115</v>
      </c>
      <c r="D11" s="34" t="s">
        <v>116</v>
      </c>
      <c r="E11" s="166">
        <v>35000</v>
      </c>
      <c r="F11" s="166">
        <v>21000</v>
      </c>
      <c r="G11" s="166">
        <v>17500</v>
      </c>
      <c r="H11" s="166">
        <v>14000</v>
      </c>
    </row>
    <row r="12" spans="1:8" ht="30">
      <c r="A12" s="164">
        <v>4</v>
      </c>
      <c r="B12" s="164" t="s">
        <v>118</v>
      </c>
      <c r="C12" s="34" t="s">
        <v>119</v>
      </c>
      <c r="D12" s="34" t="s">
        <v>120</v>
      </c>
      <c r="E12" s="166">
        <v>35000</v>
      </c>
      <c r="F12" s="166">
        <v>21000</v>
      </c>
      <c r="G12" s="166">
        <v>17500</v>
      </c>
      <c r="H12" s="166">
        <v>14000</v>
      </c>
    </row>
    <row r="13" spans="1:8" ht="30">
      <c r="A13" s="164">
        <v>5</v>
      </c>
      <c r="B13" s="164" t="s">
        <v>122</v>
      </c>
      <c r="C13" s="34" t="s">
        <v>123</v>
      </c>
      <c r="D13" s="34" t="s">
        <v>124</v>
      </c>
      <c r="E13" s="166">
        <v>50000</v>
      </c>
      <c r="F13" s="166">
        <v>30000</v>
      </c>
      <c r="G13" s="166">
        <v>25000</v>
      </c>
      <c r="H13" s="166">
        <v>20000</v>
      </c>
    </row>
    <row r="14" spans="1:8" ht="30">
      <c r="A14" s="164">
        <v>6</v>
      </c>
      <c r="B14" s="164" t="s">
        <v>125</v>
      </c>
      <c r="C14" s="34" t="s">
        <v>119</v>
      </c>
      <c r="D14" s="34" t="s">
        <v>126</v>
      </c>
      <c r="E14" s="166">
        <v>30000</v>
      </c>
      <c r="F14" s="166">
        <v>18000</v>
      </c>
      <c r="G14" s="166">
        <v>15000</v>
      </c>
      <c r="H14" s="166">
        <v>12000</v>
      </c>
    </row>
    <row r="15" spans="1:8" ht="30">
      <c r="A15" s="164">
        <v>7</v>
      </c>
      <c r="B15" s="164" t="s">
        <v>127</v>
      </c>
      <c r="C15" s="164" t="s">
        <v>116</v>
      </c>
      <c r="D15" s="164" t="s">
        <v>128</v>
      </c>
      <c r="E15" s="166">
        <v>45000</v>
      </c>
      <c r="F15" s="166">
        <v>27000</v>
      </c>
      <c r="G15" s="166">
        <v>22500</v>
      </c>
      <c r="H15" s="166">
        <v>18000</v>
      </c>
    </row>
    <row r="16" spans="1:8">
      <c r="A16" s="427">
        <v>8</v>
      </c>
      <c r="B16" s="427" t="s">
        <v>129</v>
      </c>
      <c r="C16" s="34" t="s">
        <v>130</v>
      </c>
      <c r="D16" s="34" t="s">
        <v>131</v>
      </c>
      <c r="E16" s="166">
        <v>20000</v>
      </c>
      <c r="F16" s="166">
        <v>12000</v>
      </c>
      <c r="G16" s="166">
        <v>10000</v>
      </c>
      <c r="H16" s="166">
        <v>8000</v>
      </c>
    </row>
    <row r="17" spans="1:8">
      <c r="A17" s="428"/>
      <c r="B17" s="428"/>
      <c r="C17" s="34" t="s">
        <v>131</v>
      </c>
      <c r="D17" s="34" t="s">
        <v>133</v>
      </c>
      <c r="E17" s="166">
        <v>15000</v>
      </c>
      <c r="F17" s="166">
        <v>9000</v>
      </c>
      <c r="G17" s="166">
        <v>7500</v>
      </c>
      <c r="H17" s="166">
        <v>6000</v>
      </c>
    </row>
    <row r="18" spans="1:8">
      <c r="A18" s="164">
        <v>9</v>
      </c>
      <c r="B18" s="164" t="s">
        <v>134</v>
      </c>
      <c r="C18" s="164" t="s">
        <v>44</v>
      </c>
      <c r="D18" s="164" t="s">
        <v>45</v>
      </c>
      <c r="E18" s="166">
        <v>25000</v>
      </c>
      <c r="F18" s="166">
        <v>15000</v>
      </c>
      <c r="G18" s="166">
        <v>12500</v>
      </c>
      <c r="H18" s="166">
        <v>10000</v>
      </c>
    </row>
    <row r="19" spans="1:8">
      <c r="A19" s="164">
        <v>10</v>
      </c>
      <c r="B19" s="164" t="s">
        <v>135</v>
      </c>
      <c r="C19" s="164" t="s">
        <v>44</v>
      </c>
      <c r="D19" s="164" t="s">
        <v>45</v>
      </c>
      <c r="E19" s="166">
        <v>25000</v>
      </c>
      <c r="F19" s="166">
        <v>15000</v>
      </c>
      <c r="G19" s="166">
        <v>12500</v>
      </c>
      <c r="H19" s="166">
        <v>10000</v>
      </c>
    </row>
    <row r="20" spans="1:8" ht="30">
      <c r="A20" s="164">
        <v>11</v>
      </c>
      <c r="B20" s="164" t="s">
        <v>136</v>
      </c>
      <c r="C20" s="164" t="s">
        <v>137</v>
      </c>
      <c r="D20" s="164" t="s">
        <v>45</v>
      </c>
      <c r="E20" s="166">
        <v>20000</v>
      </c>
      <c r="F20" s="166">
        <v>12000</v>
      </c>
      <c r="G20" s="166">
        <v>10000</v>
      </c>
      <c r="H20" s="166">
        <v>8000</v>
      </c>
    </row>
    <row r="21" spans="1:8">
      <c r="A21" s="164">
        <v>12</v>
      </c>
      <c r="B21" s="164" t="s">
        <v>138</v>
      </c>
      <c r="C21" s="164" t="s">
        <v>44</v>
      </c>
      <c r="D21" s="164" t="s">
        <v>45</v>
      </c>
      <c r="E21" s="166">
        <v>15000</v>
      </c>
      <c r="F21" s="166">
        <v>9000</v>
      </c>
      <c r="G21" s="166">
        <v>7500</v>
      </c>
      <c r="H21" s="166">
        <v>6000</v>
      </c>
    </row>
    <row r="22" spans="1:8">
      <c r="A22" s="164">
        <v>13</v>
      </c>
      <c r="B22" s="164" t="s">
        <v>139</v>
      </c>
      <c r="C22" s="34" t="s">
        <v>140</v>
      </c>
      <c r="D22" s="34" t="s">
        <v>141</v>
      </c>
      <c r="E22" s="166">
        <v>15000</v>
      </c>
      <c r="F22" s="166">
        <v>9100</v>
      </c>
      <c r="G22" s="166">
        <v>7500</v>
      </c>
      <c r="H22" s="166">
        <v>6000</v>
      </c>
    </row>
    <row r="23" spans="1:8">
      <c r="A23" s="164">
        <v>14</v>
      </c>
      <c r="B23" s="164" t="s">
        <v>142</v>
      </c>
      <c r="C23" s="164" t="s">
        <v>44</v>
      </c>
      <c r="D23" s="164" t="s">
        <v>45</v>
      </c>
      <c r="E23" s="166">
        <v>15000</v>
      </c>
      <c r="F23" s="166">
        <v>9000</v>
      </c>
      <c r="G23" s="166">
        <v>7500</v>
      </c>
      <c r="H23" s="166">
        <v>6000</v>
      </c>
    </row>
    <row r="24" spans="1:8">
      <c r="A24" s="164">
        <v>15</v>
      </c>
      <c r="B24" s="164" t="s">
        <v>143</v>
      </c>
      <c r="C24" s="164" t="s">
        <v>44</v>
      </c>
      <c r="D24" s="164" t="s">
        <v>45</v>
      </c>
      <c r="E24" s="166">
        <v>25000</v>
      </c>
      <c r="F24" s="166">
        <v>15200</v>
      </c>
      <c r="G24" s="166">
        <v>12500</v>
      </c>
      <c r="H24" s="166">
        <v>9800</v>
      </c>
    </row>
    <row r="25" spans="1:8">
      <c r="A25" s="164">
        <v>16</v>
      </c>
      <c r="B25" s="164" t="s">
        <v>144</v>
      </c>
      <c r="C25" s="164" t="s">
        <v>44</v>
      </c>
      <c r="D25" s="164" t="s">
        <v>45</v>
      </c>
      <c r="E25" s="166">
        <v>15000</v>
      </c>
      <c r="F25" s="166">
        <v>9000</v>
      </c>
      <c r="G25" s="166">
        <v>7500</v>
      </c>
      <c r="H25" s="166">
        <v>6000</v>
      </c>
    </row>
    <row r="26" spans="1:8">
      <c r="A26" s="427">
        <v>17</v>
      </c>
      <c r="B26" s="427" t="s">
        <v>145</v>
      </c>
      <c r="C26" s="164" t="s">
        <v>109</v>
      </c>
      <c r="D26" s="34" t="s">
        <v>146</v>
      </c>
      <c r="E26" s="166">
        <v>25000</v>
      </c>
      <c r="F26" s="166">
        <v>15000</v>
      </c>
      <c r="G26" s="166">
        <v>12500</v>
      </c>
      <c r="H26" s="166">
        <v>10000</v>
      </c>
    </row>
    <row r="27" spans="1:8" ht="30">
      <c r="A27" s="429"/>
      <c r="B27" s="429"/>
      <c r="C27" s="34" t="s">
        <v>148</v>
      </c>
      <c r="D27" s="34" t="s">
        <v>149</v>
      </c>
      <c r="E27" s="166">
        <v>25000</v>
      </c>
      <c r="F27" s="166">
        <v>15000</v>
      </c>
      <c r="G27" s="166">
        <v>12500</v>
      </c>
      <c r="H27" s="166">
        <v>10000</v>
      </c>
    </row>
    <row r="28" spans="1:8" ht="30">
      <c r="A28" s="429"/>
      <c r="B28" s="429"/>
      <c r="C28" s="34" t="s">
        <v>150</v>
      </c>
      <c r="D28" s="34" t="s">
        <v>151</v>
      </c>
      <c r="E28" s="166">
        <v>18000</v>
      </c>
      <c r="F28" s="166">
        <v>10800</v>
      </c>
      <c r="G28" s="166">
        <v>8900</v>
      </c>
      <c r="H28" s="166">
        <v>7000</v>
      </c>
    </row>
    <row r="29" spans="1:8" ht="30">
      <c r="A29" s="164">
        <v>18</v>
      </c>
      <c r="B29" s="164" t="s">
        <v>152</v>
      </c>
      <c r="C29" s="164" t="s">
        <v>44</v>
      </c>
      <c r="D29" s="164" t="s">
        <v>153</v>
      </c>
      <c r="E29" s="166">
        <v>20000</v>
      </c>
      <c r="F29" s="166">
        <v>12000</v>
      </c>
      <c r="G29" s="166">
        <v>10000</v>
      </c>
      <c r="H29" s="166">
        <v>8000</v>
      </c>
    </row>
    <row r="30" spans="1:8" ht="30">
      <c r="A30" s="427">
        <v>19</v>
      </c>
      <c r="B30" s="427" t="s">
        <v>154</v>
      </c>
      <c r="C30" s="164" t="s">
        <v>155</v>
      </c>
      <c r="D30" s="164" t="s">
        <v>156</v>
      </c>
      <c r="E30" s="166">
        <v>15000</v>
      </c>
      <c r="F30" s="166">
        <v>9000</v>
      </c>
      <c r="G30" s="166">
        <v>7500</v>
      </c>
      <c r="H30" s="166">
        <v>6000</v>
      </c>
    </row>
    <row r="31" spans="1:8" ht="30">
      <c r="A31" s="428"/>
      <c r="B31" s="428"/>
      <c r="C31" s="164" t="s">
        <v>156</v>
      </c>
      <c r="D31" s="164" t="s">
        <v>157</v>
      </c>
      <c r="E31" s="166">
        <v>10000</v>
      </c>
      <c r="F31" s="166">
        <v>6000</v>
      </c>
      <c r="G31" s="166">
        <v>5000</v>
      </c>
      <c r="H31" s="166">
        <v>4000</v>
      </c>
    </row>
    <row r="32" spans="1:8">
      <c r="A32" s="427">
        <v>20</v>
      </c>
      <c r="B32" s="427" t="s">
        <v>158</v>
      </c>
      <c r="C32" s="164" t="s">
        <v>44</v>
      </c>
      <c r="D32" s="164" t="s">
        <v>159</v>
      </c>
      <c r="E32" s="166">
        <v>15000</v>
      </c>
      <c r="F32" s="166">
        <v>9000</v>
      </c>
      <c r="G32" s="166">
        <v>7500</v>
      </c>
      <c r="H32" s="166">
        <v>6000</v>
      </c>
    </row>
    <row r="33" spans="1:8">
      <c r="A33" s="428"/>
      <c r="B33" s="428"/>
      <c r="C33" s="164" t="s">
        <v>159</v>
      </c>
      <c r="D33" s="164" t="s">
        <v>45</v>
      </c>
      <c r="E33" s="166">
        <v>10000</v>
      </c>
      <c r="F33" s="166">
        <v>8300</v>
      </c>
      <c r="G33" s="166">
        <v>6900</v>
      </c>
      <c r="H33" s="166">
        <v>5600</v>
      </c>
    </row>
    <row r="34" spans="1:8" ht="30">
      <c r="A34" s="164">
        <v>21</v>
      </c>
      <c r="B34" s="164" t="s">
        <v>147</v>
      </c>
      <c r="C34" s="164" t="s">
        <v>160</v>
      </c>
      <c r="D34" s="164" t="s">
        <v>161</v>
      </c>
      <c r="E34" s="166">
        <v>12000</v>
      </c>
      <c r="F34" s="166">
        <v>7200</v>
      </c>
      <c r="G34" s="166">
        <v>6000</v>
      </c>
      <c r="H34" s="166">
        <v>4800</v>
      </c>
    </row>
    <row r="35" spans="1:8" ht="30">
      <c r="A35" s="34">
        <v>22</v>
      </c>
      <c r="B35" s="34" t="s">
        <v>163</v>
      </c>
      <c r="C35" s="34" t="s">
        <v>164</v>
      </c>
      <c r="D35" s="34" t="s">
        <v>165</v>
      </c>
      <c r="E35" s="167">
        <v>11000</v>
      </c>
      <c r="F35" s="166">
        <v>6600</v>
      </c>
      <c r="G35" s="166">
        <v>5500</v>
      </c>
      <c r="H35" s="166">
        <v>4400</v>
      </c>
    </row>
    <row r="36" spans="1:8" ht="30">
      <c r="A36" s="34">
        <v>23</v>
      </c>
      <c r="B36" s="34" t="s">
        <v>166</v>
      </c>
      <c r="C36" s="34" t="s">
        <v>167</v>
      </c>
      <c r="D36" s="34" t="s">
        <v>168</v>
      </c>
      <c r="E36" s="167">
        <v>15000</v>
      </c>
      <c r="F36" s="166">
        <v>9000</v>
      </c>
      <c r="G36" s="166">
        <v>7500</v>
      </c>
      <c r="H36" s="166">
        <v>6000</v>
      </c>
    </row>
    <row r="37" spans="1:8">
      <c r="A37" s="34">
        <v>24</v>
      </c>
      <c r="B37" s="34" t="s">
        <v>169</v>
      </c>
      <c r="C37" s="34" t="s">
        <v>109</v>
      </c>
      <c r="D37" s="34" t="s">
        <v>168</v>
      </c>
      <c r="E37" s="167">
        <v>15000</v>
      </c>
      <c r="F37" s="166">
        <v>9000</v>
      </c>
      <c r="G37" s="166">
        <v>7500</v>
      </c>
      <c r="H37" s="166">
        <v>6000</v>
      </c>
    </row>
    <row r="38" spans="1:8" ht="30">
      <c r="A38" s="168">
        <v>25</v>
      </c>
      <c r="B38" s="168" t="s">
        <v>170</v>
      </c>
      <c r="C38" s="34" t="s">
        <v>171</v>
      </c>
      <c r="D38" s="34" t="s">
        <v>172</v>
      </c>
      <c r="E38" s="167">
        <v>15000</v>
      </c>
      <c r="F38" s="166">
        <v>9000</v>
      </c>
      <c r="G38" s="166">
        <v>7500</v>
      </c>
      <c r="H38" s="166">
        <v>6000</v>
      </c>
    </row>
    <row r="39" spans="1:8" ht="30">
      <c r="A39" s="34">
        <v>26</v>
      </c>
      <c r="B39" s="34" t="s">
        <v>173</v>
      </c>
      <c r="C39" s="34" t="s">
        <v>162</v>
      </c>
      <c r="D39" s="34" t="s">
        <v>174</v>
      </c>
      <c r="E39" s="167">
        <v>8000</v>
      </c>
      <c r="F39" s="166">
        <v>4800</v>
      </c>
      <c r="G39" s="166">
        <v>3900</v>
      </c>
      <c r="H39" s="166">
        <v>3000</v>
      </c>
    </row>
    <row r="40" spans="1:8" ht="45">
      <c r="A40" s="34">
        <v>27</v>
      </c>
      <c r="B40" s="34" t="s">
        <v>175</v>
      </c>
      <c r="C40" s="34" t="s">
        <v>109</v>
      </c>
      <c r="D40" s="34" t="s">
        <v>176</v>
      </c>
      <c r="E40" s="167">
        <v>15000</v>
      </c>
      <c r="F40" s="166">
        <v>9000</v>
      </c>
      <c r="G40" s="166">
        <v>7500</v>
      </c>
      <c r="H40" s="166">
        <v>6000</v>
      </c>
    </row>
    <row r="41" spans="1:8" ht="60">
      <c r="A41" s="169">
        <v>28</v>
      </c>
      <c r="B41" s="169" t="s">
        <v>177</v>
      </c>
      <c r="C41" s="34" t="s">
        <v>109</v>
      </c>
      <c r="D41" s="34" t="s">
        <v>172</v>
      </c>
      <c r="E41" s="167">
        <v>18000</v>
      </c>
      <c r="F41" s="166">
        <v>10800</v>
      </c>
      <c r="G41" s="166">
        <v>9000</v>
      </c>
      <c r="H41" s="166">
        <v>7200</v>
      </c>
    </row>
    <row r="42" spans="1:8" ht="75">
      <c r="A42" s="164">
        <v>29</v>
      </c>
      <c r="B42" s="164" t="s">
        <v>178</v>
      </c>
      <c r="C42" s="164" t="s">
        <v>44</v>
      </c>
      <c r="D42" s="164" t="s">
        <v>45</v>
      </c>
      <c r="E42" s="166">
        <v>20000</v>
      </c>
      <c r="F42" s="166">
        <v>12000</v>
      </c>
      <c r="G42" s="166">
        <v>10000</v>
      </c>
      <c r="H42" s="166">
        <v>8000</v>
      </c>
    </row>
    <row r="43" spans="1:8" ht="75">
      <c r="A43" s="34">
        <v>30</v>
      </c>
      <c r="B43" s="34" t="s">
        <v>179</v>
      </c>
      <c r="C43" s="34" t="s">
        <v>44</v>
      </c>
      <c r="D43" s="34" t="s">
        <v>45</v>
      </c>
      <c r="E43" s="167">
        <v>17000</v>
      </c>
      <c r="F43" s="167">
        <v>10200</v>
      </c>
      <c r="G43" s="167">
        <v>8500</v>
      </c>
      <c r="H43" s="166">
        <v>6800</v>
      </c>
    </row>
    <row r="44" spans="1:8" ht="45">
      <c r="A44" s="34">
        <v>31</v>
      </c>
      <c r="B44" s="34" t="s">
        <v>180</v>
      </c>
      <c r="C44" s="34" t="s">
        <v>181</v>
      </c>
      <c r="D44" s="34" t="s">
        <v>45</v>
      </c>
      <c r="E44" s="167">
        <v>18000</v>
      </c>
      <c r="F44" s="167">
        <v>10800</v>
      </c>
      <c r="G44" s="167">
        <v>9100</v>
      </c>
      <c r="H44" s="166">
        <v>7300</v>
      </c>
    </row>
    <row r="45" spans="1:8" ht="60">
      <c r="A45" s="169">
        <v>32</v>
      </c>
      <c r="B45" s="169" t="s">
        <v>182</v>
      </c>
      <c r="C45" s="34" t="s">
        <v>109</v>
      </c>
      <c r="D45" s="34" t="s">
        <v>45</v>
      </c>
      <c r="E45" s="167">
        <v>18000</v>
      </c>
      <c r="F45" s="167">
        <v>10800</v>
      </c>
      <c r="G45" s="167">
        <v>9000</v>
      </c>
      <c r="H45" s="166">
        <v>7200</v>
      </c>
    </row>
    <row r="46" spans="1:8" ht="60">
      <c r="A46" s="34">
        <v>33</v>
      </c>
      <c r="B46" s="34" t="s">
        <v>183</v>
      </c>
      <c r="C46" s="34" t="s">
        <v>107</v>
      </c>
      <c r="D46" s="34" t="s">
        <v>184</v>
      </c>
      <c r="E46" s="167">
        <v>12000</v>
      </c>
      <c r="F46" s="167">
        <v>7200</v>
      </c>
      <c r="G46" s="167">
        <v>6000</v>
      </c>
      <c r="H46" s="166">
        <v>4800</v>
      </c>
    </row>
    <row r="47" spans="1:8" ht="45">
      <c r="A47" s="164">
        <v>34</v>
      </c>
      <c r="B47" s="164" t="s">
        <v>185</v>
      </c>
      <c r="C47" s="164" t="s">
        <v>184</v>
      </c>
      <c r="D47" s="164" t="s">
        <v>186</v>
      </c>
      <c r="E47" s="166">
        <v>8000</v>
      </c>
      <c r="F47" s="166">
        <v>4800</v>
      </c>
      <c r="G47" s="166">
        <v>4000</v>
      </c>
      <c r="H47" s="166">
        <v>3100</v>
      </c>
    </row>
    <row r="48" spans="1:8" ht="75">
      <c r="A48" s="164">
        <v>35</v>
      </c>
      <c r="B48" s="164" t="s">
        <v>187</v>
      </c>
      <c r="C48" s="164" t="s">
        <v>107</v>
      </c>
      <c r="D48" s="164" t="s">
        <v>188</v>
      </c>
      <c r="E48" s="166">
        <v>11000</v>
      </c>
      <c r="F48" s="166">
        <v>6600</v>
      </c>
      <c r="G48" s="166">
        <v>5500</v>
      </c>
      <c r="H48" s="166">
        <v>4400</v>
      </c>
    </row>
    <row r="49" spans="1:8">
      <c r="A49" s="164">
        <v>36</v>
      </c>
      <c r="B49" s="164" t="s">
        <v>189</v>
      </c>
      <c r="C49" s="164" t="s">
        <v>44</v>
      </c>
      <c r="D49" s="164" t="s">
        <v>45</v>
      </c>
      <c r="E49" s="166">
        <v>20000</v>
      </c>
      <c r="F49" s="166">
        <v>12000</v>
      </c>
      <c r="G49" s="166">
        <v>10100</v>
      </c>
      <c r="H49" s="166">
        <v>8000</v>
      </c>
    </row>
    <row r="50" spans="1:8" ht="30">
      <c r="A50" s="164">
        <v>37</v>
      </c>
      <c r="B50" s="164" t="s">
        <v>190</v>
      </c>
      <c r="C50" s="164" t="s">
        <v>137</v>
      </c>
      <c r="D50" s="164" t="s">
        <v>191</v>
      </c>
      <c r="E50" s="166">
        <v>13000</v>
      </c>
      <c r="F50" s="166">
        <v>7800</v>
      </c>
      <c r="G50" s="166">
        <v>6500</v>
      </c>
      <c r="H50" s="166">
        <v>5200</v>
      </c>
    </row>
    <row r="51" spans="1:8" ht="30">
      <c r="A51" s="164">
        <v>38</v>
      </c>
      <c r="B51" s="164" t="s">
        <v>192</v>
      </c>
      <c r="C51" s="164" t="s">
        <v>193</v>
      </c>
      <c r="D51" s="164" t="s">
        <v>194</v>
      </c>
      <c r="E51" s="166">
        <v>11000</v>
      </c>
      <c r="F51" s="166">
        <v>6600</v>
      </c>
      <c r="G51" s="166">
        <v>5500</v>
      </c>
      <c r="H51" s="166">
        <v>4400</v>
      </c>
    </row>
    <row r="52" spans="1:8" ht="30">
      <c r="A52" s="164">
        <v>39</v>
      </c>
      <c r="B52" s="164" t="s">
        <v>195</v>
      </c>
      <c r="C52" s="164" t="s">
        <v>196</v>
      </c>
      <c r="D52" s="164" t="s">
        <v>197</v>
      </c>
      <c r="E52" s="166">
        <v>11000</v>
      </c>
      <c r="F52" s="166">
        <v>6700</v>
      </c>
      <c r="G52" s="166">
        <v>5500</v>
      </c>
      <c r="H52" s="166">
        <v>4300</v>
      </c>
    </row>
    <row r="53" spans="1:8" ht="45">
      <c r="A53" s="164">
        <v>40</v>
      </c>
      <c r="B53" s="164" t="s">
        <v>198</v>
      </c>
      <c r="C53" s="164" t="s">
        <v>199</v>
      </c>
      <c r="D53" s="164" t="s">
        <v>200</v>
      </c>
      <c r="E53" s="166">
        <v>8000</v>
      </c>
      <c r="F53" s="166">
        <v>4800</v>
      </c>
      <c r="G53" s="166">
        <v>3900</v>
      </c>
      <c r="H53" s="166">
        <v>3000</v>
      </c>
    </row>
    <row r="54" spans="1:8" ht="30">
      <c r="A54" s="164">
        <v>41</v>
      </c>
      <c r="B54" s="164" t="s">
        <v>201</v>
      </c>
      <c r="C54" s="164" t="s">
        <v>162</v>
      </c>
      <c r="D54" s="164" t="s">
        <v>188</v>
      </c>
      <c r="E54" s="166">
        <v>8000</v>
      </c>
      <c r="F54" s="166">
        <v>5900</v>
      </c>
      <c r="G54" s="166">
        <v>4600</v>
      </c>
      <c r="H54" s="166">
        <v>4300</v>
      </c>
    </row>
    <row r="55" spans="1:8" ht="30">
      <c r="A55" s="164">
        <v>42</v>
      </c>
      <c r="B55" s="164" t="s">
        <v>202</v>
      </c>
      <c r="C55" s="164" t="s">
        <v>162</v>
      </c>
      <c r="D55" s="164" t="s">
        <v>203</v>
      </c>
      <c r="E55" s="166">
        <v>7000</v>
      </c>
      <c r="F55" s="166">
        <v>4200</v>
      </c>
      <c r="G55" s="166">
        <v>3400</v>
      </c>
      <c r="H55" s="166">
        <v>3200</v>
      </c>
    </row>
    <row r="56" spans="1:8" ht="60">
      <c r="A56" s="164">
        <v>43</v>
      </c>
      <c r="B56" s="164" t="s">
        <v>204</v>
      </c>
      <c r="C56" s="164" t="s">
        <v>171</v>
      </c>
      <c r="D56" s="164" t="s">
        <v>205</v>
      </c>
      <c r="E56" s="166">
        <v>13000</v>
      </c>
      <c r="F56" s="166">
        <v>7900</v>
      </c>
      <c r="G56" s="166">
        <v>5200</v>
      </c>
      <c r="H56" s="166">
        <v>4000</v>
      </c>
    </row>
    <row r="57" spans="1:8" ht="60">
      <c r="A57" s="164">
        <v>44</v>
      </c>
      <c r="B57" s="164" t="s">
        <v>206</v>
      </c>
      <c r="C57" s="164" t="s">
        <v>207</v>
      </c>
      <c r="D57" s="164" t="s">
        <v>208</v>
      </c>
      <c r="E57" s="166">
        <v>10000</v>
      </c>
      <c r="F57" s="166">
        <v>6000</v>
      </c>
      <c r="G57" s="166">
        <v>5000</v>
      </c>
      <c r="H57" s="166">
        <v>4000</v>
      </c>
    </row>
    <row r="58" spans="1:8" ht="30">
      <c r="A58" s="164">
        <v>45</v>
      </c>
      <c r="B58" s="164" t="s">
        <v>209</v>
      </c>
      <c r="C58" s="164" t="s">
        <v>210</v>
      </c>
      <c r="D58" s="164" t="s">
        <v>211</v>
      </c>
      <c r="E58" s="166">
        <v>10000</v>
      </c>
      <c r="F58" s="166">
        <v>6000</v>
      </c>
      <c r="G58" s="166">
        <v>5100</v>
      </c>
      <c r="H58" s="166">
        <v>4000</v>
      </c>
    </row>
    <row r="59" spans="1:8" ht="30">
      <c r="A59" s="164">
        <v>46</v>
      </c>
      <c r="B59" s="164" t="s">
        <v>212</v>
      </c>
      <c r="C59" s="164" t="s">
        <v>213</v>
      </c>
      <c r="D59" s="164" t="s">
        <v>214</v>
      </c>
      <c r="E59" s="166">
        <v>27000</v>
      </c>
      <c r="F59" s="166">
        <v>15900</v>
      </c>
      <c r="G59" s="166">
        <v>13200</v>
      </c>
      <c r="H59" s="166">
        <v>10600</v>
      </c>
    </row>
    <row r="60" spans="1:8" ht="45">
      <c r="A60" s="164">
        <v>47</v>
      </c>
      <c r="B60" s="164" t="s">
        <v>215</v>
      </c>
      <c r="C60" s="164" t="s">
        <v>44</v>
      </c>
      <c r="D60" s="164" t="s">
        <v>45</v>
      </c>
      <c r="E60" s="166">
        <v>15000</v>
      </c>
      <c r="F60" s="166">
        <v>7500</v>
      </c>
      <c r="G60" s="166">
        <v>4500</v>
      </c>
      <c r="H60" s="166">
        <v>2700</v>
      </c>
    </row>
  </sheetData>
  <mergeCells count="17">
    <mergeCell ref="B9:B11"/>
    <mergeCell ref="A3:A5"/>
    <mergeCell ref="B3:D3"/>
    <mergeCell ref="B4:B5"/>
    <mergeCell ref="C4:D4"/>
    <mergeCell ref="A32:A33"/>
    <mergeCell ref="B32:B33"/>
    <mergeCell ref="A30:A31"/>
    <mergeCell ref="B30:B31"/>
    <mergeCell ref="E3:H4"/>
    <mergeCell ref="A26:A28"/>
    <mergeCell ref="A16:A17"/>
    <mergeCell ref="B16:B17"/>
    <mergeCell ref="B26:B28"/>
    <mergeCell ref="A6:A7"/>
    <mergeCell ref="B6:B7"/>
    <mergeCell ref="A9:A1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79"/>
  <sheetViews>
    <sheetView zoomScaleNormal="100" workbookViewId="0">
      <selection activeCell="Q12" sqref="Q12"/>
    </sheetView>
  </sheetViews>
  <sheetFormatPr defaultColWidth="9.140625" defaultRowHeight="15"/>
  <cols>
    <col min="1" max="1" width="8.42578125" style="70" customWidth="1"/>
    <col min="2" max="2" width="18.85546875" style="70" customWidth="1"/>
    <col min="3" max="3" width="18.140625" style="70" customWidth="1"/>
    <col min="4" max="4" width="16.28515625" style="70" customWidth="1"/>
    <col min="5" max="5" width="9.7109375" style="70" bestFit="1" customWidth="1"/>
    <col min="6" max="8" width="9.28515625" style="70" bestFit="1" customWidth="1"/>
    <col min="9" max="16384" width="9.140625" style="70"/>
  </cols>
  <sheetData>
    <row r="1" spans="1:8">
      <c r="A1" s="75" t="s">
        <v>1913</v>
      </c>
    </row>
    <row r="3" spans="1:8" ht="15" customHeight="1">
      <c r="A3" s="395" t="s">
        <v>0</v>
      </c>
      <c r="B3" s="392" t="s">
        <v>1652</v>
      </c>
      <c r="C3" s="392"/>
      <c r="D3" s="392"/>
      <c r="E3" s="373" t="s">
        <v>1891</v>
      </c>
      <c r="F3" s="373"/>
      <c r="G3" s="373"/>
      <c r="H3" s="373"/>
    </row>
    <row r="4" spans="1:8">
      <c r="A4" s="395"/>
      <c r="B4" s="392" t="s">
        <v>1653</v>
      </c>
      <c r="C4" s="392" t="s">
        <v>1</v>
      </c>
      <c r="D4" s="392"/>
      <c r="E4" s="373"/>
      <c r="F4" s="373"/>
      <c r="G4" s="373"/>
      <c r="H4" s="373"/>
    </row>
    <row r="5" spans="1:8">
      <c r="A5" s="395"/>
      <c r="B5" s="392"/>
      <c r="C5" s="144" t="s">
        <v>2</v>
      </c>
      <c r="D5" s="144" t="s">
        <v>3</v>
      </c>
      <c r="E5" s="49" t="s">
        <v>4</v>
      </c>
      <c r="F5" s="49" t="s">
        <v>5</v>
      </c>
      <c r="G5" s="49" t="s">
        <v>6</v>
      </c>
      <c r="H5" s="49" t="s">
        <v>7</v>
      </c>
    </row>
    <row r="6" spans="1:8">
      <c r="A6" s="216" t="s">
        <v>702</v>
      </c>
      <c r="B6" s="13"/>
      <c r="C6" s="13"/>
      <c r="D6" s="13"/>
      <c r="E6" s="171"/>
      <c r="F6" s="171"/>
      <c r="G6" s="171"/>
      <c r="H6" s="171"/>
    </row>
    <row r="7" spans="1:8" ht="30">
      <c r="A7" s="381">
        <v>1</v>
      </c>
      <c r="B7" s="381" t="s">
        <v>111</v>
      </c>
      <c r="C7" s="14" t="s">
        <v>703</v>
      </c>
      <c r="D7" s="14" t="s">
        <v>704</v>
      </c>
      <c r="E7" s="170">
        <v>30000</v>
      </c>
      <c r="F7" s="170">
        <v>18000</v>
      </c>
      <c r="G7" s="170">
        <v>15000</v>
      </c>
      <c r="H7" s="170">
        <v>12000</v>
      </c>
    </row>
    <row r="8" spans="1:8">
      <c r="A8" s="381"/>
      <c r="B8" s="381"/>
      <c r="C8" s="14" t="s">
        <v>117</v>
      </c>
      <c r="D8" s="14" t="s">
        <v>116</v>
      </c>
      <c r="E8" s="170">
        <v>35000</v>
      </c>
      <c r="F8" s="170">
        <v>21000</v>
      </c>
      <c r="G8" s="170">
        <v>17500</v>
      </c>
      <c r="H8" s="170">
        <v>14000</v>
      </c>
    </row>
    <row r="9" spans="1:8" ht="30">
      <c r="A9" s="381">
        <v>2</v>
      </c>
      <c r="B9" s="381" t="s">
        <v>705</v>
      </c>
      <c r="C9" s="14" t="s">
        <v>116</v>
      </c>
      <c r="D9" s="14" t="s">
        <v>706</v>
      </c>
      <c r="E9" s="170">
        <v>35000</v>
      </c>
      <c r="F9" s="170">
        <v>21000</v>
      </c>
      <c r="G9" s="170">
        <v>17500</v>
      </c>
      <c r="H9" s="170">
        <v>14000</v>
      </c>
    </row>
    <row r="10" spans="1:8" ht="30">
      <c r="A10" s="381"/>
      <c r="B10" s="381"/>
      <c r="C10" s="14" t="s">
        <v>706</v>
      </c>
      <c r="D10" s="14" t="s">
        <v>707</v>
      </c>
      <c r="E10" s="170">
        <v>30000</v>
      </c>
      <c r="F10" s="170">
        <v>18000</v>
      </c>
      <c r="G10" s="170">
        <v>15000</v>
      </c>
      <c r="H10" s="170">
        <v>12000</v>
      </c>
    </row>
    <row r="11" spans="1:8" ht="45">
      <c r="A11" s="381"/>
      <c r="B11" s="381"/>
      <c r="C11" s="14" t="s">
        <v>707</v>
      </c>
      <c r="D11" s="14" t="s">
        <v>708</v>
      </c>
      <c r="E11" s="170">
        <v>20000</v>
      </c>
      <c r="F11" s="170">
        <v>12000</v>
      </c>
      <c r="G11" s="170">
        <v>10100</v>
      </c>
      <c r="H11" s="170">
        <v>8000</v>
      </c>
    </row>
    <row r="12" spans="1:8" ht="30">
      <c r="A12" s="381">
        <v>3</v>
      </c>
      <c r="B12" s="381" t="s">
        <v>709</v>
      </c>
      <c r="C12" s="14" t="s">
        <v>116</v>
      </c>
      <c r="D12" s="14" t="s">
        <v>710</v>
      </c>
      <c r="E12" s="170">
        <v>35000</v>
      </c>
      <c r="F12" s="170">
        <v>21000</v>
      </c>
      <c r="G12" s="170">
        <v>17500</v>
      </c>
      <c r="H12" s="170">
        <v>14000</v>
      </c>
    </row>
    <row r="13" spans="1:8" ht="30">
      <c r="A13" s="381"/>
      <c r="B13" s="381"/>
      <c r="C13" s="14" t="s">
        <v>710</v>
      </c>
      <c r="D13" s="14" t="s">
        <v>711</v>
      </c>
      <c r="E13" s="170">
        <v>25000</v>
      </c>
      <c r="F13" s="170">
        <v>15000</v>
      </c>
      <c r="G13" s="170">
        <v>12700</v>
      </c>
      <c r="H13" s="170">
        <v>10000</v>
      </c>
    </row>
    <row r="14" spans="1:8" ht="45">
      <c r="A14" s="381"/>
      <c r="B14" s="381"/>
      <c r="C14" s="14" t="s">
        <v>711</v>
      </c>
      <c r="D14" s="14" t="s">
        <v>712</v>
      </c>
      <c r="E14" s="170">
        <v>20000</v>
      </c>
      <c r="F14" s="170">
        <v>12000</v>
      </c>
      <c r="G14" s="170">
        <v>10200</v>
      </c>
      <c r="H14" s="170">
        <v>8000</v>
      </c>
    </row>
    <row r="15" spans="1:8" ht="30">
      <c r="A15" s="381">
        <v>4</v>
      </c>
      <c r="B15" s="381" t="s">
        <v>118</v>
      </c>
      <c r="C15" s="14" t="s">
        <v>121</v>
      </c>
      <c r="D15" s="14" t="s">
        <v>713</v>
      </c>
      <c r="E15" s="170">
        <v>30000</v>
      </c>
      <c r="F15" s="170">
        <v>18000</v>
      </c>
      <c r="G15" s="170">
        <v>15000</v>
      </c>
      <c r="H15" s="170">
        <v>12000</v>
      </c>
    </row>
    <row r="16" spans="1:8" ht="30">
      <c r="A16" s="381"/>
      <c r="B16" s="381"/>
      <c r="C16" s="14" t="s">
        <v>713</v>
      </c>
      <c r="D16" s="14" t="s">
        <v>714</v>
      </c>
      <c r="E16" s="170">
        <v>25000</v>
      </c>
      <c r="F16" s="170">
        <v>15000</v>
      </c>
      <c r="G16" s="170">
        <v>12700</v>
      </c>
      <c r="H16" s="170">
        <v>10000</v>
      </c>
    </row>
    <row r="17" spans="1:8">
      <c r="A17" s="14">
        <v>5</v>
      </c>
      <c r="B17" s="14" t="s">
        <v>127</v>
      </c>
      <c r="C17" s="14" t="s">
        <v>116</v>
      </c>
      <c r="D17" s="14" t="s">
        <v>128</v>
      </c>
      <c r="E17" s="170">
        <v>45000</v>
      </c>
      <c r="F17" s="170">
        <v>27000</v>
      </c>
      <c r="G17" s="170">
        <v>22500</v>
      </c>
      <c r="H17" s="170">
        <v>18000</v>
      </c>
    </row>
    <row r="18" spans="1:8" ht="30">
      <c r="A18" s="381">
        <v>6</v>
      </c>
      <c r="B18" s="381" t="s">
        <v>715</v>
      </c>
      <c r="C18" s="14" t="s">
        <v>44</v>
      </c>
      <c r="D18" s="14" t="s">
        <v>716</v>
      </c>
      <c r="E18" s="170">
        <v>10000</v>
      </c>
      <c r="F18" s="170">
        <v>6000</v>
      </c>
      <c r="G18" s="170">
        <v>5100</v>
      </c>
      <c r="H18" s="170">
        <v>4000</v>
      </c>
    </row>
    <row r="19" spans="1:8" ht="30">
      <c r="A19" s="381"/>
      <c r="B19" s="381"/>
      <c r="C19" s="14" t="s">
        <v>716</v>
      </c>
      <c r="D19" s="14" t="s">
        <v>45</v>
      </c>
      <c r="E19" s="170">
        <v>8000</v>
      </c>
      <c r="F19" s="170">
        <v>4900</v>
      </c>
      <c r="G19" s="170">
        <v>4000</v>
      </c>
      <c r="H19" s="170">
        <v>3700</v>
      </c>
    </row>
    <row r="20" spans="1:8">
      <c r="A20" s="14">
        <v>7</v>
      </c>
      <c r="B20" s="14" t="s">
        <v>717</v>
      </c>
      <c r="C20" s="14" t="s">
        <v>44</v>
      </c>
      <c r="D20" s="14" t="s">
        <v>45</v>
      </c>
      <c r="E20" s="170">
        <v>18000</v>
      </c>
      <c r="F20" s="170">
        <v>10800</v>
      </c>
      <c r="G20" s="170">
        <v>9100</v>
      </c>
      <c r="H20" s="170">
        <v>7200</v>
      </c>
    </row>
    <row r="21" spans="1:8" ht="45">
      <c r="A21" s="14">
        <v>8</v>
      </c>
      <c r="B21" s="14" t="s">
        <v>718</v>
      </c>
      <c r="C21" s="14" t="s">
        <v>719</v>
      </c>
      <c r="D21" s="14" t="s">
        <v>720</v>
      </c>
      <c r="E21" s="170">
        <v>15000</v>
      </c>
      <c r="F21" s="170">
        <v>9000</v>
      </c>
      <c r="G21" s="170">
        <v>7600</v>
      </c>
      <c r="H21" s="170">
        <v>6000</v>
      </c>
    </row>
    <row r="22" spans="1:8" ht="30">
      <c r="A22" s="14">
        <v>9</v>
      </c>
      <c r="B22" s="14" t="s">
        <v>721</v>
      </c>
      <c r="C22" s="14" t="s">
        <v>722</v>
      </c>
      <c r="D22" s="14" t="s">
        <v>45</v>
      </c>
      <c r="E22" s="170">
        <v>8000</v>
      </c>
      <c r="F22" s="170">
        <v>4800</v>
      </c>
      <c r="G22" s="170">
        <v>4200</v>
      </c>
      <c r="H22" s="170">
        <v>3200</v>
      </c>
    </row>
    <row r="23" spans="1:8" ht="30">
      <c r="A23" s="15">
        <v>10</v>
      </c>
      <c r="B23" s="15" t="s">
        <v>723</v>
      </c>
      <c r="C23" s="15" t="s">
        <v>724</v>
      </c>
      <c r="D23" s="15" t="s">
        <v>45</v>
      </c>
      <c r="E23" s="170">
        <v>12000</v>
      </c>
      <c r="F23" s="170">
        <v>7200</v>
      </c>
      <c r="G23" s="170">
        <v>6100</v>
      </c>
      <c r="H23" s="170">
        <v>5100</v>
      </c>
    </row>
    <row r="24" spans="1:8" ht="45">
      <c r="A24" s="14">
        <v>11</v>
      </c>
      <c r="B24" s="14" t="s">
        <v>725</v>
      </c>
      <c r="C24" s="14" t="s">
        <v>726</v>
      </c>
      <c r="D24" s="14" t="s">
        <v>727</v>
      </c>
      <c r="E24" s="170">
        <v>12000</v>
      </c>
      <c r="F24" s="170">
        <v>7000</v>
      </c>
      <c r="G24" s="170">
        <v>6200</v>
      </c>
      <c r="H24" s="170">
        <v>5000</v>
      </c>
    </row>
    <row r="25" spans="1:8">
      <c r="A25" s="14">
        <v>12</v>
      </c>
      <c r="B25" s="14" t="s">
        <v>728</v>
      </c>
      <c r="C25" s="14" t="s">
        <v>44</v>
      </c>
      <c r="D25" s="14" t="s">
        <v>45</v>
      </c>
      <c r="E25" s="170">
        <v>8000</v>
      </c>
      <c r="F25" s="170">
        <v>4800</v>
      </c>
      <c r="G25" s="170">
        <v>4600</v>
      </c>
      <c r="H25" s="170">
        <v>4400</v>
      </c>
    </row>
    <row r="26" spans="1:8" ht="45">
      <c r="A26" s="14">
        <v>13</v>
      </c>
      <c r="B26" s="14" t="s">
        <v>729</v>
      </c>
      <c r="C26" s="14" t="s">
        <v>724</v>
      </c>
      <c r="D26" s="14" t="s">
        <v>726</v>
      </c>
      <c r="E26" s="170">
        <v>10000</v>
      </c>
      <c r="F26" s="170">
        <v>6000</v>
      </c>
      <c r="G26" s="170">
        <v>5100</v>
      </c>
      <c r="H26" s="170">
        <v>4000</v>
      </c>
    </row>
    <row r="27" spans="1:8">
      <c r="A27" s="14">
        <v>14</v>
      </c>
      <c r="B27" s="14" t="s">
        <v>730</v>
      </c>
      <c r="C27" s="14" t="s">
        <v>731</v>
      </c>
      <c r="D27" s="14" t="s">
        <v>732</v>
      </c>
      <c r="E27" s="170">
        <v>8000</v>
      </c>
      <c r="F27" s="170">
        <v>4800</v>
      </c>
      <c r="G27" s="170">
        <v>4000</v>
      </c>
      <c r="H27" s="170">
        <v>3100</v>
      </c>
    </row>
    <row r="28" spans="1:8" ht="30">
      <c r="A28" s="381">
        <v>15</v>
      </c>
      <c r="B28" s="381" t="s">
        <v>733</v>
      </c>
      <c r="C28" s="14" t="s">
        <v>705</v>
      </c>
      <c r="D28" s="14" t="s">
        <v>734</v>
      </c>
      <c r="E28" s="170">
        <v>9000</v>
      </c>
      <c r="F28" s="170">
        <v>5400</v>
      </c>
      <c r="G28" s="170">
        <v>4600</v>
      </c>
      <c r="H28" s="170">
        <v>3600</v>
      </c>
    </row>
    <row r="29" spans="1:8" ht="30">
      <c r="A29" s="381"/>
      <c r="B29" s="381"/>
      <c r="C29" s="14" t="s">
        <v>735</v>
      </c>
      <c r="D29" s="14" t="s">
        <v>736</v>
      </c>
      <c r="E29" s="170">
        <v>8000</v>
      </c>
      <c r="F29" s="170">
        <v>4800</v>
      </c>
      <c r="G29" s="170">
        <v>4100</v>
      </c>
      <c r="H29" s="170">
        <v>3300</v>
      </c>
    </row>
    <row r="30" spans="1:8" ht="45">
      <c r="A30" s="14">
        <v>16</v>
      </c>
      <c r="B30" s="14" t="s">
        <v>737</v>
      </c>
      <c r="C30" s="14" t="s">
        <v>738</v>
      </c>
      <c r="D30" s="14" t="s">
        <v>739</v>
      </c>
      <c r="E30" s="170">
        <v>8000</v>
      </c>
      <c r="F30" s="170">
        <v>4700</v>
      </c>
      <c r="G30" s="170">
        <v>4100</v>
      </c>
      <c r="H30" s="170">
        <v>3400</v>
      </c>
    </row>
    <row r="31" spans="1:8" ht="30">
      <c r="A31" s="14">
        <v>17</v>
      </c>
      <c r="B31" s="14" t="s">
        <v>740</v>
      </c>
      <c r="C31" s="14" t="s">
        <v>741</v>
      </c>
      <c r="D31" s="14" t="s">
        <v>742</v>
      </c>
      <c r="E31" s="170">
        <v>8000</v>
      </c>
      <c r="F31" s="170">
        <v>4800</v>
      </c>
      <c r="G31" s="170">
        <v>4000</v>
      </c>
      <c r="H31" s="170">
        <v>3100</v>
      </c>
    </row>
    <row r="32" spans="1:8" ht="30">
      <c r="A32" s="14">
        <v>18</v>
      </c>
      <c r="B32" s="14" t="s">
        <v>743</v>
      </c>
      <c r="C32" s="14" t="s">
        <v>741</v>
      </c>
      <c r="D32" s="14" t="s">
        <v>744</v>
      </c>
      <c r="E32" s="170">
        <v>8000</v>
      </c>
      <c r="F32" s="170">
        <v>4800</v>
      </c>
      <c r="G32" s="170">
        <v>4000</v>
      </c>
      <c r="H32" s="170">
        <v>3100</v>
      </c>
    </row>
    <row r="33" spans="1:8" ht="30">
      <c r="A33" s="14">
        <v>19</v>
      </c>
      <c r="B33" s="14" t="s">
        <v>163</v>
      </c>
      <c r="C33" s="14" t="s">
        <v>164</v>
      </c>
      <c r="D33" s="14" t="s">
        <v>165</v>
      </c>
      <c r="E33" s="170">
        <v>11000</v>
      </c>
      <c r="F33" s="170">
        <v>6600</v>
      </c>
      <c r="G33" s="170">
        <v>5500</v>
      </c>
      <c r="H33" s="170">
        <v>4400</v>
      </c>
    </row>
    <row r="34" spans="1:8" ht="30">
      <c r="A34" s="14">
        <v>20</v>
      </c>
      <c r="B34" s="14" t="s">
        <v>745</v>
      </c>
      <c r="C34" s="14" t="s">
        <v>746</v>
      </c>
      <c r="D34" s="14" t="s">
        <v>45</v>
      </c>
      <c r="E34" s="170">
        <v>12000</v>
      </c>
      <c r="F34" s="170">
        <v>7200</v>
      </c>
      <c r="G34" s="170">
        <v>6000</v>
      </c>
      <c r="H34" s="170">
        <v>4800</v>
      </c>
    </row>
    <row r="35" spans="1:8" ht="30">
      <c r="A35" s="14">
        <v>21</v>
      </c>
      <c r="B35" s="14" t="s">
        <v>747</v>
      </c>
      <c r="C35" s="14" t="s">
        <v>748</v>
      </c>
      <c r="D35" s="14" t="s">
        <v>45</v>
      </c>
      <c r="E35" s="170">
        <v>8000</v>
      </c>
      <c r="F35" s="170">
        <v>4700</v>
      </c>
      <c r="G35" s="170">
        <v>4100</v>
      </c>
      <c r="H35" s="170">
        <v>3400</v>
      </c>
    </row>
    <row r="36" spans="1:8" ht="30">
      <c r="A36" s="14">
        <v>22</v>
      </c>
      <c r="B36" s="14" t="s">
        <v>749</v>
      </c>
      <c r="C36" s="14" t="s">
        <v>750</v>
      </c>
      <c r="D36" s="14" t="s">
        <v>45</v>
      </c>
      <c r="E36" s="170">
        <v>8000</v>
      </c>
      <c r="F36" s="170">
        <v>4900</v>
      </c>
      <c r="G36" s="170">
        <v>4000</v>
      </c>
      <c r="H36" s="170">
        <v>3100</v>
      </c>
    </row>
    <row r="37" spans="1:8" ht="30">
      <c r="A37" s="381">
        <v>23</v>
      </c>
      <c r="B37" s="381" t="s">
        <v>751</v>
      </c>
      <c r="C37" s="14" t="s">
        <v>752</v>
      </c>
      <c r="D37" s="14" t="s">
        <v>753</v>
      </c>
      <c r="E37" s="170">
        <v>12000</v>
      </c>
      <c r="F37" s="170">
        <v>7200</v>
      </c>
      <c r="G37" s="170">
        <v>6000</v>
      </c>
      <c r="H37" s="170">
        <v>4800</v>
      </c>
    </row>
    <row r="38" spans="1:8">
      <c r="A38" s="381"/>
      <c r="B38" s="381"/>
      <c r="C38" s="14" t="s">
        <v>754</v>
      </c>
      <c r="D38" s="14" t="s">
        <v>45</v>
      </c>
      <c r="E38" s="170">
        <v>10000</v>
      </c>
      <c r="F38" s="170">
        <v>6000</v>
      </c>
      <c r="G38" s="170">
        <v>5000</v>
      </c>
      <c r="H38" s="170">
        <v>4000</v>
      </c>
    </row>
    <row r="39" spans="1:8" ht="30">
      <c r="A39" s="381">
        <v>24</v>
      </c>
      <c r="B39" s="381" t="s">
        <v>192</v>
      </c>
      <c r="C39" s="14" t="s">
        <v>194</v>
      </c>
      <c r="D39" s="14" t="s">
        <v>753</v>
      </c>
      <c r="E39" s="170">
        <v>11000</v>
      </c>
      <c r="F39" s="170">
        <v>6600</v>
      </c>
      <c r="G39" s="170">
        <v>5500</v>
      </c>
      <c r="H39" s="170">
        <v>4400</v>
      </c>
    </row>
    <row r="40" spans="1:8">
      <c r="A40" s="381"/>
      <c r="B40" s="381"/>
      <c r="C40" s="14" t="s">
        <v>753</v>
      </c>
      <c r="D40" s="14" t="s">
        <v>755</v>
      </c>
      <c r="E40" s="170">
        <v>9000</v>
      </c>
      <c r="F40" s="170">
        <v>5400</v>
      </c>
      <c r="G40" s="170">
        <v>4500</v>
      </c>
      <c r="H40" s="170">
        <v>3600</v>
      </c>
    </row>
    <row r="41" spans="1:8">
      <c r="A41" s="381"/>
      <c r="B41" s="381"/>
      <c r="C41" s="14" t="s">
        <v>756</v>
      </c>
      <c r="D41" s="14" t="s">
        <v>399</v>
      </c>
      <c r="E41" s="170">
        <v>7000</v>
      </c>
      <c r="F41" s="170">
        <v>4200</v>
      </c>
      <c r="G41" s="170">
        <v>3500</v>
      </c>
      <c r="H41" s="170">
        <v>2800</v>
      </c>
    </row>
    <row r="42" spans="1:8" ht="30">
      <c r="A42" s="15">
        <v>25</v>
      </c>
      <c r="B42" s="15" t="s">
        <v>757</v>
      </c>
      <c r="C42" s="15" t="s">
        <v>758</v>
      </c>
      <c r="D42" s="15" t="s">
        <v>759</v>
      </c>
      <c r="E42" s="170">
        <v>8000</v>
      </c>
      <c r="F42" s="170">
        <v>4800</v>
      </c>
      <c r="G42" s="170">
        <v>4500</v>
      </c>
      <c r="H42" s="170">
        <v>4200</v>
      </c>
    </row>
    <row r="43" spans="1:8" ht="45">
      <c r="A43" s="14">
        <v>26</v>
      </c>
      <c r="B43" s="14" t="s">
        <v>760</v>
      </c>
      <c r="C43" s="14" t="s">
        <v>726</v>
      </c>
      <c r="D43" s="14" t="s">
        <v>761</v>
      </c>
      <c r="E43" s="170">
        <v>8000</v>
      </c>
      <c r="F43" s="170">
        <v>4800</v>
      </c>
      <c r="G43" s="170">
        <v>4200</v>
      </c>
      <c r="H43" s="170">
        <v>3700</v>
      </c>
    </row>
    <row r="44" spans="1:8" ht="30">
      <c r="A44" s="381">
        <v>27</v>
      </c>
      <c r="B44" s="381" t="s">
        <v>762</v>
      </c>
      <c r="C44" s="14" t="s">
        <v>724</v>
      </c>
      <c r="D44" s="14" t="s">
        <v>763</v>
      </c>
      <c r="E44" s="170">
        <v>12000</v>
      </c>
      <c r="F44" s="170">
        <v>7100</v>
      </c>
      <c r="G44" s="170">
        <v>6000</v>
      </c>
      <c r="H44" s="170">
        <v>4900</v>
      </c>
    </row>
    <row r="45" spans="1:8" ht="30">
      <c r="A45" s="381"/>
      <c r="B45" s="381"/>
      <c r="C45" s="14" t="s">
        <v>763</v>
      </c>
      <c r="D45" s="14" t="s">
        <v>764</v>
      </c>
      <c r="E45" s="170">
        <v>9000</v>
      </c>
      <c r="F45" s="170">
        <v>5400</v>
      </c>
      <c r="G45" s="170">
        <v>4500</v>
      </c>
      <c r="H45" s="170">
        <v>3600</v>
      </c>
    </row>
    <row r="46" spans="1:8" ht="30">
      <c r="A46" s="14">
        <v>28</v>
      </c>
      <c r="B46" s="14" t="s">
        <v>765</v>
      </c>
      <c r="C46" s="14" t="s">
        <v>724</v>
      </c>
      <c r="D46" s="14" t="s">
        <v>727</v>
      </c>
      <c r="E46" s="170">
        <v>12000</v>
      </c>
      <c r="F46" s="170">
        <v>7100</v>
      </c>
      <c r="G46" s="170">
        <v>6000</v>
      </c>
      <c r="H46" s="170">
        <v>4900</v>
      </c>
    </row>
    <row r="47" spans="1:8" ht="45">
      <c r="A47" s="14">
        <v>29</v>
      </c>
      <c r="B47" s="14" t="s">
        <v>766</v>
      </c>
      <c r="C47" s="14" t="s">
        <v>726</v>
      </c>
      <c r="D47" s="14" t="s">
        <v>767</v>
      </c>
      <c r="E47" s="170">
        <v>8000</v>
      </c>
      <c r="F47" s="170">
        <v>4700</v>
      </c>
      <c r="G47" s="170">
        <v>4100</v>
      </c>
      <c r="H47" s="170">
        <v>3400</v>
      </c>
    </row>
    <row r="48" spans="1:8" ht="45">
      <c r="A48" s="14">
        <v>30</v>
      </c>
      <c r="B48" s="14" t="s">
        <v>768</v>
      </c>
      <c r="C48" s="14" t="s">
        <v>726</v>
      </c>
      <c r="D48" s="14" t="s">
        <v>45</v>
      </c>
      <c r="E48" s="170">
        <v>8000</v>
      </c>
      <c r="F48" s="170">
        <v>4800</v>
      </c>
      <c r="G48" s="170">
        <v>4200</v>
      </c>
      <c r="H48" s="170">
        <v>3700</v>
      </c>
    </row>
    <row r="49" spans="1:8" ht="45">
      <c r="A49" s="14">
        <v>31</v>
      </c>
      <c r="B49" s="14" t="s">
        <v>769</v>
      </c>
      <c r="C49" s="14" t="s">
        <v>770</v>
      </c>
      <c r="D49" s="14" t="s">
        <v>771</v>
      </c>
      <c r="E49" s="170">
        <v>8000</v>
      </c>
      <c r="F49" s="170">
        <v>4700</v>
      </c>
      <c r="G49" s="170">
        <v>4100</v>
      </c>
      <c r="H49" s="170">
        <v>3400</v>
      </c>
    </row>
    <row r="50" spans="1:8" ht="45">
      <c r="A50" s="381">
        <v>32</v>
      </c>
      <c r="B50" s="381" t="s">
        <v>772</v>
      </c>
      <c r="C50" s="14" t="s">
        <v>773</v>
      </c>
      <c r="D50" s="14" t="s">
        <v>774</v>
      </c>
      <c r="E50" s="170">
        <v>9000</v>
      </c>
      <c r="F50" s="170">
        <v>5400</v>
      </c>
      <c r="G50" s="170">
        <v>4700</v>
      </c>
      <c r="H50" s="170">
        <v>3600</v>
      </c>
    </row>
    <row r="51" spans="1:8" ht="30">
      <c r="A51" s="381"/>
      <c r="B51" s="381"/>
      <c r="C51" s="14" t="s">
        <v>774</v>
      </c>
      <c r="D51" s="14" t="s">
        <v>775</v>
      </c>
      <c r="E51" s="170">
        <v>8000</v>
      </c>
      <c r="F51" s="170">
        <v>4700</v>
      </c>
      <c r="G51" s="170">
        <v>4100</v>
      </c>
      <c r="H51" s="170">
        <v>3400</v>
      </c>
    </row>
    <row r="52" spans="1:8" ht="60">
      <c r="A52" s="14">
        <v>33</v>
      </c>
      <c r="B52" s="14" t="s">
        <v>776</v>
      </c>
      <c r="C52" s="14" t="s">
        <v>777</v>
      </c>
      <c r="D52" s="14" t="s">
        <v>778</v>
      </c>
      <c r="E52" s="170">
        <v>8000</v>
      </c>
      <c r="F52" s="170">
        <v>4900</v>
      </c>
      <c r="G52" s="170">
        <v>4000</v>
      </c>
      <c r="H52" s="170">
        <v>3100</v>
      </c>
    </row>
    <row r="53" spans="1:8" ht="75">
      <c r="A53" s="14">
        <v>34</v>
      </c>
      <c r="B53" s="14" t="s">
        <v>779</v>
      </c>
      <c r="C53" s="14" t="s">
        <v>741</v>
      </c>
      <c r="D53" s="14" t="s">
        <v>780</v>
      </c>
      <c r="E53" s="170">
        <v>15000</v>
      </c>
      <c r="F53" s="170">
        <v>8900</v>
      </c>
      <c r="G53" s="170">
        <v>7600</v>
      </c>
      <c r="H53" s="170">
        <v>6100</v>
      </c>
    </row>
    <row r="54" spans="1:8" ht="30">
      <c r="A54" s="14">
        <v>35</v>
      </c>
      <c r="B54" s="14" t="s">
        <v>781</v>
      </c>
      <c r="C54" s="14" t="s">
        <v>703</v>
      </c>
      <c r="D54" s="14" t="s">
        <v>782</v>
      </c>
      <c r="E54" s="170">
        <v>11000</v>
      </c>
      <c r="F54" s="170">
        <v>6600</v>
      </c>
      <c r="G54" s="170">
        <v>5500</v>
      </c>
      <c r="H54" s="170">
        <v>4400</v>
      </c>
    </row>
    <row r="55" spans="1:8" ht="45">
      <c r="A55" s="14">
        <v>36</v>
      </c>
      <c r="B55" s="14" t="s">
        <v>783</v>
      </c>
      <c r="C55" s="14" t="s">
        <v>703</v>
      </c>
      <c r="D55" s="14" t="s">
        <v>784</v>
      </c>
      <c r="E55" s="170">
        <v>12000</v>
      </c>
      <c r="F55" s="170">
        <v>7200</v>
      </c>
      <c r="G55" s="170">
        <v>6000</v>
      </c>
      <c r="H55" s="170">
        <v>4800</v>
      </c>
    </row>
    <row r="56" spans="1:8" ht="30">
      <c r="A56" s="14">
        <v>37</v>
      </c>
      <c r="B56" s="14" t="s">
        <v>129</v>
      </c>
      <c r="C56" s="14" t="s">
        <v>132</v>
      </c>
      <c r="D56" s="14" t="s">
        <v>785</v>
      </c>
      <c r="E56" s="170">
        <v>15000</v>
      </c>
      <c r="F56" s="170">
        <v>9000</v>
      </c>
      <c r="G56" s="170">
        <v>7500</v>
      </c>
      <c r="H56" s="170">
        <v>6000</v>
      </c>
    </row>
    <row r="57" spans="1:8">
      <c r="A57" s="175" t="s">
        <v>2025</v>
      </c>
      <c r="B57" s="176"/>
      <c r="C57" s="176"/>
      <c r="D57" s="176"/>
      <c r="E57" s="171"/>
      <c r="F57" s="171"/>
      <c r="G57" s="171"/>
      <c r="H57" s="171"/>
    </row>
    <row r="58" spans="1:8" ht="30">
      <c r="A58" s="15">
        <v>38</v>
      </c>
      <c r="B58" s="15" t="s">
        <v>786</v>
      </c>
      <c r="C58" s="15" t="s">
        <v>787</v>
      </c>
      <c r="D58" s="15" t="s">
        <v>788</v>
      </c>
      <c r="E58" s="16">
        <v>13000</v>
      </c>
      <c r="F58" s="172">
        <v>7800</v>
      </c>
      <c r="G58" s="172">
        <v>6500</v>
      </c>
      <c r="H58" s="172">
        <v>5200</v>
      </c>
    </row>
    <row r="59" spans="1:8" ht="30">
      <c r="A59" s="15">
        <v>39</v>
      </c>
      <c r="B59" s="15" t="s">
        <v>789</v>
      </c>
      <c r="C59" s="15" t="s">
        <v>787</v>
      </c>
      <c r="D59" s="15" t="s">
        <v>790</v>
      </c>
      <c r="E59" s="16">
        <v>13000</v>
      </c>
      <c r="F59" s="172">
        <v>7800</v>
      </c>
      <c r="G59" s="172">
        <v>6500</v>
      </c>
      <c r="H59" s="172">
        <v>5200</v>
      </c>
    </row>
    <row r="60" spans="1:8" ht="30">
      <c r="A60" s="15">
        <v>40</v>
      </c>
      <c r="B60" s="15" t="s">
        <v>791</v>
      </c>
      <c r="C60" s="15" t="s">
        <v>792</v>
      </c>
      <c r="D60" s="15" t="s">
        <v>793</v>
      </c>
      <c r="E60" s="16">
        <v>9000</v>
      </c>
      <c r="F60" s="172">
        <v>5400</v>
      </c>
      <c r="G60" s="172">
        <v>4500</v>
      </c>
      <c r="H60" s="172">
        <v>3600</v>
      </c>
    </row>
    <row r="61" spans="1:8" ht="30">
      <c r="A61" s="15">
        <v>41</v>
      </c>
      <c r="B61" s="15" t="s">
        <v>794</v>
      </c>
      <c r="C61" s="15" t="s">
        <v>795</v>
      </c>
      <c r="D61" s="15" t="s">
        <v>792</v>
      </c>
      <c r="E61" s="16">
        <v>9000</v>
      </c>
      <c r="F61" s="172">
        <v>5400</v>
      </c>
      <c r="G61" s="172">
        <v>4500</v>
      </c>
      <c r="H61" s="172">
        <v>3600</v>
      </c>
    </row>
    <row r="62" spans="1:8" ht="30">
      <c r="A62" s="15">
        <v>42</v>
      </c>
      <c r="B62" s="15" t="s">
        <v>796</v>
      </c>
      <c r="C62" s="15" t="s">
        <v>797</v>
      </c>
      <c r="D62" s="15" t="s">
        <v>761</v>
      </c>
      <c r="E62" s="16">
        <v>7000</v>
      </c>
      <c r="F62" s="172">
        <v>4200</v>
      </c>
      <c r="G62" s="172">
        <v>3500</v>
      </c>
      <c r="H62" s="172">
        <v>2800</v>
      </c>
    </row>
    <row r="63" spans="1:8" ht="30">
      <c r="A63" s="15">
        <v>43</v>
      </c>
      <c r="B63" s="15" t="s">
        <v>798</v>
      </c>
      <c r="C63" s="15" t="s">
        <v>799</v>
      </c>
      <c r="D63" s="15" t="s">
        <v>45</v>
      </c>
      <c r="E63" s="16">
        <v>6000</v>
      </c>
      <c r="F63" s="172">
        <v>3600</v>
      </c>
      <c r="G63" s="172">
        <v>3000</v>
      </c>
      <c r="H63" s="172">
        <v>2400</v>
      </c>
    </row>
    <row r="64" spans="1:8" ht="13.9" customHeight="1">
      <c r="A64" s="173" t="s">
        <v>2026</v>
      </c>
      <c r="B64" s="174"/>
      <c r="C64" s="174"/>
      <c r="D64" s="177"/>
      <c r="E64" s="172"/>
      <c r="F64" s="172"/>
      <c r="G64" s="172"/>
      <c r="H64" s="172"/>
    </row>
    <row r="65" spans="1:8" ht="60">
      <c r="A65" s="14">
        <v>44</v>
      </c>
      <c r="B65" s="15" t="s">
        <v>800</v>
      </c>
      <c r="C65" s="15" t="s">
        <v>724</v>
      </c>
      <c r="D65" s="15" t="s">
        <v>726</v>
      </c>
      <c r="E65" s="16">
        <v>20000</v>
      </c>
      <c r="F65" s="172"/>
      <c r="G65" s="172"/>
      <c r="H65" s="172"/>
    </row>
    <row r="66" spans="1:8" ht="13.9" customHeight="1">
      <c r="A66" s="178" t="s">
        <v>2027</v>
      </c>
      <c r="B66" s="179"/>
      <c r="C66" s="179"/>
      <c r="D66" s="180"/>
      <c r="E66" s="172"/>
      <c r="F66" s="172"/>
      <c r="G66" s="172"/>
      <c r="H66" s="172"/>
    </row>
    <row r="67" spans="1:8" ht="45">
      <c r="A67" s="14">
        <v>45</v>
      </c>
      <c r="B67" s="15" t="s">
        <v>801</v>
      </c>
      <c r="C67" s="15" t="s">
        <v>802</v>
      </c>
      <c r="D67" s="17"/>
      <c r="E67" s="16">
        <v>13000</v>
      </c>
      <c r="F67" s="172"/>
      <c r="G67" s="172"/>
      <c r="H67" s="172"/>
    </row>
    <row r="68" spans="1:8" ht="13.9" customHeight="1">
      <c r="A68" s="178" t="s">
        <v>2028</v>
      </c>
      <c r="B68" s="179"/>
      <c r="C68" s="179"/>
      <c r="D68" s="180"/>
      <c r="E68" s="172"/>
      <c r="F68" s="172"/>
      <c r="G68" s="172"/>
      <c r="H68" s="172"/>
    </row>
    <row r="69" spans="1:8" ht="30">
      <c r="A69" s="14">
        <v>46</v>
      </c>
      <c r="B69" s="15" t="s">
        <v>803</v>
      </c>
      <c r="C69" s="15"/>
      <c r="D69" s="15"/>
      <c r="E69" s="172">
        <v>10000</v>
      </c>
      <c r="F69" s="172"/>
      <c r="G69" s="172"/>
      <c r="H69" s="172"/>
    </row>
    <row r="70" spans="1:8" ht="30">
      <c r="A70" s="14">
        <v>47</v>
      </c>
      <c r="B70" s="15" t="s">
        <v>804</v>
      </c>
      <c r="C70" s="15"/>
      <c r="D70" s="15"/>
      <c r="E70" s="172">
        <v>8000</v>
      </c>
      <c r="F70" s="172"/>
      <c r="G70" s="172"/>
      <c r="H70" s="172"/>
    </row>
    <row r="71" spans="1:8" ht="30">
      <c r="A71" s="381">
        <v>48</v>
      </c>
      <c r="B71" s="430" t="s">
        <v>805</v>
      </c>
      <c r="C71" s="15" t="s">
        <v>806</v>
      </c>
      <c r="D71" s="17"/>
      <c r="E71" s="172">
        <v>21000</v>
      </c>
      <c r="F71" s="172"/>
      <c r="G71" s="172"/>
      <c r="H71" s="172"/>
    </row>
    <row r="72" spans="1:8" ht="30">
      <c r="A72" s="381"/>
      <c r="B72" s="430"/>
      <c r="C72" s="15" t="s">
        <v>807</v>
      </c>
      <c r="D72" s="17"/>
      <c r="E72" s="172">
        <v>16000</v>
      </c>
      <c r="F72" s="172"/>
      <c r="G72" s="172"/>
      <c r="H72" s="172"/>
    </row>
    <row r="73" spans="1:8" ht="30">
      <c r="A73" s="14">
        <v>49</v>
      </c>
      <c r="B73" s="15" t="s">
        <v>808</v>
      </c>
      <c r="C73" s="15" t="s">
        <v>807</v>
      </c>
      <c r="D73" s="17"/>
      <c r="E73" s="172">
        <v>9000</v>
      </c>
      <c r="F73" s="172"/>
      <c r="G73" s="172"/>
      <c r="H73" s="172"/>
    </row>
    <row r="74" spans="1:8" ht="45">
      <c r="A74" s="14">
        <v>50</v>
      </c>
      <c r="B74" s="15" t="s">
        <v>809</v>
      </c>
      <c r="C74" s="15" t="s">
        <v>810</v>
      </c>
      <c r="D74" s="17"/>
      <c r="E74" s="172">
        <v>16000</v>
      </c>
      <c r="F74" s="172"/>
      <c r="G74" s="172"/>
      <c r="H74" s="172"/>
    </row>
    <row r="75" spans="1:8" ht="30">
      <c r="A75" s="14">
        <v>51</v>
      </c>
      <c r="B75" s="15" t="s">
        <v>811</v>
      </c>
      <c r="C75" s="15"/>
      <c r="D75" s="17"/>
      <c r="E75" s="172">
        <v>10000</v>
      </c>
      <c r="F75" s="172"/>
      <c r="G75" s="172"/>
      <c r="H75" s="172"/>
    </row>
    <row r="76" spans="1:8" ht="30">
      <c r="A76" s="14">
        <v>52</v>
      </c>
      <c r="B76" s="15" t="s">
        <v>812</v>
      </c>
      <c r="C76" s="15" t="s">
        <v>813</v>
      </c>
      <c r="D76" s="17"/>
      <c r="E76" s="172">
        <v>8000</v>
      </c>
      <c r="F76" s="172"/>
      <c r="G76" s="172"/>
      <c r="H76" s="172"/>
    </row>
    <row r="77" spans="1:8" ht="30">
      <c r="A77" s="14">
        <v>53</v>
      </c>
      <c r="B77" s="15" t="s">
        <v>814</v>
      </c>
      <c r="C77" s="15"/>
      <c r="D77" s="17"/>
      <c r="E77" s="172">
        <v>8000</v>
      </c>
      <c r="F77" s="172"/>
      <c r="G77" s="172"/>
      <c r="H77" s="172"/>
    </row>
    <row r="78" spans="1:8" ht="30">
      <c r="A78" s="14">
        <v>54</v>
      </c>
      <c r="B78" s="15" t="s">
        <v>815</v>
      </c>
      <c r="C78" s="15"/>
      <c r="D78" s="17"/>
      <c r="E78" s="172">
        <v>8000</v>
      </c>
      <c r="F78" s="172"/>
      <c r="G78" s="172"/>
      <c r="H78" s="172"/>
    </row>
    <row r="79" spans="1:8" ht="30">
      <c r="A79" s="14">
        <v>55</v>
      </c>
      <c r="B79" s="15" t="s">
        <v>816</v>
      </c>
      <c r="C79" s="15" t="s">
        <v>817</v>
      </c>
      <c r="D79" s="17"/>
      <c r="E79" s="172">
        <v>15000</v>
      </c>
      <c r="F79" s="172"/>
      <c r="G79" s="172"/>
      <c r="H79" s="172"/>
    </row>
  </sheetData>
  <mergeCells count="27">
    <mergeCell ref="A71:A72"/>
    <mergeCell ref="B71:B72"/>
    <mergeCell ref="A39:A41"/>
    <mergeCell ref="B39:B41"/>
    <mergeCell ref="A44:A45"/>
    <mergeCell ref="B44:B45"/>
    <mergeCell ref="A50:A51"/>
    <mergeCell ref="B50:B51"/>
    <mergeCell ref="A3:A5"/>
    <mergeCell ref="B3:D3"/>
    <mergeCell ref="E3:H4"/>
    <mergeCell ref="A37:A38"/>
    <mergeCell ref="B37:B38"/>
    <mergeCell ref="B4:B5"/>
    <mergeCell ref="C4:D4"/>
    <mergeCell ref="A28:A29"/>
    <mergeCell ref="B28:B29"/>
    <mergeCell ref="A15:A16"/>
    <mergeCell ref="B15:B16"/>
    <mergeCell ref="A18:A19"/>
    <mergeCell ref="B18:B19"/>
    <mergeCell ref="A7:A8"/>
    <mergeCell ref="B7:B8"/>
    <mergeCell ref="A9:A11"/>
    <mergeCell ref="B9:B11"/>
    <mergeCell ref="A12:A14"/>
    <mergeCell ref="B12:B14"/>
  </mergeCells>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62"/>
  <sheetViews>
    <sheetView zoomScaleNormal="100" workbookViewId="0">
      <selection activeCell="I1" sqref="I1:P1048576"/>
    </sheetView>
  </sheetViews>
  <sheetFormatPr defaultRowHeight="15"/>
  <cols>
    <col min="2" max="2" width="26.140625" customWidth="1"/>
    <col min="3" max="3" width="17.5703125" customWidth="1"/>
    <col min="4" max="4" width="23.5703125" customWidth="1"/>
    <col min="5" max="8" width="10.140625" customWidth="1"/>
  </cols>
  <sheetData>
    <row r="1" spans="1:8">
      <c r="A1" s="192" t="s">
        <v>1914</v>
      </c>
      <c r="B1" s="192"/>
      <c r="C1" s="192"/>
      <c r="D1" s="192"/>
    </row>
    <row r="2" spans="1:8">
      <c r="A2" s="19"/>
      <c r="B2" s="19"/>
      <c r="C2" s="19"/>
      <c r="D2" s="19"/>
    </row>
    <row r="3" spans="1:8" ht="15" customHeight="1">
      <c r="A3" s="395" t="s">
        <v>0</v>
      </c>
      <c r="B3" s="392" t="s">
        <v>1652</v>
      </c>
      <c r="C3" s="392"/>
      <c r="D3" s="392"/>
      <c r="E3" s="373" t="s">
        <v>1891</v>
      </c>
      <c r="F3" s="373"/>
      <c r="G3" s="373"/>
      <c r="H3" s="373"/>
    </row>
    <row r="4" spans="1:8">
      <c r="A4" s="395"/>
      <c r="B4" s="392" t="s">
        <v>1653</v>
      </c>
      <c r="C4" s="392" t="s">
        <v>1</v>
      </c>
      <c r="D4" s="392"/>
      <c r="E4" s="373"/>
      <c r="F4" s="373"/>
      <c r="G4" s="373"/>
      <c r="H4" s="373"/>
    </row>
    <row r="5" spans="1:8">
      <c r="A5" s="395"/>
      <c r="B5" s="392"/>
      <c r="C5" s="144" t="s">
        <v>2</v>
      </c>
      <c r="D5" s="144" t="s">
        <v>3</v>
      </c>
      <c r="E5" s="49" t="s">
        <v>4</v>
      </c>
      <c r="F5" s="49" t="s">
        <v>5</v>
      </c>
      <c r="G5" s="49" t="s">
        <v>6</v>
      </c>
      <c r="H5" s="49" t="s">
        <v>7</v>
      </c>
    </row>
    <row r="6" spans="1:8" ht="47.25">
      <c r="A6" s="184">
        <v>1</v>
      </c>
      <c r="B6" s="185" t="s">
        <v>826</v>
      </c>
      <c r="C6" s="186" t="s">
        <v>827</v>
      </c>
      <c r="D6" s="187" t="s">
        <v>828</v>
      </c>
      <c r="E6" s="181">
        <v>30000</v>
      </c>
      <c r="F6" s="182">
        <v>18000</v>
      </c>
      <c r="G6" s="182">
        <v>15000</v>
      </c>
      <c r="H6" s="182">
        <v>12000</v>
      </c>
    </row>
    <row r="7" spans="1:8" ht="63">
      <c r="A7" s="435" t="s">
        <v>829</v>
      </c>
      <c r="B7" s="433" t="s">
        <v>830</v>
      </c>
      <c r="C7" s="187" t="s">
        <v>828</v>
      </c>
      <c r="D7" s="187" t="s">
        <v>831</v>
      </c>
      <c r="E7" s="183">
        <v>28000</v>
      </c>
      <c r="F7" s="182">
        <v>16800</v>
      </c>
      <c r="G7" s="182">
        <v>14000</v>
      </c>
      <c r="H7" s="182">
        <v>11200</v>
      </c>
    </row>
    <row r="8" spans="1:8" ht="47.25">
      <c r="A8" s="435"/>
      <c r="B8" s="433"/>
      <c r="C8" s="187" t="s">
        <v>831</v>
      </c>
      <c r="D8" s="187" t="s">
        <v>832</v>
      </c>
      <c r="E8" s="183">
        <v>26000</v>
      </c>
      <c r="F8" s="182">
        <v>15600</v>
      </c>
      <c r="G8" s="182">
        <v>13000</v>
      </c>
      <c r="H8" s="182">
        <v>10400</v>
      </c>
    </row>
    <row r="9" spans="1:8" ht="78.75">
      <c r="A9" s="187">
        <v>3</v>
      </c>
      <c r="B9" s="189" t="s">
        <v>833</v>
      </c>
      <c r="C9" s="187" t="s">
        <v>834</v>
      </c>
      <c r="D9" s="187" t="s">
        <v>835</v>
      </c>
      <c r="E9" s="183">
        <v>20000</v>
      </c>
      <c r="F9" s="182">
        <v>12000</v>
      </c>
      <c r="G9" s="182">
        <v>10000</v>
      </c>
      <c r="H9" s="182">
        <v>8000</v>
      </c>
    </row>
    <row r="10" spans="1:8" ht="47.25">
      <c r="A10" s="187">
        <v>4</v>
      </c>
      <c r="B10" s="189" t="s">
        <v>836</v>
      </c>
      <c r="C10" s="187" t="s">
        <v>837</v>
      </c>
      <c r="D10" s="187" t="s">
        <v>838</v>
      </c>
      <c r="E10" s="183">
        <v>20000</v>
      </c>
      <c r="F10" s="182">
        <v>12000</v>
      </c>
      <c r="G10" s="182">
        <v>10000</v>
      </c>
      <c r="H10" s="182">
        <v>8000</v>
      </c>
    </row>
    <row r="11" spans="1:8" ht="47.25">
      <c r="A11" s="187">
        <v>5</v>
      </c>
      <c r="B11" s="190" t="s">
        <v>839</v>
      </c>
      <c r="C11" s="187" t="s">
        <v>840</v>
      </c>
      <c r="D11" s="187" t="s">
        <v>838</v>
      </c>
      <c r="E11" s="181">
        <v>12600</v>
      </c>
      <c r="F11" s="182">
        <v>7560</v>
      </c>
      <c r="G11" s="182">
        <v>6300</v>
      </c>
      <c r="H11" s="182">
        <v>5040</v>
      </c>
    </row>
    <row r="12" spans="1:8" ht="47.25">
      <c r="A12" s="187">
        <v>6</v>
      </c>
      <c r="B12" s="190" t="s">
        <v>841</v>
      </c>
      <c r="C12" s="187" t="s">
        <v>842</v>
      </c>
      <c r="D12" s="187" t="s">
        <v>843</v>
      </c>
      <c r="E12" s="181">
        <v>6000</v>
      </c>
      <c r="F12" s="182">
        <v>3600</v>
      </c>
      <c r="G12" s="182">
        <v>3000</v>
      </c>
      <c r="H12" s="182">
        <v>2400</v>
      </c>
    </row>
    <row r="13" spans="1:8" ht="47.25">
      <c r="A13" s="188">
        <v>7</v>
      </c>
      <c r="B13" s="190" t="s">
        <v>222</v>
      </c>
      <c r="C13" s="187" t="s">
        <v>844</v>
      </c>
      <c r="D13" s="187" t="s">
        <v>845</v>
      </c>
      <c r="E13" s="181">
        <v>5500</v>
      </c>
      <c r="F13" s="182">
        <v>3300</v>
      </c>
      <c r="G13" s="182">
        <v>2750</v>
      </c>
      <c r="H13" s="182">
        <v>2200</v>
      </c>
    </row>
    <row r="14" spans="1:8" ht="15.75">
      <c r="A14" s="431">
        <v>8</v>
      </c>
      <c r="B14" s="434" t="s">
        <v>846</v>
      </c>
      <c r="C14" s="187" t="s">
        <v>847</v>
      </c>
      <c r="D14" s="187" t="s">
        <v>848</v>
      </c>
      <c r="E14" s="181">
        <v>6000</v>
      </c>
      <c r="F14" s="182">
        <v>3600</v>
      </c>
      <c r="G14" s="182">
        <v>3000</v>
      </c>
      <c r="H14" s="182">
        <v>2400</v>
      </c>
    </row>
    <row r="15" spans="1:8" ht="15.75">
      <c r="A15" s="431"/>
      <c r="B15" s="434"/>
      <c r="C15" s="187" t="s">
        <v>849</v>
      </c>
      <c r="D15" s="187" t="s">
        <v>850</v>
      </c>
      <c r="E15" s="181">
        <v>5500</v>
      </c>
      <c r="F15" s="182">
        <v>3300</v>
      </c>
      <c r="G15" s="182">
        <v>2750</v>
      </c>
      <c r="H15" s="182">
        <v>2200</v>
      </c>
    </row>
    <row r="16" spans="1:8" ht="47.25">
      <c r="A16" s="431"/>
      <c r="B16" s="434"/>
      <c r="C16" s="187" t="s">
        <v>851</v>
      </c>
      <c r="D16" s="187" t="s">
        <v>852</v>
      </c>
      <c r="E16" s="181">
        <v>6000</v>
      </c>
      <c r="F16" s="182">
        <v>3600</v>
      </c>
      <c r="G16" s="182">
        <v>3000</v>
      </c>
      <c r="H16" s="182">
        <v>2400</v>
      </c>
    </row>
    <row r="17" spans="1:8" ht="31.5">
      <c r="A17" s="431"/>
      <c r="B17" s="434"/>
      <c r="C17" s="187" t="s">
        <v>854</v>
      </c>
      <c r="D17" s="187" t="s">
        <v>853</v>
      </c>
      <c r="E17" s="181">
        <v>5500</v>
      </c>
      <c r="F17" s="182">
        <v>3300</v>
      </c>
      <c r="G17" s="182">
        <v>2750</v>
      </c>
      <c r="H17" s="182">
        <v>2200</v>
      </c>
    </row>
    <row r="18" spans="1:8" ht="15.75">
      <c r="A18" s="431"/>
      <c r="B18" s="434"/>
      <c r="C18" s="187" t="s">
        <v>849</v>
      </c>
      <c r="D18" s="187" t="s">
        <v>855</v>
      </c>
      <c r="E18" s="181">
        <v>3500</v>
      </c>
      <c r="F18" s="182">
        <v>2100</v>
      </c>
      <c r="G18" s="182">
        <v>1750</v>
      </c>
      <c r="H18" s="182">
        <v>1400</v>
      </c>
    </row>
    <row r="19" spans="1:8" ht="31.5">
      <c r="A19" s="431"/>
      <c r="B19" s="434"/>
      <c r="C19" s="187" t="s">
        <v>856</v>
      </c>
      <c r="D19" s="187" t="s">
        <v>857</v>
      </c>
      <c r="E19" s="181">
        <v>4500</v>
      </c>
      <c r="F19" s="182">
        <v>2700</v>
      </c>
      <c r="G19" s="182">
        <v>2250</v>
      </c>
      <c r="H19" s="182">
        <v>1800</v>
      </c>
    </row>
    <row r="20" spans="1:8" ht="31.5">
      <c r="A20" s="431"/>
      <c r="B20" s="434"/>
      <c r="C20" s="187" t="s">
        <v>858</v>
      </c>
      <c r="D20" s="187" t="s">
        <v>859</v>
      </c>
      <c r="E20" s="181">
        <v>4500</v>
      </c>
      <c r="F20" s="182">
        <v>2700</v>
      </c>
      <c r="G20" s="182">
        <v>2250</v>
      </c>
      <c r="H20" s="182">
        <v>1800</v>
      </c>
    </row>
    <row r="21" spans="1:8" ht="31.5">
      <c r="A21" s="431"/>
      <c r="B21" s="434"/>
      <c r="C21" s="187" t="s">
        <v>860</v>
      </c>
      <c r="D21" s="187" t="s">
        <v>861</v>
      </c>
      <c r="E21" s="181">
        <v>4500</v>
      </c>
      <c r="F21" s="182">
        <v>2700</v>
      </c>
      <c r="G21" s="182">
        <v>2250</v>
      </c>
      <c r="H21" s="182">
        <v>1800</v>
      </c>
    </row>
    <row r="22" spans="1:8" ht="47.25">
      <c r="A22" s="431"/>
      <c r="B22" s="434"/>
      <c r="C22" s="187" t="s">
        <v>862</v>
      </c>
      <c r="D22" s="187" t="s">
        <v>863</v>
      </c>
      <c r="E22" s="181">
        <v>4500</v>
      </c>
      <c r="F22" s="182">
        <v>2700</v>
      </c>
      <c r="G22" s="182">
        <v>2250</v>
      </c>
      <c r="H22" s="182">
        <v>1800</v>
      </c>
    </row>
    <row r="23" spans="1:8" ht="31.5">
      <c r="A23" s="431"/>
      <c r="B23" s="434"/>
      <c r="C23" s="187" t="s">
        <v>864</v>
      </c>
      <c r="D23" s="187" t="s">
        <v>865</v>
      </c>
      <c r="E23" s="181">
        <v>6300</v>
      </c>
      <c r="F23" s="182">
        <v>3780</v>
      </c>
      <c r="G23" s="182">
        <v>3150</v>
      </c>
      <c r="H23" s="182">
        <v>2520</v>
      </c>
    </row>
    <row r="24" spans="1:8" ht="15.75">
      <c r="A24" s="187">
        <v>9</v>
      </c>
      <c r="B24" s="190" t="s">
        <v>866</v>
      </c>
      <c r="C24" s="187" t="s">
        <v>867</v>
      </c>
      <c r="D24" s="187" t="s">
        <v>868</v>
      </c>
      <c r="E24" s="181">
        <v>6000</v>
      </c>
      <c r="F24" s="182">
        <v>3600</v>
      </c>
      <c r="G24" s="182">
        <v>3000</v>
      </c>
      <c r="H24" s="182">
        <v>2400</v>
      </c>
    </row>
    <row r="25" spans="1:8" ht="31.5">
      <c r="A25" s="187">
        <v>10</v>
      </c>
      <c r="B25" s="190" t="s">
        <v>869</v>
      </c>
      <c r="C25" s="187" t="s">
        <v>870</v>
      </c>
      <c r="D25" s="187" t="s">
        <v>871</v>
      </c>
      <c r="E25" s="181">
        <v>5500</v>
      </c>
      <c r="F25" s="182">
        <v>3300</v>
      </c>
      <c r="G25" s="182">
        <v>2750</v>
      </c>
      <c r="H25" s="182">
        <v>2200</v>
      </c>
    </row>
    <row r="26" spans="1:8" ht="15.75">
      <c r="A26" s="187">
        <v>11</v>
      </c>
      <c r="B26" s="190" t="s">
        <v>872</v>
      </c>
      <c r="C26" s="187" t="s">
        <v>839</v>
      </c>
      <c r="D26" s="187" t="s">
        <v>866</v>
      </c>
      <c r="E26" s="181">
        <v>5400</v>
      </c>
      <c r="F26" s="182">
        <v>3240</v>
      </c>
      <c r="G26" s="182">
        <v>2700</v>
      </c>
      <c r="H26" s="182">
        <v>2160</v>
      </c>
    </row>
    <row r="27" spans="1:8" ht="31.5">
      <c r="A27" s="187">
        <v>12</v>
      </c>
      <c r="B27" s="190" t="s">
        <v>873</v>
      </c>
      <c r="C27" s="187" t="s">
        <v>874</v>
      </c>
      <c r="D27" s="187" t="s">
        <v>875</v>
      </c>
      <c r="E27" s="181">
        <v>5400</v>
      </c>
      <c r="F27" s="182">
        <v>3240</v>
      </c>
      <c r="G27" s="182">
        <v>2700</v>
      </c>
      <c r="H27" s="182">
        <v>2160</v>
      </c>
    </row>
    <row r="28" spans="1:8" ht="31.5">
      <c r="A28" s="187">
        <v>13</v>
      </c>
      <c r="B28" s="190" t="s">
        <v>876</v>
      </c>
      <c r="C28" s="187" t="s">
        <v>877</v>
      </c>
      <c r="D28" s="187" t="s">
        <v>878</v>
      </c>
      <c r="E28" s="181">
        <v>5400</v>
      </c>
      <c r="F28" s="182">
        <v>3240</v>
      </c>
      <c r="G28" s="182">
        <v>2700</v>
      </c>
      <c r="H28" s="182">
        <v>2160</v>
      </c>
    </row>
    <row r="29" spans="1:8" ht="31.5">
      <c r="A29" s="187">
        <v>14</v>
      </c>
      <c r="B29" s="190" t="s">
        <v>879</v>
      </c>
      <c r="C29" s="187" t="s">
        <v>880</v>
      </c>
      <c r="D29" s="187" t="s">
        <v>881</v>
      </c>
      <c r="E29" s="181">
        <v>5000</v>
      </c>
      <c r="F29" s="182">
        <v>3000</v>
      </c>
      <c r="G29" s="182">
        <v>2500</v>
      </c>
      <c r="H29" s="182">
        <v>2000</v>
      </c>
    </row>
    <row r="30" spans="1:8" ht="31.5">
      <c r="A30" s="188">
        <v>15</v>
      </c>
      <c r="B30" s="190" t="s">
        <v>882</v>
      </c>
      <c r="C30" s="187" t="s">
        <v>883</v>
      </c>
      <c r="D30" s="187" t="s">
        <v>884</v>
      </c>
      <c r="E30" s="181">
        <v>7200</v>
      </c>
      <c r="F30" s="182">
        <v>4320</v>
      </c>
      <c r="G30" s="182">
        <v>3600</v>
      </c>
      <c r="H30" s="182">
        <v>2880</v>
      </c>
    </row>
    <row r="31" spans="1:8" ht="15.75">
      <c r="A31" s="432">
        <v>16</v>
      </c>
      <c r="B31" s="434" t="s">
        <v>885</v>
      </c>
      <c r="C31" s="187" t="s">
        <v>886</v>
      </c>
      <c r="D31" s="187" t="s">
        <v>887</v>
      </c>
      <c r="E31" s="181">
        <v>20000</v>
      </c>
      <c r="F31" s="182">
        <v>12000</v>
      </c>
      <c r="G31" s="182">
        <v>10000</v>
      </c>
      <c r="H31" s="182">
        <v>8000</v>
      </c>
    </row>
    <row r="32" spans="1:8" ht="31.5">
      <c r="A32" s="432"/>
      <c r="B32" s="434"/>
      <c r="C32" s="187" t="s">
        <v>887</v>
      </c>
      <c r="D32" s="187" t="s">
        <v>888</v>
      </c>
      <c r="E32" s="181">
        <v>18000</v>
      </c>
      <c r="F32" s="182">
        <v>10800</v>
      </c>
      <c r="G32" s="182">
        <v>9000</v>
      </c>
      <c r="H32" s="182">
        <v>7200</v>
      </c>
    </row>
    <row r="33" spans="1:8" ht="31.5">
      <c r="A33" s="431">
        <v>17</v>
      </c>
      <c r="B33" s="434" t="s">
        <v>889</v>
      </c>
      <c r="C33" s="187" t="s">
        <v>890</v>
      </c>
      <c r="D33" s="187" t="s">
        <v>891</v>
      </c>
      <c r="E33" s="181">
        <v>22000</v>
      </c>
      <c r="F33" s="182">
        <v>13200</v>
      </c>
      <c r="G33" s="182">
        <v>11000</v>
      </c>
      <c r="H33" s="182">
        <v>8800</v>
      </c>
    </row>
    <row r="34" spans="1:8" ht="47.25">
      <c r="A34" s="431"/>
      <c r="B34" s="434"/>
      <c r="C34" s="187" t="s">
        <v>891</v>
      </c>
      <c r="D34" s="187" t="s">
        <v>892</v>
      </c>
      <c r="E34" s="181">
        <v>20000</v>
      </c>
      <c r="F34" s="182">
        <v>12000</v>
      </c>
      <c r="G34" s="182">
        <v>10000</v>
      </c>
      <c r="H34" s="182">
        <v>8000</v>
      </c>
    </row>
    <row r="35" spans="1:8" ht="31.5">
      <c r="A35" s="431">
        <v>18</v>
      </c>
      <c r="B35" s="434" t="s">
        <v>893</v>
      </c>
      <c r="C35" s="187" t="s">
        <v>894</v>
      </c>
      <c r="D35" s="187" t="s">
        <v>895</v>
      </c>
      <c r="E35" s="181">
        <v>20000</v>
      </c>
      <c r="F35" s="182">
        <v>12000</v>
      </c>
      <c r="G35" s="182">
        <v>10000</v>
      </c>
      <c r="H35" s="182">
        <v>8000</v>
      </c>
    </row>
    <row r="36" spans="1:8" ht="31.5">
      <c r="A36" s="431"/>
      <c r="B36" s="434"/>
      <c r="C36" s="187" t="s">
        <v>896</v>
      </c>
      <c r="D36" s="187" t="s">
        <v>897</v>
      </c>
      <c r="E36" s="181">
        <v>16000</v>
      </c>
      <c r="F36" s="182">
        <v>9600</v>
      </c>
      <c r="G36" s="182">
        <v>8000</v>
      </c>
      <c r="H36" s="182">
        <v>6400</v>
      </c>
    </row>
    <row r="37" spans="1:8" ht="47.25">
      <c r="A37" s="187">
        <v>19</v>
      </c>
      <c r="B37" s="190" t="s">
        <v>898</v>
      </c>
      <c r="C37" s="187" t="s">
        <v>899</v>
      </c>
      <c r="D37" s="187" t="s">
        <v>885</v>
      </c>
      <c r="E37" s="181">
        <v>15000</v>
      </c>
      <c r="F37" s="182">
        <v>9000</v>
      </c>
      <c r="G37" s="182">
        <v>7500</v>
      </c>
      <c r="H37" s="182">
        <v>6000</v>
      </c>
    </row>
    <row r="38" spans="1:8" ht="15.75">
      <c r="A38" s="187">
        <v>20</v>
      </c>
      <c r="B38" s="190" t="s">
        <v>900</v>
      </c>
      <c r="C38" s="187" t="s">
        <v>885</v>
      </c>
      <c r="D38" s="187" t="s">
        <v>45</v>
      </c>
      <c r="E38" s="181">
        <v>8000</v>
      </c>
      <c r="F38" s="182">
        <v>4800</v>
      </c>
      <c r="G38" s="182">
        <v>4000</v>
      </c>
      <c r="H38" s="182">
        <v>3200</v>
      </c>
    </row>
    <row r="39" spans="1:8" ht="15.75">
      <c r="A39" s="431">
        <v>21</v>
      </c>
      <c r="B39" s="434" t="s">
        <v>901</v>
      </c>
      <c r="C39" s="187" t="s">
        <v>902</v>
      </c>
      <c r="D39" s="187" t="s">
        <v>903</v>
      </c>
      <c r="E39" s="181">
        <v>8000</v>
      </c>
      <c r="F39" s="182">
        <v>4800</v>
      </c>
      <c r="G39" s="182">
        <v>4000</v>
      </c>
      <c r="H39" s="182">
        <v>3200</v>
      </c>
    </row>
    <row r="40" spans="1:8" ht="15.75">
      <c r="A40" s="431"/>
      <c r="B40" s="434"/>
      <c r="C40" s="187" t="s">
        <v>904</v>
      </c>
      <c r="D40" s="187" t="s">
        <v>905</v>
      </c>
      <c r="E40" s="181">
        <v>8000</v>
      </c>
      <c r="F40" s="182">
        <v>4800</v>
      </c>
      <c r="G40" s="182">
        <v>4000</v>
      </c>
      <c r="H40" s="182">
        <v>3200</v>
      </c>
    </row>
    <row r="41" spans="1:8" ht="47.25">
      <c r="A41" s="187">
        <v>22</v>
      </c>
      <c r="B41" s="190" t="s">
        <v>906</v>
      </c>
      <c r="C41" s="187" t="s">
        <v>907</v>
      </c>
      <c r="D41" s="187" t="s">
        <v>908</v>
      </c>
      <c r="E41" s="181">
        <v>12000</v>
      </c>
      <c r="F41" s="182">
        <v>7200</v>
      </c>
      <c r="G41" s="182">
        <v>6000</v>
      </c>
      <c r="H41" s="182">
        <v>4800</v>
      </c>
    </row>
    <row r="42" spans="1:8" ht="47.25">
      <c r="A42" s="431">
        <v>23</v>
      </c>
      <c r="B42" s="434" t="s">
        <v>909</v>
      </c>
      <c r="C42" s="187" t="s">
        <v>910</v>
      </c>
      <c r="D42" s="187" t="s">
        <v>911</v>
      </c>
      <c r="E42" s="181">
        <v>27000</v>
      </c>
      <c r="F42" s="182">
        <v>16200</v>
      </c>
      <c r="G42" s="182">
        <v>13500</v>
      </c>
      <c r="H42" s="182">
        <v>10800</v>
      </c>
    </row>
    <row r="43" spans="1:8" ht="15.75">
      <c r="A43" s="431"/>
      <c r="B43" s="434"/>
      <c r="C43" s="187" t="s">
        <v>912</v>
      </c>
      <c r="D43" s="187" t="s">
        <v>913</v>
      </c>
      <c r="E43" s="181">
        <v>22000</v>
      </c>
      <c r="F43" s="182">
        <v>13200</v>
      </c>
      <c r="G43" s="182">
        <v>11000</v>
      </c>
      <c r="H43" s="182">
        <v>8800</v>
      </c>
    </row>
    <row r="44" spans="1:8" ht="63">
      <c r="A44" s="431">
        <v>24</v>
      </c>
      <c r="B44" s="434" t="s">
        <v>914</v>
      </c>
      <c r="C44" s="187" t="s">
        <v>915</v>
      </c>
      <c r="D44" s="187" t="s">
        <v>916</v>
      </c>
      <c r="E44" s="181">
        <v>15000</v>
      </c>
      <c r="F44" s="182">
        <v>9000</v>
      </c>
      <c r="G44" s="182">
        <v>7500</v>
      </c>
      <c r="H44" s="182">
        <v>6000</v>
      </c>
    </row>
    <row r="45" spans="1:8" ht="15.75">
      <c r="A45" s="431"/>
      <c r="B45" s="434"/>
      <c r="C45" s="187" t="s">
        <v>917</v>
      </c>
      <c r="D45" s="187" t="s">
        <v>918</v>
      </c>
      <c r="E45" s="181">
        <v>11000</v>
      </c>
      <c r="F45" s="182">
        <v>6600</v>
      </c>
      <c r="G45" s="182">
        <v>5500</v>
      </c>
      <c r="H45" s="182">
        <v>4400</v>
      </c>
    </row>
    <row r="46" spans="1:8" ht="47.25">
      <c r="A46" s="431">
        <v>25</v>
      </c>
      <c r="B46" s="434" t="s">
        <v>919</v>
      </c>
      <c r="C46" s="187" t="s">
        <v>920</v>
      </c>
      <c r="D46" s="187" t="s">
        <v>921</v>
      </c>
      <c r="E46" s="181">
        <v>22000</v>
      </c>
      <c r="F46" s="182">
        <v>13200</v>
      </c>
      <c r="G46" s="182">
        <v>11000</v>
      </c>
      <c r="H46" s="182">
        <v>8800</v>
      </c>
    </row>
    <row r="47" spans="1:8" ht="15.75">
      <c r="A47" s="431"/>
      <c r="B47" s="434"/>
      <c r="C47" s="187" t="s">
        <v>922</v>
      </c>
      <c r="D47" s="187" t="s">
        <v>923</v>
      </c>
      <c r="E47" s="181">
        <v>16000</v>
      </c>
      <c r="F47" s="182">
        <v>9600</v>
      </c>
      <c r="G47" s="182">
        <v>8000</v>
      </c>
      <c r="H47" s="182">
        <v>6400</v>
      </c>
    </row>
    <row r="48" spans="1:8" ht="31.5">
      <c r="A48" s="431">
        <v>26</v>
      </c>
      <c r="B48" s="431" t="s">
        <v>924</v>
      </c>
      <c r="C48" s="187" t="s">
        <v>925</v>
      </c>
      <c r="D48" s="187" t="s">
        <v>926</v>
      </c>
      <c r="E48" s="181">
        <v>14000</v>
      </c>
      <c r="F48" s="182">
        <v>8400</v>
      </c>
      <c r="G48" s="182">
        <v>7000</v>
      </c>
      <c r="H48" s="182">
        <v>5600</v>
      </c>
    </row>
    <row r="49" spans="1:8" ht="15.75">
      <c r="A49" s="431"/>
      <c r="B49" s="431"/>
      <c r="C49" s="187" t="s">
        <v>927</v>
      </c>
      <c r="D49" s="187" t="s">
        <v>928</v>
      </c>
      <c r="E49" s="181">
        <v>9000</v>
      </c>
      <c r="F49" s="182">
        <v>5400</v>
      </c>
      <c r="G49" s="182">
        <v>4500</v>
      </c>
      <c r="H49" s="182">
        <v>3600</v>
      </c>
    </row>
    <row r="50" spans="1:8" ht="31.5">
      <c r="A50" s="431"/>
      <c r="B50" s="431"/>
      <c r="C50" s="187" t="s">
        <v>929</v>
      </c>
      <c r="D50" s="187" t="s">
        <v>930</v>
      </c>
      <c r="E50" s="181">
        <v>9000</v>
      </c>
      <c r="F50" s="182">
        <v>5400</v>
      </c>
      <c r="G50" s="182">
        <v>4500</v>
      </c>
      <c r="H50" s="182">
        <v>3600</v>
      </c>
    </row>
    <row r="51" spans="1:8" ht="47.25">
      <c r="A51" s="431"/>
      <c r="B51" s="431"/>
      <c r="C51" s="187" t="s">
        <v>925</v>
      </c>
      <c r="D51" s="187" t="s">
        <v>931</v>
      </c>
      <c r="E51" s="181">
        <v>12000</v>
      </c>
      <c r="F51" s="182">
        <v>7200</v>
      </c>
      <c r="G51" s="182">
        <v>6000</v>
      </c>
      <c r="H51" s="182">
        <v>4800</v>
      </c>
    </row>
    <row r="52" spans="1:8" ht="31.5">
      <c r="A52" s="431"/>
      <c r="B52" s="431"/>
      <c r="C52" s="187" t="s">
        <v>932</v>
      </c>
      <c r="D52" s="187" t="s">
        <v>933</v>
      </c>
      <c r="E52" s="181">
        <v>10000</v>
      </c>
      <c r="F52" s="182">
        <v>6000</v>
      </c>
      <c r="G52" s="182">
        <v>5000</v>
      </c>
      <c r="H52" s="182">
        <v>4000</v>
      </c>
    </row>
    <row r="53" spans="1:8" ht="31.5">
      <c r="A53" s="187">
        <v>27</v>
      </c>
      <c r="B53" s="190" t="s">
        <v>934</v>
      </c>
      <c r="C53" s="187" t="s">
        <v>935</v>
      </c>
      <c r="D53" s="187" t="s">
        <v>923</v>
      </c>
      <c r="E53" s="181">
        <v>9000</v>
      </c>
      <c r="F53" s="182">
        <v>5400</v>
      </c>
      <c r="G53" s="182">
        <v>4500</v>
      </c>
      <c r="H53" s="182">
        <v>3600</v>
      </c>
    </row>
    <row r="54" spans="1:8" ht="47.25">
      <c r="A54" s="187">
        <v>28</v>
      </c>
      <c r="B54" s="190" t="s">
        <v>936</v>
      </c>
      <c r="C54" s="187" t="s">
        <v>937</v>
      </c>
      <c r="D54" s="187" t="s">
        <v>938</v>
      </c>
      <c r="E54" s="181">
        <v>15000</v>
      </c>
      <c r="F54" s="182">
        <v>9000</v>
      </c>
      <c r="G54" s="182">
        <v>7500</v>
      </c>
      <c r="H54" s="182">
        <v>6000</v>
      </c>
    </row>
    <row r="55" spans="1:8" ht="31.5">
      <c r="A55" s="187">
        <v>29</v>
      </c>
      <c r="B55" s="190" t="s">
        <v>939</v>
      </c>
      <c r="C55" s="187" t="s">
        <v>940</v>
      </c>
      <c r="D55" s="187" t="s">
        <v>941</v>
      </c>
      <c r="E55" s="181">
        <v>10000</v>
      </c>
      <c r="F55" s="182">
        <v>6000</v>
      </c>
      <c r="G55" s="182">
        <v>5000</v>
      </c>
      <c r="H55" s="182">
        <v>4000</v>
      </c>
    </row>
    <row r="56" spans="1:8" ht="15.75">
      <c r="A56" s="187">
        <v>30</v>
      </c>
      <c r="B56" s="190" t="s">
        <v>942</v>
      </c>
      <c r="C56" s="187" t="s">
        <v>943</v>
      </c>
      <c r="D56" s="187" t="s">
        <v>944</v>
      </c>
      <c r="E56" s="181">
        <v>11000</v>
      </c>
      <c r="F56" s="182">
        <v>6600</v>
      </c>
      <c r="G56" s="182">
        <v>5500</v>
      </c>
      <c r="H56" s="182">
        <v>4400</v>
      </c>
    </row>
    <row r="57" spans="1:8" ht="31.5">
      <c r="A57" s="187">
        <v>31</v>
      </c>
      <c r="B57" s="190" t="s">
        <v>945</v>
      </c>
      <c r="C57" s="187" t="s">
        <v>946</v>
      </c>
      <c r="D57" s="187" t="s">
        <v>947</v>
      </c>
      <c r="E57" s="181">
        <v>15000</v>
      </c>
      <c r="F57" s="182">
        <v>9000</v>
      </c>
      <c r="G57" s="182">
        <v>7500</v>
      </c>
      <c r="H57" s="182">
        <v>6000</v>
      </c>
    </row>
    <row r="58" spans="1:8" ht="31.5">
      <c r="A58" s="431">
        <v>32</v>
      </c>
      <c r="B58" s="434" t="s">
        <v>948</v>
      </c>
      <c r="C58" s="187" t="s">
        <v>949</v>
      </c>
      <c r="D58" s="187" t="s">
        <v>950</v>
      </c>
      <c r="E58" s="181">
        <v>15000</v>
      </c>
      <c r="F58" s="182">
        <v>9000</v>
      </c>
      <c r="G58" s="182">
        <v>7500</v>
      </c>
      <c r="H58" s="182">
        <v>6000</v>
      </c>
    </row>
    <row r="59" spans="1:8" ht="31.5">
      <c r="A59" s="431"/>
      <c r="B59" s="434"/>
      <c r="C59" s="187" t="s">
        <v>951</v>
      </c>
      <c r="D59" s="187" t="s">
        <v>952</v>
      </c>
      <c r="E59" s="181">
        <v>15000</v>
      </c>
      <c r="F59" s="182">
        <v>9000</v>
      </c>
      <c r="G59" s="182">
        <v>7500</v>
      </c>
      <c r="H59" s="182">
        <v>6000</v>
      </c>
    </row>
    <row r="60" spans="1:8" ht="63">
      <c r="A60" s="187">
        <v>33</v>
      </c>
      <c r="B60" s="191" t="s">
        <v>953</v>
      </c>
      <c r="C60" s="191"/>
      <c r="D60" s="191"/>
      <c r="E60" s="181">
        <v>6000</v>
      </c>
      <c r="F60" s="181"/>
      <c r="G60" s="181"/>
      <c r="H60" s="181"/>
    </row>
    <row r="61" spans="1:8" ht="63">
      <c r="A61" s="187">
        <v>34</v>
      </c>
      <c r="B61" s="191" t="s">
        <v>954</v>
      </c>
      <c r="C61" s="191"/>
      <c r="D61" s="191"/>
      <c r="E61" s="181">
        <v>5000</v>
      </c>
      <c r="F61" s="181"/>
      <c r="G61" s="181"/>
      <c r="H61" s="181"/>
    </row>
    <row r="62" spans="1:8" ht="63">
      <c r="A62" s="187">
        <v>35</v>
      </c>
      <c r="B62" s="191" t="s">
        <v>955</v>
      </c>
      <c r="C62" s="191"/>
      <c r="D62" s="191"/>
      <c r="E62" s="181">
        <v>3300</v>
      </c>
      <c r="F62" s="181"/>
      <c r="G62" s="181"/>
      <c r="H62" s="181"/>
    </row>
  </sheetData>
  <mergeCells count="27">
    <mergeCell ref="A58:A59"/>
    <mergeCell ref="B7:B8"/>
    <mergeCell ref="B14:B23"/>
    <mergeCell ref="B31:B32"/>
    <mergeCell ref="B33:B34"/>
    <mergeCell ref="B35:B36"/>
    <mergeCell ref="B39:B40"/>
    <mergeCell ref="B42:B43"/>
    <mergeCell ref="B44:B45"/>
    <mergeCell ref="B46:B47"/>
    <mergeCell ref="B48:B52"/>
    <mergeCell ref="B58:B59"/>
    <mergeCell ref="A39:A40"/>
    <mergeCell ref="A48:A52"/>
    <mergeCell ref="A7:A8"/>
    <mergeCell ref="A14:A23"/>
    <mergeCell ref="C4:D4"/>
    <mergeCell ref="B3:D3"/>
    <mergeCell ref="A46:A47"/>
    <mergeCell ref="E3:H4"/>
    <mergeCell ref="A3:A5"/>
    <mergeCell ref="A42:A43"/>
    <mergeCell ref="A31:A32"/>
    <mergeCell ref="A33:A34"/>
    <mergeCell ref="A35:A36"/>
    <mergeCell ref="A44:A45"/>
    <mergeCell ref="B4:B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88"/>
  <sheetViews>
    <sheetView zoomScaleNormal="100" workbookViewId="0">
      <selection activeCell="S7" sqref="S7"/>
    </sheetView>
  </sheetViews>
  <sheetFormatPr defaultColWidth="8.85546875" defaultRowHeight="15"/>
  <cols>
    <col min="1" max="1" width="8.85546875" style="1"/>
    <col min="2" max="2" width="22.7109375" style="1" customWidth="1"/>
    <col min="3" max="3" width="25.85546875" style="1" customWidth="1"/>
    <col min="4" max="4" width="23.42578125" style="1" customWidth="1"/>
    <col min="5" max="8" width="10.140625" style="1" customWidth="1"/>
    <col min="9" max="16384" width="8.85546875" style="1"/>
  </cols>
  <sheetData>
    <row r="1" spans="1:8">
      <c r="A1" s="194" t="s">
        <v>1915</v>
      </c>
      <c r="B1" s="193"/>
      <c r="C1" s="193"/>
      <c r="D1" s="193"/>
    </row>
    <row r="2" spans="1:8">
      <c r="A2" s="20"/>
      <c r="B2" s="20"/>
      <c r="C2" s="20"/>
      <c r="D2" s="20"/>
    </row>
    <row r="3" spans="1:8" ht="15" customHeight="1">
      <c r="A3" s="395" t="s">
        <v>0</v>
      </c>
      <c r="B3" s="392" t="s">
        <v>1652</v>
      </c>
      <c r="C3" s="392"/>
      <c r="D3" s="392"/>
      <c r="E3" s="373" t="s">
        <v>1891</v>
      </c>
      <c r="F3" s="373"/>
      <c r="G3" s="373"/>
      <c r="H3" s="373"/>
    </row>
    <row r="4" spans="1:8">
      <c r="A4" s="395"/>
      <c r="B4" s="392" t="s">
        <v>1653</v>
      </c>
      <c r="C4" s="392" t="s">
        <v>1</v>
      </c>
      <c r="D4" s="392"/>
      <c r="E4" s="373"/>
      <c r="F4" s="373"/>
      <c r="G4" s="373"/>
      <c r="H4" s="373"/>
    </row>
    <row r="5" spans="1:8">
      <c r="A5" s="395"/>
      <c r="B5" s="392"/>
      <c r="C5" s="144" t="s">
        <v>2</v>
      </c>
      <c r="D5" s="144" t="s">
        <v>3</v>
      </c>
      <c r="E5" s="49" t="s">
        <v>4</v>
      </c>
      <c r="F5" s="49" t="s">
        <v>5</v>
      </c>
      <c r="G5" s="49" t="s">
        <v>6</v>
      </c>
      <c r="H5" s="49" t="s">
        <v>7</v>
      </c>
    </row>
    <row r="6" spans="1:8" ht="60">
      <c r="A6" s="195">
        <v>1</v>
      </c>
      <c r="B6" s="195" t="s">
        <v>8</v>
      </c>
      <c r="C6" s="195" t="s">
        <v>956</v>
      </c>
      <c r="D6" s="195" t="s">
        <v>957</v>
      </c>
      <c r="E6" s="196">
        <v>30000</v>
      </c>
      <c r="F6" s="196">
        <v>18000</v>
      </c>
      <c r="G6" s="196">
        <v>15000</v>
      </c>
      <c r="H6" s="196">
        <v>12000</v>
      </c>
    </row>
    <row r="7" spans="1:8" ht="45">
      <c r="A7" s="439">
        <v>2</v>
      </c>
      <c r="B7" s="439" t="s">
        <v>830</v>
      </c>
      <c r="C7" s="195" t="s">
        <v>958</v>
      </c>
      <c r="D7" s="195" t="s">
        <v>959</v>
      </c>
      <c r="E7" s="196">
        <v>28000</v>
      </c>
      <c r="F7" s="196">
        <v>16800</v>
      </c>
      <c r="G7" s="196">
        <v>14000</v>
      </c>
      <c r="H7" s="196">
        <v>11200</v>
      </c>
    </row>
    <row r="8" spans="1:8" ht="45">
      <c r="A8" s="439"/>
      <c r="B8" s="439"/>
      <c r="C8" s="195" t="s">
        <v>959</v>
      </c>
      <c r="D8" s="195" t="s">
        <v>960</v>
      </c>
      <c r="E8" s="196">
        <v>26000</v>
      </c>
      <c r="F8" s="196">
        <v>15600</v>
      </c>
      <c r="G8" s="196">
        <v>13000</v>
      </c>
      <c r="H8" s="196">
        <v>10400</v>
      </c>
    </row>
    <row r="9" spans="1:8" ht="30">
      <c r="A9" s="439"/>
      <c r="B9" s="439"/>
      <c r="C9" s="195" t="s">
        <v>960</v>
      </c>
      <c r="D9" s="195" t="s">
        <v>961</v>
      </c>
      <c r="E9" s="196">
        <v>19000</v>
      </c>
      <c r="F9" s="196">
        <v>11400</v>
      </c>
      <c r="G9" s="196">
        <v>9500</v>
      </c>
      <c r="H9" s="196">
        <v>7600</v>
      </c>
    </row>
    <row r="10" spans="1:8" ht="30">
      <c r="A10" s="439"/>
      <c r="B10" s="439"/>
      <c r="C10" s="195" t="s">
        <v>962</v>
      </c>
      <c r="D10" s="195" t="s">
        <v>963</v>
      </c>
      <c r="E10" s="196">
        <v>17200</v>
      </c>
      <c r="F10" s="196">
        <v>10320</v>
      </c>
      <c r="G10" s="196">
        <v>8600</v>
      </c>
      <c r="H10" s="196">
        <v>6880</v>
      </c>
    </row>
    <row r="11" spans="1:8">
      <c r="A11" s="439"/>
      <c r="B11" s="439"/>
      <c r="C11" s="195" t="s">
        <v>964</v>
      </c>
      <c r="D11" s="195" t="s">
        <v>965</v>
      </c>
      <c r="E11" s="196">
        <v>16000</v>
      </c>
      <c r="F11" s="196">
        <v>9600</v>
      </c>
      <c r="G11" s="196">
        <v>8000</v>
      </c>
      <c r="H11" s="196">
        <v>6400</v>
      </c>
    </row>
    <row r="12" spans="1:8" ht="75">
      <c r="A12" s="439">
        <v>3</v>
      </c>
      <c r="B12" s="439" t="s">
        <v>966</v>
      </c>
      <c r="C12" s="195" t="s">
        <v>957</v>
      </c>
      <c r="D12" s="195" t="s">
        <v>967</v>
      </c>
      <c r="E12" s="196">
        <v>30000</v>
      </c>
      <c r="F12" s="196">
        <v>18000</v>
      </c>
      <c r="G12" s="196">
        <v>15000</v>
      </c>
      <c r="H12" s="196">
        <v>12000</v>
      </c>
    </row>
    <row r="13" spans="1:8" ht="60">
      <c r="A13" s="439"/>
      <c r="B13" s="439"/>
      <c r="C13" s="195" t="s">
        <v>967</v>
      </c>
      <c r="D13" s="195" t="s">
        <v>968</v>
      </c>
      <c r="E13" s="196">
        <v>20000</v>
      </c>
      <c r="F13" s="196">
        <v>12000</v>
      </c>
      <c r="G13" s="196">
        <v>10000</v>
      </c>
      <c r="H13" s="196">
        <v>8000</v>
      </c>
    </row>
    <row r="14" spans="1:8" ht="45">
      <c r="A14" s="439"/>
      <c r="B14" s="439"/>
      <c r="C14" s="195" t="s">
        <v>969</v>
      </c>
      <c r="D14" s="195" t="s">
        <v>970</v>
      </c>
      <c r="E14" s="196">
        <v>26000</v>
      </c>
      <c r="F14" s="196">
        <v>15600</v>
      </c>
      <c r="G14" s="196">
        <v>13000</v>
      </c>
      <c r="H14" s="196">
        <v>10400</v>
      </c>
    </row>
    <row r="15" spans="1:8" ht="60">
      <c r="A15" s="195">
        <v>4</v>
      </c>
      <c r="B15" s="198" t="s">
        <v>971</v>
      </c>
      <c r="C15" s="195" t="s">
        <v>972</v>
      </c>
      <c r="D15" s="195" t="s">
        <v>973</v>
      </c>
      <c r="E15" s="196">
        <v>26000</v>
      </c>
      <c r="F15" s="196">
        <v>15600</v>
      </c>
      <c r="G15" s="196">
        <v>13000</v>
      </c>
      <c r="H15" s="196">
        <v>10400</v>
      </c>
    </row>
    <row r="16" spans="1:8" ht="60">
      <c r="A16" s="439">
        <v>5</v>
      </c>
      <c r="B16" s="439" t="s">
        <v>974</v>
      </c>
      <c r="C16" s="195" t="s">
        <v>967</v>
      </c>
      <c r="D16" s="195" t="s">
        <v>975</v>
      </c>
      <c r="E16" s="196">
        <v>35000</v>
      </c>
      <c r="F16" s="196">
        <v>21000</v>
      </c>
      <c r="G16" s="196">
        <v>17500</v>
      </c>
      <c r="H16" s="196">
        <v>14000</v>
      </c>
    </row>
    <row r="17" spans="1:8" ht="45">
      <c r="A17" s="439"/>
      <c r="B17" s="439"/>
      <c r="C17" s="195" t="s">
        <v>976</v>
      </c>
      <c r="D17" s="195" t="s">
        <v>977</v>
      </c>
      <c r="E17" s="196">
        <v>40000</v>
      </c>
      <c r="F17" s="196">
        <v>24000</v>
      </c>
      <c r="G17" s="196">
        <v>20000</v>
      </c>
      <c r="H17" s="196">
        <v>16000</v>
      </c>
    </row>
    <row r="18" spans="1:8" ht="60">
      <c r="A18" s="195">
        <v>6</v>
      </c>
      <c r="B18" s="198" t="s">
        <v>978</v>
      </c>
      <c r="C18" s="198" t="s">
        <v>979</v>
      </c>
      <c r="D18" s="198" t="s">
        <v>980</v>
      </c>
      <c r="E18" s="196">
        <v>21600</v>
      </c>
      <c r="F18" s="196">
        <v>12960</v>
      </c>
      <c r="G18" s="196">
        <v>10800</v>
      </c>
      <c r="H18" s="196">
        <v>8640</v>
      </c>
    </row>
    <row r="19" spans="1:8" ht="45">
      <c r="A19" s="195">
        <v>7</v>
      </c>
      <c r="B19" s="195" t="s">
        <v>981</v>
      </c>
      <c r="C19" s="195" t="s">
        <v>982</v>
      </c>
      <c r="D19" s="195" t="s">
        <v>983</v>
      </c>
      <c r="E19" s="196">
        <v>20000</v>
      </c>
      <c r="F19" s="196">
        <v>12000</v>
      </c>
      <c r="G19" s="196">
        <v>10000</v>
      </c>
      <c r="H19" s="196">
        <v>8000</v>
      </c>
    </row>
    <row r="20" spans="1:8" ht="45">
      <c r="A20" s="195">
        <v>8</v>
      </c>
      <c r="B20" s="195" t="s">
        <v>984</v>
      </c>
      <c r="C20" s="195" t="s">
        <v>976</v>
      </c>
      <c r="D20" s="195" t="s">
        <v>985</v>
      </c>
      <c r="E20" s="196">
        <v>20000</v>
      </c>
      <c r="F20" s="196">
        <v>12000</v>
      </c>
      <c r="G20" s="196">
        <v>10000</v>
      </c>
      <c r="H20" s="196">
        <v>8000</v>
      </c>
    </row>
    <row r="21" spans="1:8" ht="30">
      <c r="A21" s="195">
        <v>9</v>
      </c>
      <c r="B21" s="195" t="s">
        <v>986</v>
      </c>
      <c r="C21" s="195" t="s">
        <v>987</v>
      </c>
      <c r="D21" s="195" t="s">
        <v>988</v>
      </c>
      <c r="E21" s="196">
        <v>12000</v>
      </c>
      <c r="F21" s="196">
        <v>7200</v>
      </c>
      <c r="G21" s="196">
        <v>6000</v>
      </c>
      <c r="H21" s="196">
        <v>4800</v>
      </c>
    </row>
    <row r="22" spans="1:8" ht="45">
      <c r="A22" s="195">
        <v>10</v>
      </c>
      <c r="B22" s="195" t="s">
        <v>989</v>
      </c>
      <c r="C22" s="195" t="s">
        <v>990</v>
      </c>
      <c r="D22" s="195" t="s">
        <v>991</v>
      </c>
      <c r="E22" s="196">
        <v>12000</v>
      </c>
      <c r="F22" s="196">
        <v>7200</v>
      </c>
      <c r="G22" s="196">
        <v>6000</v>
      </c>
      <c r="H22" s="196">
        <v>4800</v>
      </c>
    </row>
    <row r="23" spans="1:8" ht="45">
      <c r="A23" s="439">
        <v>11</v>
      </c>
      <c r="B23" s="439" t="s">
        <v>992</v>
      </c>
      <c r="C23" s="195" t="s">
        <v>993</v>
      </c>
      <c r="D23" s="195" t="s">
        <v>994</v>
      </c>
      <c r="E23" s="196">
        <v>12000</v>
      </c>
      <c r="F23" s="196">
        <v>7200</v>
      </c>
      <c r="G23" s="196">
        <v>6000</v>
      </c>
      <c r="H23" s="196">
        <v>4800</v>
      </c>
    </row>
    <row r="24" spans="1:8" ht="45">
      <c r="A24" s="439"/>
      <c r="B24" s="439"/>
      <c r="C24" s="195" t="s">
        <v>995</v>
      </c>
      <c r="D24" s="195" t="s">
        <v>996</v>
      </c>
      <c r="E24" s="196">
        <v>11000</v>
      </c>
      <c r="F24" s="196">
        <v>6600</v>
      </c>
      <c r="G24" s="196">
        <v>5500</v>
      </c>
      <c r="H24" s="196">
        <v>4400</v>
      </c>
    </row>
    <row r="25" spans="1:8" ht="45">
      <c r="A25" s="195">
        <v>12</v>
      </c>
      <c r="B25" s="195" t="s">
        <v>997</v>
      </c>
      <c r="C25" s="195" t="s">
        <v>998</v>
      </c>
      <c r="D25" s="195" t="s">
        <v>999</v>
      </c>
      <c r="E25" s="196">
        <v>11000</v>
      </c>
      <c r="F25" s="196">
        <v>6600</v>
      </c>
      <c r="G25" s="196">
        <v>5500</v>
      </c>
      <c r="H25" s="196">
        <v>4400</v>
      </c>
    </row>
    <row r="26" spans="1:8" ht="30">
      <c r="A26" s="195">
        <v>13</v>
      </c>
      <c r="B26" s="195" t="s">
        <v>1000</v>
      </c>
      <c r="C26" s="195" t="s">
        <v>1001</v>
      </c>
      <c r="D26" s="195" t="s">
        <v>1002</v>
      </c>
      <c r="E26" s="196">
        <v>11400</v>
      </c>
      <c r="F26" s="196">
        <v>6840</v>
      </c>
      <c r="G26" s="196">
        <v>5700</v>
      </c>
      <c r="H26" s="196">
        <v>4560</v>
      </c>
    </row>
    <row r="27" spans="1:8" ht="45">
      <c r="A27" s="195">
        <v>14</v>
      </c>
      <c r="B27" s="195" t="s">
        <v>986</v>
      </c>
      <c r="C27" s="195" t="s">
        <v>1003</v>
      </c>
      <c r="D27" s="195" t="s">
        <v>1004</v>
      </c>
      <c r="E27" s="196">
        <v>19500</v>
      </c>
      <c r="F27" s="196">
        <v>11700</v>
      </c>
      <c r="G27" s="196">
        <v>9750</v>
      </c>
      <c r="H27" s="196">
        <v>7800</v>
      </c>
    </row>
    <row r="28" spans="1:8" ht="30">
      <c r="A28" s="195">
        <v>15</v>
      </c>
      <c r="B28" s="195" t="s">
        <v>1005</v>
      </c>
      <c r="C28" s="195" t="s">
        <v>1006</v>
      </c>
      <c r="D28" s="195" t="s">
        <v>1007</v>
      </c>
      <c r="E28" s="196">
        <v>19500</v>
      </c>
      <c r="F28" s="196">
        <v>11700</v>
      </c>
      <c r="G28" s="196">
        <v>9750</v>
      </c>
      <c r="H28" s="196">
        <v>7800</v>
      </c>
    </row>
    <row r="29" spans="1:8" ht="45">
      <c r="A29" s="195">
        <v>16</v>
      </c>
      <c r="B29" s="195" t="s">
        <v>1008</v>
      </c>
      <c r="C29" s="195" t="s">
        <v>1009</v>
      </c>
      <c r="D29" s="195" t="s">
        <v>1010</v>
      </c>
      <c r="E29" s="196">
        <v>16500</v>
      </c>
      <c r="F29" s="196">
        <v>9900</v>
      </c>
      <c r="G29" s="196">
        <v>8250</v>
      </c>
      <c r="H29" s="196">
        <v>6600</v>
      </c>
    </row>
    <row r="30" spans="1:8" ht="45">
      <c r="A30" s="195">
        <v>17</v>
      </c>
      <c r="B30" s="195" t="s">
        <v>1005</v>
      </c>
      <c r="C30" s="195" t="s">
        <v>1011</v>
      </c>
      <c r="D30" s="195" t="s">
        <v>1012</v>
      </c>
      <c r="E30" s="196">
        <v>25200</v>
      </c>
      <c r="F30" s="196">
        <v>15120</v>
      </c>
      <c r="G30" s="196">
        <v>12600</v>
      </c>
      <c r="H30" s="196">
        <v>10080</v>
      </c>
    </row>
    <row r="31" spans="1:8" ht="45">
      <c r="A31" s="195">
        <v>18</v>
      </c>
      <c r="B31" s="195" t="s">
        <v>1013</v>
      </c>
      <c r="C31" s="195" t="s">
        <v>1014</v>
      </c>
      <c r="D31" s="195" t="s">
        <v>1015</v>
      </c>
      <c r="E31" s="196">
        <v>9900</v>
      </c>
      <c r="F31" s="196">
        <v>5940</v>
      </c>
      <c r="G31" s="196">
        <v>4950</v>
      </c>
      <c r="H31" s="196">
        <v>3960</v>
      </c>
    </row>
    <row r="32" spans="1:8" ht="30">
      <c r="A32" s="195">
        <v>19</v>
      </c>
      <c r="B32" s="195" t="s">
        <v>1016</v>
      </c>
      <c r="C32" s="195" t="s">
        <v>1017</v>
      </c>
      <c r="D32" s="195" t="s">
        <v>1018</v>
      </c>
      <c r="E32" s="196">
        <v>11900</v>
      </c>
      <c r="F32" s="196">
        <v>7140</v>
      </c>
      <c r="G32" s="196">
        <v>5950</v>
      </c>
      <c r="H32" s="196">
        <v>4760</v>
      </c>
    </row>
    <row r="33" spans="1:8" ht="45">
      <c r="A33" s="195">
        <v>20</v>
      </c>
      <c r="B33" s="195" t="s">
        <v>1019</v>
      </c>
      <c r="C33" s="195" t="s">
        <v>1020</v>
      </c>
      <c r="D33" s="195" t="s">
        <v>1021</v>
      </c>
      <c r="E33" s="196">
        <v>18000</v>
      </c>
      <c r="F33" s="196">
        <v>10800</v>
      </c>
      <c r="G33" s="196">
        <v>9000</v>
      </c>
      <c r="H33" s="196">
        <v>7200</v>
      </c>
    </row>
    <row r="34" spans="1:8" ht="45">
      <c r="A34" s="195">
        <v>21</v>
      </c>
      <c r="B34" s="195" t="s">
        <v>1022</v>
      </c>
      <c r="C34" s="195" t="s">
        <v>1023</v>
      </c>
      <c r="D34" s="195" t="s">
        <v>1024</v>
      </c>
      <c r="E34" s="196">
        <v>17000</v>
      </c>
      <c r="F34" s="196">
        <v>10200</v>
      </c>
      <c r="G34" s="196">
        <v>8500</v>
      </c>
      <c r="H34" s="196">
        <v>6800</v>
      </c>
    </row>
    <row r="35" spans="1:8" ht="45">
      <c r="A35" s="195">
        <v>22</v>
      </c>
      <c r="B35" s="195" t="s">
        <v>1025</v>
      </c>
      <c r="C35" s="195" t="s">
        <v>1026</v>
      </c>
      <c r="D35" s="195" t="s">
        <v>1027</v>
      </c>
      <c r="E35" s="196">
        <v>14000</v>
      </c>
      <c r="F35" s="196">
        <v>8400</v>
      </c>
      <c r="G35" s="196">
        <v>7000</v>
      </c>
      <c r="H35" s="196">
        <v>5600</v>
      </c>
    </row>
    <row r="36" spans="1:8">
      <c r="A36" s="439">
        <v>23</v>
      </c>
      <c r="B36" s="439" t="s">
        <v>1028</v>
      </c>
      <c r="C36" s="439" t="s">
        <v>1029</v>
      </c>
      <c r="D36" s="439"/>
      <c r="E36" s="196">
        <v>15000</v>
      </c>
      <c r="F36" s="196">
        <v>9000</v>
      </c>
      <c r="G36" s="196">
        <v>7500</v>
      </c>
      <c r="H36" s="196">
        <v>6000</v>
      </c>
    </row>
    <row r="37" spans="1:8">
      <c r="A37" s="439"/>
      <c r="B37" s="439"/>
      <c r="C37" s="439" t="s">
        <v>1030</v>
      </c>
      <c r="D37" s="439"/>
      <c r="E37" s="196">
        <v>11300</v>
      </c>
      <c r="F37" s="196">
        <v>6780</v>
      </c>
      <c r="G37" s="196">
        <v>5650</v>
      </c>
      <c r="H37" s="196">
        <v>4520</v>
      </c>
    </row>
    <row r="38" spans="1:8">
      <c r="A38" s="439"/>
      <c r="B38" s="439"/>
      <c r="C38" s="439" t="s">
        <v>1031</v>
      </c>
      <c r="D38" s="439"/>
      <c r="E38" s="196">
        <v>9700</v>
      </c>
      <c r="F38" s="196">
        <v>5820</v>
      </c>
      <c r="G38" s="196">
        <v>4850</v>
      </c>
      <c r="H38" s="196">
        <v>3880</v>
      </c>
    </row>
    <row r="39" spans="1:8">
      <c r="A39" s="439"/>
      <c r="B39" s="439"/>
      <c r="C39" s="439" t="s">
        <v>1032</v>
      </c>
      <c r="D39" s="439"/>
      <c r="E39" s="196">
        <v>8400</v>
      </c>
      <c r="F39" s="196">
        <v>5040</v>
      </c>
      <c r="G39" s="196">
        <v>4200</v>
      </c>
      <c r="H39" s="196">
        <v>3360</v>
      </c>
    </row>
    <row r="40" spans="1:8">
      <c r="A40" s="439"/>
      <c r="B40" s="439"/>
      <c r="C40" s="439" t="s">
        <v>1033</v>
      </c>
      <c r="D40" s="439"/>
      <c r="E40" s="196">
        <v>8000</v>
      </c>
      <c r="F40" s="196">
        <v>4800</v>
      </c>
      <c r="G40" s="196">
        <v>4000</v>
      </c>
      <c r="H40" s="196">
        <v>3200</v>
      </c>
    </row>
    <row r="41" spans="1:8" ht="30">
      <c r="A41" s="195">
        <v>24</v>
      </c>
      <c r="B41" s="195" t="s">
        <v>1034</v>
      </c>
      <c r="C41" s="439" t="s">
        <v>1035</v>
      </c>
      <c r="D41" s="439"/>
      <c r="E41" s="196">
        <v>7500</v>
      </c>
      <c r="F41" s="196">
        <v>4500</v>
      </c>
      <c r="G41" s="196">
        <v>3750</v>
      </c>
      <c r="H41" s="196">
        <v>3000</v>
      </c>
    </row>
    <row r="42" spans="1:8">
      <c r="A42" s="439">
        <v>25</v>
      </c>
      <c r="B42" s="439" t="s">
        <v>1036</v>
      </c>
      <c r="C42" s="439" t="s">
        <v>1029</v>
      </c>
      <c r="D42" s="439"/>
      <c r="E42" s="196">
        <v>12000</v>
      </c>
      <c r="F42" s="196">
        <v>7200</v>
      </c>
      <c r="G42" s="196">
        <v>6000</v>
      </c>
      <c r="H42" s="196">
        <v>4800</v>
      </c>
    </row>
    <row r="43" spans="1:8">
      <c r="A43" s="439"/>
      <c r="B43" s="439"/>
      <c r="C43" s="439" t="s">
        <v>1030</v>
      </c>
      <c r="D43" s="439"/>
      <c r="E43" s="196">
        <v>9000</v>
      </c>
      <c r="F43" s="196">
        <v>5400</v>
      </c>
      <c r="G43" s="196">
        <v>4500</v>
      </c>
      <c r="H43" s="196">
        <v>3600</v>
      </c>
    </row>
    <row r="44" spans="1:8">
      <c r="A44" s="439"/>
      <c r="B44" s="439"/>
      <c r="C44" s="439" t="s">
        <v>1031</v>
      </c>
      <c r="D44" s="439"/>
      <c r="E44" s="196">
        <v>7000</v>
      </c>
      <c r="F44" s="196">
        <v>4200</v>
      </c>
      <c r="G44" s="196">
        <v>3500</v>
      </c>
      <c r="H44" s="196">
        <v>2800</v>
      </c>
    </row>
    <row r="45" spans="1:8">
      <c r="A45" s="439"/>
      <c r="B45" s="439"/>
      <c r="C45" s="439" t="s">
        <v>1032</v>
      </c>
      <c r="D45" s="439"/>
      <c r="E45" s="196">
        <v>6000</v>
      </c>
      <c r="F45" s="196">
        <v>3600</v>
      </c>
      <c r="G45" s="196">
        <v>3000</v>
      </c>
      <c r="H45" s="196">
        <v>2400</v>
      </c>
    </row>
    <row r="46" spans="1:8">
      <c r="A46" s="439"/>
      <c r="B46" s="439"/>
      <c r="C46" s="439" t="s">
        <v>1033</v>
      </c>
      <c r="D46" s="439"/>
      <c r="E46" s="196">
        <v>5000</v>
      </c>
      <c r="F46" s="196">
        <v>3000</v>
      </c>
      <c r="G46" s="196">
        <v>2500</v>
      </c>
      <c r="H46" s="196">
        <v>2000</v>
      </c>
    </row>
    <row r="47" spans="1:8">
      <c r="A47" s="439">
        <v>26</v>
      </c>
      <c r="B47" s="439" t="s">
        <v>1037</v>
      </c>
      <c r="C47" s="195" t="s">
        <v>1038</v>
      </c>
      <c r="D47" s="195" t="s">
        <v>1039</v>
      </c>
      <c r="E47" s="196">
        <v>13600</v>
      </c>
      <c r="F47" s="196">
        <v>8160</v>
      </c>
      <c r="G47" s="196">
        <v>6800</v>
      </c>
      <c r="H47" s="196">
        <v>5440</v>
      </c>
    </row>
    <row r="48" spans="1:8" ht="45">
      <c r="A48" s="439"/>
      <c r="B48" s="439"/>
      <c r="C48" s="195" t="s">
        <v>1040</v>
      </c>
      <c r="D48" s="195" t="s">
        <v>1041</v>
      </c>
      <c r="E48" s="196">
        <v>8100</v>
      </c>
      <c r="F48" s="196">
        <v>4860</v>
      </c>
      <c r="G48" s="196">
        <v>4050</v>
      </c>
      <c r="H48" s="196">
        <v>3240</v>
      </c>
    </row>
    <row r="49" spans="1:8" ht="60">
      <c r="A49" s="439"/>
      <c r="B49" s="439"/>
      <c r="C49" s="195" t="s">
        <v>1042</v>
      </c>
      <c r="D49" s="195" t="s">
        <v>1043</v>
      </c>
      <c r="E49" s="196">
        <v>8100</v>
      </c>
      <c r="F49" s="196">
        <v>4860</v>
      </c>
      <c r="G49" s="196">
        <v>4050</v>
      </c>
      <c r="H49" s="196">
        <v>3240</v>
      </c>
    </row>
    <row r="50" spans="1:8" ht="60">
      <c r="A50" s="195">
        <v>27</v>
      </c>
      <c r="B50" s="195" t="s">
        <v>986</v>
      </c>
      <c r="C50" s="195" t="s">
        <v>1044</v>
      </c>
      <c r="D50" s="195" t="s">
        <v>1045</v>
      </c>
      <c r="E50" s="196">
        <v>7500</v>
      </c>
      <c r="F50" s="196">
        <v>4500</v>
      </c>
      <c r="G50" s="196">
        <v>3750</v>
      </c>
      <c r="H50" s="196">
        <v>3000</v>
      </c>
    </row>
    <row r="51" spans="1:8" ht="45">
      <c r="A51" s="195">
        <v>28</v>
      </c>
      <c r="B51" s="195" t="s">
        <v>1046</v>
      </c>
      <c r="C51" s="195" t="s">
        <v>1047</v>
      </c>
      <c r="D51" s="195" t="s">
        <v>1048</v>
      </c>
      <c r="E51" s="196">
        <v>11500</v>
      </c>
      <c r="F51" s="196">
        <v>6900</v>
      </c>
      <c r="G51" s="196">
        <v>5750</v>
      </c>
      <c r="H51" s="196">
        <v>4600</v>
      </c>
    </row>
    <row r="52" spans="1:8">
      <c r="A52" s="195">
        <v>29</v>
      </c>
      <c r="B52" s="439" t="s">
        <v>2029</v>
      </c>
      <c r="C52" s="439"/>
      <c r="D52" s="439"/>
      <c r="E52" s="196">
        <v>23500</v>
      </c>
      <c r="F52" s="199"/>
      <c r="G52" s="199"/>
      <c r="H52" s="199"/>
    </row>
    <row r="53" spans="1:8">
      <c r="A53" s="195">
        <v>30</v>
      </c>
      <c r="B53" s="439" t="s">
        <v>2030</v>
      </c>
      <c r="C53" s="439"/>
      <c r="D53" s="439"/>
      <c r="E53" s="196">
        <v>12000</v>
      </c>
      <c r="F53" s="199"/>
      <c r="G53" s="199"/>
      <c r="H53" s="199"/>
    </row>
    <row r="54" spans="1:8">
      <c r="A54" s="195">
        <v>31</v>
      </c>
      <c r="B54" s="439" t="s">
        <v>1049</v>
      </c>
      <c r="C54" s="439"/>
      <c r="D54" s="439"/>
      <c r="E54" s="196">
        <v>9600</v>
      </c>
      <c r="F54" s="196"/>
      <c r="G54" s="196"/>
      <c r="H54" s="196"/>
    </row>
    <row r="55" spans="1:8">
      <c r="A55" s="195">
        <v>32</v>
      </c>
      <c r="B55" s="439" t="s">
        <v>1050</v>
      </c>
      <c r="C55" s="439"/>
      <c r="D55" s="439"/>
      <c r="E55" s="196">
        <v>10500</v>
      </c>
      <c r="F55" s="196"/>
      <c r="G55" s="196"/>
      <c r="H55" s="196"/>
    </row>
    <row r="56" spans="1:8">
      <c r="A56" s="195">
        <v>33</v>
      </c>
      <c r="B56" s="439" t="s">
        <v>1051</v>
      </c>
      <c r="C56" s="439"/>
      <c r="D56" s="439"/>
      <c r="E56" s="196">
        <v>10800</v>
      </c>
      <c r="F56" s="196"/>
      <c r="G56" s="196"/>
      <c r="H56" s="196"/>
    </row>
    <row r="57" spans="1:8" ht="45">
      <c r="A57" s="439">
        <v>34</v>
      </c>
      <c r="B57" s="439" t="s">
        <v>1052</v>
      </c>
      <c r="C57" s="195" t="s">
        <v>1053</v>
      </c>
      <c r="D57" s="195" t="s">
        <v>1054</v>
      </c>
      <c r="E57" s="196">
        <v>15300</v>
      </c>
      <c r="F57" s="196">
        <v>9200</v>
      </c>
      <c r="G57" s="196">
        <v>6100</v>
      </c>
      <c r="H57" s="196">
        <v>4600</v>
      </c>
    </row>
    <row r="58" spans="1:8">
      <c r="A58" s="439"/>
      <c r="B58" s="439"/>
      <c r="C58" s="195" t="s">
        <v>1055</v>
      </c>
      <c r="D58" s="195" t="s">
        <v>1056</v>
      </c>
      <c r="E58" s="196">
        <v>15000</v>
      </c>
      <c r="F58" s="196">
        <v>7300</v>
      </c>
      <c r="G58" s="196"/>
      <c r="H58" s="196"/>
    </row>
    <row r="59" spans="1:8" ht="30">
      <c r="A59" s="195">
        <v>35</v>
      </c>
      <c r="B59" s="195" t="s">
        <v>1057</v>
      </c>
      <c r="C59" s="195" t="s">
        <v>1058</v>
      </c>
      <c r="D59" s="195" t="s">
        <v>1059</v>
      </c>
      <c r="E59" s="196">
        <v>15000</v>
      </c>
      <c r="F59" s="196">
        <v>9000</v>
      </c>
      <c r="G59" s="196">
        <v>7500</v>
      </c>
      <c r="H59" s="196">
        <v>6000</v>
      </c>
    </row>
    <row r="60" spans="1:8" ht="30">
      <c r="A60" s="195">
        <v>36</v>
      </c>
      <c r="B60" s="195" t="s">
        <v>1060</v>
      </c>
      <c r="C60" s="195" t="s">
        <v>1061</v>
      </c>
      <c r="D60" s="195" t="s">
        <v>1059</v>
      </c>
      <c r="E60" s="196">
        <v>15000</v>
      </c>
      <c r="F60" s="196">
        <v>9000</v>
      </c>
      <c r="G60" s="196">
        <v>7500</v>
      </c>
      <c r="H60" s="196">
        <v>6000</v>
      </c>
    </row>
    <row r="61" spans="1:8" ht="30">
      <c r="A61" s="195">
        <v>37</v>
      </c>
      <c r="B61" s="195" t="s">
        <v>1062</v>
      </c>
      <c r="C61" s="195" t="s">
        <v>1063</v>
      </c>
      <c r="D61" s="195" t="s">
        <v>1059</v>
      </c>
      <c r="E61" s="196">
        <v>15000</v>
      </c>
      <c r="F61" s="196">
        <v>9000</v>
      </c>
      <c r="G61" s="196">
        <v>7500</v>
      </c>
      <c r="H61" s="196">
        <v>6000</v>
      </c>
    </row>
    <row r="62" spans="1:8" ht="30">
      <c r="A62" s="195">
        <v>38</v>
      </c>
      <c r="B62" s="195" t="s">
        <v>1064</v>
      </c>
      <c r="C62" s="195" t="s">
        <v>1065</v>
      </c>
      <c r="D62" s="195" t="s">
        <v>1059</v>
      </c>
      <c r="E62" s="196">
        <v>11000</v>
      </c>
      <c r="F62" s="196">
        <v>6600</v>
      </c>
      <c r="G62" s="196">
        <v>5500</v>
      </c>
      <c r="H62" s="196">
        <v>4400</v>
      </c>
    </row>
    <row r="63" spans="1:8" ht="30">
      <c r="A63" s="195">
        <v>39</v>
      </c>
      <c r="B63" s="195" t="s">
        <v>1066</v>
      </c>
      <c r="C63" s="195" t="s">
        <v>1067</v>
      </c>
      <c r="D63" s="195" t="s">
        <v>1059</v>
      </c>
      <c r="E63" s="196">
        <v>11000</v>
      </c>
      <c r="F63" s="196">
        <v>6600</v>
      </c>
      <c r="G63" s="196">
        <v>5500</v>
      </c>
      <c r="H63" s="196">
        <v>4400</v>
      </c>
    </row>
    <row r="64" spans="1:8" ht="30">
      <c r="A64" s="195">
        <v>40</v>
      </c>
      <c r="B64" s="195" t="s">
        <v>1068</v>
      </c>
      <c r="C64" s="195" t="s">
        <v>1069</v>
      </c>
      <c r="D64" s="195" t="s">
        <v>1070</v>
      </c>
      <c r="E64" s="196">
        <v>20000</v>
      </c>
      <c r="F64" s="196">
        <v>12000</v>
      </c>
      <c r="G64" s="196">
        <v>10000</v>
      </c>
      <c r="H64" s="196">
        <v>8000</v>
      </c>
    </row>
    <row r="65" spans="1:8" ht="30">
      <c r="A65" s="195">
        <v>41</v>
      </c>
      <c r="B65" s="195" t="s">
        <v>1071</v>
      </c>
      <c r="C65" s="195" t="s">
        <v>1072</v>
      </c>
      <c r="D65" s="195" t="s">
        <v>1073</v>
      </c>
      <c r="E65" s="196">
        <v>15000</v>
      </c>
      <c r="F65" s="196">
        <v>9000</v>
      </c>
      <c r="G65" s="196">
        <v>7500</v>
      </c>
      <c r="H65" s="196">
        <v>6000</v>
      </c>
    </row>
    <row r="66" spans="1:8" ht="30">
      <c r="A66" s="195">
        <v>42</v>
      </c>
      <c r="B66" s="195" t="s">
        <v>1074</v>
      </c>
      <c r="C66" s="195" t="s">
        <v>1075</v>
      </c>
      <c r="D66" s="195" t="s">
        <v>1076</v>
      </c>
      <c r="E66" s="196">
        <v>12000</v>
      </c>
      <c r="F66" s="196">
        <v>7200</v>
      </c>
      <c r="G66" s="196">
        <v>6000</v>
      </c>
      <c r="H66" s="196">
        <v>4800</v>
      </c>
    </row>
    <row r="67" spans="1:8" ht="45">
      <c r="A67" s="195">
        <v>43</v>
      </c>
      <c r="B67" s="195" t="s">
        <v>1077</v>
      </c>
      <c r="C67" s="195" t="s">
        <v>1078</v>
      </c>
      <c r="D67" s="195" t="s">
        <v>1079</v>
      </c>
      <c r="E67" s="196">
        <v>10000</v>
      </c>
      <c r="F67" s="196">
        <v>6000</v>
      </c>
      <c r="G67" s="196">
        <v>5000</v>
      </c>
      <c r="H67" s="196">
        <v>4000</v>
      </c>
    </row>
    <row r="68" spans="1:8" ht="30">
      <c r="A68" s="195">
        <v>44</v>
      </c>
      <c r="B68" s="195" t="s">
        <v>1080</v>
      </c>
      <c r="C68" s="195" t="s">
        <v>1081</v>
      </c>
      <c r="D68" s="195" t="s">
        <v>1082</v>
      </c>
      <c r="E68" s="196">
        <v>10000</v>
      </c>
      <c r="F68" s="196">
        <v>6000</v>
      </c>
      <c r="G68" s="196">
        <v>5000</v>
      </c>
      <c r="H68" s="196">
        <v>4000</v>
      </c>
    </row>
    <row r="69" spans="1:8" ht="30">
      <c r="A69" s="195">
        <v>45</v>
      </c>
      <c r="B69" s="195" t="s">
        <v>986</v>
      </c>
      <c r="C69" s="195" t="s">
        <v>1083</v>
      </c>
      <c r="D69" s="195" t="s">
        <v>1084</v>
      </c>
      <c r="E69" s="196">
        <v>11900</v>
      </c>
      <c r="F69" s="196">
        <v>7140</v>
      </c>
      <c r="G69" s="196">
        <v>5950</v>
      </c>
      <c r="H69" s="196">
        <v>4760</v>
      </c>
    </row>
    <row r="70" spans="1:8" ht="60">
      <c r="A70" s="195">
        <v>46</v>
      </c>
      <c r="B70" s="195" t="s">
        <v>1085</v>
      </c>
      <c r="C70" s="195" t="s">
        <v>1086</v>
      </c>
      <c r="D70" s="195" t="s">
        <v>1087</v>
      </c>
      <c r="E70" s="196">
        <v>18750</v>
      </c>
      <c r="F70" s="196">
        <v>11250</v>
      </c>
      <c r="G70" s="196">
        <v>9375</v>
      </c>
      <c r="H70" s="196">
        <v>7500</v>
      </c>
    </row>
    <row r="71" spans="1:8" ht="30">
      <c r="A71" s="439">
        <v>47</v>
      </c>
      <c r="B71" s="439" t="s">
        <v>1088</v>
      </c>
      <c r="C71" s="195" t="s">
        <v>1089</v>
      </c>
      <c r="D71" s="195" t="s">
        <v>1090</v>
      </c>
      <c r="E71" s="196">
        <v>11250</v>
      </c>
      <c r="F71" s="196">
        <v>6750</v>
      </c>
      <c r="G71" s="196">
        <v>5625</v>
      </c>
      <c r="H71" s="196">
        <v>4500</v>
      </c>
    </row>
    <row r="72" spans="1:8">
      <c r="A72" s="439"/>
      <c r="B72" s="439"/>
      <c r="C72" s="195" t="s">
        <v>1084</v>
      </c>
      <c r="D72" s="195" t="s">
        <v>1091</v>
      </c>
      <c r="E72" s="196">
        <v>11250</v>
      </c>
      <c r="F72" s="196">
        <v>6750</v>
      </c>
      <c r="G72" s="196">
        <v>5625</v>
      </c>
      <c r="H72" s="196">
        <v>4500</v>
      </c>
    </row>
    <row r="73" spans="1:8">
      <c r="A73" s="195">
        <v>48</v>
      </c>
      <c r="B73" s="195" t="s">
        <v>986</v>
      </c>
      <c r="C73" s="195" t="s">
        <v>1084</v>
      </c>
      <c r="D73" s="195" t="s">
        <v>1092</v>
      </c>
      <c r="E73" s="196">
        <v>12500</v>
      </c>
      <c r="F73" s="196">
        <v>7500</v>
      </c>
      <c r="G73" s="196">
        <v>6250</v>
      </c>
      <c r="H73" s="196">
        <v>5000</v>
      </c>
    </row>
    <row r="74" spans="1:8" ht="30">
      <c r="A74" s="439">
        <v>49</v>
      </c>
      <c r="B74" s="439" t="s">
        <v>1093</v>
      </c>
      <c r="C74" s="195" t="s">
        <v>1094</v>
      </c>
      <c r="D74" s="195" t="s">
        <v>1095</v>
      </c>
      <c r="E74" s="196">
        <v>18750</v>
      </c>
      <c r="F74" s="196">
        <v>11250</v>
      </c>
      <c r="G74" s="196">
        <v>9375</v>
      </c>
      <c r="H74" s="196">
        <v>7500</v>
      </c>
    </row>
    <row r="75" spans="1:8" ht="30">
      <c r="A75" s="439"/>
      <c r="B75" s="439"/>
      <c r="C75" s="195" t="s">
        <v>1096</v>
      </c>
      <c r="D75" s="195" t="s">
        <v>1097</v>
      </c>
      <c r="E75" s="196">
        <v>18750</v>
      </c>
      <c r="F75" s="196">
        <v>11250</v>
      </c>
      <c r="G75" s="196">
        <v>9375</v>
      </c>
      <c r="H75" s="196">
        <v>7500</v>
      </c>
    </row>
    <row r="76" spans="1:8">
      <c r="A76" s="439"/>
      <c r="B76" s="439"/>
      <c r="C76" s="195" t="s">
        <v>1098</v>
      </c>
      <c r="D76" s="195" t="s">
        <v>1095</v>
      </c>
      <c r="E76" s="196">
        <v>18750</v>
      </c>
      <c r="F76" s="196">
        <v>11250</v>
      </c>
      <c r="G76" s="196">
        <v>9375</v>
      </c>
      <c r="H76" s="196">
        <v>7500</v>
      </c>
    </row>
    <row r="77" spans="1:8" ht="45">
      <c r="A77" s="195">
        <v>50</v>
      </c>
      <c r="B77" s="195" t="s">
        <v>1099</v>
      </c>
      <c r="C77" s="195" t="s">
        <v>1100</v>
      </c>
      <c r="D77" s="195" t="s">
        <v>1101</v>
      </c>
      <c r="E77" s="196">
        <v>15000</v>
      </c>
      <c r="F77" s="196">
        <v>9000</v>
      </c>
      <c r="G77" s="196">
        <v>7500</v>
      </c>
      <c r="H77" s="196">
        <v>6000</v>
      </c>
    </row>
    <row r="78" spans="1:8" ht="30">
      <c r="A78" s="195">
        <v>51</v>
      </c>
      <c r="B78" s="195" t="s">
        <v>1102</v>
      </c>
      <c r="C78" s="195" t="s">
        <v>1103</v>
      </c>
      <c r="D78" s="195" t="s">
        <v>1104</v>
      </c>
      <c r="E78" s="196">
        <v>18750</v>
      </c>
      <c r="F78" s="196">
        <v>11250</v>
      </c>
      <c r="G78" s="196">
        <v>9375</v>
      </c>
      <c r="H78" s="196">
        <v>7500</v>
      </c>
    </row>
    <row r="79" spans="1:8">
      <c r="A79" s="195">
        <v>51</v>
      </c>
      <c r="B79" s="195" t="s">
        <v>986</v>
      </c>
      <c r="C79" s="195" t="s">
        <v>1105</v>
      </c>
      <c r="D79" s="195" t="s">
        <v>1095</v>
      </c>
      <c r="E79" s="196">
        <v>22500</v>
      </c>
      <c r="F79" s="196">
        <v>13500</v>
      </c>
      <c r="G79" s="196">
        <v>11250</v>
      </c>
      <c r="H79" s="196">
        <v>9000</v>
      </c>
    </row>
    <row r="80" spans="1:8">
      <c r="A80" s="195">
        <v>53</v>
      </c>
      <c r="B80" s="195" t="s">
        <v>986</v>
      </c>
      <c r="C80" s="195" t="s">
        <v>1106</v>
      </c>
      <c r="D80" s="195" t="s">
        <v>1107</v>
      </c>
      <c r="E80" s="196">
        <v>22500</v>
      </c>
      <c r="F80" s="196">
        <v>13500</v>
      </c>
      <c r="G80" s="196">
        <v>11250</v>
      </c>
      <c r="H80" s="196">
        <v>9000</v>
      </c>
    </row>
    <row r="81" spans="1:8" ht="30">
      <c r="A81" s="195">
        <v>54</v>
      </c>
      <c r="B81" s="195" t="s">
        <v>986</v>
      </c>
      <c r="C81" s="195" t="s">
        <v>1108</v>
      </c>
      <c r="D81" s="195" t="s">
        <v>1109</v>
      </c>
      <c r="E81" s="196">
        <v>17500</v>
      </c>
      <c r="F81" s="196">
        <v>10500</v>
      </c>
      <c r="G81" s="196">
        <v>8750</v>
      </c>
      <c r="H81" s="196">
        <v>7000</v>
      </c>
    </row>
    <row r="82" spans="1:8" ht="30">
      <c r="A82" s="195">
        <v>55</v>
      </c>
      <c r="B82" s="195" t="s">
        <v>1110</v>
      </c>
      <c r="C82" s="195" t="s">
        <v>1111</v>
      </c>
      <c r="D82" s="195" t="s">
        <v>1112</v>
      </c>
      <c r="E82" s="196">
        <v>20000</v>
      </c>
      <c r="F82" s="196">
        <v>12000</v>
      </c>
      <c r="G82" s="196">
        <v>10000</v>
      </c>
      <c r="H82" s="196">
        <v>8000</v>
      </c>
    </row>
    <row r="83" spans="1:8" ht="30">
      <c r="A83" s="195">
        <v>56</v>
      </c>
      <c r="B83" s="195" t="s">
        <v>986</v>
      </c>
      <c r="C83" s="195" t="s">
        <v>1113</v>
      </c>
      <c r="D83" s="195" t="s">
        <v>1114</v>
      </c>
      <c r="E83" s="196">
        <v>17500</v>
      </c>
      <c r="F83" s="196">
        <v>10500</v>
      </c>
      <c r="G83" s="196">
        <v>8750</v>
      </c>
      <c r="H83" s="196">
        <v>7000</v>
      </c>
    </row>
    <row r="84" spans="1:8" ht="30">
      <c r="A84" s="195">
        <v>57</v>
      </c>
      <c r="B84" s="195" t="s">
        <v>1115</v>
      </c>
      <c r="C84" s="195" t="s">
        <v>1116</v>
      </c>
      <c r="D84" s="195" t="s">
        <v>1117</v>
      </c>
      <c r="E84" s="196">
        <v>17500</v>
      </c>
      <c r="F84" s="196">
        <v>10500</v>
      </c>
      <c r="G84" s="196">
        <v>8750</v>
      </c>
      <c r="H84" s="196">
        <v>7000</v>
      </c>
    </row>
    <row r="85" spans="1:8" ht="45">
      <c r="A85" s="195">
        <v>58</v>
      </c>
      <c r="B85" s="195" t="s">
        <v>1118</v>
      </c>
      <c r="C85" s="195" t="s">
        <v>1119</v>
      </c>
      <c r="D85" s="195" t="s">
        <v>1120</v>
      </c>
      <c r="E85" s="196">
        <v>8000</v>
      </c>
      <c r="F85" s="196">
        <v>4800</v>
      </c>
      <c r="G85" s="196">
        <v>4000</v>
      </c>
      <c r="H85" s="196">
        <v>3200</v>
      </c>
    </row>
    <row r="86" spans="1:8" ht="30">
      <c r="A86" s="195">
        <v>59</v>
      </c>
      <c r="B86" s="195" t="s">
        <v>73</v>
      </c>
      <c r="C86" s="195" t="s">
        <v>1121</v>
      </c>
      <c r="D86" s="195" t="s">
        <v>1122</v>
      </c>
      <c r="E86" s="196">
        <v>12600</v>
      </c>
      <c r="F86" s="196">
        <v>7560</v>
      </c>
      <c r="G86" s="196">
        <v>6300</v>
      </c>
      <c r="H86" s="196">
        <v>5040</v>
      </c>
    </row>
    <row r="87" spans="1:8" ht="52.35" customHeight="1">
      <c r="A87" s="195">
        <v>60</v>
      </c>
      <c r="B87" s="436" t="s">
        <v>1356</v>
      </c>
      <c r="C87" s="437"/>
      <c r="D87" s="438"/>
      <c r="E87" s="196">
        <v>5100</v>
      </c>
      <c r="F87" s="196"/>
      <c r="G87" s="196"/>
      <c r="H87" s="196"/>
    </row>
    <row r="88" spans="1:8" ht="52.35" customHeight="1">
      <c r="A88" s="195">
        <v>61</v>
      </c>
      <c r="B88" s="436" t="s">
        <v>1357</v>
      </c>
      <c r="C88" s="437"/>
      <c r="D88" s="438"/>
      <c r="E88" s="196">
        <v>4250</v>
      </c>
      <c r="F88" s="196"/>
      <c r="G88" s="196"/>
      <c r="H88" s="196"/>
    </row>
  </sheetData>
  <mergeCells count="43">
    <mergeCell ref="A3:A5"/>
    <mergeCell ref="B36:B40"/>
    <mergeCell ref="B71:B72"/>
    <mergeCell ref="A7:A11"/>
    <mergeCell ref="B12:B14"/>
    <mergeCell ref="A12:A14"/>
    <mergeCell ref="C41:D41"/>
    <mergeCell ref="B47:B49"/>
    <mergeCell ref="C43:D43"/>
    <mergeCell ref="C44:D44"/>
    <mergeCell ref="C45:D45"/>
    <mergeCell ref="C46:D46"/>
    <mergeCell ref="B42:B46"/>
    <mergeCell ref="A16:A17"/>
    <mergeCell ref="B16:B17"/>
    <mergeCell ref="A57:A58"/>
    <mergeCell ref="A71:A72"/>
    <mergeCell ref="A74:A76"/>
    <mergeCell ref="B52:D52"/>
    <mergeCell ref="B53:D53"/>
    <mergeCell ref="B54:D54"/>
    <mergeCell ref="B55:D55"/>
    <mergeCell ref="B56:D56"/>
    <mergeCell ref="B23:B24"/>
    <mergeCell ref="A23:A24"/>
    <mergeCell ref="A36:A40"/>
    <mergeCell ref="A42:A46"/>
    <mergeCell ref="A47:A49"/>
    <mergeCell ref="B87:D87"/>
    <mergeCell ref="B88:D88"/>
    <mergeCell ref="C36:D36"/>
    <mergeCell ref="C37:D37"/>
    <mergeCell ref="C38:D38"/>
    <mergeCell ref="C39:D39"/>
    <mergeCell ref="C40:D40"/>
    <mergeCell ref="E3:H4"/>
    <mergeCell ref="B7:B11"/>
    <mergeCell ref="B3:D3"/>
    <mergeCell ref="B4:B5"/>
    <mergeCell ref="C4:D4"/>
    <mergeCell ref="B57:B58"/>
    <mergeCell ref="C42:D42"/>
    <mergeCell ref="B74:B76"/>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52"/>
  <sheetViews>
    <sheetView workbookViewId="0">
      <pane xSplit="5" ySplit="5" topLeftCell="F6" activePane="bottomRight" state="frozen"/>
      <selection pane="topRight" activeCell="F1" sqref="F1"/>
      <selection pane="bottomLeft" activeCell="A6" sqref="A6"/>
      <selection pane="bottomRight" activeCell="K6" sqref="K6"/>
    </sheetView>
  </sheetViews>
  <sheetFormatPr defaultColWidth="14.42578125" defaultRowHeight="15"/>
  <cols>
    <col min="1" max="2" width="7" style="58" customWidth="1"/>
    <col min="3" max="3" width="25.28515625" style="58" customWidth="1"/>
    <col min="4" max="4" width="14.42578125" style="58"/>
    <col min="5" max="5" width="21.85546875" style="58" customWidth="1"/>
    <col min="6" max="9" width="9.7109375" style="58" customWidth="1"/>
    <col min="10" max="16384" width="14.42578125" style="58"/>
  </cols>
  <sheetData>
    <row r="1" spans="1:9">
      <c r="A1" s="57" t="s">
        <v>1893</v>
      </c>
    </row>
    <row r="3" spans="1:9" ht="15" customHeight="1">
      <c r="A3" s="372" t="s">
        <v>701</v>
      </c>
      <c r="B3" s="372"/>
      <c r="C3" s="372" t="s">
        <v>1652</v>
      </c>
      <c r="D3" s="372"/>
      <c r="E3" s="372"/>
      <c r="F3" s="373" t="s">
        <v>1891</v>
      </c>
      <c r="G3" s="373"/>
      <c r="H3" s="373"/>
      <c r="I3" s="373"/>
    </row>
    <row r="4" spans="1:9">
      <c r="A4" s="372" t="s">
        <v>986</v>
      </c>
      <c r="B4" s="372" t="s">
        <v>1</v>
      </c>
      <c r="C4" s="372" t="s">
        <v>1653</v>
      </c>
      <c r="D4" s="372" t="s">
        <v>1</v>
      </c>
      <c r="E4" s="372"/>
      <c r="F4" s="373"/>
      <c r="G4" s="373"/>
      <c r="H4" s="373"/>
      <c r="I4" s="373"/>
    </row>
    <row r="5" spans="1:9">
      <c r="A5" s="372"/>
      <c r="B5" s="372"/>
      <c r="C5" s="372"/>
      <c r="D5" s="11" t="s">
        <v>2</v>
      </c>
      <c r="E5" s="11" t="s">
        <v>3</v>
      </c>
      <c r="F5" s="49" t="s">
        <v>4</v>
      </c>
      <c r="G5" s="49" t="s">
        <v>5</v>
      </c>
      <c r="H5" s="49" t="s">
        <v>6</v>
      </c>
      <c r="I5" s="49" t="s">
        <v>7</v>
      </c>
    </row>
    <row r="6" spans="1:9" ht="30">
      <c r="A6" s="59">
        <v>1</v>
      </c>
      <c r="B6" s="59">
        <v>1</v>
      </c>
      <c r="C6" s="59" t="s">
        <v>543</v>
      </c>
      <c r="D6" s="59" t="s">
        <v>1483</v>
      </c>
      <c r="E6" s="59" t="s">
        <v>1605</v>
      </c>
      <c r="F6" s="60">
        <v>25000</v>
      </c>
      <c r="G6" s="60">
        <v>15000</v>
      </c>
      <c r="H6" s="60">
        <v>9000</v>
      </c>
      <c r="I6" s="60">
        <v>5400</v>
      </c>
    </row>
    <row r="7" spans="1:9" ht="30">
      <c r="A7" s="378">
        <v>2</v>
      </c>
      <c r="B7" s="59">
        <v>2</v>
      </c>
      <c r="C7" s="378" t="s">
        <v>1484</v>
      </c>
      <c r="D7" s="59" t="s">
        <v>1606</v>
      </c>
      <c r="E7" s="59" t="s">
        <v>1607</v>
      </c>
      <c r="F7" s="60">
        <v>20000</v>
      </c>
      <c r="G7" s="60">
        <v>12000</v>
      </c>
      <c r="H7" s="60">
        <v>7200</v>
      </c>
      <c r="I7" s="60">
        <v>4320</v>
      </c>
    </row>
    <row r="8" spans="1:9" ht="45">
      <c r="A8" s="379"/>
      <c r="B8" s="59">
        <v>3</v>
      </c>
      <c r="C8" s="379"/>
      <c r="D8" s="59" t="s">
        <v>1607</v>
      </c>
      <c r="E8" s="59" t="s">
        <v>1608</v>
      </c>
      <c r="F8" s="60">
        <v>15000</v>
      </c>
      <c r="G8" s="60">
        <v>9000</v>
      </c>
      <c r="H8" s="60">
        <v>5400</v>
      </c>
      <c r="I8" s="60">
        <v>3240</v>
      </c>
    </row>
    <row r="9" spans="1:9" ht="30">
      <c r="A9" s="378">
        <v>3</v>
      </c>
      <c r="B9" s="59">
        <v>4</v>
      </c>
      <c r="C9" s="378" t="s">
        <v>1609</v>
      </c>
      <c r="D9" s="59" t="s">
        <v>1610</v>
      </c>
      <c r="E9" s="59" t="s">
        <v>1611</v>
      </c>
      <c r="F9" s="60">
        <v>30000</v>
      </c>
      <c r="G9" s="60">
        <v>18000</v>
      </c>
      <c r="H9" s="60">
        <v>10800</v>
      </c>
      <c r="I9" s="60">
        <v>6500</v>
      </c>
    </row>
    <row r="10" spans="1:9" ht="30">
      <c r="A10" s="379"/>
      <c r="B10" s="59">
        <v>5</v>
      </c>
      <c r="C10" s="379"/>
      <c r="D10" s="59" t="s">
        <v>1611</v>
      </c>
      <c r="E10" s="59" t="s">
        <v>1612</v>
      </c>
      <c r="F10" s="60">
        <v>25000</v>
      </c>
      <c r="G10" s="60">
        <v>15000</v>
      </c>
      <c r="H10" s="60">
        <v>9000</v>
      </c>
      <c r="I10" s="60">
        <v>5400</v>
      </c>
    </row>
    <row r="11" spans="1:9">
      <c r="A11" s="59">
        <v>4</v>
      </c>
      <c r="B11" s="59">
        <v>6</v>
      </c>
      <c r="C11" s="61" t="s">
        <v>1907</v>
      </c>
      <c r="D11" s="59"/>
      <c r="E11" s="59"/>
      <c r="F11" s="60">
        <v>3500</v>
      </c>
      <c r="G11" s="60"/>
      <c r="H11" s="60"/>
      <c r="I11" s="60"/>
    </row>
    <row r="12" spans="1:9" ht="30">
      <c r="A12" s="59">
        <v>5</v>
      </c>
      <c r="B12" s="59">
        <v>7</v>
      </c>
      <c r="C12" s="61" t="s">
        <v>1613</v>
      </c>
      <c r="D12" s="59"/>
      <c r="E12" s="59"/>
      <c r="F12" s="60">
        <v>5000</v>
      </c>
      <c r="G12" s="60"/>
      <c r="H12" s="60"/>
      <c r="I12" s="60"/>
    </row>
    <row r="13" spans="1:9" ht="30">
      <c r="A13" s="59">
        <v>6</v>
      </c>
      <c r="B13" s="59">
        <v>8</v>
      </c>
      <c r="C13" s="61" t="s">
        <v>1614</v>
      </c>
      <c r="D13" s="59"/>
      <c r="E13" s="59"/>
      <c r="F13" s="60">
        <v>7000</v>
      </c>
      <c r="G13" s="60"/>
      <c r="H13" s="60"/>
      <c r="I13" s="60"/>
    </row>
    <row r="14" spans="1:9" ht="30">
      <c r="A14" s="59">
        <v>7</v>
      </c>
      <c r="B14" s="59">
        <v>9</v>
      </c>
      <c r="C14" s="61" t="s">
        <v>1908</v>
      </c>
      <c r="D14" s="59"/>
      <c r="E14" s="59"/>
      <c r="F14" s="60">
        <v>8000</v>
      </c>
      <c r="G14" s="60"/>
      <c r="H14" s="60"/>
      <c r="I14" s="60"/>
    </row>
    <row r="15" spans="1:9" ht="30">
      <c r="A15" s="59">
        <v>8</v>
      </c>
      <c r="B15" s="59">
        <v>10</v>
      </c>
      <c r="C15" s="59" t="s">
        <v>1615</v>
      </c>
      <c r="D15" s="59"/>
      <c r="E15" s="59"/>
      <c r="F15" s="60">
        <v>12000</v>
      </c>
      <c r="G15" s="60"/>
      <c r="H15" s="60"/>
      <c r="I15" s="60"/>
    </row>
    <row r="16" spans="1:9" ht="30">
      <c r="A16" s="59">
        <v>9</v>
      </c>
      <c r="B16" s="59">
        <v>11</v>
      </c>
      <c r="C16" s="59" t="s">
        <v>1616</v>
      </c>
      <c r="D16" s="59"/>
      <c r="E16" s="59"/>
      <c r="F16" s="60">
        <v>16000</v>
      </c>
      <c r="G16" s="60"/>
      <c r="H16" s="60"/>
      <c r="I16" s="60"/>
    </row>
    <row r="17" spans="1:9" ht="42.75">
      <c r="A17" s="62"/>
      <c r="B17" s="62"/>
      <c r="C17" s="62" t="s">
        <v>1617</v>
      </c>
      <c r="D17" s="59"/>
      <c r="E17" s="59"/>
      <c r="F17" s="60"/>
      <c r="G17" s="60"/>
      <c r="H17" s="60"/>
      <c r="I17" s="60"/>
    </row>
    <row r="18" spans="1:9" ht="30">
      <c r="A18" s="59">
        <v>10</v>
      </c>
      <c r="B18" s="59">
        <v>12</v>
      </c>
      <c r="C18" s="59" t="s">
        <v>1618</v>
      </c>
      <c r="D18" s="59"/>
      <c r="E18" s="59"/>
      <c r="F18" s="60">
        <v>18000</v>
      </c>
      <c r="G18" s="60"/>
      <c r="H18" s="60"/>
      <c r="I18" s="60"/>
    </row>
    <row r="19" spans="1:9" ht="30">
      <c r="A19" s="59">
        <v>11</v>
      </c>
      <c r="B19" s="59">
        <v>13</v>
      </c>
      <c r="C19" s="59" t="s">
        <v>1619</v>
      </c>
      <c r="D19" s="59"/>
      <c r="E19" s="59"/>
      <c r="F19" s="60">
        <v>12000</v>
      </c>
      <c r="G19" s="60"/>
      <c r="H19" s="60"/>
      <c r="I19" s="60"/>
    </row>
    <row r="20" spans="1:9" ht="30">
      <c r="A20" s="59">
        <v>12</v>
      </c>
      <c r="B20" s="59">
        <v>14</v>
      </c>
      <c r="C20" s="59" t="s">
        <v>1620</v>
      </c>
      <c r="D20" s="59"/>
      <c r="E20" s="59"/>
      <c r="F20" s="60">
        <v>10000</v>
      </c>
      <c r="G20" s="60"/>
      <c r="H20" s="60"/>
      <c r="I20" s="60"/>
    </row>
    <row r="21" spans="1:9" ht="28.5">
      <c r="A21" s="62"/>
      <c r="B21" s="62"/>
      <c r="C21" s="62" t="s">
        <v>1621</v>
      </c>
      <c r="D21" s="59"/>
      <c r="E21" s="59"/>
      <c r="F21" s="60"/>
      <c r="G21" s="60"/>
      <c r="H21" s="60"/>
      <c r="I21" s="60"/>
    </row>
    <row r="22" spans="1:9" ht="30">
      <c r="A22" s="59">
        <v>13</v>
      </c>
      <c r="B22" s="59">
        <v>15</v>
      </c>
      <c r="C22" s="59" t="s">
        <v>1622</v>
      </c>
      <c r="D22" s="59"/>
      <c r="E22" s="59"/>
      <c r="F22" s="60">
        <v>10000</v>
      </c>
      <c r="G22" s="60"/>
      <c r="H22" s="60"/>
      <c r="I22" s="60"/>
    </row>
    <row r="23" spans="1:9" ht="30">
      <c r="A23" s="59">
        <v>14</v>
      </c>
      <c r="B23" s="59">
        <v>16</v>
      </c>
      <c r="C23" s="59" t="s">
        <v>1623</v>
      </c>
      <c r="D23" s="59"/>
      <c r="E23" s="59"/>
      <c r="F23" s="60">
        <v>12000</v>
      </c>
      <c r="G23" s="60"/>
      <c r="H23" s="60"/>
      <c r="I23" s="60"/>
    </row>
    <row r="24" spans="1:9" ht="30">
      <c r="A24" s="59">
        <v>15</v>
      </c>
      <c r="B24" s="59">
        <v>17</v>
      </c>
      <c r="C24" s="59" t="s">
        <v>543</v>
      </c>
      <c r="D24" s="59" t="s">
        <v>1624</v>
      </c>
      <c r="E24" s="59" t="s">
        <v>1895</v>
      </c>
      <c r="F24" s="60">
        <v>25000</v>
      </c>
      <c r="G24" s="60">
        <v>15000</v>
      </c>
      <c r="H24" s="60">
        <v>9000</v>
      </c>
      <c r="I24" s="60">
        <v>5400</v>
      </c>
    </row>
    <row r="25" spans="1:9" ht="45">
      <c r="A25" s="59">
        <v>16</v>
      </c>
      <c r="B25" s="59">
        <v>18</v>
      </c>
      <c r="C25" s="59" t="s">
        <v>1625</v>
      </c>
      <c r="D25" s="59" t="s">
        <v>1626</v>
      </c>
      <c r="E25" s="59" t="s">
        <v>1627</v>
      </c>
      <c r="F25" s="60">
        <v>20000</v>
      </c>
      <c r="G25" s="60">
        <v>12000</v>
      </c>
      <c r="H25" s="60">
        <v>8000</v>
      </c>
      <c r="I25" s="60">
        <v>4000</v>
      </c>
    </row>
    <row r="26" spans="1:9" ht="30">
      <c r="A26" s="61">
        <v>17</v>
      </c>
      <c r="B26" s="59">
        <v>19</v>
      </c>
      <c r="C26" s="59" t="s">
        <v>1894</v>
      </c>
      <c r="D26" s="61"/>
      <c r="E26" s="61"/>
      <c r="F26" s="60">
        <v>25000</v>
      </c>
      <c r="G26" s="60">
        <v>15000</v>
      </c>
      <c r="H26" s="60">
        <v>9000</v>
      </c>
      <c r="I26" s="60">
        <v>5400</v>
      </c>
    </row>
    <row r="27" spans="1:9" ht="28.5">
      <c r="A27" s="62"/>
      <c r="B27" s="62"/>
      <c r="C27" s="62" t="s">
        <v>1628</v>
      </c>
      <c r="D27" s="59"/>
      <c r="E27" s="59"/>
      <c r="F27" s="60"/>
      <c r="G27" s="60"/>
      <c r="H27" s="60"/>
      <c r="I27" s="60"/>
    </row>
    <row r="28" spans="1:9" ht="30">
      <c r="A28" s="59">
        <v>18</v>
      </c>
      <c r="B28" s="59">
        <v>20</v>
      </c>
      <c r="C28" s="59" t="s">
        <v>1629</v>
      </c>
      <c r="D28" s="59"/>
      <c r="E28" s="59"/>
      <c r="F28" s="60">
        <v>25000</v>
      </c>
      <c r="G28" s="60"/>
      <c r="H28" s="60"/>
      <c r="I28" s="60"/>
    </row>
    <row r="29" spans="1:9">
      <c r="A29" s="59">
        <v>19</v>
      </c>
      <c r="B29" s="59">
        <v>21</v>
      </c>
      <c r="C29" s="59" t="s">
        <v>1630</v>
      </c>
      <c r="D29" s="59"/>
      <c r="E29" s="59"/>
      <c r="F29" s="60">
        <v>15000</v>
      </c>
      <c r="G29" s="60"/>
      <c r="H29" s="60"/>
      <c r="I29" s="60"/>
    </row>
    <row r="30" spans="1:9" ht="30">
      <c r="A30" s="378">
        <v>20</v>
      </c>
      <c r="B30" s="59">
        <v>22</v>
      </c>
      <c r="C30" s="378" t="s">
        <v>1625</v>
      </c>
      <c r="D30" s="59" t="s">
        <v>1631</v>
      </c>
      <c r="E30" s="59" t="s">
        <v>1632</v>
      </c>
      <c r="F30" s="60">
        <v>18000</v>
      </c>
      <c r="G30" s="60">
        <v>10800</v>
      </c>
      <c r="H30" s="60">
        <v>6480</v>
      </c>
      <c r="I30" s="60">
        <v>6500</v>
      </c>
    </row>
    <row r="31" spans="1:9" ht="30">
      <c r="A31" s="378"/>
      <c r="B31" s="59">
        <v>23</v>
      </c>
      <c r="C31" s="378"/>
      <c r="D31" s="59" t="s">
        <v>1632</v>
      </c>
      <c r="E31" s="59" t="s">
        <v>1633</v>
      </c>
      <c r="F31" s="60">
        <v>25000</v>
      </c>
      <c r="G31" s="60">
        <v>15000</v>
      </c>
      <c r="H31" s="60">
        <v>9000</v>
      </c>
      <c r="I31" s="60">
        <v>5400</v>
      </c>
    </row>
    <row r="32" spans="1:9">
      <c r="A32" s="378">
        <v>21</v>
      </c>
      <c r="B32" s="59">
        <v>24</v>
      </c>
      <c r="C32" s="378" t="s">
        <v>1185</v>
      </c>
      <c r="D32" s="59" t="s">
        <v>1634</v>
      </c>
      <c r="E32" s="59" t="s">
        <v>1635</v>
      </c>
      <c r="F32" s="60">
        <v>12000</v>
      </c>
      <c r="G32" s="60">
        <v>7200</v>
      </c>
      <c r="H32" s="60">
        <v>4500</v>
      </c>
      <c r="I32" s="60">
        <v>3000</v>
      </c>
    </row>
    <row r="33" spans="1:9">
      <c r="A33" s="379"/>
      <c r="B33" s="59">
        <v>25</v>
      </c>
      <c r="C33" s="379"/>
      <c r="D33" s="59" t="s">
        <v>1636</v>
      </c>
      <c r="E33" s="59" t="s">
        <v>1637</v>
      </c>
      <c r="F33" s="60">
        <v>12000</v>
      </c>
      <c r="G33" s="60">
        <v>7200</v>
      </c>
      <c r="H33" s="60">
        <v>4500</v>
      </c>
      <c r="I33" s="60">
        <v>3000</v>
      </c>
    </row>
    <row r="34" spans="1:9" ht="45">
      <c r="A34" s="59">
        <v>22</v>
      </c>
      <c r="B34" s="59">
        <v>26</v>
      </c>
      <c r="C34" s="59" t="s">
        <v>1185</v>
      </c>
      <c r="D34" s="59" t="s">
        <v>1638</v>
      </c>
      <c r="E34" s="59" t="s">
        <v>1639</v>
      </c>
      <c r="F34" s="60">
        <v>12000</v>
      </c>
      <c r="G34" s="60">
        <v>7200</v>
      </c>
      <c r="H34" s="60">
        <v>4500</v>
      </c>
      <c r="I34" s="60">
        <v>3000</v>
      </c>
    </row>
    <row r="35" spans="1:9" ht="28.5">
      <c r="A35" s="62"/>
      <c r="B35" s="62"/>
      <c r="C35" s="62" t="s">
        <v>1640</v>
      </c>
      <c r="D35" s="62"/>
      <c r="E35" s="62"/>
      <c r="F35" s="60"/>
      <c r="G35" s="60"/>
      <c r="H35" s="60"/>
      <c r="I35" s="60"/>
    </row>
    <row r="36" spans="1:9" ht="30">
      <c r="A36" s="61">
        <v>23</v>
      </c>
      <c r="B36" s="61">
        <v>27</v>
      </c>
      <c r="C36" s="59" t="s">
        <v>1641</v>
      </c>
      <c r="D36" s="59"/>
      <c r="E36" s="59"/>
      <c r="F36" s="60">
        <v>10000</v>
      </c>
      <c r="G36" s="60"/>
      <c r="H36" s="60"/>
      <c r="I36" s="60"/>
    </row>
    <row r="37" spans="1:9">
      <c r="A37" s="62"/>
      <c r="B37" s="62"/>
      <c r="C37" s="62" t="s">
        <v>1642</v>
      </c>
      <c r="D37" s="59"/>
      <c r="E37" s="59"/>
      <c r="F37" s="60"/>
      <c r="G37" s="60"/>
      <c r="H37" s="60"/>
      <c r="I37" s="60"/>
    </row>
    <row r="38" spans="1:9">
      <c r="A38" s="59">
        <v>24</v>
      </c>
      <c r="B38" s="59">
        <v>28</v>
      </c>
      <c r="C38" s="59" t="s">
        <v>1643</v>
      </c>
      <c r="D38" s="59"/>
      <c r="E38" s="59"/>
      <c r="F38" s="60">
        <v>10000</v>
      </c>
      <c r="G38" s="60"/>
      <c r="H38" s="60"/>
      <c r="I38" s="60"/>
    </row>
    <row r="39" spans="1:9">
      <c r="A39" s="59">
        <v>25</v>
      </c>
      <c r="B39" s="59">
        <v>29</v>
      </c>
      <c r="C39" s="59" t="s">
        <v>1644</v>
      </c>
      <c r="D39" s="59"/>
      <c r="E39" s="59"/>
      <c r="F39" s="60">
        <v>10000</v>
      </c>
      <c r="G39" s="60"/>
      <c r="H39" s="60"/>
      <c r="I39" s="60"/>
    </row>
    <row r="40" spans="1:9">
      <c r="A40" s="59">
        <v>26</v>
      </c>
      <c r="B40" s="59">
        <v>30</v>
      </c>
      <c r="C40" s="59" t="s">
        <v>1645</v>
      </c>
      <c r="D40" s="59"/>
      <c r="E40" s="59"/>
      <c r="F40" s="60">
        <v>12000</v>
      </c>
      <c r="G40" s="60"/>
      <c r="H40" s="60"/>
      <c r="I40" s="60"/>
    </row>
    <row r="41" spans="1:9" ht="28.5">
      <c r="A41" s="62"/>
      <c r="B41" s="62"/>
      <c r="C41" s="62" t="s">
        <v>1646</v>
      </c>
      <c r="D41" s="62"/>
      <c r="E41" s="62"/>
      <c r="F41" s="60"/>
      <c r="G41" s="60"/>
      <c r="H41" s="60"/>
      <c r="I41" s="60"/>
    </row>
    <row r="42" spans="1:9" ht="30">
      <c r="A42" s="59">
        <v>27</v>
      </c>
      <c r="B42" s="59">
        <v>31</v>
      </c>
      <c r="C42" s="59" t="s">
        <v>1647</v>
      </c>
      <c r="D42" s="59"/>
      <c r="E42" s="59"/>
      <c r="F42" s="60">
        <v>20000</v>
      </c>
      <c r="G42" s="60"/>
      <c r="H42" s="60"/>
      <c r="I42" s="60"/>
    </row>
    <row r="43" spans="1:9" ht="30">
      <c r="A43" s="59">
        <v>28</v>
      </c>
      <c r="B43" s="59">
        <v>32</v>
      </c>
      <c r="C43" s="59" t="s">
        <v>1648</v>
      </c>
      <c r="D43" s="59"/>
      <c r="E43" s="59"/>
      <c r="F43" s="60">
        <v>15000</v>
      </c>
      <c r="G43" s="60"/>
      <c r="H43" s="60"/>
      <c r="I43" s="60"/>
    </row>
    <row r="44" spans="1:9" ht="30">
      <c r="A44" s="59">
        <v>29</v>
      </c>
      <c r="B44" s="59">
        <v>33</v>
      </c>
      <c r="C44" s="59" t="s">
        <v>1649</v>
      </c>
      <c r="D44" s="59"/>
      <c r="E44" s="59"/>
      <c r="F44" s="60">
        <v>10000</v>
      </c>
      <c r="G44" s="60"/>
      <c r="H44" s="60"/>
      <c r="I44" s="60"/>
    </row>
    <row r="45" spans="1:9" ht="45">
      <c r="A45" s="59">
        <v>30</v>
      </c>
      <c r="B45" s="59">
        <v>34</v>
      </c>
      <c r="C45" s="59" t="s">
        <v>1650</v>
      </c>
      <c r="D45" s="59"/>
      <c r="E45" s="59"/>
      <c r="F45" s="60">
        <v>8000</v>
      </c>
      <c r="G45" s="60"/>
      <c r="H45" s="60"/>
      <c r="I45" s="60"/>
    </row>
    <row r="46" spans="1:9" ht="45">
      <c r="A46" s="59">
        <v>31</v>
      </c>
      <c r="B46" s="59">
        <v>35</v>
      </c>
      <c r="C46" s="59" t="s">
        <v>1651</v>
      </c>
      <c r="D46" s="59"/>
      <c r="E46" s="59"/>
      <c r="F46" s="60">
        <v>6000</v>
      </c>
      <c r="G46" s="60"/>
      <c r="H46" s="60"/>
      <c r="I46" s="60"/>
    </row>
    <row r="47" spans="1:9" ht="28.5">
      <c r="A47" s="59"/>
      <c r="B47" s="59"/>
      <c r="C47" s="76" t="s">
        <v>1898</v>
      </c>
      <c r="D47" s="59"/>
      <c r="E47" s="59"/>
      <c r="F47" s="60"/>
      <c r="G47" s="60"/>
      <c r="H47" s="60"/>
      <c r="I47" s="60"/>
    </row>
    <row r="48" spans="1:9" ht="30">
      <c r="A48" s="59">
        <v>32</v>
      </c>
      <c r="B48" s="59">
        <v>36</v>
      </c>
      <c r="C48" s="59" t="s">
        <v>1647</v>
      </c>
      <c r="D48" s="59"/>
      <c r="E48" s="59"/>
      <c r="F48" s="60">
        <v>20000</v>
      </c>
      <c r="G48" s="60"/>
      <c r="H48" s="60"/>
      <c r="I48" s="60"/>
    </row>
    <row r="49" spans="1:9" ht="30">
      <c r="A49" s="59">
        <v>33</v>
      </c>
      <c r="B49" s="59">
        <v>37</v>
      </c>
      <c r="C49" s="59" t="s">
        <v>1648</v>
      </c>
      <c r="D49" s="59"/>
      <c r="E49" s="59"/>
      <c r="F49" s="60">
        <v>15000</v>
      </c>
      <c r="G49" s="60"/>
      <c r="H49" s="60"/>
      <c r="I49" s="60"/>
    </row>
    <row r="50" spans="1:9" ht="30">
      <c r="A50" s="59">
        <v>34</v>
      </c>
      <c r="B50" s="59">
        <v>38</v>
      </c>
      <c r="C50" s="59" t="s">
        <v>1649</v>
      </c>
      <c r="D50" s="59"/>
      <c r="E50" s="59"/>
      <c r="F50" s="60">
        <v>10000</v>
      </c>
      <c r="G50" s="60"/>
      <c r="H50" s="60"/>
      <c r="I50" s="60"/>
    </row>
    <row r="51" spans="1:9" ht="45">
      <c r="A51" s="59">
        <v>35</v>
      </c>
      <c r="B51" s="59">
        <v>39</v>
      </c>
      <c r="C51" s="59" t="s">
        <v>1650</v>
      </c>
      <c r="D51" s="59"/>
      <c r="E51" s="59"/>
      <c r="F51" s="60">
        <v>8000</v>
      </c>
      <c r="G51" s="60"/>
      <c r="H51" s="60"/>
      <c r="I51" s="60"/>
    </row>
    <row r="52" spans="1:9" ht="45">
      <c r="A52" s="59">
        <v>36</v>
      </c>
      <c r="B52" s="59">
        <v>40</v>
      </c>
      <c r="C52" s="59" t="s">
        <v>1651</v>
      </c>
      <c r="D52" s="59"/>
      <c r="E52" s="59"/>
      <c r="F52" s="60">
        <v>6000</v>
      </c>
      <c r="G52" s="60"/>
      <c r="H52" s="60"/>
      <c r="I52" s="60"/>
    </row>
  </sheetData>
  <mergeCells count="15">
    <mergeCell ref="A32:A33"/>
    <mergeCell ref="C32:C33"/>
    <mergeCell ref="A7:A8"/>
    <mergeCell ref="C7:C8"/>
    <mergeCell ref="A9:A10"/>
    <mergeCell ref="C9:C10"/>
    <mergeCell ref="A30:A31"/>
    <mergeCell ref="C30:C31"/>
    <mergeCell ref="A4:A5"/>
    <mergeCell ref="B4:B5"/>
    <mergeCell ref="C4:C5"/>
    <mergeCell ref="D4:E4"/>
    <mergeCell ref="A3:B3"/>
    <mergeCell ref="C3:E3"/>
    <mergeCell ref="F3:I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81"/>
  <sheetViews>
    <sheetView tabSelected="1" zoomScaleNormal="100" workbookViewId="0">
      <selection activeCell="J13" sqref="J13"/>
    </sheetView>
  </sheetViews>
  <sheetFormatPr defaultColWidth="14.42578125" defaultRowHeight="15"/>
  <cols>
    <col min="1" max="1" width="6.7109375" style="1" customWidth="1"/>
    <col min="2" max="2" width="25.140625" style="1" customWidth="1"/>
    <col min="3" max="3" width="25.42578125" style="1" customWidth="1"/>
    <col min="4" max="4" width="20.140625" style="1" customWidth="1"/>
    <col min="5" max="8" width="10.7109375" style="1" customWidth="1"/>
    <col min="9" max="9" width="9.140625" style="1" customWidth="1"/>
    <col min="10" max="16384" width="14.42578125" style="1"/>
  </cols>
  <sheetData>
    <row r="1" spans="1:8">
      <c r="A1" s="81" t="s">
        <v>1916</v>
      </c>
      <c r="B1" s="78"/>
      <c r="C1" s="78"/>
      <c r="D1" s="78"/>
      <c r="E1" s="78"/>
      <c r="F1" s="78"/>
      <c r="G1" s="78"/>
      <c r="H1" s="78"/>
    </row>
    <row r="2" spans="1:8">
      <c r="A2" s="202"/>
      <c r="B2" s="78"/>
      <c r="C2" s="78"/>
      <c r="D2" s="78"/>
      <c r="E2" s="78"/>
      <c r="F2" s="78"/>
      <c r="G2" s="78"/>
      <c r="H2" s="78"/>
    </row>
    <row r="3" spans="1:8" ht="15" customHeight="1">
      <c r="A3" s="395" t="s">
        <v>0</v>
      </c>
      <c r="B3" s="392" t="s">
        <v>1652</v>
      </c>
      <c r="C3" s="392"/>
      <c r="D3" s="392"/>
      <c r="E3" s="373" t="s">
        <v>1891</v>
      </c>
      <c r="F3" s="373"/>
      <c r="G3" s="373"/>
      <c r="H3" s="373"/>
    </row>
    <row r="4" spans="1:8">
      <c r="A4" s="395"/>
      <c r="B4" s="392" t="s">
        <v>1653</v>
      </c>
      <c r="C4" s="392" t="s">
        <v>1</v>
      </c>
      <c r="D4" s="392"/>
      <c r="E4" s="373"/>
      <c r="F4" s="373"/>
      <c r="G4" s="373"/>
      <c r="H4" s="373"/>
    </row>
    <row r="5" spans="1:8">
      <c r="A5" s="395"/>
      <c r="B5" s="392"/>
      <c r="C5" s="144" t="s">
        <v>2</v>
      </c>
      <c r="D5" s="144" t="s">
        <v>3</v>
      </c>
      <c r="E5" s="49" t="s">
        <v>4</v>
      </c>
      <c r="F5" s="49" t="s">
        <v>5</v>
      </c>
      <c r="G5" s="49" t="s">
        <v>6</v>
      </c>
      <c r="H5" s="49" t="s">
        <v>7</v>
      </c>
    </row>
    <row r="6" spans="1:8" ht="30">
      <c r="A6" s="440">
        <v>1</v>
      </c>
      <c r="B6" s="442" t="s">
        <v>8</v>
      </c>
      <c r="C6" s="204" t="s">
        <v>9</v>
      </c>
      <c r="D6" s="204" t="s">
        <v>10</v>
      </c>
      <c r="E6" s="200">
        <v>40000</v>
      </c>
      <c r="F6" s="200">
        <v>21300</v>
      </c>
      <c r="G6" s="200">
        <v>10700</v>
      </c>
      <c r="H6" s="200">
        <v>7700</v>
      </c>
    </row>
    <row r="7" spans="1:8" ht="45">
      <c r="A7" s="441"/>
      <c r="B7" s="441"/>
      <c r="C7" s="204" t="s">
        <v>10</v>
      </c>
      <c r="D7" s="204" t="s">
        <v>11</v>
      </c>
      <c r="E7" s="200">
        <v>35000</v>
      </c>
      <c r="F7" s="200">
        <v>18200</v>
      </c>
      <c r="G7" s="200">
        <v>9800</v>
      </c>
      <c r="H7" s="200">
        <v>7700</v>
      </c>
    </row>
    <row r="8" spans="1:8" ht="60">
      <c r="A8" s="441"/>
      <c r="B8" s="441"/>
      <c r="C8" s="203" t="s">
        <v>11</v>
      </c>
      <c r="D8" s="203" t="s">
        <v>12</v>
      </c>
      <c r="E8" s="200">
        <v>30000</v>
      </c>
      <c r="F8" s="200">
        <v>15800</v>
      </c>
      <c r="G8" s="200">
        <v>9800</v>
      </c>
      <c r="H8" s="200">
        <v>6800</v>
      </c>
    </row>
    <row r="9" spans="1:8" ht="45">
      <c r="A9" s="441"/>
      <c r="B9" s="441"/>
      <c r="C9" s="203" t="s">
        <v>12</v>
      </c>
      <c r="D9" s="203" t="s">
        <v>13</v>
      </c>
      <c r="E9" s="200">
        <v>30000</v>
      </c>
      <c r="F9" s="200">
        <v>16500</v>
      </c>
      <c r="G9" s="200">
        <v>10200</v>
      </c>
      <c r="H9" s="200">
        <v>7500</v>
      </c>
    </row>
    <row r="10" spans="1:8" ht="30">
      <c r="A10" s="440">
        <f>A6+1</f>
        <v>2</v>
      </c>
      <c r="B10" s="442" t="s">
        <v>14</v>
      </c>
      <c r="C10" s="204" t="s">
        <v>9</v>
      </c>
      <c r="D10" s="204" t="s">
        <v>15</v>
      </c>
      <c r="E10" s="200">
        <v>25000</v>
      </c>
      <c r="F10" s="200">
        <v>13300</v>
      </c>
      <c r="G10" s="200">
        <v>8000</v>
      </c>
      <c r="H10" s="200">
        <v>6000</v>
      </c>
    </row>
    <row r="11" spans="1:8" ht="30">
      <c r="A11" s="443"/>
      <c r="B11" s="443"/>
      <c r="C11" s="204" t="s">
        <v>15</v>
      </c>
      <c r="D11" s="204" t="s">
        <v>16</v>
      </c>
      <c r="E11" s="200">
        <v>25000</v>
      </c>
      <c r="F11" s="200">
        <v>14000</v>
      </c>
      <c r="G11" s="200">
        <v>9000</v>
      </c>
      <c r="H11" s="200">
        <v>6800</v>
      </c>
    </row>
    <row r="12" spans="1:8" ht="45">
      <c r="A12" s="440">
        <v>3</v>
      </c>
      <c r="B12" s="442" t="s">
        <v>17</v>
      </c>
      <c r="C12" s="204" t="s">
        <v>12</v>
      </c>
      <c r="D12" s="204" t="s">
        <v>18</v>
      </c>
      <c r="E12" s="200">
        <v>30000</v>
      </c>
      <c r="F12" s="200">
        <v>15800</v>
      </c>
      <c r="G12" s="200">
        <v>9900</v>
      </c>
      <c r="H12" s="200">
        <v>6900</v>
      </c>
    </row>
    <row r="13" spans="1:8" ht="30">
      <c r="A13" s="441"/>
      <c r="B13" s="441"/>
      <c r="C13" s="203" t="s">
        <v>18</v>
      </c>
      <c r="D13" s="203" t="s">
        <v>19</v>
      </c>
      <c r="E13" s="200">
        <v>25000</v>
      </c>
      <c r="F13" s="200">
        <v>13900</v>
      </c>
      <c r="G13" s="200">
        <v>8300</v>
      </c>
      <c r="H13" s="200">
        <v>5600</v>
      </c>
    </row>
    <row r="14" spans="1:8" ht="30">
      <c r="A14" s="441"/>
      <c r="B14" s="441"/>
      <c r="C14" s="204" t="s">
        <v>19</v>
      </c>
      <c r="D14" s="204" t="s">
        <v>20</v>
      </c>
      <c r="E14" s="200">
        <v>20000</v>
      </c>
      <c r="F14" s="200">
        <v>11400</v>
      </c>
      <c r="G14" s="200">
        <v>7000</v>
      </c>
      <c r="H14" s="200">
        <v>5000</v>
      </c>
    </row>
    <row r="15" spans="1:8" ht="30">
      <c r="A15" s="441"/>
      <c r="B15" s="441"/>
      <c r="C15" s="203" t="s">
        <v>20</v>
      </c>
      <c r="D15" s="203" t="s">
        <v>21</v>
      </c>
      <c r="E15" s="200">
        <v>18000</v>
      </c>
      <c r="F15" s="200">
        <v>10000</v>
      </c>
      <c r="G15" s="200">
        <v>6000</v>
      </c>
      <c r="H15" s="200">
        <v>4500</v>
      </c>
    </row>
    <row r="16" spans="1:8" ht="45">
      <c r="A16" s="201">
        <v>4</v>
      </c>
      <c r="B16" s="205" t="s">
        <v>22</v>
      </c>
      <c r="C16" s="444" t="s">
        <v>23</v>
      </c>
      <c r="D16" s="445"/>
      <c r="E16" s="200">
        <v>12000</v>
      </c>
      <c r="F16" s="200">
        <v>7200</v>
      </c>
      <c r="G16" s="200">
        <v>5300</v>
      </c>
      <c r="H16" s="200">
        <v>4800</v>
      </c>
    </row>
    <row r="17" spans="1:8">
      <c r="A17" s="201">
        <v>5</v>
      </c>
      <c r="B17" s="205" t="s">
        <v>24</v>
      </c>
      <c r="C17" s="444" t="s">
        <v>23</v>
      </c>
      <c r="D17" s="445"/>
      <c r="E17" s="200">
        <v>10000</v>
      </c>
      <c r="F17" s="200">
        <v>6000</v>
      </c>
      <c r="G17" s="200">
        <v>4800</v>
      </c>
      <c r="H17" s="200">
        <v>4500</v>
      </c>
    </row>
    <row r="18" spans="1:8" ht="45">
      <c r="A18" s="201">
        <v>6</v>
      </c>
      <c r="B18" s="205" t="s">
        <v>25</v>
      </c>
      <c r="C18" s="444" t="s">
        <v>23</v>
      </c>
      <c r="D18" s="445"/>
      <c r="E18" s="200">
        <v>8000</v>
      </c>
      <c r="F18" s="200">
        <v>5700</v>
      </c>
      <c r="G18" s="200">
        <v>5100</v>
      </c>
      <c r="H18" s="200">
        <v>4800</v>
      </c>
    </row>
    <row r="19" spans="1:8">
      <c r="A19" s="440">
        <v>7</v>
      </c>
      <c r="B19" s="446" t="s">
        <v>26</v>
      </c>
      <c r="C19" s="444" t="s">
        <v>27</v>
      </c>
      <c r="D19" s="445"/>
      <c r="E19" s="200">
        <v>5000</v>
      </c>
      <c r="F19" s="200"/>
      <c r="G19" s="200"/>
      <c r="H19" s="200"/>
    </row>
    <row r="20" spans="1:8">
      <c r="A20" s="443"/>
      <c r="B20" s="443"/>
      <c r="C20" s="444" t="s">
        <v>29</v>
      </c>
      <c r="D20" s="445"/>
      <c r="E20" s="200">
        <v>6000</v>
      </c>
      <c r="F20" s="200"/>
      <c r="G20" s="200"/>
      <c r="H20" s="200"/>
    </row>
    <row r="21" spans="1:8">
      <c r="A21" s="440">
        <v>8</v>
      </c>
      <c r="B21" s="446" t="s">
        <v>30</v>
      </c>
      <c r="C21" s="444" t="s">
        <v>31</v>
      </c>
      <c r="D21" s="445"/>
      <c r="E21" s="200">
        <v>7000</v>
      </c>
      <c r="F21" s="200"/>
      <c r="G21" s="200"/>
      <c r="H21" s="200"/>
    </row>
    <row r="22" spans="1:8">
      <c r="A22" s="443"/>
      <c r="B22" s="443"/>
      <c r="C22" s="444" t="s">
        <v>32</v>
      </c>
      <c r="D22" s="445"/>
      <c r="E22" s="200">
        <v>6000</v>
      </c>
      <c r="F22" s="200"/>
      <c r="G22" s="200"/>
      <c r="H22" s="200"/>
    </row>
    <row r="23" spans="1:8">
      <c r="A23" s="440">
        <v>9</v>
      </c>
      <c r="B23" s="446" t="s">
        <v>33</v>
      </c>
      <c r="C23" s="444" t="s">
        <v>31</v>
      </c>
      <c r="D23" s="445"/>
      <c r="E23" s="200">
        <v>15000</v>
      </c>
      <c r="F23" s="200"/>
      <c r="G23" s="200"/>
      <c r="H23" s="200"/>
    </row>
    <row r="24" spans="1:8">
      <c r="A24" s="443"/>
      <c r="B24" s="443"/>
      <c r="C24" s="444" t="s">
        <v>32</v>
      </c>
      <c r="D24" s="445"/>
      <c r="E24" s="200">
        <v>12000</v>
      </c>
      <c r="F24" s="200"/>
      <c r="G24" s="200"/>
      <c r="H24" s="200"/>
    </row>
    <row r="25" spans="1:8">
      <c r="A25" s="440">
        <v>10</v>
      </c>
      <c r="B25" s="446" t="s">
        <v>34</v>
      </c>
      <c r="C25" s="444" t="s">
        <v>31</v>
      </c>
      <c r="D25" s="445"/>
      <c r="E25" s="200">
        <v>12000</v>
      </c>
      <c r="F25" s="200"/>
      <c r="G25" s="200"/>
      <c r="H25" s="200"/>
    </row>
    <row r="26" spans="1:8">
      <c r="A26" s="443"/>
      <c r="B26" s="443"/>
      <c r="C26" s="444" t="s">
        <v>32</v>
      </c>
      <c r="D26" s="445"/>
      <c r="E26" s="200">
        <v>10000</v>
      </c>
      <c r="F26" s="200"/>
      <c r="G26" s="200"/>
      <c r="H26" s="200"/>
    </row>
    <row r="27" spans="1:8" ht="60">
      <c r="A27" s="201">
        <v>11</v>
      </c>
      <c r="B27" s="205" t="s">
        <v>35</v>
      </c>
      <c r="C27" s="444" t="s">
        <v>31</v>
      </c>
      <c r="D27" s="445"/>
      <c r="E27" s="200">
        <v>10000</v>
      </c>
      <c r="F27" s="200"/>
      <c r="G27" s="200"/>
      <c r="H27" s="200"/>
    </row>
    <row r="28" spans="1:8">
      <c r="A28" s="440">
        <v>12</v>
      </c>
      <c r="B28" s="446" t="s">
        <v>36</v>
      </c>
      <c r="C28" s="444" t="s">
        <v>37</v>
      </c>
      <c r="D28" s="445"/>
      <c r="E28" s="200">
        <v>10000</v>
      </c>
      <c r="F28" s="200"/>
      <c r="G28" s="200"/>
      <c r="H28" s="200"/>
    </row>
    <row r="29" spans="1:8">
      <c r="A29" s="443"/>
      <c r="B29" s="443"/>
      <c r="C29" s="444" t="s">
        <v>32</v>
      </c>
      <c r="D29" s="445"/>
      <c r="E29" s="200">
        <v>8000</v>
      </c>
      <c r="F29" s="200"/>
      <c r="G29" s="200"/>
      <c r="H29" s="200"/>
    </row>
    <row r="30" spans="1:8">
      <c r="A30" s="440">
        <v>13</v>
      </c>
      <c r="B30" s="446" t="s">
        <v>38</v>
      </c>
      <c r="C30" s="444" t="s">
        <v>39</v>
      </c>
      <c r="D30" s="445"/>
      <c r="E30" s="200">
        <v>10000</v>
      </c>
      <c r="F30" s="200"/>
      <c r="G30" s="200"/>
      <c r="H30" s="200"/>
    </row>
    <row r="31" spans="1:8">
      <c r="A31" s="443"/>
      <c r="B31" s="443"/>
      <c r="C31" s="444" t="s">
        <v>40</v>
      </c>
      <c r="D31" s="445"/>
      <c r="E31" s="200">
        <v>8000</v>
      </c>
      <c r="F31" s="200"/>
      <c r="G31" s="200"/>
      <c r="H31" s="200"/>
    </row>
    <row r="32" spans="1:8">
      <c r="A32" s="440">
        <v>14</v>
      </c>
      <c r="B32" s="446" t="s">
        <v>818</v>
      </c>
      <c r="C32" s="444" t="s">
        <v>41</v>
      </c>
      <c r="D32" s="445"/>
      <c r="E32" s="200">
        <v>8000</v>
      </c>
      <c r="F32" s="200">
        <v>5600</v>
      </c>
      <c r="G32" s="200">
        <v>5100</v>
      </c>
      <c r="H32" s="200">
        <v>4800</v>
      </c>
    </row>
    <row r="33" spans="1:8">
      <c r="A33" s="443"/>
      <c r="B33" s="443"/>
      <c r="C33" s="444" t="s">
        <v>42</v>
      </c>
      <c r="D33" s="445"/>
      <c r="E33" s="200">
        <v>6000</v>
      </c>
      <c r="F33" s="200">
        <v>5400</v>
      </c>
      <c r="G33" s="200">
        <v>4800</v>
      </c>
      <c r="H33" s="200">
        <v>4000</v>
      </c>
    </row>
    <row r="34" spans="1:8">
      <c r="A34" s="201">
        <v>15</v>
      </c>
      <c r="B34" s="206" t="s">
        <v>43</v>
      </c>
      <c r="C34" s="204" t="s">
        <v>44</v>
      </c>
      <c r="D34" s="204" t="s">
        <v>45</v>
      </c>
      <c r="E34" s="200">
        <v>25000</v>
      </c>
      <c r="F34" s="200">
        <v>13400</v>
      </c>
      <c r="G34" s="200">
        <v>8000</v>
      </c>
      <c r="H34" s="200">
        <v>6100</v>
      </c>
    </row>
    <row r="35" spans="1:8">
      <c r="A35" s="440">
        <v>16</v>
      </c>
      <c r="B35" s="446" t="s">
        <v>46</v>
      </c>
      <c r="C35" s="444" t="s">
        <v>47</v>
      </c>
      <c r="D35" s="445"/>
      <c r="E35" s="200">
        <v>20000</v>
      </c>
      <c r="F35" s="200">
        <v>10400</v>
      </c>
      <c r="G35" s="200">
        <v>8000</v>
      </c>
      <c r="H35" s="200">
        <v>5600</v>
      </c>
    </row>
    <row r="36" spans="1:8">
      <c r="A36" s="443"/>
      <c r="B36" s="443"/>
      <c r="C36" s="444" t="s">
        <v>48</v>
      </c>
      <c r="D36" s="445"/>
      <c r="E36" s="200">
        <v>18000</v>
      </c>
      <c r="F36" s="200">
        <v>9000</v>
      </c>
      <c r="G36" s="200">
        <v>6800</v>
      </c>
      <c r="H36" s="200">
        <v>6300</v>
      </c>
    </row>
    <row r="37" spans="1:8">
      <c r="A37" s="440">
        <v>17</v>
      </c>
      <c r="B37" s="446" t="s">
        <v>49</v>
      </c>
      <c r="C37" s="444" t="s">
        <v>50</v>
      </c>
      <c r="D37" s="445"/>
      <c r="E37" s="200">
        <v>10000</v>
      </c>
      <c r="F37" s="200">
        <v>6400</v>
      </c>
      <c r="G37" s="200">
        <v>6000</v>
      </c>
      <c r="H37" s="200">
        <v>5600</v>
      </c>
    </row>
    <row r="38" spans="1:8">
      <c r="A38" s="443"/>
      <c r="B38" s="443"/>
      <c r="C38" s="444" t="s">
        <v>51</v>
      </c>
      <c r="D38" s="445"/>
      <c r="E38" s="200">
        <v>8000</v>
      </c>
      <c r="F38" s="200">
        <v>6000</v>
      </c>
      <c r="G38" s="200">
        <v>5600</v>
      </c>
      <c r="H38" s="200">
        <v>5400</v>
      </c>
    </row>
    <row r="39" spans="1:8" ht="60">
      <c r="A39" s="201">
        <v>18</v>
      </c>
      <c r="B39" s="142" t="s">
        <v>819</v>
      </c>
      <c r="C39" s="444" t="s">
        <v>23</v>
      </c>
      <c r="D39" s="445"/>
      <c r="E39" s="200">
        <v>7000</v>
      </c>
      <c r="F39" s="200">
        <v>6800</v>
      </c>
      <c r="G39" s="200">
        <v>6500</v>
      </c>
      <c r="H39" s="200">
        <v>6300</v>
      </c>
    </row>
    <row r="40" spans="1:8">
      <c r="A40" s="440">
        <v>19</v>
      </c>
      <c r="B40" s="442" t="s">
        <v>52</v>
      </c>
      <c r="C40" s="444" t="s">
        <v>53</v>
      </c>
      <c r="D40" s="445"/>
      <c r="E40" s="200">
        <v>15000</v>
      </c>
      <c r="F40" s="200">
        <v>7800</v>
      </c>
      <c r="G40" s="200">
        <v>5200</v>
      </c>
      <c r="H40" s="200">
        <v>4100</v>
      </c>
    </row>
    <row r="41" spans="1:8">
      <c r="A41" s="441"/>
      <c r="B41" s="441"/>
      <c r="C41" s="447" t="s">
        <v>54</v>
      </c>
      <c r="D41" s="448"/>
      <c r="E41" s="200">
        <v>14000</v>
      </c>
      <c r="F41" s="200">
        <v>7250</v>
      </c>
      <c r="G41" s="200">
        <v>5000</v>
      </c>
      <c r="H41" s="200">
        <v>4600</v>
      </c>
    </row>
    <row r="42" spans="1:8">
      <c r="A42" s="440">
        <v>20</v>
      </c>
      <c r="B42" s="446" t="s">
        <v>55</v>
      </c>
      <c r="C42" s="444" t="s">
        <v>56</v>
      </c>
      <c r="D42" s="445"/>
      <c r="E42" s="200">
        <v>10000</v>
      </c>
      <c r="F42" s="200">
        <v>6000</v>
      </c>
      <c r="G42" s="200">
        <v>5600</v>
      </c>
      <c r="H42" s="200">
        <v>5400</v>
      </c>
    </row>
    <row r="43" spans="1:8">
      <c r="A43" s="443"/>
      <c r="B43" s="443"/>
      <c r="C43" s="444" t="s">
        <v>57</v>
      </c>
      <c r="D43" s="445"/>
      <c r="E43" s="200">
        <v>10000</v>
      </c>
      <c r="F43" s="200">
        <v>7500</v>
      </c>
      <c r="G43" s="200">
        <v>7000</v>
      </c>
      <c r="H43" s="200">
        <v>6800</v>
      </c>
    </row>
    <row r="44" spans="1:8">
      <c r="A44" s="440">
        <v>21</v>
      </c>
      <c r="B44" s="419" t="s">
        <v>820</v>
      </c>
      <c r="C44" s="444" t="s">
        <v>56</v>
      </c>
      <c r="D44" s="445"/>
      <c r="E44" s="200">
        <v>10000</v>
      </c>
      <c r="F44" s="200">
        <v>6000</v>
      </c>
      <c r="G44" s="200">
        <v>5600</v>
      </c>
      <c r="H44" s="200">
        <v>5400</v>
      </c>
    </row>
    <row r="45" spans="1:8">
      <c r="A45" s="443"/>
      <c r="B45" s="419"/>
      <c r="C45" s="444" t="s">
        <v>58</v>
      </c>
      <c r="D45" s="445"/>
      <c r="E45" s="200">
        <v>8000</v>
      </c>
      <c r="F45" s="200">
        <v>6000</v>
      </c>
      <c r="G45" s="200">
        <v>5600</v>
      </c>
      <c r="H45" s="200">
        <v>5400</v>
      </c>
    </row>
    <row r="46" spans="1:8">
      <c r="A46" s="440">
        <v>22</v>
      </c>
      <c r="B46" s="446" t="s">
        <v>59</v>
      </c>
      <c r="C46" s="444" t="s">
        <v>56</v>
      </c>
      <c r="D46" s="445"/>
      <c r="E46" s="200">
        <v>10000</v>
      </c>
      <c r="F46" s="200">
        <v>6400</v>
      </c>
      <c r="G46" s="200">
        <v>6200</v>
      </c>
      <c r="H46" s="200">
        <v>5600</v>
      </c>
    </row>
    <row r="47" spans="1:8">
      <c r="A47" s="443"/>
      <c r="B47" s="443"/>
      <c r="C47" s="444" t="s">
        <v>58</v>
      </c>
      <c r="D47" s="445"/>
      <c r="E47" s="200">
        <v>8000</v>
      </c>
      <c r="F47" s="200">
        <v>6000</v>
      </c>
      <c r="G47" s="200">
        <v>5600</v>
      </c>
      <c r="H47" s="200">
        <v>5400</v>
      </c>
    </row>
    <row r="48" spans="1:8" ht="30">
      <c r="A48" s="440">
        <v>23</v>
      </c>
      <c r="B48" s="446" t="s">
        <v>60</v>
      </c>
      <c r="C48" s="204" t="s">
        <v>61</v>
      </c>
      <c r="D48" s="204" t="s">
        <v>62</v>
      </c>
      <c r="E48" s="200">
        <v>12000</v>
      </c>
      <c r="F48" s="200">
        <v>7200</v>
      </c>
      <c r="G48" s="200">
        <v>4800</v>
      </c>
      <c r="H48" s="200">
        <v>3700</v>
      </c>
    </row>
    <row r="49" spans="1:8" ht="30">
      <c r="A49" s="443"/>
      <c r="B49" s="443"/>
      <c r="C49" s="204" t="s">
        <v>63</v>
      </c>
      <c r="D49" s="204" t="s">
        <v>64</v>
      </c>
      <c r="E49" s="200">
        <v>8000</v>
      </c>
      <c r="F49" s="200">
        <v>6000</v>
      </c>
      <c r="G49" s="200">
        <v>5600</v>
      </c>
      <c r="H49" s="200">
        <v>5400</v>
      </c>
    </row>
    <row r="50" spans="1:8" ht="45">
      <c r="A50" s="201">
        <v>24</v>
      </c>
      <c r="B50" s="205" t="s">
        <v>65</v>
      </c>
      <c r="C50" s="204" t="s">
        <v>66</v>
      </c>
      <c r="D50" s="204" t="s">
        <v>67</v>
      </c>
      <c r="E50" s="200">
        <v>10000</v>
      </c>
      <c r="F50" s="200">
        <v>6000</v>
      </c>
      <c r="G50" s="200">
        <v>5600</v>
      </c>
      <c r="H50" s="200">
        <v>5400</v>
      </c>
    </row>
    <row r="51" spans="1:8" ht="45">
      <c r="A51" s="201">
        <v>25</v>
      </c>
      <c r="B51" s="205" t="s">
        <v>68</v>
      </c>
      <c r="C51" s="204" t="s">
        <v>69</v>
      </c>
      <c r="D51" s="204" t="s">
        <v>70</v>
      </c>
      <c r="E51" s="200">
        <v>10000</v>
      </c>
      <c r="F51" s="200">
        <v>6000</v>
      </c>
      <c r="G51" s="200">
        <v>5600</v>
      </c>
      <c r="H51" s="200">
        <v>5400</v>
      </c>
    </row>
    <row r="52" spans="1:8" ht="30">
      <c r="A52" s="201">
        <v>26</v>
      </c>
      <c r="B52" s="205" t="s">
        <v>71</v>
      </c>
      <c r="C52" s="204" t="s">
        <v>72</v>
      </c>
      <c r="D52" s="204" t="s">
        <v>73</v>
      </c>
      <c r="E52" s="200">
        <v>10000</v>
      </c>
      <c r="F52" s="200">
        <v>6000</v>
      </c>
      <c r="G52" s="200">
        <v>5600</v>
      </c>
      <c r="H52" s="200">
        <v>5400</v>
      </c>
    </row>
    <row r="53" spans="1:8">
      <c r="A53" s="440">
        <v>27</v>
      </c>
      <c r="B53" s="449" t="s">
        <v>74</v>
      </c>
      <c r="C53" s="444" t="s">
        <v>75</v>
      </c>
      <c r="D53" s="445"/>
      <c r="E53" s="200">
        <v>8000</v>
      </c>
      <c r="F53" s="200">
        <v>5800</v>
      </c>
      <c r="G53" s="200">
        <v>5400</v>
      </c>
      <c r="H53" s="200">
        <v>5200</v>
      </c>
    </row>
    <row r="54" spans="1:8">
      <c r="A54" s="443"/>
      <c r="B54" s="443"/>
      <c r="C54" s="444" t="s">
        <v>76</v>
      </c>
      <c r="D54" s="445"/>
      <c r="E54" s="200">
        <v>8000</v>
      </c>
      <c r="F54" s="200">
        <v>5800</v>
      </c>
      <c r="G54" s="200">
        <v>5400</v>
      </c>
      <c r="H54" s="200">
        <v>5200</v>
      </c>
    </row>
    <row r="55" spans="1:8">
      <c r="A55" s="440">
        <v>28</v>
      </c>
      <c r="B55" s="449" t="s">
        <v>77</v>
      </c>
      <c r="C55" s="444" t="s">
        <v>27</v>
      </c>
      <c r="D55" s="445"/>
      <c r="E55" s="200">
        <v>8000</v>
      </c>
      <c r="F55" s="200">
        <v>6600</v>
      </c>
      <c r="G55" s="200">
        <v>6200</v>
      </c>
      <c r="H55" s="200">
        <v>5900</v>
      </c>
    </row>
    <row r="56" spans="1:8">
      <c r="A56" s="443"/>
      <c r="B56" s="443"/>
      <c r="C56" s="444" t="s">
        <v>29</v>
      </c>
      <c r="D56" s="445"/>
      <c r="E56" s="200">
        <v>8000</v>
      </c>
      <c r="F56" s="200">
        <v>7100</v>
      </c>
      <c r="G56" s="200">
        <v>6600</v>
      </c>
      <c r="H56" s="200">
        <v>6400</v>
      </c>
    </row>
    <row r="57" spans="1:8">
      <c r="A57" s="440">
        <v>29</v>
      </c>
      <c r="B57" s="449" t="s">
        <v>79</v>
      </c>
      <c r="C57" s="452" t="s">
        <v>80</v>
      </c>
      <c r="D57" s="445"/>
      <c r="E57" s="200">
        <v>8000</v>
      </c>
      <c r="F57" s="200">
        <v>7100</v>
      </c>
      <c r="G57" s="200">
        <v>6600</v>
      </c>
      <c r="H57" s="200">
        <v>6400</v>
      </c>
    </row>
    <row r="58" spans="1:8">
      <c r="A58" s="443"/>
      <c r="B58" s="443"/>
      <c r="C58" s="452" t="s">
        <v>81</v>
      </c>
      <c r="D58" s="445"/>
      <c r="E58" s="200">
        <v>6000</v>
      </c>
      <c r="F58" s="200">
        <v>5400</v>
      </c>
      <c r="G58" s="200">
        <v>4800</v>
      </c>
      <c r="H58" s="200">
        <v>4000</v>
      </c>
    </row>
    <row r="59" spans="1:8" ht="45">
      <c r="A59" s="201">
        <v>30</v>
      </c>
      <c r="B59" s="206" t="s">
        <v>82</v>
      </c>
      <c r="C59" s="206" t="s">
        <v>23</v>
      </c>
      <c r="D59" s="206"/>
      <c r="E59" s="200">
        <v>8000</v>
      </c>
      <c r="F59" s="200">
        <v>7100</v>
      </c>
      <c r="G59" s="200">
        <v>6600</v>
      </c>
      <c r="H59" s="200">
        <v>6400</v>
      </c>
    </row>
    <row r="60" spans="1:8" ht="45">
      <c r="A60" s="201">
        <v>31</v>
      </c>
      <c r="B60" s="206" t="s">
        <v>83</v>
      </c>
      <c r="C60" s="206" t="s">
        <v>23</v>
      </c>
      <c r="D60" s="206"/>
      <c r="E60" s="200">
        <v>8000</v>
      </c>
      <c r="F60" s="200">
        <v>7100</v>
      </c>
      <c r="G60" s="200">
        <v>6600</v>
      </c>
      <c r="H60" s="200">
        <v>6400</v>
      </c>
    </row>
    <row r="61" spans="1:8" ht="45">
      <c r="A61" s="201">
        <v>32</v>
      </c>
      <c r="B61" s="206" t="s">
        <v>84</v>
      </c>
      <c r="C61" s="206" t="s">
        <v>23</v>
      </c>
      <c r="D61" s="206"/>
      <c r="E61" s="200">
        <v>8000</v>
      </c>
      <c r="F61" s="200">
        <v>7100</v>
      </c>
      <c r="G61" s="200">
        <v>6600</v>
      </c>
      <c r="H61" s="200">
        <v>6400</v>
      </c>
    </row>
    <row r="62" spans="1:8" ht="60">
      <c r="A62" s="201">
        <v>33</v>
      </c>
      <c r="B62" s="206" t="s">
        <v>85</v>
      </c>
      <c r="C62" s="206" t="s">
        <v>23</v>
      </c>
      <c r="D62" s="206"/>
      <c r="E62" s="200">
        <v>8000</v>
      </c>
      <c r="F62" s="200">
        <v>7100</v>
      </c>
      <c r="G62" s="200">
        <v>6600</v>
      </c>
      <c r="H62" s="200">
        <v>6400</v>
      </c>
    </row>
    <row r="63" spans="1:8">
      <c r="A63" s="440">
        <v>34</v>
      </c>
      <c r="B63" s="450" t="s">
        <v>86</v>
      </c>
      <c r="C63" s="451" t="s">
        <v>87</v>
      </c>
      <c r="D63" s="445"/>
      <c r="E63" s="200">
        <v>24000</v>
      </c>
      <c r="F63" s="200"/>
      <c r="G63" s="200"/>
      <c r="H63" s="200"/>
    </row>
    <row r="64" spans="1:8">
      <c r="A64" s="443"/>
      <c r="B64" s="443"/>
      <c r="C64" s="451" t="s">
        <v>88</v>
      </c>
      <c r="D64" s="445"/>
      <c r="E64" s="200">
        <v>18000</v>
      </c>
      <c r="F64" s="200"/>
      <c r="G64" s="200"/>
      <c r="H64" s="200"/>
    </row>
    <row r="65" spans="1:8" ht="30">
      <c r="A65" s="201">
        <v>35</v>
      </c>
      <c r="B65" s="205" t="s">
        <v>89</v>
      </c>
      <c r="C65" s="204" t="s">
        <v>90</v>
      </c>
      <c r="D65" s="204" t="s">
        <v>161</v>
      </c>
      <c r="E65" s="200">
        <v>15000</v>
      </c>
      <c r="F65" s="200">
        <v>7800</v>
      </c>
      <c r="G65" s="200">
        <v>5200</v>
      </c>
      <c r="H65" s="200">
        <v>4600</v>
      </c>
    </row>
    <row r="66" spans="1:8">
      <c r="A66" s="201">
        <v>36</v>
      </c>
      <c r="B66" s="205" t="s">
        <v>91</v>
      </c>
      <c r="C66" s="204" t="s">
        <v>89</v>
      </c>
      <c r="D66" s="204" t="s">
        <v>161</v>
      </c>
      <c r="E66" s="200">
        <v>10000</v>
      </c>
      <c r="F66" s="200">
        <v>7500</v>
      </c>
      <c r="G66" s="200">
        <v>7000</v>
      </c>
      <c r="H66" s="200">
        <v>6700</v>
      </c>
    </row>
    <row r="67" spans="1:8">
      <c r="A67" s="201">
        <v>37</v>
      </c>
      <c r="B67" s="205" t="s">
        <v>92</v>
      </c>
      <c r="C67" s="204" t="s">
        <v>17</v>
      </c>
      <c r="D67" s="204" t="s">
        <v>89</v>
      </c>
      <c r="E67" s="200">
        <v>10000</v>
      </c>
      <c r="F67" s="200">
        <v>7500</v>
      </c>
      <c r="G67" s="200">
        <v>7000</v>
      </c>
      <c r="H67" s="200">
        <v>6800</v>
      </c>
    </row>
    <row r="68" spans="1:8" ht="30">
      <c r="A68" s="201">
        <v>38</v>
      </c>
      <c r="B68" s="205" t="s">
        <v>93</v>
      </c>
      <c r="C68" s="204" t="s">
        <v>89</v>
      </c>
      <c r="D68" s="204" t="s">
        <v>91</v>
      </c>
      <c r="E68" s="200">
        <v>10000</v>
      </c>
      <c r="F68" s="200">
        <v>7500</v>
      </c>
      <c r="G68" s="200">
        <v>7000</v>
      </c>
      <c r="H68" s="200">
        <v>6800</v>
      </c>
    </row>
    <row r="69" spans="1:8">
      <c r="A69" s="201">
        <v>39</v>
      </c>
      <c r="B69" s="205" t="s">
        <v>94</v>
      </c>
      <c r="C69" s="204" t="s">
        <v>44</v>
      </c>
      <c r="D69" s="204" t="s">
        <v>45</v>
      </c>
      <c r="E69" s="200">
        <v>10000</v>
      </c>
      <c r="F69" s="200">
        <v>7500</v>
      </c>
      <c r="G69" s="200">
        <v>7000</v>
      </c>
      <c r="H69" s="200">
        <v>6800</v>
      </c>
    </row>
    <row r="70" spans="1:8">
      <c r="A70" s="440">
        <v>40</v>
      </c>
      <c r="B70" s="420" t="s">
        <v>821</v>
      </c>
      <c r="C70" s="444" t="s">
        <v>95</v>
      </c>
      <c r="D70" s="445"/>
      <c r="E70" s="200">
        <v>12000</v>
      </c>
      <c r="F70" s="200">
        <v>10600</v>
      </c>
      <c r="G70" s="200">
        <v>9900</v>
      </c>
      <c r="H70" s="200">
        <v>9600</v>
      </c>
    </row>
    <row r="71" spans="1:8">
      <c r="A71" s="441"/>
      <c r="B71" s="420"/>
      <c r="C71" s="444" t="s">
        <v>96</v>
      </c>
      <c r="D71" s="445"/>
      <c r="E71" s="200">
        <v>8000</v>
      </c>
      <c r="F71" s="200">
        <v>7100</v>
      </c>
      <c r="G71" s="200">
        <v>6600</v>
      </c>
      <c r="H71" s="200">
        <v>6400</v>
      </c>
    </row>
    <row r="72" spans="1:8">
      <c r="A72" s="443"/>
      <c r="B72" s="420"/>
      <c r="C72" s="444" t="s">
        <v>27</v>
      </c>
      <c r="D72" s="445"/>
      <c r="E72" s="200">
        <v>6000</v>
      </c>
      <c r="F72" s="200">
        <v>5400</v>
      </c>
      <c r="G72" s="200">
        <v>4800</v>
      </c>
      <c r="H72" s="200">
        <v>4000</v>
      </c>
    </row>
    <row r="73" spans="1:8">
      <c r="A73" s="440">
        <v>41</v>
      </c>
      <c r="B73" s="446" t="s">
        <v>97</v>
      </c>
      <c r="C73" s="444" t="s">
        <v>98</v>
      </c>
      <c r="D73" s="445"/>
      <c r="E73" s="200">
        <v>12000</v>
      </c>
      <c r="F73" s="200">
        <v>8400</v>
      </c>
      <c r="G73" s="200">
        <v>6600</v>
      </c>
      <c r="H73" s="200">
        <v>3600</v>
      </c>
    </row>
    <row r="74" spans="1:8">
      <c r="A74" s="443"/>
      <c r="B74" s="443"/>
      <c r="C74" s="444" t="s">
        <v>99</v>
      </c>
      <c r="D74" s="445"/>
      <c r="E74" s="200">
        <v>12000</v>
      </c>
      <c r="F74" s="200">
        <v>8400</v>
      </c>
      <c r="G74" s="200">
        <v>6600</v>
      </c>
      <c r="H74" s="200">
        <v>3600</v>
      </c>
    </row>
    <row r="75" spans="1:8">
      <c r="A75" s="201">
        <v>42</v>
      </c>
      <c r="B75" s="205" t="s">
        <v>100</v>
      </c>
      <c r="C75" s="204" t="s">
        <v>44</v>
      </c>
      <c r="D75" s="204" t="s">
        <v>45</v>
      </c>
      <c r="E75" s="200">
        <v>10000</v>
      </c>
      <c r="F75" s="200">
        <v>7500</v>
      </c>
      <c r="G75" s="200">
        <v>7000</v>
      </c>
      <c r="H75" s="200">
        <v>6800</v>
      </c>
    </row>
    <row r="76" spans="1:8" ht="60">
      <c r="A76" s="201">
        <v>43</v>
      </c>
      <c r="B76" s="205" t="s">
        <v>101</v>
      </c>
      <c r="C76" s="204" t="s">
        <v>44</v>
      </c>
      <c r="D76" s="204" t="s">
        <v>45</v>
      </c>
      <c r="E76" s="200">
        <v>12000</v>
      </c>
      <c r="F76" s="200"/>
      <c r="G76" s="200"/>
      <c r="H76" s="200"/>
    </row>
    <row r="77" spans="1:8" ht="45">
      <c r="A77" s="201">
        <v>44</v>
      </c>
      <c r="B77" s="205" t="s">
        <v>102</v>
      </c>
      <c r="C77" s="204" t="s">
        <v>44</v>
      </c>
      <c r="D77" s="204" t="s">
        <v>45</v>
      </c>
      <c r="E77" s="200">
        <v>12000</v>
      </c>
      <c r="F77" s="200"/>
      <c r="G77" s="200"/>
      <c r="H77" s="200"/>
    </row>
    <row r="78" spans="1:8">
      <c r="A78" s="456">
        <v>45</v>
      </c>
      <c r="B78" s="453" t="s">
        <v>822</v>
      </c>
      <c r="C78" s="453" t="s">
        <v>823</v>
      </c>
      <c r="D78" s="453"/>
      <c r="E78" s="200">
        <v>5000</v>
      </c>
      <c r="F78" s="200"/>
      <c r="G78" s="200"/>
      <c r="H78" s="200"/>
    </row>
    <row r="79" spans="1:8">
      <c r="A79" s="457"/>
      <c r="B79" s="453"/>
      <c r="C79" s="453" t="s">
        <v>824</v>
      </c>
      <c r="D79" s="453"/>
      <c r="E79" s="200">
        <v>3000</v>
      </c>
      <c r="F79" s="200"/>
      <c r="G79" s="200"/>
      <c r="H79" s="200"/>
    </row>
    <row r="80" spans="1:8">
      <c r="A80" s="456">
        <v>46</v>
      </c>
      <c r="B80" s="454" t="s">
        <v>825</v>
      </c>
      <c r="C80" s="453" t="s">
        <v>823</v>
      </c>
      <c r="D80" s="453"/>
      <c r="E80" s="200">
        <v>6000</v>
      </c>
      <c r="F80" s="200"/>
      <c r="G80" s="200"/>
      <c r="H80" s="200"/>
    </row>
    <row r="81" spans="1:8">
      <c r="A81" s="457"/>
      <c r="B81" s="455"/>
      <c r="C81" s="453" t="s">
        <v>824</v>
      </c>
      <c r="D81" s="453"/>
      <c r="E81" s="200">
        <v>4000</v>
      </c>
      <c r="F81" s="200"/>
      <c r="G81" s="200"/>
      <c r="H81" s="200"/>
    </row>
  </sheetData>
  <mergeCells count="103">
    <mergeCell ref="C80:D80"/>
    <mergeCell ref="C81:D81"/>
    <mergeCell ref="B80:B81"/>
    <mergeCell ref="A80:A81"/>
    <mergeCell ref="C78:D78"/>
    <mergeCell ref="C79:D79"/>
    <mergeCell ref="B78:B79"/>
    <mergeCell ref="A78:A79"/>
    <mergeCell ref="C74:D74"/>
    <mergeCell ref="A70:A72"/>
    <mergeCell ref="C70:D70"/>
    <mergeCell ref="A57:A58"/>
    <mergeCell ref="B57:B58"/>
    <mergeCell ref="C57:D57"/>
    <mergeCell ref="C71:D71"/>
    <mergeCell ref="C72:D72"/>
    <mergeCell ref="A73:A74"/>
    <mergeCell ref="B73:B74"/>
    <mergeCell ref="C73:D73"/>
    <mergeCell ref="B70:B72"/>
    <mergeCell ref="C58:D58"/>
    <mergeCell ref="A55:A56"/>
    <mergeCell ref="B55:B56"/>
    <mergeCell ref="C55:D55"/>
    <mergeCell ref="C56:D56"/>
    <mergeCell ref="A63:A64"/>
    <mergeCell ref="B63:B64"/>
    <mergeCell ref="C63:D63"/>
    <mergeCell ref="C64:D64"/>
    <mergeCell ref="A46:A47"/>
    <mergeCell ref="B46:B47"/>
    <mergeCell ref="C46:D46"/>
    <mergeCell ref="C47:D47"/>
    <mergeCell ref="A44:A45"/>
    <mergeCell ref="C44:D44"/>
    <mergeCell ref="C45:D45"/>
    <mergeCell ref="B44:B45"/>
    <mergeCell ref="C54:D54"/>
    <mergeCell ref="A48:A49"/>
    <mergeCell ref="B48:B49"/>
    <mergeCell ref="A53:A54"/>
    <mergeCell ref="B53:B54"/>
    <mergeCell ref="C53:D53"/>
    <mergeCell ref="A37:A38"/>
    <mergeCell ref="B37:B38"/>
    <mergeCell ref="C37:D37"/>
    <mergeCell ref="C38:D38"/>
    <mergeCell ref="A35:A36"/>
    <mergeCell ref="B35:B36"/>
    <mergeCell ref="C35:D35"/>
    <mergeCell ref="C36:D36"/>
    <mergeCell ref="A42:A43"/>
    <mergeCell ref="B42:B43"/>
    <mergeCell ref="C42:D42"/>
    <mergeCell ref="C43:D43"/>
    <mergeCell ref="C39:D39"/>
    <mergeCell ref="A40:A41"/>
    <mergeCell ref="B40:B41"/>
    <mergeCell ref="C40:D40"/>
    <mergeCell ref="C41:D41"/>
    <mergeCell ref="A28:A29"/>
    <mergeCell ref="B28:B29"/>
    <mergeCell ref="C28:D28"/>
    <mergeCell ref="C29:D29"/>
    <mergeCell ref="A32:A33"/>
    <mergeCell ref="B32:B33"/>
    <mergeCell ref="C32:D32"/>
    <mergeCell ref="C33:D33"/>
    <mergeCell ref="A30:A31"/>
    <mergeCell ref="B30:B31"/>
    <mergeCell ref="C30:D30"/>
    <mergeCell ref="C31:D31"/>
    <mergeCell ref="A25:A26"/>
    <mergeCell ref="B25:B26"/>
    <mergeCell ref="C25:D25"/>
    <mergeCell ref="C26:D26"/>
    <mergeCell ref="A23:A24"/>
    <mergeCell ref="B23:B24"/>
    <mergeCell ref="C23:D23"/>
    <mergeCell ref="C24:D24"/>
    <mergeCell ref="C27:D27"/>
    <mergeCell ref="A10:A11"/>
    <mergeCell ref="B10:B11"/>
    <mergeCell ref="C16:D16"/>
    <mergeCell ref="C17:D17"/>
    <mergeCell ref="C18:D18"/>
    <mergeCell ref="A12:A15"/>
    <mergeCell ref="B12:B15"/>
    <mergeCell ref="A21:A22"/>
    <mergeCell ref="B21:B22"/>
    <mergeCell ref="C21:D21"/>
    <mergeCell ref="C22:D22"/>
    <mergeCell ref="A19:A20"/>
    <mergeCell ref="B19:B20"/>
    <mergeCell ref="C19:D19"/>
    <mergeCell ref="C20:D20"/>
    <mergeCell ref="A3:A5"/>
    <mergeCell ref="B3:D3"/>
    <mergeCell ref="B4:B5"/>
    <mergeCell ref="C4:D4"/>
    <mergeCell ref="E3:H4"/>
    <mergeCell ref="A6:A9"/>
    <mergeCell ref="B6:B9"/>
  </mergeCell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61"/>
  <sheetViews>
    <sheetView zoomScaleNormal="100" workbookViewId="0">
      <selection activeCell="K14" sqref="K14"/>
    </sheetView>
  </sheetViews>
  <sheetFormatPr defaultColWidth="9.140625" defaultRowHeight="15"/>
  <cols>
    <col min="1" max="1" width="7.28515625" style="10" customWidth="1"/>
    <col min="2" max="2" width="16.28515625" style="10" customWidth="1"/>
    <col min="3" max="3" width="17.28515625" style="10" customWidth="1"/>
    <col min="4" max="4" width="19.140625" style="10" customWidth="1"/>
    <col min="5" max="16" width="11.140625" style="10" customWidth="1"/>
    <col min="17" max="16384" width="9.140625" style="10"/>
  </cols>
  <sheetData>
    <row r="1" spans="1:16">
      <c r="A1" s="75" t="s">
        <v>1917</v>
      </c>
    </row>
    <row r="2" spans="1:16">
      <c r="A2" s="208"/>
      <c r="B2" s="208"/>
      <c r="C2" s="208"/>
      <c r="D2" s="208"/>
    </row>
    <row r="3" spans="1:16">
      <c r="A3" s="395" t="s">
        <v>0</v>
      </c>
      <c r="B3" s="392" t="s">
        <v>1652</v>
      </c>
      <c r="C3" s="392"/>
      <c r="D3" s="392"/>
      <c r="E3" s="373" t="s">
        <v>1891</v>
      </c>
      <c r="F3" s="373"/>
      <c r="G3" s="373"/>
      <c r="H3" s="373"/>
      <c r="I3" s="373" t="s">
        <v>1892</v>
      </c>
      <c r="J3" s="373"/>
      <c r="K3" s="373"/>
      <c r="L3" s="373"/>
      <c r="M3" s="373" t="s">
        <v>2039</v>
      </c>
      <c r="N3" s="373"/>
      <c r="O3" s="373"/>
      <c r="P3" s="373"/>
    </row>
    <row r="4" spans="1:16">
      <c r="A4" s="395"/>
      <c r="B4" s="392" t="s">
        <v>1653</v>
      </c>
      <c r="C4" s="392" t="s">
        <v>1</v>
      </c>
      <c r="D4" s="392"/>
      <c r="E4" s="373"/>
      <c r="F4" s="373"/>
      <c r="G4" s="373"/>
      <c r="H4" s="373"/>
      <c r="I4" s="373"/>
      <c r="J4" s="373"/>
      <c r="K4" s="373"/>
      <c r="L4" s="373"/>
      <c r="M4" s="373"/>
      <c r="N4" s="373"/>
      <c r="O4" s="373"/>
      <c r="P4" s="373"/>
    </row>
    <row r="5" spans="1:16">
      <c r="A5" s="395"/>
      <c r="B5" s="392"/>
      <c r="C5" s="144" t="s">
        <v>2</v>
      </c>
      <c r="D5" s="144" t="s">
        <v>3</v>
      </c>
      <c r="E5" s="49" t="s">
        <v>4</v>
      </c>
      <c r="F5" s="49" t="s">
        <v>5</v>
      </c>
      <c r="G5" s="49" t="s">
        <v>6</v>
      </c>
      <c r="H5" s="49" t="s">
        <v>7</v>
      </c>
      <c r="I5" s="49" t="s">
        <v>4</v>
      </c>
      <c r="J5" s="49" t="s">
        <v>5</v>
      </c>
      <c r="K5" s="49" t="s">
        <v>6</v>
      </c>
      <c r="L5" s="49" t="s">
        <v>7</v>
      </c>
      <c r="M5" s="49" t="s">
        <v>4</v>
      </c>
      <c r="N5" s="49" t="s">
        <v>5</v>
      </c>
      <c r="O5" s="49" t="s">
        <v>6</v>
      </c>
      <c r="P5" s="49" t="s">
        <v>7</v>
      </c>
    </row>
    <row r="6" spans="1:16" ht="30">
      <c r="A6" s="403">
        <v>1</v>
      </c>
      <c r="B6" s="403" t="s">
        <v>8</v>
      </c>
      <c r="C6" s="8" t="s">
        <v>216</v>
      </c>
      <c r="D6" s="8" t="s">
        <v>217</v>
      </c>
      <c r="E6" s="207">
        <v>30000</v>
      </c>
      <c r="F6" s="207">
        <v>15800</v>
      </c>
      <c r="G6" s="207">
        <v>9800</v>
      </c>
      <c r="H6" s="207">
        <v>6800</v>
      </c>
      <c r="I6" s="196">
        <v>9000</v>
      </c>
      <c r="J6" s="196">
        <v>4740</v>
      </c>
      <c r="K6" s="196">
        <v>2940</v>
      </c>
      <c r="L6" s="196">
        <v>2040</v>
      </c>
      <c r="M6" s="196">
        <v>7500</v>
      </c>
      <c r="N6" s="196">
        <v>3950</v>
      </c>
      <c r="O6" s="196">
        <v>2450</v>
      </c>
      <c r="P6" s="196">
        <v>1700</v>
      </c>
    </row>
    <row r="7" spans="1:16" ht="30">
      <c r="A7" s="404"/>
      <c r="B7" s="404"/>
      <c r="C7" s="8" t="str">
        <f>D6</f>
        <v>Trụ sở UBND P. Dương Kinh</v>
      </c>
      <c r="D7" s="8" t="s">
        <v>218</v>
      </c>
      <c r="E7" s="207">
        <v>26250</v>
      </c>
      <c r="F7" s="207">
        <v>13200</v>
      </c>
      <c r="G7" s="207">
        <v>8700</v>
      </c>
      <c r="H7" s="207">
        <v>6000</v>
      </c>
      <c r="I7" s="196">
        <v>7875</v>
      </c>
      <c r="J7" s="196">
        <v>3960</v>
      </c>
      <c r="K7" s="196">
        <v>2610</v>
      </c>
      <c r="L7" s="196">
        <v>1800</v>
      </c>
      <c r="M7" s="196">
        <v>6562.5</v>
      </c>
      <c r="N7" s="196">
        <v>3300</v>
      </c>
      <c r="O7" s="196">
        <v>2175</v>
      </c>
      <c r="P7" s="196">
        <v>1500</v>
      </c>
    </row>
    <row r="8" spans="1:16">
      <c r="A8" s="404"/>
      <c r="B8" s="404"/>
      <c r="C8" s="8" t="str">
        <f>D7</f>
        <v>Cống Đồn riêng</v>
      </c>
      <c r="D8" s="8" t="s">
        <v>219</v>
      </c>
      <c r="E8" s="207">
        <v>24000</v>
      </c>
      <c r="F8" s="207">
        <v>11700</v>
      </c>
      <c r="G8" s="207">
        <v>8300</v>
      </c>
      <c r="H8" s="207">
        <v>5600</v>
      </c>
      <c r="I8" s="196">
        <v>7200</v>
      </c>
      <c r="J8" s="196">
        <v>3510</v>
      </c>
      <c r="K8" s="196">
        <v>2490</v>
      </c>
      <c r="L8" s="196">
        <v>1680</v>
      </c>
      <c r="M8" s="196">
        <v>6000</v>
      </c>
      <c r="N8" s="196">
        <v>2925</v>
      </c>
      <c r="O8" s="196">
        <v>2075</v>
      </c>
      <c r="P8" s="196">
        <v>1400</v>
      </c>
    </row>
    <row r="9" spans="1:16" ht="30">
      <c r="A9" s="404"/>
      <c r="B9" s="404"/>
      <c r="C9" s="8" t="str">
        <f>C6</f>
        <v>Cống Hòa Bình</v>
      </c>
      <c r="D9" s="8" t="s">
        <v>220</v>
      </c>
      <c r="E9" s="207">
        <v>23000</v>
      </c>
      <c r="F9" s="207">
        <v>12000</v>
      </c>
      <c r="G9" s="207">
        <v>7000</v>
      </c>
      <c r="H9" s="207">
        <v>4500</v>
      </c>
      <c r="I9" s="196">
        <v>6900</v>
      </c>
      <c r="J9" s="196">
        <v>3600</v>
      </c>
      <c r="K9" s="196">
        <v>2100</v>
      </c>
      <c r="L9" s="196">
        <v>1350</v>
      </c>
      <c r="M9" s="196">
        <v>5750</v>
      </c>
      <c r="N9" s="196">
        <v>3000</v>
      </c>
      <c r="O9" s="196">
        <v>1750</v>
      </c>
      <c r="P9" s="196">
        <v>1125</v>
      </c>
    </row>
    <row r="10" spans="1:16" ht="30">
      <c r="A10" s="404"/>
      <c r="B10" s="404"/>
      <c r="C10" s="8" t="s">
        <v>221</v>
      </c>
      <c r="D10" s="8" t="s">
        <v>222</v>
      </c>
      <c r="E10" s="207">
        <v>22000</v>
      </c>
      <c r="F10" s="207">
        <v>13100</v>
      </c>
      <c r="G10" s="207">
        <v>8900</v>
      </c>
      <c r="H10" s="207">
        <v>4800</v>
      </c>
      <c r="I10" s="196">
        <v>6600</v>
      </c>
      <c r="J10" s="196">
        <v>3930</v>
      </c>
      <c r="K10" s="196">
        <v>2670</v>
      </c>
      <c r="L10" s="196">
        <v>1440</v>
      </c>
      <c r="M10" s="196">
        <v>5500</v>
      </c>
      <c r="N10" s="196">
        <v>3275</v>
      </c>
      <c r="O10" s="196">
        <v>2225</v>
      </c>
      <c r="P10" s="196">
        <v>1200</v>
      </c>
    </row>
    <row r="11" spans="1:16">
      <c r="A11" s="404"/>
      <c r="B11" s="404"/>
      <c r="C11" s="8" t="str">
        <f>D10</f>
        <v>Đường Đại Thắng</v>
      </c>
      <c r="D11" s="8" t="str">
        <f>D7</f>
        <v>Cống Đồn riêng</v>
      </c>
      <c r="E11" s="207">
        <v>25000</v>
      </c>
      <c r="F11" s="207">
        <v>14700</v>
      </c>
      <c r="G11" s="207">
        <v>9500</v>
      </c>
      <c r="H11" s="207">
        <v>4300</v>
      </c>
      <c r="I11" s="196">
        <v>7500</v>
      </c>
      <c r="J11" s="196">
        <v>4410</v>
      </c>
      <c r="K11" s="196">
        <v>2850</v>
      </c>
      <c r="L11" s="196">
        <v>1290</v>
      </c>
      <c r="M11" s="196">
        <v>6250</v>
      </c>
      <c r="N11" s="196">
        <v>3675</v>
      </c>
      <c r="O11" s="196">
        <v>2375</v>
      </c>
      <c r="P11" s="196">
        <v>1075</v>
      </c>
    </row>
    <row r="12" spans="1:16">
      <c r="A12" s="404"/>
      <c r="B12" s="404"/>
      <c r="C12" s="8" t="str">
        <f>D11</f>
        <v>Cống Đồn riêng</v>
      </c>
      <c r="D12" s="8" t="s">
        <v>223</v>
      </c>
      <c r="E12" s="207">
        <v>22000</v>
      </c>
      <c r="F12" s="207">
        <v>12300</v>
      </c>
      <c r="G12" s="207">
        <v>8800</v>
      </c>
      <c r="H12" s="207">
        <v>4400</v>
      </c>
      <c r="I12" s="196">
        <v>6600</v>
      </c>
      <c r="J12" s="196">
        <v>3690</v>
      </c>
      <c r="K12" s="196">
        <v>2640</v>
      </c>
      <c r="L12" s="196">
        <v>1320</v>
      </c>
      <c r="M12" s="196">
        <v>5500</v>
      </c>
      <c r="N12" s="196">
        <v>3075</v>
      </c>
      <c r="O12" s="196">
        <v>2200</v>
      </c>
      <c r="P12" s="196">
        <v>1100</v>
      </c>
    </row>
    <row r="13" spans="1:16" ht="30">
      <c r="A13" s="404"/>
      <c r="B13" s="404"/>
      <c r="C13" s="8" t="str">
        <f>D12</f>
        <v>Đường vào An Lập</v>
      </c>
      <c r="D13" s="8" t="s">
        <v>224</v>
      </c>
      <c r="E13" s="207">
        <v>20000</v>
      </c>
      <c r="F13" s="207">
        <v>11800</v>
      </c>
      <c r="G13" s="207">
        <v>8000</v>
      </c>
      <c r="H13" s="207">
        <v>5400</v>
      </c>
      <c r="I13" s="196">
        <v>6000</v>
      </c>
      <c r="J13" s="196">
        <v>3540</v>
      </c>
      <c r="K13" s="196">
        <v>2400</v>
      </c>
      <c r="L13" s="196">
        <v>1620</v>
      </c>
      <c r="M13" s="196">
        <v>5000</v>
      </c>
      <c r="N13" s="196">
        <v>2950</v>
      </c>
      <c r="O13" s="196">
        <v>2000</v>
      </c>
      <c r="P13" s="196">
        <v>1350</v>
      </c>
    </row>
    <row r="14" spans="1:16" ht="45">
      <c r="A14" s="404"/>
      <c r="B14" s="404"/>
      <c r="C14" s="8" t="s">
        <v>225</v>
      </c>
      <c r="D14" s="8" t="s">
        <v>226</v>
      </c>
      <c r="E14" s="207">
        <v>20000</v>
      </c>
      <c r="F14" s="207">
        <v>9500</v>
      </c>
      <c r="G14" s="207">
        <v>6200</v>
      </c>
      <c r="H14" s="207">
        <v>4200</v>
      </c>
      <c r="I14" s="196">
        <v>6000</v>
      </c>
      <c r="J14" s="196">
        <v>2850</v>
      </c>
      <c r="K14" s="196">
        <v>1860</v>
      </c>
      <c r="L14" s="196">
        <v>1260</v>
      </c>
      <c r="M14" s="196">
        <v>5000</v>
      </c>
      <c r="N14" s="196">
        <v>2375</v>
      </c>
      <c r="O14" s="196">
        <v>1550</v>
      </c>
      <c r="P14" s="196">
        <v>1050</v>
      </c>
    </row>
    <row r="15" spans="1:16" ht="75">
      <c r="A15" s="404"/>
      <c r="B15" s="404"/>
      <c r="C15" s="8" t="str">
        <f>D14</f>
        <v>Đường Mạc Phúc Tư</v>
      </c>
      <c r="D15" s="8" t="s">
        <v>227</v>
      </c>
      <c r="E15" s="207">
        <v>18000</v>
      </c>
      <c r="F15" s="207">
        <v>9100</v>
      </c>
      <c r="G15" s="207">
        <v>5900</v>
      </c>
      <c r="H15" s="207">
        <v>4000</v>
      </c>
      <c r="I15" s="196">
        <v>5400</v>
      </c>
      <c r="J15" s="196">
        <v>2730</v>
      </c>
      <c r="K15" s="196">
        <v>1770</v>
      </c>
      <c r="L15" s="196">
        <v>1200</v>
      </c>
      <c r="M15" s="196">
        <v>4500</v>
      </c>
      <c r="N15" s="196">
        <v>2275</v>
      </c>
      <c r="O15" s="196">
        <v>1475</v>
      </c>
      <c r="P15" s="196">
        <v>1000</v>
      </c>
    </row>
    <row r="16" spans="1:16" ht="60">
      <c r="A16" s="404"/>
      <c r="B16" s="404"/>
      <c r="C16" s="5" t="s">
        <v>1918</v>
      </c>
      <c r="D16" s="5"/>
      <c r="E16" s="207">
        <v>18000</v>
      </c>
      <c r="F16" s="207">
        <v>9000</v>
      </c>
      <c r="G16" s="207">
        <v>6800</v>
      </c>
      <c r="H16" s="207">
        <v>3400</v>
      </c>
      <c r="I16" s="196">
        <v>5400</v>
      </c>
      <c r="J16" s="196">
        <v>2700</v>
      </c>
      <c r="K16" s="196">
        <v>2040</v>
      </c>
      <c r="L16" s="196">
        <v>1020</v>
      </c>
      <c r="M16" s="196">
        <v>4500</v>
      </c>
      <c r="N16" s="196">
        <v>2250</v>
      </c>
      <c r="O16" s="196">
        <v>1700</v>
      </c>
      <c r="P16" s="196">
        <v>850</v>
      </c>
    </row>
    <row r="17" spans="1:16" ht="75">
      <c r="A17" s="405"/>
      <c r="B17" s="405"/>
      <c r="C17" s="8" t="s">
        <v>228</v>
      </c>
      <c r="D17" s="8" t="s">
        <v>229</v>
      </c>
      <c r="E17" s="207">
        <v>15000</v>
      </c>
      <c r="F17" s="207">
        <v>7500</v>
      </c>
      <c r="G17" s="207">
        <v>5000</v>
      </c>
      <c r="H17" s="207">
        <v>3400</v>
      </c>
      <c r="I17" s="196">
        <v>4500</v>
      </c>
      <c r="J17" s="196">
        <v>2250</v>
      </c>
      <c r="K17" s="196">
        <v>1500</v>
      </c>
      <c r="L17" s="196">
        <v>1020</v>
      </c>
      <c r="M17" s="196">
        <v>3750</v>
      </c>
      <c r="N17" s="196">
        <v>1875</v>
      </c>
      <c r="O17" s="196">
        <v>1250</v>
      </c>
      <c r="P17" s="196">
        <v>850</v>
      </c>
    </row>
    <row r="18" spans="1:16" ht="30">
      <c r="A18" s="8">
        <v>2</v>
      </c>
      <c r="B18" s="8" t="s">
        <v>230</v>
      </c>
      <c r="C18" s="8" t="s">
        <v>231</v>
      </c>
      <c r="D18" s="8" t="s">
        <v>23</v>
      </c>
      <c r="E18" s="207">
        <v>8000</v>
      </c>
      <c r="F18" s="207">
        <v>5700</v>
      </c>
      <c r="G18" s="207">
        <v>5100</v>
      </c>
      <c r="H18" s="207">
        <v>4800</v>
      </c>
      <c r="I18" s="196">
        <v>2400</v>
      </c>
      <c r="J18" s="196">
        <v>1710</v>
      </c>
      <c r="K18" s="196">
        <v>1530</v>
      </c>
      <c r="L18" s="196">
        <v>1440</v>
      </c>
      <c r="M18" s="196">
        <v>2000</v>
      </c>
      <c r="N18" s="196">
        <v>1425</v>
      </c>
      <c r="O18" s="196">
        <v>1275</v>
      </c>
      <c r="P18" s="196">
        <v>1200</v>
      </c>
    </row>
    <row r="19" spans="1:16" ht="45">
      <c r="A19" s="403">
        <v>3</v>
      </c>
      <c r="B19" s="403" t="s">
        <v>232</v>
      </c>
      <c r="C19" s="8" t="s">
        <v>233</v>
      </c>
      <c r="D19" s="403"/>
      <c r="E19" s="207">
        <v>18000</v>
      </c>
      <c r="F19" s="207">
        <v>9400</v>
      </c>
      <c r="G19" s="207">
        <v>7200</v>
      </c>
      <c r="H19" s="207">
        <v>5000</v>
      </c>
      <c r="I19" s="196">
        <v>5400</v>
      </c>
      <c r="J19" s="196">
        <v>2820</v>
      </c>
      <c r="K19" s="196">
        <v>2160</v>
      </c>
      <c r="L19" s="196">
        <v>1500</v>
      </c>
      <c r="M19" s="196">
        <v>4500</v>
      </c>
      <c r="N19" s="196">
        <v>2350</v>
      </c>
      <c r="O19" s="196">
        <v>1800</v>
      </c>
      <c r="P19" s="196">
        <v>1250</v>
      </c>
    </row>
    <row r="20" spans="1:16">
      <c r="A20" s="405"/>
      <c r="B20" s="405"/>
      <c r="C20" s="8" t="s">
        <v>51</v>
      </c>
      <c r="D20" s="405"/>
      <c r="E20" s="207">
        <v>15000</v>
      </c>
      <c r="F20" s="207">
        <v>8600</v>
      </c>
      <c r="G20" s="207">
        <v>5600</v>
      </c>
      <c r="H20" s="207">
        <v>5300</v>
      </c>
      <c r="I20" s="196">
        <v>4500</v>
      </c>
      <c r="J20" s="196">
        <v>2580</v>
      </c>
      <c r="K20" s="196">
        <v>1680</v>
      </c>
      <c r="L20" s="196">
        <v>1590</v>
      </c>
      <c r="M20" s="196">
        <v>3750</v>
      </c>
      <c r="N20" s="196">
        <v>2150</v>
      </c>
      <c r="O20" s="196">
        <v>1400</v>
      </c>
      <c r="P20" s="196">
        <v>1325</v>
      </c>
    </row>
    <row r="21" spans="1:16" ht="45">
      <c r="A21" s="403">
        <v>4</v>
      </c>
      <c r="B21" s="403" t="s">
        <v>234</v>
      </c>
      <c r="C21" s="8" t="s">
        <v>233</v>
      </c>
      <c r="D21" s="403"/>
      <c r="E21" s="207">
        <v>12000</v>
      </c>
      <c r="F21" s="207">
        <v>8600</v>
      </c>
      <c r="G21" s="207">
        <v>6600</v>
      </c>
      <c r="H21" s="207">
        <v>6200</v>
      </c>
      <c r="I21" s="196">
        <v>3600</v>
      </c>
      <c r="J21" s="196">
        <v>2580</v>
      </c>
      <c r="K21" s="196">
        <v>1980</v>
      </c>
      <c r="L21" s="196">
        <v>1860</v>
      </c>
      <c r="M21" s="196">
        <v>3000</v>
      </c>
      <c r="N21" s="196">
        <v>2150</v>
      </c>
      <c r="O21" s="196">
        <v>1650</v>
      </c>
      <c r="P21" s="196">
        <v>1550</v>
      </c>
    </row>
    <row r="22" spans="1:16">
      <c r="A22" s="405"/>
      <c r="B22" s="405"/>
      <c r="C22" s="8" t="s">
        <v>51</v>
      </c>
      <c r="D22" s="405"/>
      <c r="E22" s="207">
        <v>10000</v>
      </c>
      <c r="F22" s="207">
        <v>6600</v>
      </c>
      <c r="G22" s="207">
        <v>6200</v>
      </c>
      <c r="H22" s="207">
        <v>5900</v>
      </c>
      <c r="I22" s="196">
        <v>3000</v>
      </c>
      <c r="J22" s="196">
        <v>1980</v>
      </c>
      <c r="K22" s="196">
        <v>1860</v>
      </c>
      <c r="L22" s="196">
        <v>1770</v>
      </c>
      <c r="M22" s="196">
        <v>2500</v>
      </c>
      <c r="N22" s="196">
        <v>1650</v>
      </c>
      <c r="O22" s="196">
        <v>1550</v>
      </c>
      <c r="P22" s="196">
        <v>1475</v>
      </c>
    </row>
    <row r="23" spans="1:16" ht="45">
      <c r="A23" s="403">
        <v>5</v>
      </c>
      <c r="B23" s="403" t="s">
        <v>235</v>
      </c>
      <c r="C23" s="8" t="s">
        <v>233</v>
      </c>
      <c r="D23" s="403"/>
      <c r="E23" s="207">
        <v>10000</v>
      </c>
      <c r="F23" s="207">
        <v>6400</v>
      </c>
      <c r="G23" s="207">
        <v>6000</v>
      </c>
      <c r="H23" s="207">
        <v>5600</v>
      </c>
      <c r="I23" s="196">
        <v>3000</v>
      </c>
      <c r="J23" s="196">
        <v>1920</v>
      </c>
      <c r="K23" s="196">
        <v>1800</v>
      </c>
      <c r="L23" s="196">
        <v>1680</v>
      </c>
      <c r="M23" s="196">
        <v>2500</v>
      </c>
      <c r="N23" s="196">
        <v>1600</v>
      </c>
      <c r="O23" s="196">
        <v>1500</v>
      </c>
      <c r="P23" s="196">
        <v>1400</v>
      </c>
    </row>
    <row r="24" spans="1:16">
      <c r="A24" s="405"/>
      <c r="B24" s="405"/>
      <c r="C24" s="8" t="s">
        <v>51</v>
      </c>
      <c r="D24" s="405"/>
      <c r="E24" s="207">
        <v>8000</v>
      </c>
      <c r="F24" s="207">
        <v>6000</v>
      </c>
      <c r="G24" s="207">
        <v>5600</v>
      </c>
      <c r="H24" s="207">
        <v>5400</v>
      </c>
      <c r="I24" s="196">
        <v>2400</v>
      </c>
      <c r="J24" s="196">
        <v>1800</v>
      </c>
      <c r="K24" s="196">
        <v>1680</v>
      </c>
      <c r="L24" s="196">
        <v>1620</v>
      </c>
      <c r="M24" s="196">
        <v>2000</v>
      </c>
      <c r="N24" s="196">
        <v>1500</v>
      </c>
      <c r="O24" s="196">
        <v>1400</v>
      </c>
      <c r="P24" s="196">
        <v>1350</v>
      </c>
    </row>
    <row r="25" spans="1:16" ht="105">
      <c r="A25" s="8">
        <v>6</v>
      </c>
      <c r="B25" s="8" t="s">
        <v>236</v>
      </c>
      <c r="C25" s="458" t="s">
        <v>23</v>
      </c>
      <c r="D25" s="459"/>
      <c r="E25" s="207">
        <v>7000</v>
      </c>
      <c r="F25" s="207">
        <v>6800</v>
      </c>
      <c r="G25" s="207">
        <v>6500</v>
      </c>
      <c r="H25" s="207">
        <v>6300</v>
      </c>
      <c r="I25" s="196">
        <v>2100</v>
      </c>
      <c r="J25" s="196">
        <v>2040</v>
      </c>
      <c r="K25" s="196">
        <v>1950</v>
      </c>
      <c r="L25" s="196">
        <v>1890</v>
      </c>
      <c r="M25" s="196">
        <v>1750</v>
      </c>
      <c r="N25" s="196">
        <v>1700</v>
      </c>
      <c r="O25" s="196">
        <v>1625</v>
      </c>
      <c r="P25" s="196">
        <v>1575</v>
      </c>
    </row>
    <row r="26" spans="1:16">
      <c r="A26" s="403">
        <v>7</v>
      </c>
      <c r="B26" s="403" t="s">
        <v>237</v>
      </c>
      <c r="C26" s="458" t="s">
        <v>238</v>
      </c>
      <c r="D26" s="459"/>
      <c r="E26" s="207">
        <v>10000</v>
      </c>
      <c r="F26" s="207">
        <v>6000</v>
      </c>
      <c r="G26" s="207">
        <v>5000</v>
      </c>
      <c r="H26" s="207">
        <v>4800</v>
      </c>
      <c r="I26" s="196">
        <v>3000</v>
      </c>
      <c r="J26" s="196">
        <v>1800</v>
      </c>
      <c r="K26" s="196">
        <v>1500</v>
      </c>
      <c r="L26" s="196">
        <v>1440</v>
      </c>
      <c r="M26" s="196">
        <v>2500</v>
      </c>
      <c r="N26" s="196">
        <v>1500</v>
      </c>
      <c r="O26" s="196">
        <v>1250</v>
      </c>
      <c r="P26" s="196">
        <v>1200</v>
      </c>
    </row>
    <row r="27" spans="1:16">
      <c r="A27" s="405"/>
      <c r="B27" s="405"/>
      <c r="C27" s="458" t="s">
        <v>239</v>
      </c>
      <c r="D27" s="459"/>
      <c r="E27" s="207">
        <v>10000</v>
      </c>
      <c r="F27" s="207">
        <v>7500</v>
      </c>
      <c r="G27" s="207">
        <v>7000</v>
      </c>
      <c r="H27" s="207">
        <v>6800</v>
      </c>
      <c r="I27" s="196">
        <v>3000</v>
      </c>
      <c r="J27" s="196">
        <v>2250</v>
      </c>
      <c r="K27" s="196">
        <v>2100</v>
      </c>
      <c r="L27" s="196">
        <v>2040</v>
      </c>
      <c r="M27" s="196">
        <v>2500</v>
      </c>
      <c r="N27" s="196">
        <v>1875</v>
      </c>
      <c r="O27" s="196">
        <v>1750</v>
      </c>
      <c r="P27" s="196">
        <v>1700</v>
      </c>
    </row>
    <row r="28" spans="1:16">
      <c r="A28" s="403">
        <v>8</v>
      </c>
      <c r="B28" s="403" t="s">
        <v>240</v>
      </c>
      <c r="C28" s="458" t="s">
        <v>238</v>
      </c>
      <c r="D28" s="459"/>
      <c r="E28" s="207">
        <v>15000</v>
      </c>
      <c r="F28" s="207">
        <v>9000</v>
      </c>
      <c r="G28" s="207">
        <v>6000</v>
      </c>
      <c r="H28" s="207">
        <v>5300</v>
      </c>
      <c r="I28" s="196">
        <v>4500</v>
      </c>
      <c r="J28" s="196">
        <v>2700</v>
      </c>
      <c r="K28" s="196">
        <v>1800</v>
      </c>
      <c r="L28" s="196">
        <v>1590</v>
      </c>
      <c r="M28" s="196">
        <v>3750</v>
      </c>
      <c r="N28" s="196">
        <v>2250</v>
      </c>
      <c r="O28" s="196">
        <v>1500</v>
      </c>
      <c r="P28" s="196">
        <v>1325</v>
      </c>
    </row>
    <row r="29" spans="1:16">
      <c r="A29" s="405"/>
      <c r="B29" s="405"/>
      <c r="C29" s="458" t="s">
        <v>239</v>
      </c>
      <c r="D29" s="459"/>
      <c r="E29" s="207">
        <v>12000</v>
      </c>
      <c r="F29" s="207">
        <v>7200</v>
      </c>
      <c r="G29" s="207">
        <v>7000</v>
      </c>
      <c r="H29" s="207">
        <v>6300</v>
      </c>
      <c r="I29" s="196">
        <v>3600</v>
      </c>
      <c r="J29" s="196">
        <v>2160</v>
      </c>
      <c r="K29" s="196">
        <v>2100</v>
      </c>
      <c r="L29" s="196">
        <v>1890</v>
      </c>
      <c r="M29" s="196">
        <v>3000</v>
      </c>
      <c r="N29" s="196">
        <v>1800</v>
      </c>
      <c r="O29" s="196">
        <v>1750</v>
      </c>
      <c r="P29" s="196">
        <v>1575</v>
      </c>
    </row>
    <row r="30" spans="1:16" ht="30">
      <c r="A30" s="8">
        <v>9</v>
      </c>
      <c r="B30" s="8" t="s">
        <v>241</v>
      </c>
      <c r="C30" s="8" t="s">
        <v>242</v>
      </c>
      <c r="D30" s="8" t="s">
        <v>243</v>
      </c>
      <c r="E30" s="207">
        <v>10000</v>
      </c>
      <c r="F30" s="207">
        <v>6600</v>
      </c>
      <c r="G30" s="207">
        <v>6200</v>
      </c>
      <c r="H30" s="207">
        <v>5900</v>
      </c>
      <c r="I30" s="196">
        <v>3000</v>
      </c>
      <c r="J30" s="196">
        <v>1980</v>
      </c>
      <c r="K30" s="196">
        <v>1860</v>
      </c>
      <c r="L30" s="196">
        <v>1770</v>
      </c>
      <c r="M30" s="196">
        <v>2500</v>
      </c>
      <c r="N30" s="196">
        <v>1650</v>
      </c>
      <c r="O30" s="196">
        <v>1550</v>
      </c>
      <c r="P30" s="196">
        <v>1475</v>
      </c>
    </row>
    <row r="31" spans="1:16">
      <c r="A31" s="403">
        <v>10</v>
      </c>
      <c r="B31" s="403" t="s">
        <v>244</v>
      </c>
      <c r="C31" s="458" t="s">
        <v>245</v>
      </c>
      <c r="D31" s="459"/>
      <c r="E31" s="207">
        <v>10000</v>
      </c>
      <c r="F31" s="207">
        <v>6000</v>
      </c>
      <c r="G31" s="207">
        <v>5000</v>
      </c>
      <c r="H31" s="207">
        <v>4700</v>
      </c>
      <c r="I31" s="196">
        <v>3000</v>
      </c>
      <c r="J31" s="196">
        <v>1800</v>
      </c>
      <c r="K31" s="196">
        <v>1500</v>
      </c>
      <c r="L31" s="196">
        <v>1410</v>
      </c>
      <c r="M31" s="196">
        <v>2500</v>
      </c>
      <c r="N31" s="196">
        <v>1500</v>
      </c>
      <c r="O31" s="196">
        <v>1250</v>
      </c>
      <c r="P31" s="196">
        <v>1175</v>
      </c>
    </row>
    <row r="32" spans="1:16">
      <c r="A32" s="405"/>
      <c r="B32" s="405"/>
      <c r="C32" s="458" t="s">
        <v>239</v>
      </c>
      <c r="D32" s="459"/>
      <c r="E32" s="207">
        <v>8000</v>
      </c>
      <c r="F32" s="207">
        <v>6000</v>
      </c>
      <c r="G32" s="207">
        <v>5600</v>
      </c>
      <c r="H32" s="207">
        <v>5400</v>
      </c>
      <c r="I32" s="196">
        <v>2400</v>
      </c>
      <c r="J32" s="196">
        <v>1800</v>
      </c>
      <c r="K32" s="196">
        <v>1680</v>
      </c>
      <c r="L32" s="196">
        <v>1620</v>
      </c>
      <c r="M32" s="196">
        <v>2000</v>
      </c>
      <c r="N32" s="196">
        <v>1500</v>
      </c>
      <c r="O32" s="196">
        <v>1400</v>
      </c>
      <c r="P32" s="196">
        <v>1350</v>
      </c>
    </row>
    <row r="33" spans="1:16">
      <c r="A33" s="403">
        <v>11</v>
      </c>
      <c r="B33" s="403" t="s">
        <v>246</v>
      </c>
      <c r="C33" s="458" t="s">
        <v>50</v>
      </c>
      <c r="D33" s="459"/>
      <c r="E33" s="207">
        <v>10000</v>
      </c>
      <c r="F33" s="207">
        <v>8300</v>
      </c>
      <c r="G33" s="207">
        <v>7700</v>
      </c>
      <c r="H33" s="207">
        <v>7500</v>
      </c>
      <c r="I33" s="196">
        <v>3000</v>
      </c>
      <c r="J33" s="196">
        <v>2490</v>
      </c>
      <c r="K33" s="196">
        <v>2310</v>
      </c>
      <c r="L33" s="196">
        <v>2250</v>
      </c>
      <c r="M33" s="196">
        <v>2500</v>
      </c>
      <c r="N33" s="196">
        <v>2075</v>
      </c>
      <c r="O33" s="196">
        <v>1925</v>
      </c>
      <c r="P33" s="196">
        <v>1875</v>
      </c>
    </row>
    <row r="34" spans="1:16">
      <c r="A34" s="405"/>
      <c r="B34" s="405"/>
      <c r="C34" s="458" t="s">
        <v>51</v>
      </c>
      <c r="D34" s="459"/>
      <c r="E34" s="207">
        <v>10000</v>
      </c>
      <c r="F34" s="207">
        <v>9600</v>
      </c>
      <c r="G34" s="207">
        <v>9300</v>
      </c>
      <c r="H34" s="207">
        <v>8900</v>
      </c>
      <c r="I34" s="196">
        <v>3000</v>
      </c>
      <c r="J34" s="196">
        <v>2880</v>
      </c>
      <c r="K34" s="196">
        <v>2790</v>
      </c>
      <c r="L34" s="196">
        <v>2670</v>
      </c>
      <c r="M34" s="196">
        <v>2500</v>
      </c>
      <c r="N34" s="196">
        <v>2400</v>
      </c>
      <c r="O34" s="196">
        <v>2325</v>
      </c>
      <c r="P34" s="196">
        <v>2225</v>
      </c>
    </row>
    <row r="35" spans="1:16" ht="30">
      <c r="A35" s="8">
        <v>12</v>
      </c>
      <c r="B35" s="8" t="s">
        <v>247</v>
      </c>
      <c r="C35" s="458" t="s">
        <v>248</v>
      </c>
      <c r="D35" s="459"/>
      <c r="E35" s="207">
        <v>10000</v>
      </c>
      <c r="F35" s="207">
        <v>6000</v>
      </c>
      <c r="G35" s="207">
        <v>5600</v>
      </c>
      <c r="H35" s="207">
        <v>5400</v>
      </c>
      <c r="I35" s="196">
        <v>3000</v>
      </c>
      <c r="J35" s="196">
        <v>1800</v>
      </c>
      <c r="K35" s="196">
        <v>1680</v>
      </c>
      <c r="L35" s="196">
        <v>1620</v>
      </c>
      <c r="M35" s="196">
        <v>2500</v>
      </c>
      <c r="N35" s="196">
        <v>1500</v>
      </c>
      <c r="O35" s="196">
        <v>1400</v>
      </c>
      <c r="P35" s="196">
        <v>1350</v>
      </c>
    </row>
    <row r="36" spans="1:16">
      <c r="A36" s="8">
        <v>13</v>
      </c>
      <c r="B36" s="8" t="s">
        <v>249</v>
      </c>
      <c r="C36" s="8" t="s">
        <v>23</v>
      </c>
      <c r="D36" s="8" t="s">
        <v>250</v>
      </c>
      <c r="E36" s="207">
        <v>10000</v>
      </c>
      <c r="F36" s="207">
        <v>7100</v>
      </c>
      <c r="G36" s="207">
        <v>6700</v>
      </c>
      <c r="H36" s="207">
        <v>6400</v>
      </c>
      <c r="I36" s="196">
        <v>3000</v>
      </c>
      <c r="J36" s="196">
        <v>2130</v>
      </c>
      <c r="K36" s="196">
        <v>2010</v>
      </c>
      <c r="L36" s="196">
        <v>1920</v>
      </c>
      <c r="M36" s="196">
        <v>2500</v>
      </c>
      <c r="N36" s="196">
        <v>1775</v>
      </c>
      <c r="O36" s="196">
        <v>1675</v>
      </c>
      <c r="P36" s="196">
        <v>1600</v>
      </c>
    </row>
    <row r="37" spans="1:16" ht="45">
      <c r="A37" s="8">
        <v>14</v>
      </c>
      <c r="B37" s="8" t="s">
        <v>251</v>
      </c>
      <c r="C37" s="458" t="s">
        <v>23</v>
      </c>
      <c r="D37" s="459"/>
      <c r="E37" s="207">
        <v>10000</v>
      </c>
      <c r="F37" s="207">
        <v>7100</v>
      </c>
      <c r="G37" s="207">
        <v>6700</v>
      </c>
      <c r="H37" s="207">
        <v>6400</v>
      </c>
      <c r="I37" s="196">
        <v>3000</v>
      </c>
      <c r="J37" s="196">
        <v>2130</v>
      </c>
      <c r="K37" s="196">
        <v>2010</v>
      </c>
      <c r="L37" s="196">
        <v>1920</v>
      </c>
      <c r="M37" s="196">
        <v>2500</v>
      </c>
      <c r="N37" s="196">
        <v>1775</v>
      </c>
      <c r="O37" s="196">
        <v>1675</v>
      </c>
      <c r="P37" s="196">
        <v>1600</v>
      </c>
    </row>
    <row r="38" spans="1:16">
      <c r="A38" s="403">
        <v>15</v>
      </c>
      <c r="B38" s="403" t="s">
        <v>252</v>
      </c>
      <c r="C38" s="8" t="s">
        <v>44</v>
      </c>
      <c r="D38" s="8" t="s">
        <v>253</v>
      </c>
      <c r="E38" s="207">
        <v>15000</v>
      </c>
      <c r="F38" s="207">
        <v>9000</v>
      </c>
      <c r="G38" s="207">
        <v>6000</v>
      </c>
      <c r="H38" s="207">
        <v>4200</v>
      </c>
      <c r="I38" s="196">
        <v>4500</v>
      </c>
      <c r="J38" s="196">
        <v>2700</v>
      </c>
      <c r="K38" s="196">
        <v>1800</v>
      </c>
      <c r="L38" s="196">
        <v>1260</v>
      </c>
      <c r="M38" s="196">
        <v>3750</v>
      </c>
      <c r="N38" s="196">
        <v>2250</v>
      </c>
      <c r="O38" s="196">
        <v>1500</v>
      </c>
      <c r="P38" s="196">
        <v>1050</v>
      </c>
    </row>
    <row r="39" spans="1:16">
      <c r="A39" s="404"/>
      <c r="B39" s="404"/>
      <c r="C39" s="8" t="s">
        <v>254</v>
      </c>
      <c r="D39" s="8" t="s">
        <v>255</v>
      </c>
      <c r="E39" s="207">
        <v>12000</v>
      </c>
      <c r="F39" s="207">
        <v>7200</v>
      </c>
      <c r="G39" s="207">
        <v>5100</v>
      </c>
      <c r="H39" s="207">
        <v>4800</v>
      </c>
      <c r="I39" s="196">
        <v>3600</v>
      </c>
      <c r="J39" s="196">
        <v>2160</v>
      </c>
      <c r="K39" s="196">
        <v>1530</v>
      </c>
      <c r="L39" s="196">
        <v>1440</v>
      </c>
      <c r="M39" s="196">
        <v>3000</v>
      </c>
      <c r="N39" s="196">
        <v>1800</v>
      </c>
      <c r="O39" s="196">
        <v>1275</v>
      </c>
      <c r="P39" s="196">
        <v>1200</v>
      </c>
    </row>
    <row r="40" spans="1:16">
      <c r="A40" s="404"/>
      <c r="B40" s="404"/>
      <c r="C40" s="8" t="s">
        <v>256</v>
      </c>
      <c r="D40" s="8" t="s">
        <v>257</v>
      </c>
      <c r="E40" s="207">
        <v>10000</v>
      </c>
      <c r="F40" s="207">
        <v>5800</v>
      </c>
      <c r="G40" s="207">
        <v>3800</v>
      </c>
      <c r="H40" s="207">
        <v>3500</v>
      </c>
      <c r="I40" s="196">
        <v>3000</v>
      </c>
      <c r="J40" s="196">
        <v>1740</v>
      </c>
      <c r="K40" s="196">
        <v>1140</v>
      </c>
      <c r="L40" s="196">
        <v>1050</v>
      </c>
      <c r="M40" s="196">
        <v>2500</v>
      </c>
      <c r="N40" s="196">
        <v>1450</v>
      </c>
      <c r="O40" s="196">
        <v>950</v>
      </c>
      <c r="P40" s="196">
        <v>875</v>
      </c>
    </row>
    <row r="41" spans="1:16" ht="45">
      <c r="A41" s="405"/>
      <c r="B41" s="405"/>
      <c r="C41" s="8" t="s">
        <v>257</v>
      </c>
      <c r="D41" s="8" t="s">
        <v>258</v>
      </c>
      <c r="E41" s="207">
        <v>10000</v>
      </c>
      <c r="F41" s="207">
        <v>6000</v>
      </c>
      <c r="G41" s="207">
        <v>4700</v>
      </c>
      <c r="H41" s="207">
        <v>4500</v>
      </c>
      <c r="I41" s="196">
        <v>3000</v>
      </c>
      <c r="J41" s="196">
        <v>1800</v>
      </c>
      <c r="K41" s="196">
        <v>1410</v>
      </c>
      <c r="L41" s="196">
        <v>1350</v>
      </c>
      <c r="M41" s="196">
        <v>2500</v>
      </c>
      <c r="N41" s="196">
        <v>1500</v>
      </c>
      <c r="O41" s="196">
        <v>1175</v>
      </c>
      <c r="P41" s="196">
        <v>1125</v>
      </c>
    </row>
    <row r="42" spans="1:16" ht="30">
      <c r="A42" s="403">
        <v>16</v>
      </c>
      <c r="B42" s="403" t="s">
        <v>259</v>
      </c>
      <c r="C42" s="8" t="s">
        <v>44</v>
      </c>
      <c r="D42" s="8" t="s">
        <v>260</v>
      </c>
      <c r="E42" s="207">
        <v>10000</v>
      </c>
      <c r="F42" s="207">
        <v>6400</v>
      </c>
      <c r="G42" s="207">
        <v>5600</v>
      </c>
      <c r="H42" s="207">
        <v>5400</v>
      </c>
      <c r="I42" s="196">
        <v>3000</v>
      </c>
      <c r="J42" s="196">
        <v>1920</v>
      </c>
      <c r="K42" s="196">
        <v>1680</v>
      </c>
      <c r="L42" s="196">
        <v>1620</v>
      </c>
      <c r="M42" s="196">
        <v>2500</v>
      </c>
      <c r="N42" s="196">
        <v>1600</v>
      </c>
      <c r="O42" s="196">
        <v>1400</v>
      </c>
      <c r="P42" s="196">
        <v>1350</v>
      </c>
    </row>
    <row r="43" spans="1:16" ht="30">
      <c r="A43" s="405"/>
      <c r="B43" s="405"/>
      <c r="C43" s="8" t="str">
        <f>D42</f>
        <v>Hết nhà văn hóa Hải Phong</v>
      </c>
      <c r="D43" s="8" t="s">
        <v>261</v>
      </c>
      <c r="E43" s="207">
        <v>8000</v>
      </c>
      <c r="F43" s="207">
        <v>6000</v>
      </c>
      <c r="G43" s="207">
        <v>5600</v>
      </c>
      <c r="H43" s="207">
        <v>5400</v>
      </c>
      <c r="I43" s="196">
        <v>2400</v>
      </c>
      <c r="J43" s="196">
        <v>1800</v>
      </c>
      <c r="K43" s="196">
        <v>1680</v>
      </c>
      <c r="L43" s="196">
        <v>1620</v>
      </c>
      <c r="M43" s="196">
        <v>2000</v>
      </c>
      <c r="N43" s="196">
        <v>1500</v>
      </c>
      <c r="O43" s="196">
        <v>1400</v>
      </c>
      <c r="P43" s="196">
        <v>1350</v>
      </c>
    </row>
    <row r="44" spans="1:16" ht="30">
      <c r="A44" s="403">
        <v>17</v>
      </c>
      <c r="B44" s="403" t="s">
        <v>262</v>
      </c>
      <c r="C44" s="8" t="s">
        <v>44</v>
      </c>
      <c r="D44" s="8" t="s">
        <v>263</v>
      </c>
      <c r="E44" s="207">
        <v>10000</v>
      </c>
      <c r="F44" s="207">
        <v>6900</v>
      </c>
      <c r="G44" s="207">
        <v>6500</v>
      </c>
      <c r="H44" s="207">
        <v>6200</v>
      </c>
      <c r="I44" s="196">
        <v>3000</v>
      </c>
      <c r="J44" s="196">
        <v>2070</v>
      </c>
      <c r="K44" s="196">
        <v>1950</v>
      </c>
      <c r="L44" s="196">
        <v>1860</v>
      </c>
      <c r="M44" s="196">
        <v>2500</v>
      </c>
      <c r="N44" s="196">
        <v>1725</v>
      </c>
      <c r="O44" s="196">
        <v>1625</v>
      </c>
      <c r="P44" s="196">
        <v>1550</v>
      </c>
    </row>
    <row r="45" spans="1:16" ht="30">
      <c r="A45" s="405"/>
      <c r="B45" s="405"/>
      <c r="C45" s="8" t="str">
        <f>D44</f>
        <v>Đường trục Hòa Nghĩa</v>
      </c>
      <c r="D45" s="8" t="s">
        <v>261</v>
      </c>
      <c r="E45" s="207">
        <v>8000</v>
      </c>
      <c r="F45" s="207">
        <v>5800</v>
      </c>
      <c r="G45" s="207">
        <v>5600</v>
      </c>
      <c r="H45" s="207">
        <v>5400</v>
      </c>
      <c r="I45" s="196">
        <v>2400</v>
      </c>
      <c r="J45" s="196">
        <v>1740</v>
      </c>
      <c r="K45" s="196">
        <v>1680</v>
      </c>
      <c r="L45" s="196">
        <v>1620</v>
      </c>
      <c r="M45" s="196">
        <v>2000</v>
      </c>
      <c r="N45" s="196">
        <v>1450</v>
      </c>
      <c r="O45" s="196">
        <v>1400</v>
      </c>
      <c r="P45" s="196">
        <v>1350</v>
      </c>
    </row>
    <row r="46" spans="1:16" ht="30">
      <c r="A46" s="403">
        <v>18</v>
      </c>
      <c r="B46" s="403" t="s">
        <v>222</v>
      </c>
      <c r="C46" s="8" t="s">
        <v>264</v>
      </c>
      <c r="D46" s="8" t="s">
        <v>263</v>
      </c>
      <c r="E46" s="207">
        <v>10000</v>
      </c>
      <c r="F46" s="207">
        <v>6400</v>
      </c>
      <c r="G46" s="207">
        <v>6000</v>
      </c>
      <c r="H46" s="207">
        <v>5600</v>
      </c>
      <c r="I46" s="196">
        <v>3000</v>
      </c>
      <c r="J46" s="196">
        <v>1920</v>
      </c>
      <c r="K46" s="196">
        <v>1800</v>
      </c>
      <c r="L46" s="196">
        <v>1680</v>
      </c>
      <c r="M46" s="196">
        <v>2500</v>
      </c>
      <c r="N46" s="196">
        <v>1600</v>
      </c>
      <c r="O46" s="196">
        <v>1500</v>
      </c>
      <c r="P46" s="196">
        <v>1400</v>
      </c>
    </row>
    <row r="47" spans="1:16" ht="45">
      <c r="A47" s="405"/>
      <c r="B47" s="405"/>
      <c r="C47" s="8" t="s">
        <v>265</v>
      </c>
      <c r="D47" s="8" t="s">
        <v>266</v>
      </c>
      <c r="E47" s="207">
        <v>8000</v>
      </c>
      <c r="F47" s="207">
        <v>6000</v>
      </c>
      <c r="G47" s="207">
        <v>5600</v>
      </c>
      <c r="H47" s="207">
        <v>5400</v>
      </c>
      <c r="I47" s="196">
        <v>2400</v>
      </c>
      <c r="J47" s="196">
        <v>1800</v>
      </c>
      <c r="K47" s="196">
        <v>1680</v>
      </c>
      <c r="L47" s="196">
        <v>1620</v>
      </c>
      <c r="M47" s="196">
        <v>2000</v>
      </c>
      <c r="N47" s="196">
        <v>1500</v>
      </c>
      <c r="O47" s="196">
        <v>1400</v>
      </c>
      <c r="P47" s="196">
        <v>1350</v>
      </c>
    </row>
    <row r="48" spans="1:16">
      <c r="A48" s="8">
        <v>19</v>
      </c>
      <c r="B48" s="8" t="s">
        <v>267</v>
      </c>
      <c r="C48" s="8" t="s">
        <v>44</v>
      </c>
      <c r="D48" s="8" t="s">
        <v>45</v>
      </c>
      <c r="E48" s="207">
        <v>10000</v>
      </c>
      <c r="F48" s="207">
        <v>6000</v>
      </c>
      <c r="G48" s="207">
        <v>5600</v>
      </c>
      <c r="H48" s="207">
        <v>5400</v>
      </c>
      <c r="I48" s="196">
        <v>3000</v>
      </c>
      <c r="J48" s="196">
        <v>1800</v>
      </c>
      <c r="K48" s="196">
        <v>1680</v>
      </c>
      <c r="L48" s="196">
        <v>1620</v>
      </c>
      <c r="M48" s="196">
        <v>2500</v>
      </c>
      <c r="N48" s="196">
        <v>1500</v>
      </c>
      <c r="O48" s="196">
        <v>1400</v>
      </c>
      <c r="P48" s="196">
        <v>1350</v>
      </c>
    </row>
    <row r="49" spans="1:16" ht="30">
      <c r="A49" s="8">
        <v>20</v>
      </c>
      <c r="B49" s="8" t="s">
        <v>268</v>
      </c>
      <c r="C49" s="8" t="s">
        <v>44</v>
      </c>
      <c r="D49" s="8" t="s">
        <v>45</v>
      </c>
      <c r="E49" s="207">
        <v>8000</v>
      </c>
      <c r="F49" s="207">
        <v>6000</v>
      </c>
      <c r="G49" s="207">
        <v>5600</v>
      </c>
      <c r="H49" s="207">
        <v>5400</v>
      </c>
      <c r="I49" s="196">
        <v>2400</v>
      </c>
      <c r="J49" s="196">
        <v>1800</v>
      </c>
      <c r="K49" s="196">
        <v>1680</v>
      </c>
      <c r="L49" s="196">
        <v>1620</v>
      </c>
      <c r="M49" s="196">
        <v>2000</v>
      </c>
      <c r="N49" s="196">
        <v>1500</v>
      </c>
      <c r="O49" s="196">
        <v>1400</v>
      </c>
      <c r="P49" s="196">
        <v>1350</v>
      </c>
    </row>
    <row r="50" spans="1:16" ht="30">
      <c r="A50" s="8">
        <v>21</v>
      </c>
      <c r="B50" s="8" t="s">
        <v>269</v>
      </c>
      <c r="C50" s="8" t="s">
        <v>270</v>
      </c>
      <c r="D50" s="8" t="s">
        <v>271</v>
      </c>
      <c r="E50" s="207">
        <v>10000</v>
      </c>
      <c r="F50" s="207">
        <v>6000</v>
      </c>
      <c r="G50" s="207">
        <v>5600</v>
      </c>
      <c r="H50" s="207">
        <v>5400</v>
      </c>
      <c r="I50" s="196">
        <v>3000</v>
      </c>
      <c r="J50" s="196">
        <v>1800</v>
      </c>
      <c r="K50" s="196">
        <v>1680</v>
      </c>
      <c r="L50" s="196">
        <v>1620</v>
      </c>
      <c r="M50" s="196">
        <v>2500</v>
      </c>
      <c r="N50" s="196">
        <v>1500</v>
      </c>
      <c r="O50" s="196">
        <v>1400</v>
      </c>
      <c r="P50" s="196">
        <v>1350</v>
      </c>
    </row>
    <row r="51" spans="1:16">
      <c r="A51" s="8">
        <v>22</v>
      </c>
      <c r="B51" s="8" t="s">
        <v>272</v>
      </c>
      <c r="C51" s="8" t="s">
        <v>44</v>
      </c>
      <c r="D51" s="8" t="s">
        <v>45</v>
      </c>
      <c r="E51" s="207">
        <v>8000</v>
      </c>
      <c r="F51" s="207">
        <v>6000</v>
      </c>
      <c r="G51" s="207">
        <v>5800</v>
      </c>
      <c r="H51" s="207">
        <v>5600</v>
      </c>
      <c r="I51" s="196">
        <v>2400</v>
      </c>
      <c r="J51" s="196">
        <v>1800</v>
      </c>
      <c r="K51" s="196">
        <v>1740</v>
      </c>
      <c r="L51" s="196">
        <v>1680</v>
      </c>
      <c r="M51" s="196">
        <v>2000</v>
      </c>
      <c r="N51" s="196">
        <v>1500</v>
      </c>
      <c r="O51" s="196">
        <v>1450</v>
      </c>
      <c r="P51" s="196">
        <v>1400</v>
      </c>
    </row>
    <row r="52" spans="1:16">
      <c r="A52" s="8">
        <v>23</v>
      </c>
      <c r="B52" s="8" t="s">
        <v>273</v>
      </c>
      <c r="C52" s="8" t="s">
        <v>44</v>
      </c>
      <c r="D52" s="8" t="s">
        <v>45</v>
      </c>
      <c r="E52" s="207">
        <v>8000</v>
      </c>
      <c r="F52" s="207">
        <v>6000</v>
      </c>
      <c r="G52" s="207">
        <v>5800</v>
      </c>
      <c r="H52" s="207">
        <v>5600</v>
      </c>
      <c r="I52" s="196">
        <v>2400</v>
      </c>
      <c r="J52" s="196">
        <v>1800</v>
      </c>
      <c r="K52" s="196">
        <v>1740</v>
      </c>
      <c r="L52" s="196">
        <v>1680</v>
      </c>
      <c r="M52" s="196">
        <v>2000</v>
      </c>
      <c r="N52" s="196">
        <v>1500</v>
      </c>
      <c r="O52" s="196">
        <v>1450</v>
      </c>
      <c r="P52" s="196">
        <v>1400</v>
      </c>
    </row>
    <row r="53" spans="1:16">
      <c r="A53" s="403">
        <v>24</v>
      </c>
      <c r="B53" s="403" t="s">
        <v>274</v>
      </c>
      <c r="C53" s="458" t="s">
        <v>28</v>
      </c>
      <c r="D53" s="459"/>
      <c r="E53" s="207">
        <v>7000</v>
      </c>
      <c r="F53" s="207">
        <v>6800</v>
      </c>
      <c r="G53" s="207">
        <v>6500</v>
      </c>
      <c r="H53" s="207">
        <v>6300</v>
      </c>
      <c r="I53" s="196">
        <v>2100</v>
      </c>
      <c r="J53" s="196">
        <v>2040</v>
      </c>
      <c r="K53" s="196">
        <v>1950</v>
      </c>
      <c r="L53" s="196">
        <v>1890</v>
      </c>
      <c r="M53" s="196">
        <v>1750</v>
      </c>
      <c r="N53" s="196">
        <v>1700</v>
      </c>
      <c r="O53" s="196">
        <v>1625</v>
      </c>
      <c r="P53" s="196">
        <v>1575</v>
      </c>
    </row>
    <row r="54" spans="1:16">
      <c r="A54" s="405"/>
      <c r="B54" s="405"/>
      <c r="C54" s="458" t="s">
        <v>78</v>
      </c>
      <c r="D54" s="459"/>
      <c r="E54" s="207">
        <v>8000</v>
      </c>
      <c r="F54" s="207">
        <v>6600</v>
      </c>
      <c r="G54" s="207">
        <v>6200</v>
      </c>
      <c r="H54" s="207">
        <v>5900</v>
      </c>
      <c r="I54" s="196">
        <v>2400</v>
      </c>
      <c r="J54" s="196">
        <v>1980</v>
      </c>
      <c r="K54" s="196">
        <v>1860</v>
      </c>
      <c r="L54" s="196">
        <v>1770</v>
      </c>
      <c r="M54" s="196">
        <v>2000</v>
      </c>
      <c r="N54" s="196">
        <v>1650</v>
      </c>
      <c r="O54" s="196">
        <v>1550</v>
      </c>
      <c r="P54" s="196">
        <v>1475</v>
      </c>
    </row>
    <row r="55" spans="1:16" ht="60">
      <c r="A55" s="8">
        <v>25</v>
      </c>
      <c r="B55" s="8" t="s">
        <v>275</v>
      </c>
      <c r="C55" s="8" t="s">
        <v>44</v>
      </c>
      <c r="D55" s="8" t="s">
        <v>45</v>
      </c>
      <c r="E55" s="207">
        <v>10000</v>
      </c>
      <c r="F55" s="207">
        <v>6000</v>
      </c>
      <c r="G55" s="207">
        <v>4000</v>
      </c>
      <c r="H55" s="207">
        <v>3900</v>
      </c>
      <c r="I55" s="196">
        <v>3000</v>
      </c>
      <c r="J55" s="196">
        <v>1800</v>
      </c>
      <c r="K55" s="196">
        <v>1200</v>
      </c>
      <c r="L55" s="196">
        <v>1170</v>
      </c>
      <c r="M55" s="196">
        <v>2500</v>
      </c>
      <c r="N55" s="196">
        <v>1500</v>
      </c>
      <c r="O55" s="196">
        <v>1000</v>
      </c>
      <c r="P55" s="196">
        <v>975</v>
      </c>
    </row>
    <row r="56" spans="1:16">
      <c r="A56" s="403">
        <v>26</v>
      </c>
      <c r="B56" s="403" t="s">
        <v>276</v>
      </c>
      <c r="C56" s="458" t="s">
        <v>277</v>
      </c>
      <c r="D56" s="459"/>
      <c r="E56" s="207">
        <v>8450</v>
      </c>
      <c r="F56" s="207"/>
      <c r="G56" s="207"/>
      <c r="H56" s="207"/>
      <c r="I56" s="196">
        <v>2535</v>
      </c>
      <c r="J56" s="196"/>
      <c r="K56" s="196"/>
      <c r="L56" s="196"/>
      <c r="M56" s="196">
        <v>2112.5</v>
      </c>
      <c r="N56" s="196"/>
      <c r="O56" s="196"/>
      <c r="P56" s="196"/>
    </row>
    <row r="57" spans="1:16">
      <c r="A57" s="405"/>
      <c r="B57" s="405"/>
      <c r="C57" s="458" t="s">
        <v>278</v>
      </c>
      <c r="D57" s="459"/>
      <c r="E57" s="207">
        <v>7150</v>
      </c>
      <c r="F57" s="207"/>
      <c r="G57" s="207"/>
      <c r="H57" s="207"/>
      <c r="I57" s="196">
        <v>2145</v>
      </c>
      <c r="J57" s="196"/>
      <c r="K57" s="196"/>
      <c r="L57" s="196"/>
      <c r="M57" s="196">
        <v>1787.5</v>
      </c>
      <c r="N57" s="196"/>
      <c r="O57" s="196"/>
      <c r="P57" s="196"/>
    </row>
    <row r="58" spans="1:16">
      <c r="A58" s="403">
        <v>27</v>
      </c>
      <c r="B58" s="403" t="s">
        <v>279</v>
      </c>
      <c r="C58" s="458" t="s">
        <v>280</v>
      </c>
      <c r="D58" s="459"/>
      <c r="E58" s="207">
        <v>7150</v>
      </c>
      <c r="F58" s="207"/>
      <c r="G58" s="207"/>
      <c r="H58" s="207"/>
      <c r="I58" s="196">
        <v>2145</v>
      </c>
      <c r="J58" s="196"/>
      <c r="K58" s="196"/>
      <c r="L58" s="196"/>
      <c r="M58" s="196">
        <v>1787.5</v>
      </c>
      <c r="N58" s="196"/>
      <c r="O58" s="196"/>
      <c r="P58" s="196"/>
    </row>
    <row r="59" spans="1:16">
      <c r="A59" s="405"/>
      <c r="B59" s="405"/>
      <c r="C59" s="458" t="s">
        <v>281</v>
      </c>
      <c r="D59" s="459"/>
      <c r="E59" s="207">
        <v>5850</v>
      </c>
      <c r="F59" s="207"/>
      <c r="G59" s="207"/>
      <c r="H59" s="207"/>
      <c r="I59" s="196">
        <v>1755</v>
      </c>
      <c r="J59" s="196"/>
      <c r="K59" s="196"/>
      <c r="L59" s="196"/>
      <c r="M59" s="196">
        <v>1462.5</v>
      </c>
      <c r="N59" s="196"/>
      <c r="O59" s="196"/>
      <c r="P59" s="196"/>
    </row>
    <row r="60" spans="1:16">
      <c r="A60" s="403">
        <v>28</v>
      </c>
      <c r="B60" s="403" t="s">
        <v>282</v>
      </c>
      <c r="C60" s="458" t="s">
        <v>283</v>
      </c>
      <c r="D60" s="459"/>
      <c r="E60" s="207">
        <v>9750</v>
      </c>
      <c r="F60" s="207"/>
      <c r="G60" s="207"/>
      <c r="H60" s="207"/>
      <c r="I60" s="196">
        <v>2925</v>
      </c>
      <c r="J60" s="196"/>
      <c r="K60" s="196"/>
      <c r="L60" s="196"/>
      <c r="M60" s="196">
        <v>2437.5</v>
      </c>
      <c r="N60" s="196"/>
      <c r="O60" s="196"/>
      <c r="P60" s="196"/>
    </row>
    <row r="61" spans="1:16">
      <c r="A61" s="405"/>
      <c r="B61" s="405"/>
      <c r="C61" s="458" t="s">
        <v>284</v>
      </c>
      <c r="D61" s="459"/>
      <c r="E61" s="207">
        <v>8840</v>
      </c>
      <c r="F61" s="207"/>
      <c r="G61" s="207"/>
      <c r="H61" s="207"/>
      <c r="I61" s="196">
        <v>2652</v>
      </c>
      <c r="J61" s="196"/>
      <c r="K61" s="196"/>
      <c r="L61" s="196"/>
      <c r="M61" s="196">
        <v>2210</v>
      </c>
      <c r="N61" s="196"/>
      <c r="O61" s="196"/>
      <c r="P61" s="196"/>
    </row>
  </sheetData>
  <autoFilter ref="I6:P61"/>
  <mergeCells count="61">
    <mergeCell ref="I3:L4"/>
    <mergeCell ref="M3:P4"/>
    <mergeCell ref="A6:A17"/>
    <mergeCell ref="B6:B17"/>
    <mergeCell ref="E3:H4"/>
    <mergeCell ref="A3:A5"/>
    <mergeCell ref="B3:D3"/>
    <mergeCell ref="B4:B5"/>
    <mergeCell ref="C4:D4"/>
    <mergeCell ref="A19:A20"/>
    <mergeCell ref="B19:B20"/>
    <mergeCell ref="D19:D20"/>
    <mergeCell ref="A23:A24"/>
    <mergeCell ref="B23:B24"/>
    <mergeCell ref="D23:D24"/>
    <mergeCell ref="A21:A22"/>
    <mergeCell ref="B21:B22"/>
    <mergeCell ref="D21:D22"/>
    <mergeCell ref="A28:A29"/>
    <mergeCell ref="B28:B29"/>
    <mergeCell ref="C28:D28"/>
    <mergeCell ref="C29:D29"/>
    <mergeCell ref="C25:D25"/>
    <mergeCell ref="A26:A27"/>
    <mergeCell ref="B26:B27"/>
    <mergeCell ref="C26:D26"/>
    <mergeCell ref="C27:D27"/>
    <mergeCell ref="A33:A34"/>
    <mergeCell ref="B33:B34"/>
    <mergeCell ref="C33:D33"/>
    <mergeCell ref="C34:D34"/>
    <mergeCell ref="A31:A32"/>
    <mergeCell ref="B31:B32"/>
    <mergeCell ref="C31:D31"/>
    <mergeCell ref="C32:D32"/>
    <mergeCell ref="A42:A43"/>
    <mergeCell ref="B42:B43"/>
    <mergeCell ref="A44:A45"/>
    <mergeCell ref="B44:B45"/>
    <mergeCell ref="C35:D35"/>
    <mergeCell ref="C37:D37"/>
    <mergeCell ref="A38:A41"/>
    <mergeCell ref="B38:B41"/>
    <mergeCell ref="C54:D54"/>
    <mergeCell ref="B56:B57"/>
    <mergeCell ref="A46:A47"/>
    <mergeCell ref="B46:B47"/>
    <mergeCell ref="A53:A54"/>
    <mergeCell ref="B53:B54"/>
    <mergeCell ref="C53:D53"/>
    <mergeCell ref="A56:A57"/>
    <mergeCell ref="C56:D56"/>
    <mergeCell ref="C57:D57"/>
    <mergeCell ref="B60:B61"/>
    <mergeCell ref="B58:B59"/>
    <mergeCell ref="A60:A61"/>
    <mergeCell ref="C60:D60"/>
    <mergeCell ref="C61:D61"/>
    <mergeCell ref="A58:A59"/>
    <mergeCell ref="C58:D58"/>
    <mergeCell ref="C59:D5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workbookViewId="0">
      <selection activeCell="F12" sqref="F12"/>
    </sheetView>
  </sheetViews>
  <sheetFormatPr defaultColWidth="9.140625" defaultRowHeight="15"/>
  <cols>
    <col min="2" max="2" width="13" style="69" customWidth="1"/>
    <col min="3" max="3" width="18.5703125" style="69" customWidth="1"/>
    <col min="4" max="4" width="22" style="69" customWidth="1"/>
    <col min="5" max="16" width="10.42578125" style="251" customWidth="1"/>
  </cols>
  <sheetData>
    <row r="1" spans="1:16">
      <c r="A1" s="215" t="s">
        <v>2220</v>
      </c>
      <c r="B1" s="252"/>
      <c r="C1" s="252"/>
      <c r="D1" s="252"/>
      <c r="E1" s="248"/>
      <c r="F1" s="248"/>
      <c r="G1" s="248"/>
      <c r="H1" s="248"/>
      <c r="I1" s="248"/>
      <c r="J1" s="248"/>
      <c r="K1" s="248"/>
      <c r="L1" s="248"/>
      <c r="M1" s="248"/>
      <c r="N1" s="248"/>
      <c r="O1" s="248"/>
      <c r="P1" s="248"/>
    </row>
    <row r="2" spans="1:16" ht="15.75">
      <c r="A2" s="211"/>
      <c r="B2" s="253"/>
      <c r="C2" s="253"/>
      <c r="D2" s="253"/>
      <c r="E2" s="248"/>
      <c r="F2" s="248"/>
      <c r="G2" s="248"/>
      <c r="H2" s="248"/>
      <c r="I2" s="248"/>
      <c r="J2" s="248"/>
      <c r="K2" s="248"/>
      <c r="L2" s="248"/>
      <c r="M2" s="248"/>
      <c r="N2" s="248"/>
      <c r="O2" s="248"/>
      <c r="P2" s="248"/>
    </row>
    <row r="3" spans="1:16" ht="31.5" customHeight="1">
      <c r="A3" s="395" t="s">
        <v>0</v>
      </c>
      <c r="B3" s="392" t="s">
        <v>1652</v>
      </c>
      <c r="C3" s="392"/>
      <c r="D3" s="392"/>
      <c r="E3" s="373" t="s">
        <v>1891</v>
      </c>
      <c r="F3" s="373"/>
      <c r="G3" s="373"/>
      <c r="H3" s="373"/>
      <c r="I3" s="373" t="s">
        <v>1892</v>
      </c>
      <c r="J3" s="373"/>
      <c r="K3" s="373"/>
      <c r="L3" s="373"/>
      <c r="M3" s="373" t="s">
        <v>2039</v>
      </c>
      <c r="N3" s="373"/>
      <c r="O3" s="373"/>
      <c r="P3" s="373"/>
    </row>
    <row r="4" spans="1:16" ht="27.6" customHeight="1">
      <c r="A4" s="395"/>
      <c r="B4" s="392" t="s">
        <v>1653</v>
      </c>
      <c r="C4" s="392" t="s">
        <v>1</v>
      </c>
      <c r="D4" s="392"/>
      <c r="E4" s="373"/>
      <c r="F4" s="373"/>
      <c r="G4" s="373"/>
      <c r="H4" s="373"/>
      <c r="I4" s="373"/>
      <c r="J4" s="373"/>
      <c r="K4" s="373"/>
      <c r="L4" s="373"/>
      <c r="M4" s="373"/>
      <c r="N4" s="373"/>
      <c r="O4" s="373"/>
      <c r="P4" s="373"/>
    </row>
    <row r="5" spans="1:16">
      <c r="A5" s="395"/>
      <c r="B5" s="392"/>
      <c r="C5" s="144" t="s">
        <v>2</v>
      </c>
      <c r="D5" s="144" t="s">
        <v>3</v>
      </c>
      <c r="E5" s="49" t="s">
        <v>4</v>
      </c>
      <c r="F5" s="49" t="s">
        <v>5</v>
      </c>
      <c r="G5" s="49" t="s">
        <v>6</v>
      </c>
      <c r="H5" s="49" t="s">
        <v>7</v>
      </c>
      <c r="I5" s="49" t="s">
        <v>4</v>
      </c>
      <c r="J5" s="49" t="s">
        <v>5</v>
      </c>
      <c r="K5" s="49" t="s">
        <v>6</v>
      </c>
      <c r="L5" s="49" t="s">
        <v>7</v>
      </c>
      <c r="M5" s="49" t="s">
        <v>4</v>
      </c>
      <c r="N5" s="49" t="s">
        <v>5</v>
      </c>
      <c r="O5" s="49" t="s">
        <v>6</v>
      </c>
      <c r="P5" s="49" t="s">
        <v>7</v>
      </c>
    </row>
    <row r="6" spans="1:16">
      <c r="A6" s="244">
        <v>1</v>
      </c>
      <c r="B6" s="41" t="s">
        <v>342</v>
      </c>
      <c r="C6" s="8"/>
      <c r="D6" s="8"/>
      <c r="E6" s="7">
        <v>17000</v>
      </c>
      <c r="F6" s="7">
        <v>10000</v>
      </c>
      <c r="G6" s="7">
        <v>8000</v>
      </c>
      <c r="H6" s="7">
        <v>7000</v>
      </c>
      <c r="I6" s="148">
        <f t="shared" ref="I6:L6" si="0">E6*30%</f>
        <v>5100</v>
      </c>
      <c r="J6" s="148">
        <f>F6*30%</f>
        <v>3000</v>
      </c>
      <c r="K6" s="148">
        <f t="shared" si="0"/>
        <v>2400</v>
      </c>
      <c r="L6" s="148">
        <f t="shared" si="0"/>
        <v>2100</v>
      </c>
      <c r="M6" s="148">
        <f>25%*E6</f>
        <v>4250</v>
      </c>
      <c r="N6" s="148">
        <f t="shared" ref="N6:O6" si="1">25%*F6</f>
        <v>2500</v>
      </c>
      <c r="O6" s="148">
        <f t="shared" si="1"/>
        <v>2000</v>
      </c>
      <c r="P6" s="148">
        <f>25%*H6</f>
        <v>1750</v>
      </c>
    </row>
    <row r="7" spans="1:16" ht="30">
      <c r="A7" s="374">
        <v>2</v>
      </c>
      <c r="B7" s="374" t="s">
        <v>1530</v>
      </c>
      <c r="C7" s="8" t="s">
        <v>2040</v>
      </c>
      <c r="D7" s="8" t="s">
        <v>1440</v>
      </c>
      <c r="E7" s="7">
        <v>20000</v>
      </c>
      <c r="F7" s="7">
        <v>12000</v>
      </c>
      <c r="G7" s="7">
        <v>9000</v>
      </c>
      <c r="H7" s="7">
        <v>8000</v>
      </c>
      <c r="I7" s="148">
        <f t="shared" ref="I7:I70" si="2">E7*30%</f>
        <v>6000</v>
      </c>
      <c r="J7" s="148">
        <f t="shared" ref="J7:J70" si="3">F7*30%</f>
        <v>3600</v>
      </c>
      <c r="K7" s="148">
        <f t="shared" ref="K7:K70" si="4">G7*30%</f>
        <v>2700</v>
      </c>
      <c r="L7" s="148">
        <f t="shared" ref="L7:L70" si="5">H7*30%</f>
        <v>2400</v>
      </c>
      <c r="M7" s="148">
        <f t="shared" ref="M7:M70" si="6">25%*E7</f>
        <v>5000</v>
      </c>
      <c r="N7" s="148">
        <f t="shared" ref="N7:N70" si="7">25%*F7</f>
        <v>3000</v>
      </c>
      <c r="O7" s="148">
        <f t="shared" ref="O7:O70" si="8">25%*G7</f>
        <v>2250</v>
      </c>
      <c r="P7" s="148">
        <f t="shared" ref="P7:P70" si="9">25%*H7</f>
        <v>2000</v>
      </c>
    </row>
    <row r="8" spans="1:16">
      <c r="A8" s="374"/>
      <c r="B8" s="374"/>
      <c r="C8" s="8" t="s">
        <v>1440</v>
      </c>
      <c r="D8" s="8" t="s">
        <v>2041</v>
      </c>
      <c r="E8" s="7">
        <v>18000</v>
      </c>
      <c r="F8" s="7">
        <v>11000</v>
      </c>
      <c r="G8" s="7">
        <v>8000</v>
      </c>
      <c r="H8" s="7">
        <v>7000</v>
      </c>
      <c r="I8" s="148">
        <f t="shared" si="2"/>
        <v>5400</v>
      </c>
      <c r="J8" s="148">
        <f t="shared" si="3"/>
        <v>3300</v>
      </c>
      <c r="K8" s="148">
        <f t="shared" si="4"/>
        <v>2400</v>
      </c>
      <c r="L8" s="148">
        <f t="shared" si="5"/>
        <v>2100</v>
      </c>
      <c r="M8" s="148">
        <f t="shared" si="6"/>
        <v>4500</v>
      </c>
      <c r="N8" s="148">
        <f t="shared" si="7"/>
        <v>2750</v>
      </c>
      <c r="O8" s="148">
        <f t="shared" si="8"/>
        <v>2000</v>
      </c>
      <c r="P8" s="148">
        <f t="shared" si="9"/>
        <v>1750</v>
      </c>
    </row>
    <row r="9" spans="1:16" ht="30">
      <c r="A9" s="374"/>
      <c r="B9" s="374"/>
      <c r="C9" s="8" t="s">
        <v>2042</v>
      </c>
      <c r="D9" s="8" t="s">
        <v>2043</v>
      </c>
      <c r="E9" s="7">
        <v>20000</v>
      </c>
      <c r="F9" s="7">
        <v>12000</v>
      </c>
      <c r="G9" s="7">
        <v>9000</v>
      </c>
      <c r="H9" s="7">
        <v>8000</v>
      </c>
      <c r="I9" s="148">
        <f t="shared" si="2"/>
        <v>6000</v>
      </c>
      <c r="J9" s="148">
        <f t="shared" si="3"/>
        <v>3600</v>
      </c>
      <c r="K9" s="148">
        <f t="shared" si="4"/>
        <v>2700</v>
      </c>
      <c r="L9" s="148">
        <f t="shared" si="5"/>
        <v>2400</v>
      </c>
      <c r="M9" s="148">
        <f t="shared" si="6"/>
        <v>5000</v>
      </c>
      <c r="N9" s="148">
        <f t="shared" si="7"/>
        <v>3000</v>
      </c>
      <c r="O9" s="148">
        <f t="shared" si="8"/>
        <v>2250</v>
      </c>
      <c r="P9" s="148">
        <f t="shared" si="9"/>
        <v>2000</v>
      </c>
    </row>
    <row r="10" spans="1:16" ht="45">
      <c r="A10" s="374"/>
      <c r="B10" s="374"/>
      <c r="C10" s="8" t="s">
        <v>2044</v>
      </c>
      <c r="D10" s="8" t="s">
        <v>2045</v>
      </c>
      <c r="E10" s="7">
        <v>16000</v>
      </c>
      <c r="F10" s="7">
        <v>10000</v>
      </c>
      <c r="G10" s="7">
        <v>7000</v>
      </c>
      <c r="H10" s="7">
        <v>6000</v>
      </c>
      <c r="I10" s="148">
        <f t="shared" si="2"/>
        <v>4800</v>
      </c>
      <c r="J10" s="148">
        <f t="shared" si="3"/>
        <v>3000</v>
      </c>
      <c r="K10" s="148">
        <f t="shared" si="4"/>
        <v>2100</v>
      </c>
      <c r="L10" s="148">
        <f t="shared" si="5"/>
        <v>1800</v>
      </c>
      <c r="M10" s="148">
        <f t="shared" si="6"/>
        <v>4000</v>
      </c>
      <c r="N10" s="148">
        <f t="shared" si="7"/>
        <v>2500</v>
      </c>
      <c r="O10" s="148">
        <f t="shared" si="8"/>
        <v>1750</v>
      </c>
      <c r="P10" s="148">
        <f t="shared" si="9"/>
        <v>1500</v>
      </c>
    </row>
    <row r="11" spans="1:16" ht="30">
      <c r="A11" s="374">
        <v>3</v>
      </c>
      <c r="B11" s="374" t="s">
        <v>543</v>
      </c>
      <c r="C11" s="8" t="s">
        <v>2046</v>
      </c>
      <c r="D11" s="8" t="s">
        <v>2047</v>
      </c>
      <c r="E11" s="7">
        <v>15000</v>
      </c>
      <c r="F11" s="7">
        <v>9000</v>
      </c>
      <c r="G11" s="7">
        <v>7000</v>
      </c>
      <c r="H11" s="7">
        <v>6000</v>
      </c>
      <c r="I11" s="148">
        <f t="shared" si="2"/>
        <v>4500</v>
      </c>
      <c r="J11" s="148">
        <f t="shared" si="3"/>
        <v>2700</v>
      </c>
      <c r="K11" s="148">
        <f t="shared" si="4"/>
        <v>2100</v>
      </c>
      <c r="L11" s="148">
        <f t="shared" si="5"/>
        <v>1800</v>
      </c>
      <c r="M11" s="148">
        <f t="shared" si="6"/>
        <v>3750</v>
      </c>
      <c r="N11" s="148">
        <f t="shared" si="7"/>
        <v>2250</v>
      </c>
      <c r="O11" s="148">
        <f t="shared" si="8"/>
        <v>1750</v>
      </c>
      <c r="P11" s="148">
        <f t="shared" si="9"/>
        <v>1500</v>
      </c>
    </row>
    <row r="12" spans="1:16">
      <c r="A12" s="374"/>
      <c r="B12" s="374"/>
      <c r="C12" s="256" t="s">
        <v>2047</v>
      </c>
      <c r="D12" s="8" t="s">
        <v>2024</v>
      </c>
      <c r="E12" s="7">
        <v>16000</v>
      </c>
      <c r="F12" s="7">
        <v>9600</v>
      </c>
      <c r="G12" s="7">
        <v>7200</v>
      </c>
      <c r="H12" s="7">
        <v>7100</v>
      </c>
      <c r="I12" s="148">
        <f t="shared" si="2"/>
        <v>4800</v>
      </c>
      <c r="J12" s="148">
        <f t="shared" si="3"/>
        <v>2880</v>
      </c>
      <c r="K12" s="148">
        <f t="shared" si="4"/>
        <v>2160</v>
      </c>
      <c r="L12" s="148">
        <f t="shared" si="5"/>
        <v>2130</v>
      </c>
      <c r="M12" s="148">
        <f t="shared" si="6"/>
        <v>4000</v>
      </c>
      <c r="N12" s="148">
        <f t="shared" si="7"/>
        <v>2400</v>
      </c>
      <c r="O12" s="148">
        <f t="shared" si="8"/>
        <v>1800</v>
      </c>
      <c r="P12" s="148">
        <f t="shared" si="9"/>
        <v>1775</v>
      </c>
    </row>
    <row r="13" spans="1:16" ht="30">
      <c r="A13" s="374">
        <v>4</v>
      </c>
      <c r="B13" s="374" t="s">
        <v>307</v>
      </c>
      <c r="C13" s="8" t="s">
        <v>2048</v>
      </c>
      <c r="D13" s="8" t="s">
        <v>2049</v>
      </c>
      <c r="E13" s="7">
        <v>15000</v>
      </c>
      <c r="F13" s="7">
        <v>9000</v>
      </c>
      <c r="G13" s="7">
        <v>7000</v>
      </c>
      <c r="H13" s="7">
        <v>6000</v>
      </c>
      <c r="I13" s="148">
        <f t="shared" si="2"/>
        <v>4500</v>
      </c>
      <c r="J13" s="148">
        <f t="shared" si="3"/>
        <v>2700</v>
      </c>
      <c r="K13" s="148">
        <f t="shared" si="4"/>
        <v>2100</v>
      </c>
      <c r="L13" s="148">
        <f t="shared" si="5"/>
        <v>1800</v>
      </c>
      <c r="M13" s="148">
        <f t="shared" si="6"/>
        <v>3750</v>
      </c>
      <c r="N13" s="148">
        <f t="shared" si="7"/>
        <v>2250</v>
      </c>
      <c r="O13" s="148">
        <f t="shared" si="8"/>
        <v>1750</v>
      </c>
      <c r="P13" s="148">
        <f t="shared" si="9"/>
        <v>1500</v>
      </c>
    </row>
    <row r="14" spans="1:16" ht="30">
      <c r="A14" s="374"/>
      <c r="B14" s="374"/>
      <c r="C14" s="8" t="s">
        <v>2049</v>
      </c>
      <c r="D14" s="8" t="s">
        <v>2050</v>
      </c>
      <c r="E14" s="7">
        <v>17000</v>
      </c>
      <c r="F14" s="7">
        <v>12000</v>
      </c>
      <c r="G14" s="7">
        <v>9000</v>
      </c>
      <c r="H14" s="7">
        <v>8000</v>
      </c>
      <c r="I14" s="148">
        <f t="shared" si="2"/>
        <v>5100</v>
      </c>
      <c r="J14" s="148">
        <f t="shared" si="3"/>
        <v>3600</v>
      </c>
      <c r="K14" s="148">
        <f t="shared" si="4"/>
        <v>2700</v>
      </c>
      <c r="L14" s="148">
        <f t="shared" si="5"/>
        <v>2400</v>
      </c>
      <c r="M14" s="148">
        <f t="shared" si="6"/>
        <v>4250</v>
      </c>
      <c r="N14" s="148">
        <f t="shared" si="7"/>
        <v>3000</v>
      </c>
      <c r="O14" s="148">
        <f t="shared" si="8"/>
        <v>2250</v>
      </c>
      <c r="P14" s="148">
        <f t="shared" si="9"/>
        <v>2000</v>
      </c>
    </row>
    <row r="15" spans="1:16">
      <c r="A15" s="374"/>
      <c r="B15" s="374"/>
      <c r="C15" s="8" t="s">
        <v>2050</v>
      </c>
      <c r="D15" s="8" t="s">
        <v>2051</v>
      </c>
      <c r="E15" s="7">
        <v>20000</v>
      </c>
      <c r="F15" s="7">
        <v>14000</v>
      </c>
      <c r="G15" s="7">
        <v>11000</v>
      </c>
      <c r="H15" s="7">
        <v>9000</v>
      </c>
      <c r="I15" s="148">
        <f t="shared" si="2"/>
        <v>6000</v>
      </c>
      <c r="J15" s="148">
        <f t="shared" si="3"/>
        <v>4200</v>
      </c>
      <c r="K15" s="148">
        <f t="shared" si="4"/>
        <v>3300</v>
      </c>
      <c r="L15" s="148">
        <f t="shared" si="5"/>
        <v>2700</v>
      </c>
      <c r="M15" s="148">
        <f t="shared" si="6"/>
        <v>5000</v>
      </c>
      <c r="N15" s="148">
        <f t="shared" si="7"/>
        <v>3500</v>
      </c>
      <c r="O15" s="148">
        <f t="shared" si="8"/>
        <v>2750</v>
      </c>
      <c r="P15" s="148">
        <f t="shared" si="9"/>
        <v>2250</v>
      </c>
    </row>
    <row r="16" spans="1:16" ht="30">
      <c r="A16" s="374"/>
      <c r="B16" s="374"/>
      <c r="C16" s="8" t="s">
        <v>2051</v>
      </c>
      <c r="D16" s="8" t="s">
        <v>2053</v>
      </c>
      <c r="E16" s="7">
        <v>18000</v>
      </c>
      <c r="F16" s="7">
        <v>13000</v>
      </c>
      <c r="G16" s="7">
        <v>10000</v>
      </c>
      <c r="H16" s="7">
        <v>8000</v>
      </c>
      <c r="I16" s="148">
        <f t="shared" si="2"/>
        <v>5400</v>
      </c>
      <c r="J16" s="148">
        <f t="shared" si="3"/>
        <v>3900</v>
      </c>
      <c r="K16" s="148">
        <f t="shared" si="4"/>
        <v>3000</v>
      </c>
      <c r="L16" s="148">
        <f t="shared" si="5"/>
        <v>2400</v>
      </c>
      <c r="M16" s="148">
        <f t="shared" si="6"/>
        <v>4500</v>
      </c>
      <c r="N16" s="148">
        <f t="shared" si="7"/>
        <v>3250</v>
      </c>
      <c r="O16" s="148">
        <f t="shared" si="8"/>
        <v>2500</v>
      </c>
      <c r="P16" s="148">
        <f t="shared" si="9"/>
        <v>2000</v>
      </c>
    </row>
    <row r="17" spans="1:16" ht="30">
      <c r="A17" s="374">
        <v>5</v>
      </c>
      <c r="B17" s="374" t="s">
        <v>335</v>
      </c>
      <c r="C17" s="8" t="s">
        <v>2040</v>
      </c>
      <c r="D17" s="8" t="s">
        <v>2054</v>
      </c>
      <c r="E17" s="7">
        <v>20000</v>
      </c>
      <c r="F17" s="7">
        <v>7900</v>
      </c>
      <c r="G17" s="7">
        <v>6000</v>
      </c>
      <c r="H17" s="7">
        <v>5000</v>
      </c>
      <c r="I17" s="148">
        <f t="shared" si="2"/>
        <v>6000</v>
      </c>
      <c r="J17" s="148">
        <f t="shared" si="3"/>
        <v>2370</v>
      </c>
      <c r="K17" s="148">
        <f t="shared" si="4"/>
        <v>1800</v>
      </c>
      <c r="L17" s="148">
        <f t="shared" si="5"/>
        <v>1500</v>
      </c>
      <c r="M17" s="148">
        <f t="shared" si="6"/>
        <v>5000</v>
      </c>
      <c r="N17" s="148">
        <f t="shared" si="7"/>
        <v>1975</v>
      </c>
      <c r="O17" s="148">
        <f t="shared" si="8"/>
        <v>1500</v>
      </c>
      <c r="P17" s="148">
        <f t="shared" si="9"/>
        <v>1250</v>
      </c>
    </row>
    <row r="18" spans="1:16" ht="30">
      <c r="A18" s="374"/>
      <c r="B18" s="374"/>
      <c r="C18" s="8" t="s">
        <v>2055</v>
      </c>
      <c r="D18" s="8" t="s">
        <v>2056</v>
      </c>
      <c r="E18" s="7">
        <v>16000</v>
      </c>
      <c r="F18" s="7">
        <v>6700</v>
      </c>
      <c r="G18" s="7">
        <v>5000</v>
      </c>
      <c r="H18" s="7">
        <v>4000</v>
      </c>
      <c r="I18" s="148">
        <f t="shared" si="2"/>
        <v>4800</v>
      </c>
      <c r="J18" s="148">
        <f t="shared" si="3"/>
        <v>2010</v>
      </c>
      <c r="K18" s="148">
        <f t="shared" si="4"/>
        <v>1500</v>
      </c>
      <c r="L18" s="148">
        <f t="shared" si="5"/>
        <v>1200</v>
      </c>
      <c r="M18" s="148">
        <f t="shared" si="6"/>
        <v>4000</v>
      </c>
      <c r="N18" s="148">
        <f t="shared" si="7"/>
        <v>1675</v>
      </c>
      <c r="O18" s="148">
        <f t="shared" si="8"/>
        <v>1250</v>
      </c>
      <c r="P18" s="148">
        <f t="shared" si="9"/>
        <v>1000</v>
      </c>
    </row>
    <row r="19" spans="1:16" ht="45">
      <c r="A19" s="374"/>
      <c r="B19" s="374"/>
      <c r="C19" s="8" t="s">
        <v>2056</v>
      </c>
      <c r="D19" s="8" t="s">
        <v>2050</v>
      </c>
      <c r="E19" s="7">
        <v>25000</v>
      </c>
      <c r="F19" s="7">
        <v>17600</v>
      </c>
      <c r="G19" s="7">
        <v>14000</v>
      </c>
      <c r="H19" s="7">
        <v>11200</v>
      </c>
      <c r="I19" s="148">
        <f t="shared" si="2"/>
        <v>7500</v>
      </c>
      <c r="J19" s="148">
        <f t="shared" si="3"/>
        <v>5280</v>
      </c>
      <c r="K19" s="148">
        <f t="shared" si="4"/>
        <v>4200</v>
      </c>
      <c r="L19" s="148">
        <f t="shared" si="5"/>
        <v>3360</v>
      </c>
      <c r="M19" s="148">
        <f t="shared" si="6"/>
        <v>6250</v>
      </c>
      <c r="N19" s="148">
        <f t="shared" si="7"/>
        <v>4400</v>
      </c>
      <c r="O19" s="148">
        <f t="shared" si="8"/>
        <v>3500</v>
      </c>
      <c r="P19" s="148">
        <f t="shared" si="9"/>
        <v>2800</v>
      </c>
    </row>
    <row r="20" spans="1:16" ht="30">
      <c r="A20" s="374"/>
      <c r="B20" s="374"/>
      <c r="C20" s="8" t="s">
        <v>2052</v>
      </c>
      <c r="D20" s="8" t="s">
        <v>2057</v>
      </c>
      <c r="E20" s="7">
        <v>27000</v>
      </c>
      <c r="F20" s="7">
        <v>18900</v>
      </c>
      <c r="G20" s="7">
        <v>15120</v>
      </c>
      <c r="H20" s="7">
        <v>12150</v>
      </c>
      <c r="I20" s="148">
        <f t="shared" si="2"/>
        <v>8100</v>
      </c>
      <c r="J20" s="148">
        <f t="shared" si="3"/>
        <v>5670</v>
      </c>
      <c r="K20" s="148">
        <f t="shared" si="4"/>
        <v>4536</v>
      </c>
      <c r="L20" s="148">
        <f t="shared" si="5"/>
        <v>3645</v>
      </c>
      <c r="M20" s="148">
        <f t="shared" si="6"/>
        <v>6750</v>
      </c>
      <c r="N20" s="148">
        <f t="shared" si="7"/>
        <v>4725</v>
      </c>
      <c r="O20" s="148">
        <f t="shared" si="8"/>
        <v>3780</v>
      </c>
      <c r="P20" s="148">
        <f t="shared" si="9"/>
        <v>3037.5</v>
      </c>
    </row>
    <row r="21" spans="1:16" ht="30">
      <c r="A21" s="374"/>
      <c r="B21" s="374"/>
      <c r="C21" s="8" t="s">
        <v>2058</v>
      </c>
      <c r="D21" s="8" t="s">
        <v>2059</v>
      </c>
      <c r="E21" s="7">
        <v>16000</v>
      </c>
      <c r="F21" s="7">
        <v>7900</v>
      </c>
      <c r="G21" s="7">
        <v>6000</v>
      </c>
      <c r="H21" s="7">
        <v>5000</v>
      </c>
      <c r="I21" s="148">
        <f t="shared" si="2"/>
        <v>4800</v>
      </c>
      <c r="J21" s="148">
        <f t="shared" si="3"/>
        <v>2370</v>
      </c>
      <c r="K21" s="148">
        <f t="shared" si="4"/>
        <v>1800</v>
      </c>
      <c r="L21" s="148">
        <f t="shared" si="5"/>
        <v>1500</v>
      </c>
      <c r="M21" s="148">
        <f t="shared" si="6"/>
        <v>4000</v>
      </c>
      <c r="N21" s="148">
        <f t="shared" si="7"/>
        <v>1975</v>
      </c>
      <c r="O21" s="148">
        <f t="shared" si="8"/>
        <v>1500</v>
      </c>
      <c r="P21" s="148">
        <f t="shared" si="9"/>
        <v>1250</v>
      </c>
    </row>
    <row r="22" spans="1:16" ht="45">
      <c r="A22" s="244">
        <v>6</v>
      </c>
      <c r="B22" s="8" t="s">
        <v>2060</v>
      </c>
      <c r="C22" s="8" t="s">
        <v>44</v>
      </c>
      <c r="D22" s="8" t="s">
        <v>545</v>
      </c>
      <c r="E22" s="7">
        <v>12000</v>
      </c>
      <c r="F22" s="7">
        <v>8000</v>
      </c>
      <c r="G22" s="7">
        <v>7000</v>
      </c>
      <c r="H22" s="7">
        <v>5000</v>
      </c>
      <c r="I22" s="148">
        <f t="shared" si="2"/>
        <v>3600</v>
      </c>
      <c r="J22" s="148">
        <f t="shared" si="3"/>
        <v>2400</v>
      </c>
      <c r="K22" s="148">
        <f t="shared" si="4"/>
        <v>2100</v>
      </c>
      <c r="L22" s="148">
        <f t="shared" si="5"/>
        <v>1500</v>
      </c>
      <c r="M22" s="148">
        <f t="shared" si="6"/>
        <v>3000</v>
      </c>
      <c r="N22" s="148">
        <f t="shared" si="7"/>
        <v>2000</v>
      </c>
      <c r="O22" s="148">
        <f t="shared" si="8"/>
        <v>1750</v>
      </c>
      <c r="P22" s="148">
        <f t="shared" si="9"/>
        <v>1250</v>
      </c>
    </row>
    <row r="23" spans="1:16" ht="30">
      <c r="A23" s="244">
        <v>7</v>
      </c>
      <c r="B23" s="8" t="s">
        <v>1669</v>
      </c>
      <c r="C23" s="8" t="s">
        <v>2061</v>
      </c>
      <c r="D23" s="8" t="s">
        <v>335</v>
      </c>
      <c r="E23" s="7">
        <v>22000</v>
      </c>
      <c r="F23" s="7">
        <v>14400</v>
      </c>
      <c r="G23" s="7">
        <v>10400</v>
      </c>
      <c r="H23" s="7">
        <v>9300</v>
      </c>
      <c r="I23" s="148">
        <f t="shared" si="2"/>
        <v>6600</v>
      </c>
      <c r="J23" s="148">
        <f t="shared" si="3"/>
        <v>4320</v>
      </c>
      <c r="K23" s="148">
        <f t="shared" si="4"/>
        <v>3120</v>
      </c>
      <c r="L23" s="148">
        <f t="shared" si="5"/>
        <v>2790</v>
      </c>
      <c r="M23" s="148">
        <f t="shared" si="6"/>
        <v>5500</v>
      </c>
      <c r="N23" s="148">
        <f t="shared" si="7"/>
        <v>3600</v>
      </c>
      <c r="O23" s="148">
        <f t="shared" si="8"/>
        <v>2600</v>
      </c>
      <c r="P23" s="148">
        <f t="shared" si="9"/>
        <v>2325</v>
      </c>
    </row>
    <row r="24" spans="1:16" ht="30">
      <c r="A24" s="244">
        <v>8</v>
      </c>
      <c r="B24" s="8" t="s">
        <v>1</v>
      </c>
      <c r="C24" s="8" t="s">
        <v>2062</v>
      </c>
      <c r="D24" s="8" t="s">
        <v>307</v>
      </c>
      <c r="E24" s="7">
        <v>10000</v>
      </c>
      <c r="F24" s="7">
        <v>7000</v>
      </c>
      <c r="G24" s="7">
        <v>6000</v>
      </c>
      <c r="H24" s="7">
        <v>4000</v>
      </c>
      <c r="I24" s="148">
        <f t="shared" si="2"/>
        <v>3000</v>
      </c>
      <c r="J24" s="148">
        <f t="shared" si="3"/>
        <v>2100</v>
      </c>
      <c r="K24" s="148">
        <f t="shared" si="4"/>
        <v>1800</v>
      </c>
      <c r="L24" s="148">
        <f t="shared" si="5"/>
        <v>1200</v>
      </c>
      <c r="M24" s="148">
        <f t="shared" si="6"/>
        <v>2500</v>
      </c>
      <c r="N24" s="148">
        <f t="shared" si="7"/>
        <v>1750</v>
      </c>
      <c r="O24" s="148">
        <f t="shared" si="8"/>
        <v>1500</v>
      </c>
      <c r="P24" s="148">
        <f t="shared" si="9"/>
        <v>1000</v>
      </c>
    </row>
    <row r="25" spans="1:16" ht="30">
      <c r="A25" s="244">
        <v>9</v>
      </c>
      <c r="B25" s="8" t="s">
        <v>1</v>
      </c>
      <c r="C25" s="8" t="s">
        <v>2062</v>
      </c>
      <c r="D25" s="8" t="s">
        <v>335</v>
      </c>
      <c r="E25" s="7">
        <v>10000</v>
      </c>
      <c r="F25" s="7">
        <v>7000</v>
      </c>
      <c r="G25" s="7">
        <v>6000</v>
      </c>
      <c r="H25" s="7">
        <v>4000</v>
      </c>
      <c r="I25" s="148">
        <f t="shared" si="2"/>
        <v>3000</v>
      </c>
      <c r="J25" s="148">
        <f t="shared" si="3"/>
        <v>2100</v>
      </c>
      <c r="K25" s="148">
        <f t="shared" si="4"/>
        <v>1800</v>
      </c>
      <c r="L25" s="148">
        <f t="shared" si="5"/>
        <v>1200</v>
      </c>
      <c r="M25" s="148">
        <f t="shared" si="6"/>
        <v>2500</v>
      </c>
      <c r="N25" s="148">
        <f t="shared" si="7"/>
        <v>1750</v>
      </c>
      <c r="O25" s="148">
        <f t="shared" si="8"/>
        <v>1500</v>
      </c>
      <c r="P25" s="148">
        <f t="shared" si="9"/>
        <v>1000</v>
      </c>
    </row>
    <row r="26" spans="1:16" ht="30">
      <c r="A26" s="244">
        <v>10</v>
      </c>
      <c r="B26" s="8" t="s">
        <v>2063</v>
      </c>
      <c r="C26" s="8" t="s">
        <v>2064</v>
      </c>
      <c r="D26" s="8" t="s">
        <v>2065</v>
      </c>
      <c r="E26" s="7">
        <v>12000</v>
      </c>
      <c r="F26" s="7">
        <v>8400</v>
      </c>
      <c r="G26" s="7">
        <v>7800</v>
      </c>
      <c r="H26" s="7">
        <v>6000</v>
      </c>
      <c r="I26" s="148">
        <f t="shared" si="2"/>
        <v>3600</v>
      </c>
      <c r="J26" s="148">
        <f t="shared" si="3"/>
        <v>2520</v>
      </c>
      <c r="K26" s="148">
        <f t="shared" si="4"/>
        <v>2340</v>
      </c>
      <c r="L26" s="148">
        <f t="shared" si="5"/>
        <v>1800</v>
      </c>
      <c r="M26" s="148">
        <f t="shared" si="6"/>
        <v>3000</v>
      </c>
      <c r="N26" s="148">
        <f t="shared" si="7"/>
        <v>2100</v>
      </c>
      <c r="O26" s="148">
        <f t="shared" si="8"/>
        <v>1950</v>
      </c>
      <c r="P26" s="148">
        <f t="shared" si="9"/>
        <v>1500</v>
      </c>
    </row>
    <row r="27" spans="1:16" ht="60">
      <c r="A27" s="244">
        <v>11</v>
      </c>
      <c r="B27" s="8" t="s">
        <v>2066</v>
      </c>
      <c r="C27" s="8" t="s">
        <v>44</v>
      </c>
      <c r="D27" s="8" t="s">
        <v>45</v>
      </c>
      <c r="E27" s="7">
        <v>10000</v>
      </c>
      <c r="F27" s="7">
        <v>7000</v>
      </c>
      <c r="G27" s="7">
        <v>6000</v>
      </c>
      <c r="H27" s="7">
        <v>4000</v>
      </c>
      <c r="I27" s="148">
        <f t="shared" si="2"/>
        <v>3000</v>
      </c>
      <c r="J27" s="148">
        <f t="shared" si="3"/>
        <v>2100</v>
      </c>
      <c r="K27" s="148">
        <f t="shared" si="4"/>
        <v>1800</v>
      </c>
      <c r="L27" s="148">
        <f t="shared" si="5"/>
        <v>1200</v>
      </c>
      <c r="M27" s="148">
        <f t="shared" si="6"/>
        <v>2500</v>
      </c>
      <c r="N27" s="148">
        <f t="shared" si="7"/>
        <v>1750</v>
      </c>
      <c r="O27" s="148">
        <f t="shared" si="8"/>
        <v>1500</v>
      </c>
      <c r="P27" s="148">
        <f t="shared" si="9"/>
        <v>1000</v>
      </c>
    </row>
    <row r="28" spans="1:16" ht="60">
      <c r="A28" s="244">
        <v>12</v>
      </c>
      <c r="B28" s="8" t="s">
        <v>2067</v>
      </c>
      <c r="C28" s="8" t="s">
        <v>44</v>
      </c>
      <c r="D28" s="8" t="s">
        <v>45</v>
      </c>
      <c r="E28" s="7">
        <v>10000</v>
      </c>
      <c r="F28" s="7">
        <v>7000</v>
      </c>
      <c r="G28" s="7">
        <v>6000</v>
      </c>
      <c r="H28" s="7">
        <v>4000</v>
      </c>
      <c r="I28" s="148">
        <f t="shared" si="2"/>
        <v>3000</v>
      </c>
      <c r="J28" s="148">
        <f t="shared" si="3"/>
        <v>2100</v>
      </c>
      <c r="K28" s="148">
        <f t="shared" si="4"/>
        <v>1800</v>
      </c>
      <c r="L28" s="148">
        <f t="shared" si="5"/>
        <v>1200</v>
      </c>
      <c r="M28" s="148">
        <f t="shared" si="6"/>
        <v>2500</v>
      </c>
      <c r="N28" s="148">
        <f t="shared" si="7"/>
        <v>1750</v>
      </c>
      <c r="O28" s="148">
        <f t="shared" si="8"/>
        <v>1500</v>
      </c>
      <c r="P28" s="148">
        <f t="shared" si="9"/>
        <v>1000</v>
      </c>
    </row>
    <row r="29" spans="1:16" ht="60">
      <c r="A29" s="244">
        <v>13</v>
      </c>
      <c r="B29" s="8" t="s">
        <v>2068</v>
      </c>
      <c r="C29" s="8" t="s">
        <v>44</v>
      </c>
      <c r="D29" s="8" t="s">
        <v>45</v>
      </c>
      <c r="E29" s="7">
        <v>10000</v>
      </c>
      <c r="F29" s="7">
        <v>7000</v>
      </c>
      <c r="G29" s="7">
        <v>6000</v>
      </c>
      <c r="H29" s="7">
        <v>4000</v>
      </c>
      <c r="I29" s="148">
        <f t="shared" si="2"/>
        <v>3000</v>
      </c>
      <c r="J29" s="148">
        <f t="shared" si="3"/>
        <v>2100</v>
      </c>
      <c r="K29" s="148">
        <f t="shared" si="4"/>
        <v>1800</v>
      </c>
      <c r="L29" s="148">
        <f t="shared" si="5"/>
        <v>1200</v>
      </c>
      <c r="M29" s="148">
        <f t="shared" si="6"/>
        <v>2500</v>
      </c>
      <c r="N29" s="148">
        <f t="shared" si="7"/>
        <v>1750</v>
      </c>
      <c r="O29" s="148">
        <f t="shared" si="8"/>
        <v>1500</v>
      </c>
      <c r="P29" s="148">
        <f t="shared" si="9"/>
        <v>1000</v>
      </c>
    </row>
    <row r="30" spans="1:16" ht="30">
      <c r="A30" s="244">
        <v>14</v>
      </c>
      <c r="B30" s="8" t="s">
        <v>2069</v>
      </c>
      <c r="C30" s="8" t="s">
        <v>2070</v>
      </c>
      <c r="D30" s="8" t="s">
        <v>2071</v>
      </c>
      <c r="E30" s="7">
        <v>120000</v>
      </c>
      <c r="F30" s="7">
        <v>8000</v>
      </c>
      <c r="G30" s="7">
        <v>7000</v>
      </c>
      <c r="H30" s="7">
        <v>5000</v>
      </c>
      <c r="I30" s="148">
        <f t="shared" si="2"/>
        <v>36000</v>
      </c>
      <c r="J30" s="148">
        <f t="shared" si="3"/>
        <v>2400</v>
      </c>
      <c r="K30" s="148">
        <f t="shared" si="4"/>
        <v>2100</v>
      </c>
      <c r="L30" s="148">
        <f t="shared" si="5"/>
        <v>1500</v>
      </c>
      <c r="M30" s="148">
        <f t="shared" si="6"/>
        <v>30000</v>
      </c>
      <c r="N30" s="148">
        <f t="shared" si="7"/>
        <v>2000</v>
      </c>
      <c r="O30" s="148">
        <f t="shared" si="8"/>
        <v>1750</v>
      </c>
      <c r="P30" s="148">
        <f t="shared" si="9"/>
        <v>1250</v>
      </c>
    </row>
    <row r="31" spans="1:16">
      <c r="A31" s="244">
        <v>15</v>
      </c>
      <c r="B31" s="8" t="s">
        <v>1</v>
      </c>
      <c r="C31" s="8" t="s">
        <v>2072</v>
      </c>
      <c r="D31" s="41" t="s">
        <v>1669</v>
      </c>
      <c r="E31" s="7">
        <v>12000</v>
      </c>
      <c r="F31" s="7">
        <v>6000</v>
      </c>
      <c r="G31" s="7">
        <v>5000</v>
      </c>
      <c r="H31" s="7">
        <v>4000</v>
      </c>
      <c r="I31" s="148">
        <f t="shared" si="2"/>
        <v>3600</v>
      </c>
      <c r="J31" s="148">
        <f t="shared" si="3"/>
        <v>1800</v>
      </c>
      <c r="K31" s="148">
        <f t="shared" si="4"/>
        <v>1500</v>
      </c>
      <c r="L31" s="148">
        <f t="shared" si="5"/>
        <v>1200</v>
      </c>
      <c r="M31" s="148">
        <f t="shared" si="6"/>
        <v>3000</v>
      </c>
      <c r="N31" s="148">
        <f t="shared" si="7"/>
        <v>1500</v>
      </c>
      <c r="O31" s="148">
        <f t="shared" si="8"/>
        <v>1250</v>
      </c>
      <c r="P31" s="148">
        <f t="shared" si="9"/>
        <v>1000</v>
      </c>
    </row>
    <row r="32" spans="1:16" ht="45">
      <c r="A32" s="244">
        <v>16</v>
      </c>
      <c r="B32" s="8" t="s">
        <v>2073</v>
      </c>
      <c r="C32" s="8" t="s">
        <v>2074</v>
      </c>
      <c r="D32" s="41" t="s">
        <v>2075</v>
      </c>
      <c r="E32" s="7">
        <v>10000</v>
      </c>
      <c r="F32" s="7">
        <v>7000</v>
      </c>
      <c r="G32" s="7">
        <v>6000</v>
      </c>
      <c r="H32" s="7">
        <v>4000</v>
      </c>
      <c r="I32" s="148">
        <f t="shared" si="2"/>
        <v>3000</v>
      </c>
      <c r="J32" s="148">
        <f t="shared" si="3"/>
        <v>2100</v>
      </c>
      <c r="K32" s="148">
        <f t="shared" si="4"/>
        <v>1800</v>
      </c>
      <c r="L32" s="148">
        <f t="shared" si="5"/>
        <v>1200</v>
      </c>
      <c r="M32" s="148">
        <f t="shared" si="6"/>
        <v>2500</v>
      </c>
      <c r="N32" s="148">
        <f t="shared" si="7"/>
        <v>1750</v>
      </c>
      <c r="O32" s="148">
        <f t="shared" si="8"/>
        <v>1500</v>
      </c>
      <c r="P32" s="148">
        <f t="shared" si="9"/>
        <v>1000</v>
      </c>
    </row>
    <row r="33" spans="1:16" ht="30">
      <c r="A33" s="244">
        <v>17</v>
      </c>
      <c r="B33" s="8" t="s">
        <v>2076</v>
      </c>
      <c r="C33" s="8" t="s">
        <v>2077</v>
      </c>
      <c r="D33" s="41" t="s">
        <v>2078</v>
      </c>
      <c r="E33" s="7">
        <v>10000</v>
      </c>
      <c r="F33" s="7">
        <v>7000</v>
      </c>
      <c r="G33" s="7">
        <v>6000</v>
      </c>
      <c r="H33" s="7">
        <v>4000</v>
      </c>
      <c r="I33" s="148">
        <f t="shared" si="2"/>
        <v>3000</v>
      </c>
      <c r="J33" s="148">
        <f t="shared" si="3"/>
        <v>2100</v>
      </c>
      <c r="K33" s="148">
        <f t="shared" si="4"/>
        <v>1800</v>
      </c>
      <c r="L33" s="148">
        <f t="shared" si="5"/>
        <v>1200</v>
      </c>
      <c r="M33" s="148">
        <f t="shared" si="6"/>
        <v>2500</v>
      </c>
      <c r="N33" s="148">
        <f t="shared" si="7"/>
        <v>1750</v>
      </c>
      <c r="O33" s="148">
        <f t="shared" si="8"/>
        <v>1500</v>
      </c>
      <c r="P33" s="148">
        <f t="shared" si="9"/>
        <v>1000</v>
      </c>
    </row>
    <row r="34" spans="1:16" ht="60">
      <c r="A34" s="244">
        <v>18</v>
      </c>
      <c r="B34" s="8" t="s">
        <v>2079</v>
      </c>
      <c r="C34" s="8" t="s">
        <v>2080</v>
      </c>
      <c r="D34" s="8" t="s">
        <v>2081</v>
      </c>
      <c r="E34" s="7">
        <v>10000</v>
      </c>
      <c r="F34" s="7">
        <v>7000</v>
      </c>
      <c r="G34" s="7">
        <v>6000</v>
      </c>
      <c r="H34" s="7">
        <v>4000</v>
      </c>
      <c r="I34" s="148">
        <f t="shared" si="2"/>
        <v>3000</v>
      </c>
      <c r="J34" s="148">
        <f t="shared" si="3"/>
        <v>2100</v>
      </c>
      <c r="K34" s="148">
        <f t="shared" si="4"/>
        <v>1800</v>
      </c>
      <c r="L34" s="148">
        <f t="shared" si="5"/>
        <v>1200</v>
      </c>
      <c r="M34" s="148">
        <f t="shared" si="6"/>
        <v>2500</v>
      </c>
      <c r="N34" s="148">
        <f t="shared" si="7"/>
        <v>1750</v>
      </c>
      <c r="O34" s="148">
        <f t="shared" si="8"/>
        <v>1500</v>
      </c>
      <c r="P34" s="148">
        <f t="shared" si="9"/>
        <v>1000</v>
      </c>
    </row>
    <row r="35" spans="1:16" ht="30">
      <c r="A35" s="244">
        <v>19</v>
      </c>
      <c r="B35" s="8" t="s">
        <v>2082</v>
      </c>
      <c r="C35" s="256" t="s">
        <v>2083</v>
      </c>
      <c r="D35" s="8" t="s">
        <v>2084</v>
      </c>
      <c r="E35" s="7">
        <v>13000</v>
      </c>
      <c r="F35" s="7">
        <v>8000</v>
      </c>
      <c r="G35" s="7">
        <v>6000</v>
      </c>
      <c r="H35" s="7">
        <v>5000</v>
      </c>
      <c r="I35" s="148">
        <f t="shared" si="2"/>
        <v>3900</v>
      </c>
      <c r="J35" s="148">
        <f t="shared" si="3"/>
        <v>2400</v>
      </c>
      <c r="K35" s="148">
        <f t="shared" si="4"/>
        <v>1800</v>
      </c>
      <c r="L35" s="148">
        <f t="shared" si="5"/>
        <v>1500</v>
      </c>
      <c r="M35" s="148">
        <f t="shared" si="6"/>
        <v>3250</v>
      </c>
      <c r="N35" s="148">
        <f t="shared" si="7"/>
        <v>2000</v>
      </c>
      <c r="O35" s="148">
        <f t="shared" si="8"/>
        <v>1500</v>
      </c>
      <c r="P35" s="148">
        <f t="shared" si="9"/>
        <v>1250</v>
      </c>
    </row>
    <row r="36" spans="1:16" ht="45">
      <c r="A36" s="244">
        <v>20</v>
      </c>
      <c r="B36" s="8" t="s">
        <v>2085</v>
      </c>
      <c r="C36" s="256" t="s">
        <v>2086</v>
      </c>
      <c r="D36" s="8" t="s">
        <v>2087</v>
      </c>
      <c r="E36" s="7">
        <v>11000</v>
      </c>
      <c r="F36" s="7">
        <v>7000</v>
      </c>
      <c r="G36" s="7">
        <v>5000</v>
      </c>
      <c r="H36" s="7">
        <v>4000</v>
      </c>
      <c r="I36" s="148">
        <f t="shared" si="2"/>
        <v>3300</v>
      </c>
      <c r="J36" s="148">
        <f t="shared" si="3"/>
        <v>2100</v>
      </c>
      <c r="K36" s="148">
        <f t="shared" si="4"/>
        <v>1500</v>
      </c>
      <c r="L36" s="148">
        <f t="shared" si="5"/>
        <v>1200</v>
      </c>
      <c r="M36" s="148">
        <f t="shared" si="6"/>
        <v>2750</v>
      </c>
      <c r="N36" s="148">
        <f t="shared" si="7"/>
        <v>1750</v>
      </c>
      <c r="O36" s="148">
        <f t="shared" si="8"/>
        <v>1250</v>
      </c>
      <c r="P36" s="148">
        <f t="shared" si="9"/>
        <v>1000</v>
      </c>
    </row>
    <row r="37" spans="1:16">
      <c r="A37" s="244">
        <v>21</v>
      </c>
      <c r="B37" s="41" t="s">
        <v>2088</v>
      </c>
      <c r="C37" s="8"/>
      <c r="D37" s="8"/>
      <c r="E37" s="7">
        <v>13000</v>
      </c>
      <c r="F37" s="7">
        <v>0</v>
      </c>
      <c r="G37" s="7">
        <v>0</v>
      </c>
      <c r="H37" s="7">
        <v>0</v>
      </c>
      <c r="I37" s="148">
        <f t="shared" si="2"/>
        <v>3900</v>
      </c>
      <c r="J37" s="148">
        <f t="shared" si="3"/>
        <v>0</v>
      </c>
      <c r="K37" s="148">
        <f t="shared" si="4"/>
        <v>0</v>
      </c>
      <c r="L37" s="148">
        <f t="shared" si="5"/>
        <v>0</v>
      </c>
      <c r="M37" s="148">
        <f t="shared" si="6"/>
        <v>3250</v>
      </c>
      <c r="N37" s="148">
        <f t="shared" si="7"/>
        <v>0</v>
      </c>
      <c r="O37" s="148">
        <f t="shared" si="8"/>
        <v>0</v>
      </c>
      <c r="P37" s="148">
        <f t="shared" si="9"/>
        <v>0</v>
      </c>
    </row>
    <row r="38" spans="1:16">
      <c r="A38" s="244">
        <v>22</v>
      </c>
      <c r="B38" s="41" t="s">
        <v>2089</v>
      </c>
      <c r="C38" s="8"/>
      <c r="D38" s="8"/>
      <c r="E38" s="7">
        <v>12000</v>
      </c>
      <c r="F38" s="7">
        <v>0</v>
      </c>
      <c r="G38" s="7">
        <v>0</v>
      </c>
      <c r="H38" s="7">
        <v>0</v>
      </c>
      <c r="I38" s="148">
        <f t="shared" si="2"/>
        <v>3600</v>
      </c>
      <c r="J38" s="148">
        <f t="shared" si="3"/>
        <v>0</v>
      </c>
      <c r="K38" s="148">
        <f t="shared" si="4"/>
        <v>0</v>
      </c>
      <c r="L38" s="148">
        <f t="shared" si="5"/>
        <v>0</v>
      </c>
      <c r="M38" s="148">
        <f t="shared" si="6"/>
        <v>3000</v>
      </c>
      <c r="N38" s="148">
        <f t="shared" si="7"/>
        <v>0</v>
      </c>
      <c r="O38" s="148">
        <f t="shared" si="8"/>
        <v>0</v>
      </c>
      <c r="P38" s="148">
        <f t="shared" si="9"/>
        <v>0</v>
      </c>
    </row>
    <row r="39" spans="1:16" ht="30">
      <c r="A39" s="244">
        <v>23</v>
      </c>
      <c r="B39" s="8" t="s">
        <v>2090</v>
      </c>
      <c r="C39" s="8" t="s">
        <v>2091</v>
      </c>
      <c r="D39" s="8" t="s">
        <v>2092</v>
      </c>
      <c r="E39" s="7">
        <v>10000</v>
      </c>
      <c r="F39" s="7">
        <v>6000</v>
      </c>
      <c r="G39" s="7">
        <v>5000</v>
      </c>
      <c r="H39" s="7">
        <v>4000</v>
      </c>
      <c r="I39" s="148">
        <f t="shared" si="2"/>
        <v>3000</v>
      </c>
      <c r="J39" s="148">
        <f t="shared" si="3"/>
        <v>1800</v>
      </c>
      <c r="K39" s="148">
        <f t="shared" si="4"/>
        <v>1500</v>
      </c>
      <c r="L39" s="148">
        <f t="shared" si="5"/>
        <v>1200</v>
      </c>
      <c r="M39" s="148">
        <f t="shared" si="6"/>
        <v>2500</v>
      </c>
      <c r="N39" s="148">
        <f t="shared" si="7"/>
        <v>1500</v>
      </c>
      <c r="O39" s="148">
        <f t="shared" si="8"/>
        <v>1250</v>
      </c>
      <c r="P39" s="148">
        <f t="shared" si="9"/>
        <v>1000</v>
      </c>
    </row>
    <row r="40" spans="1:16" ht="30">
      <c r="A40" s="244">
        <v>24</v>
      </c>
      <c r="B40" s="8" t="s">
        <v>2093</v>
      </c>
      <c r="C40" s="8" t="s">
        <v>2094</v>
      </c>
      <c r="D40" s="41" t="s">
        <v>2095</v>
      </c>
      <c r="E40" s="7">
        <v>10000</v>
      </c>
      <c r="F40" s="7">
        <v>7000</v>
      </c>
      <c r="G40" s="7">
        <v>5000</v>
      </c>
      <c r="H40" s="7">
        <v>4000</v>
      </c>
      <c r="I40" s="148">
        <f t="shared" si="2"/>
        <v>3000</v>
      </c>
      <c r="J40" s="148">
        <f t="shared" si="3"/>
        <v>2100</v>
      </c>
      <c r="K40" s="148">
        <f t="shared" si="4"/>
        <v>1500</v>
      </c>
      <c r="L40" s="148">
        <f t="shared" si="5"/>
        <v>1200</v>
      </c>
      <c r="M40" s="148">
        <f t="shared" si="6"/>
        <v>2500</v>
      </c>
      <c r="N40" s="148">
        <f t="shared" si="7"/>
        <v>1750</v>
      </c>
      <c r="O40" s="148">
        <f t="shared" si="8"/>
        <v>1250</v>
      </c>
      <c r="P40" s="148">
        <f t="shared" si="9"/>
        <v>1000</v>
      </c>
    </row>
    <row r="41" spans="1:16" ht="30">
      <c r="A41" s="244">
        <v>25</v>
      </c>
      <c r="B41" s="8" t="s">
        <v>2096</v>
      </c>
      <c r="C41" s="8" t="s">
        <v>2097</v>
      </c>
      <c r="D41" s="8" t="s">
        <v>307</v>
      </c>
      <c r="E41" s="7">
        <v>10000</v>
      </c>
      <c r="F41" s="7">
        <v>6000</v>
      </c>
      <c r="G41" s="7">
        <v>5000</v>
      </c>
      <c r="H41" s="7">
        <v>4000</v>
      </c>
      <c r="I41" s="148">
        <f t="shared" si="2"/>
        <v>3000</v>
      </c>
      <c r="J41" s="148">
        <f t="shared" si="3"/>
        <v>1800</v>
      </c>
      <c r="K41" s="148">
        <f t="shared" si="4"/>
        <v>1500</v>
      </c>
      <c r="L41" s="148">
        <f t="shared" si="5"/>
        <v>1200</v>
      </c>
      <c r="M41" s="148">
        <f t="shared" si="6"/>
        <v>2500</v>
      </c>
      <c r="N41" s="148">
        <f t="shared" si="7"/>
        <v>1500</v>
      </c>
      <c r="O41" s="148">
        <f t="shared" si="8"/>
        <v>1250</v>
      </c>
      <c r="P41" s="148">
        <f t="shared" si="9"/>
        <v>1000</v>
      </c>
    </row>
    <row r="42" spans="1:16" ht="45">
      <c r="A42" s="244">
        <v>26</v>
      </c>
      <c r="B42" s="8" t="s">
        <v>2098</v>
      </c>
      <c r="C42" s="8" t="s">
        <v>2099</v>
      </c>
      <c r="D42" s="41" t="s">
        <v>2100</v>
      </c>
      <c r="E42" s="7">
        <v>10000</v>
      </c>
      <c r="F42" s="7">
        <v>6000</v>
      </c>
      <c r="G42" s="7">
        <v>5000</v>
      </c>
      <c r="H42" s="7">
        <v>4000</v>
      </c>
      <c r="I42" s="148">
        <f t="shared" si="2"/>
        <v>3000</v>
      </c>
      <c r="J42" s="148">
        <f t="shared" si="3"/>
        <v>1800</v>
      </c>
      <c r="K42" s="148">
        <f t="shared" si="4"/>
        <v>1500</v>
      </c>
      <c r="L42" s="148">
        <f t="shared" si="5"/>
        <v>1200</v>
      </c>
      <c r="M42" s="148">
        <f t="shared" si="6"/>
        <v>2500</v>
      </c>
      <c r="N42" s="148">
        <f t="shared" si="7"/>
        <v>1500</v>
      </c>
      <c r="O42" s="148">
        <f t="shared" si="8"/>
        <v>1250</v>
      </c>
      <c r="P42" s="148">
        <f t="shared" si="9"/>
        <v>1000</v>
      </c>
    </row>
    <row r="43" spans="1:16" ht="30">
      <c r="A43" s="244">
        <v>27</v>
      </c>
      <c r="B43" s="8" t="s">
        <v>2101</v>
      </c>
      <c r="C43" s="8" t="s">
        <v>2102</v>
      </c>
      <c r="D43" s="8" t="s">
        <v>307</v>
      </c>
      <c r="E43" s="7">
        <v>10000</v>
      </c>
      <c r="F43" s="7">
        <v>6000</v>
      </c>
      <c r="G43" s="7">
        <v>5000</v>
      </c>
      <c r="H43" s="7">
        <v>4000</v>
      </c>
      <c r="I43" s="148">
        <f t="shared" si="2"/>
        <v>3000</v>
      </c>
      <c r="J43" s="148">
        <f t="shared" si="3"/>
        <v>1800</v>
      </c>
      <c r="K43" s="148">
        <f t="shared" si="4"/>
        <v>1500</v>
      </c>
      <c r="L43" s="148">
        <f t="shared" si="5"/>
        <v>1200</v>
      </c>
      <c r="M43" s="148">
        <f t="shared" si="6"/>
        <v>2500</v>
      </c>
      <c r="N43" s="148">
        <f t="shared" si="7"/>
        <v>1500</v>
      </c>
      <c r="O43" s="148">
        <f t="shared" si="8"/>
        <v>1250</v>
      </c>
      <c r="P43" s="148">
        <f t="shared" si="9"/>
        <v>1000</v>
      </c>
    </row>
    <row r="44" spans="1:16" ht="30">
      <c r="A44" s="244">
        <v>28</v>
      </c>
      <c r="B44" s="8" t="s">
        <v>2103</v>
      </c>
      <c r="C44" s="8" t="s">
        <v>2104</v>
      </c>
      <c r="D44" s="41" t="s">
        <v>2105</v>
      </c>
      <c r="E44" s="7">
        <v>8000</v>
      </c>
      <c r="F44" s="7">
        <v>6000</v>
      </c>
      <c r="G44" s="7">
        <v>5000</v>
      </c>
      <c r="H44" s="7">
        <v>4000</v>
      </c>
      <c r="I44" s="148">
        <f t="shared" si="2"/>
        <v>2400</v>
      </c>
      <c r="J44" s="148">
        <f t="shared" si="3"/>
        <v>1800</v>
      </c>
      <c r="K44" s="148">
        <f t="shared" si="4"/>
        <v>1500</v>
      </c>
      <c r="L44" s="148">
        <f t="shared" si="5"/>
        <v>1200</v>
      </c>
      <c r="M44" s="148">
        <f t="shared" si="6"/>
        <v>2000</v>
      </c>
      <c r="N44" s="148">
        <f t="shared" si="7"/>
        <v>1500</v>
      </c>
      <c r="O44" s="148">
        <f t="shared" si="8"/>
        <v>1250</v>
      </c>
      <c r="P44" s="148">
        <f t="shared" si="9"/>
        <v>1000</v>
      </c>
    </row>
    <row r="45" spans="1:16" ht="30">
      <c r="A45" s="244">
        <v>29</v>
      </c>
      <c r="B45" s="8" t="s">
        <v>2106</v>
      </c>
      <c r="C45" s="8" t="s">
        <v>2107</v>
      </c>
      <c r="D45" s="41" t="s">
        <v>2108</v>
      </c>
      <c r="E45" s="7">
        <v>11000</v>
      </c>
      <c r="F45" s="7">
        <v>7000</v>
      </c>
      <c r="G45" s="7">
        <v>5000</v>
      </c>
      <c r="H45" s="7">
        <v>4000</v>
      </c>
      <c r="I45" s="148">
        <f t="shared" si="2"/>
        <v>3300</v>
      </c>
      <c r="J45" s="148">
        <f t="shared" si="3"/>
        <v>2100</v>
      </c>
      <c r="K45" s="148">
        <f t="shared" si="4"/>
        <v>1500</v>
      </c>
      <c r="L45" s="148">
        <f t="shared" si="5"/>
        <v>1200</v>
      </c>
      <c r="M45" s="148">
        <f t="shared" si="6"/>
        <v>2750</v>
      </c>
      <c r="N45" s="148">
        <f t="shared" si="7"/>
        <v>1750</v>
      </c>
      <c r="O45" s="148">
        <f t="shared" si="8"/>
        <v>1250</v>
      </c>
      <c r="P45" s="148">
        <f t="shared" si="9"/>
        <v>1000</v>
      </c>
    </row>
    <row r="46" spans="1:16" ht="30">
      <c r="A46" s="244">
        <v>30</v>
      </c>
      <c r="B46" s="8" t="s">
        <v>2109</v>
      </c>
      <c r="C46" s="8" t="s">
        <v>2110</v>
      </c>
      <c r="D46" s="41" t="s">
        <v>2111</v>
      </c>
      <c r="E46" s="7">
        <v>11000</v>
      </c>
      <c r="F46" s="7">
        <v>7000</v>
      </c>
      <c r="G46" s="7">
        <v>5000</v>
      </c>
      <c r="H46" s="7">
        <v>4000</v>
      </c>
      <c r="I46" s="148">
        <f t="shared" si="2"/>
        <v>3300</v>
      </c>
      <c r="J46" s="148">
        <f t="shared" si="3"/>
        <v>2100</v>
      </c>
      <c r="K46" s="148">
        <f t="shared" si="4"/>
        <v>1500</v>
      </c>
      <c r="L46" s="148">
        <f t="shared" si="5"/>
        <v>1200</v>
      </c>
      <c r="M46" s="148">
        <f t="shared" si="6"/>
        <v>2750</v>
      </c>
      <c r="N46" s="148">
        <f t="shared" si="7"/>
        <v>1750</v>
      </c>
      <c r="O46" s="148">
        <f t="shared" si="8"/>
        <v>1250</v>
      </c>
      <c r="P46" s="148">
        <f t="shared" si="9"/>
        <v>1000</v>
      </c>
    </row>
    <row r="47" spans="1:16" ht="30">
      <c r="A47" s="244">
        <v>31</v>
      </c>
      <c r="B47" s="8" t="s">
        <v>2112</v>
      </c>
      <c r="C47" s="8" t="s">
        <v>2113</v>
      </c>
      <c r="D47" s="41" t="s">
        <v>2114</v>
      </c>
      <c r="E47" s="7">
        <v>10000</v>
      </c>
      <c r="F47" s="7">
        <v>6000</v>
      </c>
      <c r="G47" s="7">
        <v>5000</v>
      </c>
      <c r="H47" s="7">
        <v>4000</v>
      </c>
      <c r="I47" s="148">
        <f t="shared" si="2"/>
        <v>3000</v>
      </c>
      <c r="J47" s="148">
        <f t="shared" si="3"/>
        <v>1800</v>
      </c>
      <c r="K47" s="148">
        <f t="shared" si="4"/>
        <v>1500</v>
      </c>
      <c r="L47" s="148">
        <f t="shared" si="5"/>
        <v>1200</v>
      </c>
      <c r="M47" s="148">
        <f t="shared" si="6"/>
        <v>2500</v>
      </c>
      <c r="N47" s="148">
        <f t="shared" si="7"/>
        <v>1500</v>
      </c>
      <c r="O47" s="148">
        <f t="shared" si="8"/>
        <v>1250</v>
      </c>
      <c r="P47" s="148">
        <f t="shared" si="9"/>
        <v>1000</v>
      </c>
    </row>
    <row r="48" spans="1:16">
      <c r="A48" s="244">
        <v>32</v>
      </c>
      <c r="B48" s="8" t="s">
        <v>2115</v>
      </c>
      <c r="C48" s="8" t="s">
        <v>307</v>
      </c>
      <c r="D48" s="41" t="s">
        <v>2093</v>
      </c>
      <c r="E48" s="7">
        <v>10000</v>
      </c>
      <c r="F48" s="7">
        <v>6000</v>
      </c>
      <c r="G48" s="7">
        <v>5000</v>
      </c>
      <c r="H48" s="7">
        <v>4000</v>
      </c>
      <c r="I48" s="148">
        <f t="shared" si="2"/>
        <v>3000</v>
      </c>
      <c r="J48" s="148">
        <f t="shared" si="3"/>
        <v>1800</v>
      </c>
      <c r="K48" s="148">
        <f t="shared" si="4"/>
        <v>1500</v>
      </c>
      <c r="L48" s="148">
        <f t="shared" si="5"/>
        <v>1200</v>
      </c>
      <c r="M48" s="148">
        <f t="shared" si="6"/>
        <v>2500</v>
      </c>
      <c r="N48" s="148">
        <f t="shared" si="7"/>
        <v>1500</v>
      </c>
      <c r="O48" s="148">
        <f t="shared" si="8"/>
        <v>1250</v>
      </c>
      <c r="P48" s="148">
        <f t="shared" si="9"/>
        <v>1000</v>
      </c>
    </row>
    <row r="49" spans="1:16" ht="39" customHeight="1">
      <c r="A49" s="249">
        <v>33</v>
      </c>
      <c r="B49" s="254" t="s">
        <v>2116</v>
      </c>
      <c r="C49" s="8"/>
      <c r="D49" s="8"/>
      <c r="E49" s="7">
        <v>8000</v>
      </c>
      <c r="F49" s="7">
        <v>6000</v>
      </c>
      <c r="G49" s="7">
        <v>5000</v>
      </c>
      <c r="H49" s="7">
        <v>4000</v>
      </c>
      <c r="I49" s="148">
        <f t="shared" si="2"/>
        <v>2400</v>
      </c>
      <c r="J49" s="148">
        <f t="shared" si="3"/>
        <v>1800</v>
      </c>
      <c r="K49" s="148">
        <f t="shared" si="4"/>
        <v>1500</v>
      </c>
      <c r="L49" s="148">
        <f t="shared" si="5"/>
        <v>1200</v>
      </c>
      <c r="M49" s="148">
        <f t="shared" si="6"/>
        <v>2000</v>
      </c>
      <c r="N49" s="148">
        <f t="shared" si="7"/>
        <v>1500</v>
      </c>
      <c r="O49" s="148">
        <f t="shared" si="8"/>
        <v>1250</v>
      </c>
      <c r="P49" s="148">
        <f t="shared" si="9"/>
        <v>1000</v>
      </c>
    </row>
    <row r="50" spans="1:16">
      <c r="A50" s="244">
        <v>34</v>
      </c>
      <c r="B50" s="374" t="s">
        <v>337</v>
      </c>
      <c r="C50" s="8" t="s">
        <v>2117</v>
      </c>
      <c r="D50" s="8" t="s">
        <v>2118</v>
      </c>
      <c r="E50" s="7">
        <v>14000</v>
      </c>
      <c r="F50" s="7">
        <v>8000</v>
      </c>
      <c r="G50" s="7">
        <v>7000</v>
      </c>
      <c r="H50" s="7">
        <v>6000</v>
      </c>
      <c r="I50" s="148">
        <f t="shared" si="2"/>
        <v>4200</v>
      </c>
      <c r="J50" s="148">
        <f t="shared" si="3"/>
        <v>2400</v>
      </c>
      <c r="K50" s="148">
        <f t="shared" si="4"/>
        <v>2100</v>
      </c>
      <c r="L50" s="148">
        <f t="shared" si="5"/>
        <v>1800</v>
      </c>
      <c r="M50" s="148">
        <f t="shared" si="6"/>
        <v>3500</v>
      </c>
      <c r="N50" s="148">
        <f t="shared" si="7"/>
        <v>2000</v>
      </c>
      <c r="O50" s="148">
        <f t="shared" si="8"/>
        <v>1750</v>
      </c>
      <c r="P50" s="148">
        <f t="shared" si="9"/>
        <v>1500</v>
      </c>
    </row>
    <row r="51" spans="1:16" ht="30">
      <c r="A51" s="244">
        <v>35</v>
      </c>
      <c r="B51" s="374"/>
      <c r="C51" s="8" t="s">
        <v>2119</v>
      </c>
      <c r="D51" s="8" t="s">
        <v>2120</v>
      </c>
      <c r="E51" s="7">
        <v>12000</v>
      </c>
      <c r="F51" s="7">
        <v>7000</v>
      </c>
      <c r="G51" s="7">
        <v>6000</v>
      </c>
      <c r="H51" s="7">
        <v>5000</v>
      </c>
      <c r="I51" s="148">
        <f t="shared" si="2"/>
        <v>3600</v>
      </c>
      <c r="J51" s="148">
        <f t="shared" si="3"/>
        <v>2100</v>
      </c>
      <c r="K51" s="148">
        <f t="shared" si="4"/>
        <v>1800</v>
      </c>
      <c r="L51" s="148">
        <f t="shared" si="5"/>
        <v>1500</v>
      </c>
      <c r="M51" s="148">
        <f t="shared" si="6"/>
        <v>3000</v>
      </c>
      <c r="N51" s="148">
        <f t="shared" si="7"/>
        <v>1750</v>
      </c>
      <c r="O51" s="148">
        <f t="shared" si="8"/>
        <v>1500</v>
      </c>
      <c r="P51" s="148">
        <f t="shared" si="9"/>
        <v>1250</v>
      </c>
    </row>
    <row r="52" spans="1:16">
      <c r="A52" s="244">
        <v>36</v>
      </c>
      <c r="B52" s="374" t="s">
        <v>2121</v>
      </c>
      <c r="C52" s="8" t="s">
        <v>2070</v>
      </c>
      <c r="D52" s="8" t="s">
        <v>2122</v>
      </c>
      <c r="E52" s="7">
        <v>11000</v>
      </c>
      <c r="F52" s="7">
        <v>7000</v>
      </c>
      <c r="G52" s="7">
        <v>5000</v>
      </c>
      <c r="H52" s="7">
        <v>4000</v>
      </c>
      <c r="I52" s="148">
        <f t="shared" si="2"/>
        <v>3300</v>
      </c>
      <c r="J52" s="148">
        <f t="shared" si="3"/>
        <v>2100</v>
      </c>
      <c r="K52" s="148">
        <f t="shared" si="4"/>
        <v>1500</v>
      </c>
      <c r="L52" s="148">
        <f t="shared" si="5"/>
        <v>1200</v>
      </c>
      <c r="M52" s="148">
        <f t="shared" si="6"/>
        <v>2750</v>
      </c>
      <c r="N52" s="148">
        <f t="shared" si="7"/>
        <v>1750</v>
      </c>
      <c r="O52" s="148">
        <f t="shared" si="8"/>
        <v>1250</v>
      </c>
      <c r="P52" s="148">
        <f t="shared" si="9"/>
        <v>1000</v>
      </c>
    </row>
    <row r="53" spans="1:16" ht="30">
      <c r="A53" s="244">
        <v>37</v>
      </c>
      <c r="B53" s="374"/>
      <c r="C53" s="8" t="s">
        <v>2122</v>
      </c>
      <c r="D53" s="8" t="s">
        <v>2123</v>
      </c>
      <c r="E53" s="7">
        <v>10000</v>
      </c>
      <c r="F53" s="7">
        <v>6000</v>
      </c>
      <c r="G53" s="7">
        <v>5000</v>
      </c>
      <c r="H53" s="7">
        <v>4000</v>
      </c>
      <c r="I53" s="148">
        <f t="shared" si="2"/>
        <v>3000</v>
      </c>
      <c r="J53" s="148">
        <f t="shared" si="3"/>
        <v>1800</v>
      </c>
      <c r="K53" s="148">
        <f t="shared" si="4"/>
        <v>1500</v>
      </c>
      <c r="L53" s="148">
        <f t="shared" si="5"/>
        <v>1200</v>
      </c>
      <c r="M53" s="148">
        <f t="shared" si="6"/>
        <v>2500</v>
      </c>
      <c r="N53" s="148">
        <f t="shared" si="7"/>
        <v>1500</v>
      </c>
      <c r="O53" s="148">
        <f t="shared" si="8"/>
        <v>1250</v>
      </c>
      <c r="P53" s="148">
        <f t="shared" si="9"/>
        <v>1000</v>
      </c>
    </row>
    <row r="54" spans="1:16">
      <c r="A54" s="244">
        <v>38</v>
      </c>
      <c r="B54" s="8" t="s">
        <v>2124</v>
      </c>
      <c r="C54" s="8" t="s">
        <v>2125</v>
      </c>
      <c r="D54" s="8" t="s">
        <v>2126</v>
      </c>
      <c r="E54" s="7">
        <v>10000</v>
      </c>
      <c r="F54" s="7">
        <v>6000</v>
      </c>
      <c r="G54" s="7">
        <v>5000</v>
      </c>
      <c r="H54" s="7">
        <v>4000</v>
      </c>
      <c r="I54" s="148">
        <f t="shared" si="2"/>
        <v>3000</v>
      </c>
      <c r="J54" s="148">
        <f t="shared" si="3"/>
        <v>1800</v>
      </c>
      <c r="K54" s="148">
        <f t="shared" si="4"/>
        <v>1500</v>
      </c>
      <c r="L54" s="148">
        <f t="shared" si="5"/>
        <v>1200</v>
      </c>
      <c r="M54" s="148">
        <f t="shared" si="6"/>
        <v>2500</v>
      </c>
      <c r="N54" s="148">
        <f t="shared" si="7"/>
        <v>1500</v>
      </c>
      <c r="O54" s="148">
        <f t="shared" si="8"/>
        <v>1250</v>
      </c>
      <c r="P54" s="148">
        <f t="shared" si="9"/>
        <v>1000</v>
      </c>
    </row>
    <row r="55" spans="1:16" ht="30">
      <c r="A55" s="244">
        <v>39</v>
      </c>
      <c r="B55" s="8" t="s">
        <v>2127</v>
      </c>
      <c r="C55" s="8" t="s">
        <v>2128</v>
      </c>
      <c r="D55" s="8" t="s">
        <v>2129</v>
      </c>
      <c r="E55" s="7">
        <v>10000</v>
      </c>
      <c r="F55" s="7">
        <v>6000</v>
      </c>
      <c r="G55" s="7">
        <v>5000</v>
      </c>
      <c r="H55" s="7">
        <v>4000</v>
      </c>
      <c r="I55" s="148">
        <f t="shared" si="2"/>
        <v>3000</v>
      </c>
      <c r="J55" s="148">
        <f t="shared" si="3"/>
        <v>1800</v>
      </c>
      <c r="K55" s="148">
        <f t="shared" si="4"/>
        <v>1500</v>
      </c>
      <c r="L55" s="148">
        <f t="shared" si="5"/>
        <v>1200</v>
      </c>
      <c r="M55" s="148">
        <f t="shared" si="6"/>
        <v>2500</v>
      </c>
      <c r="N55" s="148">
        <f t="shared" si="7"/>
        <v>1500</v>
      </c>
      <c r="O55" s="148">
        <f t="shared" si="8"/>
        <v>1250</v>
      </c>
      <c r="P55" s="148">
        <f t="shared" si="9"/>
        <v>1000</v>
      </c>
    </row>
    <row r="56" spans="1:16" ht="30">
      <c r="A56" s="244">
        <v>40</v>
      </c>
      <c r="B56" s="8" t="s">
        <v>2130</v>
      </c>
      <c r="C56" s="8" t="s">
        <v>2131</v>
      </c>
      <c r="D56" s="8" t="s">
        <v>2132</v>
      </c>
      <c r="E56" s="7">
        <v>10000</v>
      </c>
      <c r="F56" s="7">
        <v>6000</v>
      </c>
      <c r="G56" s="7">
        <v>5000</v>
      </c>
      <c r="H56" s="7">
        <v>4000</v>
      </c>
      <c r="I56" s="148">
        <f t="shared" si="2"/>
        <v>3000</v>
      </c>
      <c r="J56" s="148">
        <f t="shared" si="3"/>
        <v>1800</v>
      </c>
      <c r="K56" s="148">
        <f t="shared" si="4"/>
        <v>1500</v>
      </c>
      <c r="L56" s="148">
        <f t="shared" si="5"/>
        <v>1200</v>
      </c>
      <c r="M56" s="148">
        <f t="shared" si="6"/>
        <v>2500</v>
      </c>
      <c r="N56" s="148">
        <f t="shared" si="7"/>
        <v>1500</v>
      </c>
      <c r="O56" s="148">
        <f t="shared" si="8"/>
        <v>1250</v>
      </c>
      <c r="P56" s="148">
        <f t="shared" si="9"/>
        <v>1000</v>
      </c>
    </row>
    <row r="57" spans="1:16">
      <c r="A57" s="249">
        <v>41</v>
      </c>
      <c r="B57" s="254" t="s">
        <v>2133</v>
      </c>
      <c r="C57" s="8"/>
      <c r="D57" s="8"/>
      <c r="E57" s="7">
        <v>11000</v>
      </c>
      <c r="F57" s="7">
        <v>7699.9999999999991</v>
      </c>
      <c r="G57" s="7">
        <v>6600</v>
      </c>
      <c r="H57" s="7">
        <v>5500</v>
      </c>
      <c r="I57" s="148">
        <f t="shared" si="2"/>
        <v>3300</v>
      </c>
      <c r="J57" s="148">
        <f t="shared" si="3"/>
        <v>2309.9999999999995</v>
      </c>
      <c r="K57" s="148">
        <f t="shared" si="4"/>
        <v>1980</v>
      </c>
      <c r="L57" s="148">
        <f t="shared" si="5"/>
        <v>1650</v>
      </c>
      <c r="M57" s="148">
        <f t="shared" si="6"/>
        <v>2750</v>
      </c>
      <c r="N57" s="148">
        <f t="shared" si="7"/>
        <v>1924.9999999999998</v>
      </c>
      <c r="O57" s="148">
        <f t="shared" si="8"/>
        <v>1650</v>
      </c>
      <c r="P57" s="148">
        <f t="shared" si="9"/>
        <v>1375</v>
      </c>
    </row>
    <row r="58" spans="1:16">
      <c r="A58" s="244">
        <v>42</v>
      </c>
      <c r="B58" s="41" t="s">
        <v>2134</v>
      </c>
      <c r="C58" s="8"/>
      <c r="D58" s="8"/>
      <c r="E58" s="7">
        <v>12600</v>
      </c>
      <c r="F58" s="7">
        <v>8820</v>
      </c>
      <c r="G58" s="7">
        <v>7560</v>
      </c>
      <c r="H58" s="7">
        <v>6300</v>
      </c>
      <c r="I58" s="148">
        <f t="shared" si="2"/>
        <v>3780</v>
      </c>
      <c r="J58" s="148">
        <f t="shared" si="3"/>
        <v>2646</v>
      </c>
      <c r="K58" s="148">
        <f t="shared" si="4"/>
        <v>2268</v>
      </c>
      <c r="L58" s="148">
        <f t="shared" si="5"/>
        <v>1890</v>
      </c>
      <c r="M58" s="148">
        <f t="shared" si="6"/>
        <v>3150</v>
      </c>
      <c r="N58" s="148">
        <f t="shared" si="7"/>
        <v>2205</v>
      </c>
      <c r="O58" s="148">
        <f t="shared" si="8"/>
        <v>1890</v>
      </c>
      <c r="P58" s="148">
        <f t="shared" si="9"/>
        <v>1575</v>
      </c>
    </row>
    <row r="59" spans="1:16" ht="30">
      <c r="A59" s="244">
        <v>43</v>
      </c>
      <c r="B59" s="8" t="s">
        <v>2135</v>
      </c>
      <c r="C59" s="8" t="s">
        <v>2083</v>
      </c>
      <c r="D59" s="8" t="s">
        <v>2136</v>
      </c>
      <c r="E59" s="7">
        <v>7000</v>
      </c>
      <c r="F59" s="7">
        <v>4900</v>
      </c>
      <c r="G59" s="7">
        <v>4200</v>
      </c>
      <c r="H59" s="7">
        <v>3500</v>
      </c>
      <c r="I59" s="148">
        <f t="shared" si="2"/>
        <v>2100</v>
      </c>
      <c r="J59" s="148">
        <f t="shared" si="3"/>
        <v>1470</v>
      </c>
      <c r="K59" s="148">
        <f t="shared" si="4"/>
        <v>1260</v>
      </c>
      <c r="L59" s="148">
        <f t="shared" si="5"/>
        <v>1050</v>
      </c>
      <c r="M59" s="148">
        <f t="shared" si="6"/>
        <v>1750</v>
      </c>
      <c r="N59" s="148">
        <f t="shared" si="7"/>
        <v>1225</v>
      </c>
      <c r="O59" s="148">
        <f t="shared" si="8"/>
        <v>1050</v>
      </c>
      <c r="P59" s="148">
        <f t="shared" si="9"/>
        <v>875</v>
      </c>
    </row>
    <row r="60" spans="1:16" ht="30">
      <c r="A60" s="244">
        <v>44</v>
      </c>
      <c r="B60" s="8" t="s">
        <v>2137</v>
      </c>
      <c r="C60" s="8" t="s">
        <v>2138</v>
      </c>
      <c r="D60" s="41" t="s">
        <v>2139</v>
      </c>
      <c r="E60" s="7">
        <v>7000</v>
      </c>
      <c r="F60" s="7">
        <v>4900</v>
      </c>
      <c r="G60" s="7">
        <v>4200</v>
      </c>
      <c r="H60" s="7">
        <v>3500</v>
      </c>
      <c r="I60" s="148">
        <f t="shared" si="2"/>
        <v>2100</v>
      </c>
      <c r="J60" s="148">
        <f t="shared" si="3"/>
        <v>1470</v>
      </c>
      <c r="K60" s="148">
        <f t="shared" si="4"/>
        <v>1260</v>
      </c>
      <c r="L60" s="148">
        <f t="shared" si="5"/>
        <v>1050</v>
      </c>
      <c r="M60" s="148">
        <f t="shared" si="6"/>
        <v>1750</v>
      </c>
      <c r="N60" s="148">
        <f t="shared" si="7"/>
        <v>1225</v>
      </c>
      <c r="O60" s="148">
        <f t="shared" si="8"/>
        <v>1050</v>
      </c>
      <c r="P60" s="148">
        <f t="shared" si="9"/>
        <v>875</v>
      </c>
    </row>
    <row r="61" spans="1:16" ht="30">
      <c r="A61" s="244">
        <v>45</v>
      </c>
      <c r="B61" s="8" t="s">
        <v>2140</v>
      </c>
      <c r="C61" s="8" t="s">
        <v>2138</v>
      </c>
      <c r="D61" s="41" t="s">
        <v>2141</v>
      </c>
      <c r="E61" s="7">
        <v>7000</v>
      </c>
      <c r="F61" s="7">
        <v>4900</v>
      </c>
      <c r="G61" s="7">
        <v>4200</v>
      </c>
      <c r="H61" s="7">
        <v>3500</v>
      </c>
      <c r="I61" s="148">
        <f t="shared" si="2"/>
        <v>2100</v>
      </c>
      <c r="J61" s="148">
        <f t="shared" si="3"/>
        <v>1470</v>
      </c>
      <c r="K61" s="148">
        <f t="shared" si="4"/>
        <v>1260</v>
      </c>
      <c r="L61" s="148">
        <f t="shared" si="5"/>
        <v>1050</v>
      </c>
      <c r="M61" s="148">
        <f t="shared" si="6"/>
        <v>1750</v>
      </c>
      <c r="N61" s="148">
        <f t="shared" si="7"/>
        <v>1225</v>
      </c>
      <c r="O61" s="148">
        <f t="shared" si="8"/>
        <v>1050</v>
      </c>
      <c r="P61" s="148">
        <f t="shared" si="9"/>
        <v>875</v>
      </c>
    </row>
    <row r="62" spans="1:16" ht="30">
      <c r="A62" s="244">
        <v>46</v>
      </c>
      <c r="B62" s="8" t="s">
        <v>2142</v>
      </c>
      <c r="C62" s="8" t="s">
        <v>2138</v>
      </c>
      <c r="D62" s="41" t="s">
        <v>2143</v>
      </c>
      <c r="E62" s="7">
        <v>7000</v>
      </c>
      <c r="F62" s="7">
        <v>4900</v>
      </c>
      <c r="G62" s="7">
        <v>4200</v>
      </c>
      <c r="H62" s="7">
        <v>3500</v>
      </c>
      <c r="I62" s="148">
        <f t="shared" si="2"/>
        <v>2100</v>
      </c>
      <c r="J62" s="148">
        <f t="shared" si="3"/>
        <v>1470</v>
      </c>
      <c r="K62" s="148">
        <f t="shared" si="4"/>
        <v>1260</v>
      </c>
      <c r="L62" s="148">
        <f t="shared" si="5"/>
        <v>1050</v>
      </c>
      <c r="M62" s="148">
        <f t="shared" si="6"/>
        <v>1750</v>
      </c>
      <c r="N62" s="148">
        <f t="shared" si="7"/>
        <v>1225</v>
      </c>
      <c r="O62" s="148">
        <f t="shared" si="8"/>
        <v>1050</v>
      </c>
      <c r="P62" s="148">
        <f t="shared" si="9"/>
        <v>875</v>
      </c>
    </row>
    <row r="63" spans="1:16" ht="30">
      <c r="A63" s="244">
        <v>47</v>
      </c>
      <c r="B63" s="8" t="s">
        <v>2144</v>
      </c>
      <c r="C63" s="8" t="s">
        <v>2138</v>
      </c>
      <c r="D63" s="41" t="s">
        <v>2145</v>
      </c>
      <c r="E63" s="7">
        <v>7000</v>
      </c>
      <c r="F63" s="7">
        <v>4900</v>
      </c>
      <c r="G63" s="7">
        <v>4200</v>
      </c>
      <c r="H63" s="7">
        <v>3500</v>
      </c>
      <c r="I63" s="148">
        <f t="shared" si="2"/>
        <v>2100</v>
      </c>
      <c r="J63" s="148">
        <f t="shared" si="3"/>
        <v>1470</v>
      </c>
      <c r="K63" s="148">
        <f t="shared" si="4"/>
        <v>1260</v>
      </c>
      <c r="L63" s="148">
        <f t="shared" si="5"/>
        <v>1050</v>
      </c>
      <c r="M63" s="148">
        <f t="shared" si="6"/>
        <v>1750</v>
      </c>
      <c r="N63" s="148">
        <f t="shared" si="7"/>
        <v>1225</v>
      </c>
      <c r="O63" s="148">
        <f t="shared" si="8"/>
        <v>1050</v>
      </c>
      <c r="P63" s="148">
        <f t="shared" si="9"/>
        <v>875</v>
      </c>
    </row>
    <row r="64" spans="1:16">
      <c r="A64" s="244">
        <v>48</v>
      </c>
      <c r="B64" s="8" t="s">
        <v>2146</v>
      </c>
      <c r="C64" s="8" t="s">
        <v>2147</v>
      </c>
      <c r="D64" s="41" t="s">
        <v>2148</v>
      </c>
      <c r="E64" s="7">
        <v>7000</v>
      </c>
      <c r="F64" s="7">
        <v>4900</v>
      </c>
      <c r="G64" s="7">
        <v>4200</v>
      </c>
      <c r="H64" s="7">
        <v>3500</v>
      </c>
      <c r="I64" s="148">
        <f t="shared" si="2"/>
        <v>2100</v>
      </c>
      <c r="J64" s="148">
        <f t="shared" si="3"/>
        <v>1470</v>
      </c>
      <c r="K64" s="148">
        <f t="shared" si="4"/>
        <v>1260</v>
      </c>
      <c r="L64" s="148">
        <f t="shared" si="5"/>
        <v>1050</v>
      </c>
      <c r="M64" s="148">
        <f t="shared" si="6"/>
        <v>1750</v>
      </c>
      <c r="N64" s="148">
        <f t="shared" si="7"/>
        <v>1225</v>
      </c>
      <c r="O64" s="148">
        <f t="shared" si="8"/>
        <v>1050</v>
      </c>
      <c r="P64" s="148">
        <f t="shared" si="9"/>
        <v>875</v>
      </c>
    </row>
    <row r="65" spans="1:16" ht="30">
      <c r="A65" s="244">
        <v>49</v>
      </c>
      <c r="B65" s="8" t="s">
        <v>2149</v>
      </c>
      <c r="C65" s="8" t="s">
        <v>2150</v>
      </c>
      <c r="D65" s="41" t="s">
        <v>2151</v>
      </c>
      <c r="E65" s="7">
        <v>7000</v>
      </c>
      <c r="F65" s="7">
        <v>4900</v>
      </c>
      <c r="G65" s="7">
        <v>4200</v>
      </c>
      <c r="H65" s="7">
        <v>3500</v>
      </c>
      <c r="I65" s="148">
        <f t="shared" si="2"/>
        <v>2100</v>
      </c>
      <c r="J65" s="148">
        <f t="shared" si="3"/>
        <v>1470</v>
      </c>
      <c r="K65" s="148">
        <f t="shared" si="4"/>
        <v>1260</v>
      </c>
      <c r="L65" s="148">
        <f t="shared" si="5"/>
        <v>1050</v>
      </c>
      <c r="M65" s="148">
        <f t="shared" si="6"/>
        <v>1750</v>
      </c>
      <c r="N65" s="148">
        <f t="shared" si="7"/>
        <v>1225</v>
      </c>
      <c r="O65" s="148">
        <f t="shared" si="8"/>
        <v>1050</v>
      </c>
      <c r="P65" s="148">
        <f t="shared" si="9"/>
        <v>875</v>
      </c>
    </row>
    <row r="66" spans="1:16" ht="30">
      <c r="A66" s="244">
        <v>50</v>
      </c>
      <c r="B66" s="8" t="s">
        <v>2152</v>
      </c>
      <c r="C66" s="8" t="s">
        <v>2153</v>
      </c>
      <c r="D66" s="8" t="s">
        <v>2154</v>
      </c>
      <c r="E66" s="7">
        <v>7000</v>
      </c>
      <c r="F66" s="7">
        <v>4900</v>
      </c>
      <c r="G66" s="7">
        <v>4200</v>
      </c>
      <c r="H66" s="7">
        <v>3500</v>
      </c>
      <c r="I66" s="148">
        <f t="shared" si="2"/>
        <v>2100</v>
      </c>
      <c r="J66" s="148">
        <f t="shared" si="3"/>
        <v>1470</v>
      </c>
      <c r="K66" s="148">
        <f t="shared" si="4"/>
        <v>1260</v>
      </c>
      <c r="L66" s="148">
        <f t="shared" si="5"/>
        <v>1050</v>
      </c>
      <c r="M66" s="148">
        <f t="shared" si="6"/>
        <v>1750</v>
      </c>
      <c r="N66" s="148">
        <f t="shared" si="7"/>
        <v>1225</v>
      </c>
      <c r="O66" s="148">
        <f t="shared" si="8"/>
        <v>1050</v>
      </c>
      <c r="P66" s="148">
        <f t="shared" si="9"/>
        <v>875</v>
      </c>
    </row>
    <row r="67" spans="1:16" ht="30">
      <c r="A67" s="244">
        <v>51</v>
      </c>
      <c r="B67" s="8" t="s">
        <v>2155</v>
      </c>
      <c r="C67" s="8" t="s">
        <v>2153</v>
      </c>
      <c r="D67" s="41" t="s">
        <v>2156</v>
      </c>
      <c r="E67" s="7">
        <v>7000</v>
      </c>
      <c r="F67" s="7">
        <v>4900</v>
      </c>
      <c r="G67" s="7">
        <v>4200</v>
      </c>
      <c r="H67" s="7">
        <v>3500</v>
      </c>
      <c r="I67" s="148">
        <f t="shared" si="2"/>
        <v>2100</v>
      </c>
      <c r="J67" s="148">
        <f t="shared" si="3"/>
        <v>1470</v>
      </c>
      <c r="K67" s="148">
        <f t="shared" si="4"/>
        <v>1260</v>
      </c>
      <c r="L67" s="148">
        <f t="shared" si="5"/>
        <v>1050</v>
      </c>
      <c r="M67" s="148">
        <f t="shared" si="6"/>
        <v>1750</v>
      </c>
      <c r="N67" s="148">
        <f t="shared" si="7"/>
        <v>1225</v>
      </c>
      <c r="O67" s="148">
        <f t="shared" si="8"/>
        <v>1050</v>
      </c>
      <c r="P67" s="148">
        <f t="shared" si="9"/>
        <v>875</v>
      </c>
    </row>
    <row r="68" spans="1:16">
      <c r="A68" s="244">
        <v>52</v>
      </c>
      <c r="B68" s="41" t="s">
        <v>2157</v>
      </c>
      <c r="C68" s="8"/>
      <c r="D68" s="8"/>
      <c r="E68" s="7">
        <v>14000</v>
      </c>
      <c r="F68" s="7">
        <v>9800</v>
      </c>
      <c r="G68" s="7">
        <v>8400</v>
      </c>
      <c r="H68" s="7">
        <v>7000</v>
      </c>
      <c r="I68" s="148">
        <f t="shared" si="2"/>
        <v>4200</v>
      </c>
      <c r="J68" s="148">
        <f t="shared" si="3"/>
        <v>2940</v>
      </c>
      <c r="K68" s="148">
        <f t="shared" si="4"/>
        <v>2520</v>
      </c>
      <c r="L68" s="148">
        <f t="shared" si="5"/>
        <v>2100</v>
      </c>
      <c r="M68" s="148">
        <f t="shared" si="6"/>
        <v>3500</v>
      </c>
      <c r="N68" s="148">
        <f t="shared" si="7"/>
        <v>2450</v>
      </c>
      <c r="O68" s="148">
        <f t="shared" si="8"/>
        <v>2100</v>
      </c>
      <c r="P68" s="148">
        <f t="shared" si="9"/>
        <v>1750</v>
      </c>
    </row>
    <row r="69" spans="1:16">
      <c r="A69" s="244">
        <v>53</v>
      </c>
      <c r="B69" s="41" t="s">
        <v>2158</v>
      </c>
      <c r="C69" s="8"/>
      <c r="D69" s="8"/>
      <c r="E69" s="7">
        <v>10000</v>
      </c>
      <c r="F69" s="7">
        <v>7000</v>
      </c>
      <c r="G69" s="7">
        <v>6000</v>
      </c>
      <c r="H69" s="7">
        <v>5000</v>
      </c>
      <c r="I69" s="148">
        <f t="shared" si="2"/>
        <v>3000</v>
      </c>
      <c r="J69" s="148">
        <f t="shared" si="3"/>
        <v>2100</v>
      </c>
      <c r="K69" s="148">
        <f t="shared" si="4"/>
        <v>1800</v>
      </c>
      <c r="L69" s="148">
        <f t="shared" si="5"/>
        <v>1500</v>
      </c>
      <c r="M69" s="148">
        <f t="shared" si="6"/>
        <v>2500</v>
      </c>
      <c r="N69" s="148">
        <f t="shared" si="7"/>
        <v>1750</v>
      </c>
      <c r="O69" s="148">
        <f t="shared" si="8"/>
        <v>1500</v>
      </c>
      <c r="P69" s="148">
        <f t="shared" si="9"/>
        <v>1250</v>
      </c>
    </row>
    <row r="70" spans="1:16" ht="30">
      <c r="A70" s="244">
        <v>54</v>
      </c>
      <c r="B70" s="8" t="s">
        <v>2159</v>
      </c>
      <c r="C70" s="8" t="s">
        <v>2160</v>
      </c>
      <c r="D70" s="8" t="s">
        <v>2161</v>
      </c>
      <c r="E70" s="7">
        <v>11000</v>
      </c>
      <c r="F70" s="7">
        <v>7699.9999999999991</v>
      </c>
      <c r="G70" s="7">
        <v>6600</v>
      </c>
      <c r="H70" s="7">
        <v>5500</v>
      </c>
      <c r="I70" s="148">
        <f t="shared" si="2"/>
        <v>3300</v>
      </c>
      <c r="J70" s="148">
        <f t="shared" si="3"/>
        <v>2309.9999999999995</v>
      </c>
      <c r="K70" s="148">
        <f t="shared" si="4"/>
        <v>1980</v>
      </c>
      <c r="L70" s="148">
        <f t="shared" si="5"/>
        <v>1650</v>
      </c>
      <c r="M70" s="148">
        <f t="shared" si="6"/>
        <v>2750</v>
      </c>
      <c r="N70" s="148">
        <f t="shared" si="7"/>
        <v>1924.9999999999998</v>
      </c>
      <c r="O70" s="148">
        <f t="shared" si="8"/>
        <v>1650</v>
      </c>
      <c r="P70" s="148">
        <f t="shared" si="9"/>
        <v>1375</v>
      </c>
    </row>
    <row r="71" spans="1:16">
      <c r="A71" s="244">
        <v>55</v>
      </c>
      <c r="B71" s="41" t="s">
        <v>2162</v>
      </c>
      <c r="C71" s="8"/>
      <c r="D71" s="8"/>
      <c r="E71" s="7">
        <v>10000</v>
      </c>
      <c r="F71" s="7">
        <v>7000</v>
      </c>
      <c r="G71" s="7">
        <v>6000</v>
      </c>
      <c r="H71" s="7">
        <v>5000</v>
      </c>
      <c r="I71" s="148">
        <f t="shared" ref="I71:I95" si="10">E71*30%</f>
        <v>3000</v>
      </c>
      <c r="J71" s="148">
        <f t="shared" ref="J71:J95" si="11">F71*30%</f>
        <v>2100</v>
      </c>
      <c r="K71" s="148">
        <f t="shared" ref="K71:K95" si="12">G71*30%</f>
        <v>1800</v>
      </c>
      <c r="L71" s="148">
        <f t="shared" ref="L71:L95" si="13">H71*30%</f>
        <v>1500</v>
      </c>
      <c r="M71" s="148">
        <f t="shared" ref="M71:M95" si="14">25%*E71</f>
        <v>2500</v>
      </c>
      <c r="N71" s="148">
        <f t="shared" ref="N71:N95" si="15">25%*F71</f>
        <v>1750</v>
      </c>
      <c r="O71" s="148">
        <f t="shared" ref="O71:O95" si="16">25%*G71</f>
        <v>1500</v>
      </c>
      <c r="P71" s="148">
        <f t="shared" ref="P71:P95" si="17">25%*H71</f>
        <v>1250</v>
      </c>
    </row>
    <row r="72" spans="1:16">
      <c r="A72" s="244">
        <v>56</v>
      </c>
      <c r="B72" s="41" t="s">
        <v>2163</v>
      </c>
      <c r="C72" s="8"/>
      <c r="D72" s="8"/>
      <c r="E72" s="7">
        <v>11000</v>
      </c>
      <c r="F72" s="7">
        <v>7699.9999999999991</v>
      </c>
      <c r="G72" s="7">
        <v>6600</v>
      </c>
      <c r="H72" s="7">
        <v>5500</v>
      </c>
      <c r="I72" s="148">
        <f t="shared" si="10"/>
        <v>3300</v>
      </c>
      <c r="J72" s="148">
        <f t="shared" si="11"/>
        <v>2309.9999999999995</v>
      </c>
      <c r="K72" s="148">
        <f t="shared" si="12"/>
        <v>1980</v>
      </c>
      <c r="L72" s="148">
        <f t="shared" si="13"/>
        <v>1650</v>
      </c>
      <c r="M72" s="148">
        <f t="shared" si="14"/>
        <v>2750</v>
      </c>
      <c r="N72" s="148">
        <f t="shared" si="15"/>
        <v>1924.9999999999998</v>
      </c>
      <c r="O72" s="148">
        <f t="shared" si="16"/>
        <v>1650</v>
      </c>
      <c r="P72" s="148">
        <f t="shared" si="17"/>
        <v>1375</v>
      </c>
    </row>
    <row r="73" spans="1:16" ht="45">
      <c r="A73" s="244">
        <v>57</v>
      </c>
      <c r="B73" s="8" t="s">
        <v>2164</v>
      </c>
      <c r="C73" s="8" t="s">
        <v>2165</v>
      </c>
      <c r="D73" s="41" t="s">
        <v>2166</v>
      </c>
      <c r="E73" s="7">
        <v>10000</v>
      </c>
      <c r="F73" s="7">
        <v>7000</v>
      </c>
      <c r="G73" s="7">
        <v>6000</v>
      </c>
      <c r="H73" s="7">
        <v>5000</v>
      </c>
      <c r="I73" s="148">
        <f t="shared" si="10"/>
        <v>3000</v>
      </c>
      <c r="J73" s="148">
        <f t="shared" si="11"/>
        <v>2100</v>
      </c>
      <c r="K73" s="148">
        <f t="shared" si="12"/>
        <v>1800</v>
      </c>
      <c r="L73" s="148">
        <f t="shared" si="13"/>
        <v>1500</v>
      </c>
      <c r="M73" s="148">
        <f t="shared" si="14"/>
        <v>2500</v>
      </c>
      <c r="N73" s="148">
        <f t="shared" si="15"/>
        <v>1750</v>
      </c>
      <c r="O73" s="148">
        <f t="shared" si="16"/>
        <v>1500</v>
      </c>
      <c r="P73" s="148">
        <f t="shared" si="17"/>
        <v>1250</v>
      </c>
    </row>
    <row r="74" spans="1:16" ht="45">
      <c r="A74" s="244">
        <v>58</v>
      </c>
      <c r="B74" s="8" t="s">
        <v>2167</v>
      </c>
      <c r="C74" s="8" t="s">
        <v>2168</v>
      </c>
      <c r="D74" s="41" t="s">
        <v>2169</v>
      </c>
      <c r="E74" s="7">
        <v>10000</v>
      </c>
      <c r="F74" s="7">
        <v>7000</v>
      </c>
      <c r="G74" s="7">
        <v>6000</v>
      </c>
      <c r="H74" s="7">
        <v>5000</v>
      </c>
      <c r="I74" s="148">
        <f t="shared" si="10"/>
        <v>3000</v>
      </c>
      <c r="J74" s="148">
        <f t="shared" si="11"/>
        <v>2100</v>
      </c>
      <c r="K74" s="148">
        <f t="shared" si="12"/>
        <v>1800</v>
      </c>
      <c r="L74" s="148">
        <f t="shared" si="13"/>
        <v>1500</v>
      </c>
      <c r="M74" s="148">
        <f t="shared" si="14"/>
        <v>2500</v>
      </c>
      <c r="N74" s="148">
        <f t="shared" si="15"/>
        <v>1750</v>
      </c>
      <c r="O74" s="148">
        <f t="shared" si="16"/>
        <v>1500</v>
      </c>
      <c r="P74" s="148">
        <f t="shared" si="17"/>
        <v>1250</v>
      </c>
    </row>
    <row r="75" spans="1:16" ht="45">
      <c r="A75" s="244">
        <v>59</v>
      </c>
      <c r="B75" s="8" t="s">
        <v>2170</v>
      </c>
      <c r="C75" s="8" t="s">
        <v>2171</v>
      </c>
      <c r="D75" s="41" t="s">
        <v>2172</v>
      </c>
      <c r="E75" s="7">
        <v>10000</v>
      </c>
      <c r="F75" s="7">
        <v>7000</v>
      </c>
      <c r="G75" s="7">
        <v>6000</v>
      </c>
      <c r="H75" s="7">
        <v>5000</v>
      </c>
      <c r="I75" s="148">
        <f t="shared" si="10"/>
        <v>3000</v>
      </c>
      <c r="J75" s="148">
        <f t="shared" si="11"/>
        <v>2100</v>
      </c>
      <c r="K75" s="148">
        <f t="shared" si="12"/>
        <v>1800</v>
      </c>
      <c r="L75" s="148">
        <f t="shared" si="13"/>
        <v>1500</v>
      </c>
      <c r="M75" s="148">
        <f t="shared" si="14"/>
        <v>2500</v>
      </c>
      <c r="N75" s="148">
        <f t="shared" si="15"/>
        <v>1750</v>
      </c>
      <c r="O75" s="148">
        <f t="shared" si="16"/>
        <v>1500</v>
      </c>
      <c r="P75" s="148">
        <f t="shared" si="17"/>
        <v>1250</v>
      </c>
    </row>
    <row r="76" spans="1:16" ht="45">
      <c r="A76" s="244">
        <v>60</v>
      </c>
      <c r="B76" s="8" t="s">
        <v>2173</v>
      </c>
      <c r="C76" s="8" t="s">
        <v>2174</v>
      </c>
      <c r="D76" s="41" t="s">
        <v>2175</v>
      </c>
      <c r="E76" s="7">
        <v>10000</v>
      </c>
      <c r="F76" s="7">
        <v>7000</v>
      </c>
      <c r="G76" s="7">
        <v>6000</v>
      </c>
      <c r="H76" s="7">
        <v>5000</v>
      </c>
      <c r="I76" s="148">
        <f t="shared" si="10"/>
        <v>3000</v>
      </c>
      <c r="J76" s="148">
        <f t="shared" si="11"/>
        <v>2100</v>
      </c>
      <c r="K76" s="148">
        <f t="shared" si="12"/>
        <v>1800</v>
      </c>
      <c r="L76" s="148">
        <f t="shared" si="13"/>
        <v>1500</v>
      </c>
      <c r="M76" s="148">
        <f t="shared" si="14"/>
        <v>2500</v>
      </c>
      <c r="N76" s="148">
        <f t="shared" si="15"/>
        <v>1750</v>
      </c>
      <c r="O76" s="148">
        <f t="shared" si="16"/>
        <v>1500</v>
      </c>
      <c r="P76" s="148">
        <f t="shared" si="17"/>
        <v>1250</v>
      </c>
    </row>
    <row r="77" spans="1:16" ht="45">
      <c r="A77" s="244">
        <v>61</v>
      </c>
      <c r="B77" s="8" t="s">
        <v>2176</v>
      </c>
      <c r="C77" s="8" t="s">
        <v>2177</v>
      </c>
      <c r="D77" s="41" t="s">
        <v>2178</v>
      </c>
      <c r="E77" s="7">
        <v>10000</v>
      </c>
      <c r="F77" s="7">
        <v>7000</v>
      </c>
      <c r="G77" s="7">
        <v>6000</v>
      </c>
      <c r="H77" s="7">
        <v>5000</v>
      </c>
      <c r="I77" s="148">
        <f t="shared" si="10"/>
        <v>3000</v>
      </c>
      <c r="J77" s="148">
        <f t="shared" si="11"/>
        <v>2100</v>
      </c>
      <c r="K77" s="148">
        <f t="shared" si="12"/>
        <v>1800</v>
      </c>
      <c r="L77" s="148">
        <f t="shared" si="13"/>
        <v>1500</v>
      </c>
      <c r="M77" s="148">
        <f t="shared" si="14"/>
        <v>2500</v>
      </c>
      <c r="N77" s="148">
        <f t="shared" si="15"/>
        <v>1750</v>
      </c>
      <c r="O77" s="148">
        <f t="shared" si="16"/>
        <v>1500</v>
      </c>
      <c r="P77" s="148">
        <f t="shared" si="17"/>
        <v>1250</v>
      </c>
    </row>
    <row r="78" spans="1:16" ht="30">
      <c r="A78" s="244">
        <v>62</v>
      </c>
      <c r="B78" s="8" t="s">
        <v>2179</v>
      </c>
      <c r="C78" s="8" t="s">
        <v>2180</v>
      </c>
      <c r="D78" s="41" t="s">
        <v>2181</v>
      </c>
      <c r="E78" s="7">
        <v>10000</v>
      </c>
      <c r="F78" s="7">
        <v>7000</v>
      </c>
      <c r="G78" s="7">
        <v>6000</v>
      </c>
      <c r="H78" s="7">
        <v>5000</v>
      </c>
      <c r="I78" s="148">
        <f t="shared" si="10"/>
        <v>3000</v>
      </c>
      <c r="J78" s="148">
        <f t="shared" si="11"/>
        <v>2100</v>
      </c>
      <c r="K78" s="148">
        <f t="shared" si="12"/>
        <v>1800</v>
      </c>
      <c r="L78" s="148">
        <f t="shared" si="13"/>
        <v>1500</v>
      </c>
      <c r="M78" s="148">
        <f t="shared" si="14"/>
        <v>2500</v>
      </c>
      <c r="N78" s="148">
        <f t="shared" si="15"/>
        <v>1750</v>
      </c>
      <c r="O78" s="148">
        <f t="shared" si="16"/>
        <v>1500</v>
      </c>
      <c r="P78" s="148">
        <f t="shared" si="17"/>
        <v>1250</v>
      </c>
    </row>
    <row r="79" spans="1:16" ht="30">
      <c r="A79" s="244">
        <v>63</v>
      </c>
      <c r="B79" s="8" t="s">
        <v>2182</v>
      </c>
      <c r="C79" s="8" t="s">
        <v>2183</v>
      </c>
      <c r="D79" s="41" t="s">
        <v>2184</v>
      </c>
      <c r="E79" s="7">
        <v>10000</v>
      </c>
      <c r="F79" s="7">
        <v>7000</v>
      </c>
      <c r="G79" s="7">
        <v>6000</v>
      </c>
      <c r="H79" s="7">
        <v>5000</v>
      </c>
      <c r="I79" s="148">
        <f t="shared" si="10"/>
        <v>3000</v>
      </c>
      <c r="J79" s="148">
        <f t="shared" si="11"/>
        <v>2100</v>
      </c>
      <c r="K79" s="148">
        <f t="shared" si="12"/>
        <v>1800</v>
      </c>
      <c r="L79" s="148">
        <f t="shared" si="13"/>
        <v>1500</v>
      </c>
      <c r="M79" s="148">
        <f t="shared" si="14"/>
        <v>2500</v>
      </c>
      <c r="N79" s="148">
        <f t="shared" si="15"/>
        <v>1750</v>
      </c>
      <c r="O79" s="148">
        <f t="shared" si="16"/>
        <v>1500</v>
      </c>
      <c r="P79" s="148">
        <f t="shared" si="17"/>
        <v>1250</v>
      </c>
    </row>
    <row r="80" spans="1:16" ht="30">
      <c r="A80" s="244">
        <v>64</v>
      </c>
      <c r="B80" s="8" t="s">
        <v>2185</v>
      </c>
      <c r="C80" s="8" t="s">
        <v>2186</v>
      </c>
      <c r="D80" s="41" t="s">
        <v>2187</v>
      </c>
      <c r="E80" s="7">
        <v>10000</v>
      </c>
      <c r="F80" s="7">
        <v>7000</v>
      </c>
      <c r="G80" s="7">
        <v>6000</v>
      </c>
      <c r="H80" s="7">
        <v>5000</v>
      </c>
      <c r="I80" s="148">
        <f t="shared" si="10"/>
        <v>3000</v>
      </c>
      <c r="J80" s="148">
        <f t="shared" si="11"/>
        <v>2100</v>
      </c>
      <c r="K80" s="148">
        <f t="shared" si="12"/>
        <v>1800</v>
      </c>
      <c r="L80" s="148">
        <f t="shared" si="13"/>
        <v>1500</v>
      </c>
      <c r="M80" s="148">
        <f t="shared" si="14"/>
        <v>2500</v>
      </c>
      <c r="N80" s="148">
        <f t="shared" si="15"/>
        <v>1750</v>
      </c>
      <c r="O80" s="148">
        <f t="shared" si="16"/>
        <v>1500</v>
      </c>
      <c r="P80" s="148">
        <f t="shared" si="17"/>
        <v>1250</v>
      </c>
    </row>
    <row r="81" spans="1:16" ht="30">
      <c r="A81" s="244">
        <v>65</v>
      </c>
      <c r="B81" s="8" t="s">
        <v>2188</v>
      </c>
      <c r="C81" s="8" t="s">
        <v>2189</v>
      </c>
      <c r="D81" s="41" t="s">
        <v>2190</v>
      </c>
      <c r="E81" s="7">
        <v>10000</v>
      </c>
      <c r="F81" s="7">
        <v>7000</v>
      </c>
      <c r="G81" s="7">
        <v>6000</v>
      </c>
      <c r="H81" s="7">
        <v>5000</v>
      </c>
      <c r="I81" s="148">
        <f t="shared" si="10"/>
        <v>3000</v>
      </c>
      <c r="J81" s="148">
        <f t="shared" si="11"/>
        <v>2100</v>
      </c>
      <c r="K81" s="148">
        <f t="shared" si="12"/>
        <v>1800</v>
      </c>
      <c r="L81" s="148">
        <f t="shared" si="13"/>
        <v>1500</v>
      </c>
      <c r="M81" s="148">
        <f t="shared" si="14"/>
        <v>2500</v>
      </c>
      <c r="N81" s="148">
        <f t="shared" si="15"/>
        <v>1750</v>
      </c>
      <c r="O81" s="148">
        <f t="shared" si="16"/>
        <v>1500</v>
      </c>
      <c r="P81" s="148">
        <f t="shared" si="17"/>
        <v>1250</v>
      </c>
    </row>
    <row r="82" spans="1:16" ht="30">
      <c r="A82" s="244">
        <v>66</v>
      </c>
      <c r="B82" s="8" t="s">
        <v>936</v>
      </c>
      <c r="C82" s="8" t="s">
        <v>2191</v>
      </c>
      <c r="D82" s="8" t="s">
        <v>2192</v>
      </c>
      <c r="E82" s="7">
        <v>10000</v>
      </c>
      <c r="F82" s="7">
        <v>7000</v>
      </c>
      <c r="G82" s="7">
        <v>6000</v>
      </c>
      <c r="H82" s="7">
        <v>5000</v>
      </c>
      <c r="I82" s="148">
        <f t="shared" si="10"/>
        <v>3000</v>
      </c>
      <c r="J82" s="148">
        <f t="shared" si="11"/>
        <v>2100</v>
      </c>
      <c r="K82" s="148">
        <f t="shared" si="12"/>
        <v>1800</v>
      </c>
      <c r="L82" s="148">
        <f t="shared" si="13"/>
        <v>1500</v>
      </c>
      <c r="M82" s="148">
        <f t="shared" si="14"/>
        <v>2500</v>
      </c>
      <c r="N82" s="148">
        <f t="shared" si="15"/>
        <v>1750</v>
      </c>
      <c r="O82" s="148">
        <f t="shared" si="16"/>
        <v>1500</v>
      </c>
      <c r="P82" s="148">
        <f t="shared" si="17"/>
        <v>1250</v>
      </c>
    </row>
    <row r="83" spans="1:16">
      <c r="A83" s="244">
        <v>67</v>
      </c>
      <c r="B83" s="41" t="s">
        <v>2193</v>
      </c>
      <c r="C83" s="8"/>
      <c r="D83" s="8"/>
      <c r="E83" s="7">
        <v>10000</v>
      </c>
      <c r="F83" s="7">
        <v>7000</v>
      </c>
      <c r="G83" s="7">
        <v>6000</v>
      </c>
      <c r="H83" s="7">
        <v>5000</v>
      </c>
      <c r="I83" s="148">
        <f t="shared" si="10"/>
        <v>3000</v>
      </c>
      <c r="J83" s="148">
        <f t="shared" si="11"/>
        <v>2100</v>
      </c>
      <c r="K83" s="148">
        <f t="shared" si="12"/>
        <v>1800</v>
      </c>
      <c r="L83" s="148">
        <f t="shared" si="13"/>
        <v>1500</v>
      </c>
      <c r="M83" s="148">
        <f t="shared" si="14"/>
        <v>2500</v>
      </c>
      <c r="N83" s="148">
        <f t="shared" si="15"/>
        <v>1750</v>
      </c>
      <c r="O83" s="148">
        <f t="shared" si="16"/>
        <v>1500</v>
      </c>
      <c r="P83" s="148">
        <f t="shared" si="17"/>
        <v>1250</v>
      </c>
    </row>
    <row r="84" spans="1:16" ht="45">
      <c r="A84" s="244">
        <v>68</v>
      </c>
      <c r="B84" s="8" t="s">
        <v>2194</v>
      </c>
      <c r="C84" s="8" t="s">
        <v>2195</v>
      </c>
      <c r="D84" s="41" t="s">
        <v>2196</v>
      </c>
      <c r="E84" s="7">
        <v>14000</v>
      </c>
      <c r="F84" s="7">
        <v>9800</v>
      </c>
      <c r="G84" s="7">
        <v>8400</v>
      </c>
      <c r="H84" s="7">
        <v>7000</v>
      </c>
      <c r="I84" s="148">
        <f t="shared" si="10"/>
        <v>4200</v>
      </c>
      <c r="J84" s="148">
        <f t="shared" si="11"/>
        <v>2940</v>
      </c>
      <c r="K84" s="148">
        <f t="shared" si="12"/>
        <v>2520</v>
      </c>
      <c r="L84" s="148">
        <f t="shared" si="13"/>
        <v>2100</v>
      </c>
      <c r="M84" s="148">
        <f t="shared" si="14"/>
        <v>3500</v>
      </c>
      <c r="N84" s="148">
        <f t="shared" si="15"/>
        <v>2450</v>
      </c>
      <c r="O84" s="148">
        <f t="shared" si="16"/>
        <v>2100</v>
      </c>
      <c r="P84" s="148">
        <f t="shared" si="17"/>
        <v>1750</v>
      </c>
    </row>
    <row r="85" spans="1:16" ht="60">
      <c r="A85" s="244">
        <v>69</v>
      </c>
      <c r="B85" s="8" t="s">
        <v>2197</v>
      </c>
      <c r="C85" s="8" t="s">
        <v>2198</v>
      </c>
      <c r="D85" s="41" t="s">
        <v>2199</v>
      </c>
      <c r="E85" s="7">
        <v>11000</v>
      </c>
      <c r="F85" s="7">
        <v>7699.9999999999991</v>
      </c>
      <c r="G85" s="7">
        <v>6600</v>
      </c>
      <c r="H85" s="7">
        <v>5500</v>
      </c>
      <c r="I85" s="148">
        <f t="shared" si="10"/>
        <v>3300</v>
      </c>
      <c r="J85" s="148">
        <f t="shared" si="11"/>
        <v>2309.9999999999995</v>
      </c>
      <c r="K85" s="148">
        <f t="shared" si="12"/>
        <v>1980</v>
      </c>
      <c r="L85" s="148">
        <f t="shared" si="13"/>
        <v>1650</v>
      </c>
      <c r="M85" s="148">
        <f t="shared" si="14"/>
        <v>2750</v>
      </c>
      <c r="N85" s="148">
        <f t="shared" si="15"/>
        <v>1924.9999999999998</v>
      </c>
      <c r="O85" s="148">
        <f t="shared" si="16"/>
        <v>1650</v>
      </c>
      <c r="P85" s="148">
        <f t="shared" si="17"/>
        <v>1375</v>
      </c>
    </row>
    <row r="86" spans="1:16" ht="75">
      <c r="A86" s="244">
        <v>70</v>
      </c>
      <c r="B86" s="8" t="s">
        <v>2200</v>
      </c>
      <c r="C86" s="8" t="s">
        <v>1431</v>
      </c>
      <c r="D86" s="41" t="s">
        <v>2201</v>
      </c>
      <c r="E86" s="7">
        <v>10000</v>
      </c>
      <c r="F86" s="7">
        <v>7000</v>
      </c>
      <c r="G86" s="7">
        <v>6000</v>
      </c>
      <c r="H86" s="7">
        <v>5000</v>
      </c>
      <c r="I86" s="148">
        <f t="shared" si="10"/>
        <v>3000</v>
      </c>
      <c r="J86" s="148">
        <f t="shared" si="11"/>
        <v>2100</v>
      </c>
      <c r="K86" s="148">
        <f t="shared" si="12"/>
        <v>1800</v>
      </c>
      <c r="L86" s="148">
        <f t="shared" si="13"/>
        <v>1500</v>
      </c>
      <c r="M86" s="148">
        <f t="shared" si="14"/>
        <v>2500</v>
      </c>
      <c r="N86" s="148">
        <f t="shared" si="15"/>
        <v>1750</v>
      </c>
      <c r="O86" s="148">
        <f t="shared" si="16"/>
        <v>1500</v>
      </c>
      <c r="P86" s="148">
        <f t="shared" si="17"/>
        <v>1250</v>
      </c>
    </row>
    <row r="87" spans="1:16" ht="30">
      <c r="A87" s="244">
        <v>71</v>
      </c>
      <c r="B87" s="8" t="s">
        <v>2202</v>
      </c>
      <c r="C87" s="8" t="s">
        <v>1530</v>
      </c>
      <c r="D87" s="41" t="s">
        <v>2203</v>
      </c>
      <c r="E87" s="7">
        <v>10000</v>
      </c>
      <c r="F87" s="7">
        <v>7000</v>
      </c>
      <c r="G87" s="7">
        <v>6000</v>
      </c>
      <c r="H87" s="7">
        <v>5000</v>
      </c>
      <c r="I87" s="148">
        <f t="shared" si="10"/>
        <v>3000</v>
      </c>
      <c r="J87" s="148">
        <f t="shared" si="11"/>
        <v>2100</v>
      </c>
      <c r="K87" s="148">
        <f t="shared" si="12"/>
        <v>1800</v>
      </c>
      <c r="L87" s="148">
        <f t="shared" si="13"/>
        <v>1500</v>
      </c>
      <c r="M87" s="148">
        <f t="shared" si="14"/>
        <v>2500</v>
      </c>
      <c r="N87" s="148">
        <f t="shared" si="15"/>
        <v>1750</v>
      </c>
      <c r="O87" s="148">
        <f t="shared" si="16"/>
        <v>1500</v>
      </c>
      <c r="P87" s="148">
        <f t="shared" si="17"/>
        <v>1250</v>
      </c>
    </row>
    <row r="88" spans="1:16">
      <c r="A88" s="244">
        <v>72</v>
      </c>
      <c r="B88" s="41" t="s">
        <v>2204</v>
      </c>
      <c r="C88" s="8"/>
      <c r="D88" s="8"/>
      <c r="E88" s="7">
        <v>8000</v>
      </c>
      <c r="F88" s="7">
        <v>5600</v>
      </c>
      <c r="G88" s="7">
        <v>4800</v>
      </c>
      <c r="H88" s="7">
        <v>4000</v>
      </c>
      <c r="I88" s="148">
        <f t="shared" si="10"/>
        <v>2400</v>
      </c>
      <c r="J88" s="148">
        <f t="shared" si="11"/>
        <v>1680</v>
      </c>
      <c r="K88" s="148">
        <f t="shared" si="12"/>
        <v>1440</v>
      </c>
      <c r="L88" s="148">
        <f t="shared" si="13"/>
        <v>1200</v>
      </c>
      <c r="M88" s="148">
        <f t="shared" si="14"/>
        <v>2000</v>
      </c>
      <c r="N88" s="148">
        <f t="shared" si="15"/>
        <v>1400</v>
      </c>
      <c r="O88" s="148">
        <f t="shared" si="16"/>
        <v>1200</v>
      </c>
      <c r="P88" s="148">
        <f t="shared" si="17"/>
        <v>1000</v>
      </c>
    </row>
    <row r="89" spans="1:16" ht="39.75" customHeight="1">
      <c r="A89" s="244">
        <v>73</v>
      </c>
      <c r="B89" s="8" t="s">
        <v>2205</v>
      </c>
      <c r="C89" s="8" t="s">
        <v>2206</v>
      </c>
      <c r="D89" s="41" t="s">
        <v>2207</v>
      </c>
      <c r="E89" s="7">
        <v>8000</v>
      </c>
      <c r="F89" s="7">
        <v>5600</v>
      </c>
      <c r="G89" s="7">
        <v>4800</v>
      </c>
      <c r="H89" s="7">
        <v>4000</v>
      </c>
      <c r="I89" s="148">
        <f t="shared" si="10"/>
        <v>2400</v>
      </c>
      <c r="J89" s="148">
        <f t="shared" si="11"/>
        <v>1680</v>
      </c>
      <c r="K89" s="148">
        <f t="shared" si="12"/>
        <v>1440</v>
      </c>
      <c r="L89" s="148">
        <f t="shared" si="13"/>
        <v>1200</v>
      </c>
      <c r="M89" s="148">
        <f t="shared" si="14"/>
        <v>2000</v>
      </c>
      <c r="N89" s="148">
        <f t="shared" si="15"/>
        <v>1400</v>
      </c>
      <c r="O89" s="148">
        <f t="shared" si="16"/>
        <v>1200</v>
      </c>
      <c r="P89" s="148">
        <f t="shared" si="17"/>
        <v>1000</v>
      </c>
    </row>
    <row r="90" spans="1:16" ht="101.25" customHeight="1">
      <c r="A90" s="244">
        <v>74</v>
      </c>
      <c r="B90" s="8" t="s">
        <v>2208</v>
      </c>
      <c r="C90" s="8" t="s">
        <v>2209</v>
      </c>
      <c r="D90" s="41" t="s">
        <v>2210</v>
      </c>
      <c r="E90" s="7">
        <v>8000</v>
      </c>
      <c r="F90" s="7">
        <v>5600</v>
      </c>
      <c r="G90" s="7">
        <v>4800</v>
      </c>
      <c r="H90" s="7">
        <v>4000</v>
      </c>
      <c r="I90" s="148">
        <f t="shared" si="10"/>
        <v>2400</v>
      </c>
      <c r="J90" s="148">
        <f t="shared" si="11"/>
        <v>1680</v>
      </c>
      <c r="K90" s="148">
        <f t="shared" si="12"/>
        <v>1440</v>
      </c>
      <c r="L90" s="148">
        <f t="shared" si="13"/>
        <v>1200</v>
      </c>
      <c r="M90" s="148">
        <f t="shared" si="14"/>
        <v>2000</v>
      </c>
      <c r="N90" s="148">
        <f t="shared" si="15"/>
        <v>1400</v>
      </c>
      <c r="O90" s="148">
        <f t="shared" si="16"/>
        <v>1200</v>
      </c>
      <c r="P90" s="148">
        <f t="shared" si="17"/>
        <v>1000</v>
      </c>
    </row>
    <row r="91" spans="1:16" ht="52.5" customHeight="1">
      <c r="A91" s="244">
        <v>75</v>
      </c>
      <c r="B91" s="8" t="s">
        <v>2211</v>
      </c>
      <c r="C91" s="8" t="s">
        <v>2212</v>
      </c>
      <c r="D91" s="41" t="s">
        <v>2213</v>
      </c>
      <c r="E91" s="7">
        <v>8000</v>
      </c>
      <c r="F91" s="7">
        <v>5600</v>
      </c>
      <c r="G91" s="7">
        <v>4800</v>
      </c>
      <c r="H91" s="7">
        <v>4000</v>
      </c>
      <c r="I91" s="148">
        <f t="shared" si="10"/>
        <v>2400</v>
      </c>
      <c r="J91" s="148">
        <f t="shared" si="11"/>
        <v>1680</v>
      </c>
      <c r="K91" s="148">
        <f t="shared" si="12"/>
        <v>1440</v>
      </c>
      <c r="L91" s="148">
        <f t="shared" si="13"/>
        <v>1200</v>
      </c>
      <c r="M91" s="148">
        <f t="shared" si="14"/>
        <v>2000</v>
      </c>
      <c r="N91" s="148">
        <f t="shared" si="15"/>
        <v>1400</v>
      </c>
      <c r="O91" s="148">
        <f t="shared" si="16"/>
        <v>1200</v>
      </c>
      <c r="P91" s="148">
        <f t="shared" si="17"/>
        <v>1000</v>
      </c>
    </row>
    <row r="92" spans="1:16" ht="75">
      <c r="A92" s="244">
        <v>75</v>
      </c>
      <c r="B92" s="8" t="s">
        <v>2214</v>
      </c>
      <c r="C92" s="8" t="s">
        <v>2215</v>
      </c>
      <c r="D92" s="41" t="s">
        <v>2216</v>
      </c>
      <c r="E92" s="7">
        <v>8000</v>
      </c>
      <c r="F92" s="7">
        <v>5600</v>
      </c>
      <c r="G92" s="7">
        <v>4800</v>
      </c>
      <c r="H92" s="7">
        <v>4000</v>
      </c>
      <c r="I92" s="148">
        <f t="shared" si="10"/>
        <v>2400</v>
      </c>
      <c r="J92" s="148">
        <f t="shared" si="11"/>
        <v>1680</v>
      </c>
      <c r="K92" s="148">
        <f t="shared" si="12"/>
        <v>1440</v>
      </c>
      <c r="L92" s="148">
        <f t="shared" si="13"/>
        <v>1200</v>
      </c>
      <c r="M92" s="148">
        <f t="shared" si="14"/>
        <v>2000</v>
      </c>
      <c r="N92" s="148">
        <f t="shared" si="15"/>
        <v>1400</v>
      </c>
      <c r="O92" s="148">
        <f t="shared" si="16"/>
        <v>1200</v>
      </c>
      <c r="P92" s="148">
        <f t="shared" si="17"/>
        <v>1000</v>
      </c>
    </row>
    <row r="93" spans="1:16" ht="34.5" customHeight="1">
      <c r="A93" s="244">
        <v>76</v>
      </c>
      <c r="B93" s="8" t="s">
        <v>2217</v>
      </c>
      <c r="C93" s="8" t="s">
        <v>2218</v>
      </c>
      <c r="D93" s="41" t="s">
        <v>2219</v>
      </c>
      <c r="E93" s="7">
        <v>8000</v>
      </c>
      <c r="F93" s="7">
        <v>5600</v>
      </c>
      <c r="G93" s="7">
        <v>4800</v>
      </c>
      <c r="H93" s="7">
        <v>4000</v>
      </c>
      <c r="I93" s="148">
        <f t="shared" si="10"/>
        <v>2400</v>
      </c>
      <c r="J93" s="148">
        <f t="shared" si="11"/>
        <v>1680</v>
      </c>
      <c r="K93" s="148">
        <f t="shared" si="12"/>
        <v>1440</v>
      </c>
      <c r="L93" s="148">
        <f t="shared" si="13"/>
        <v>1200</v>
      </c>
      <c r="M93" s="148">
        <f t="shared" si="14"/>
        <v>2000</v>
      </c>
      <c r="N93" s="148">
        <f t="shared" si="15"/>
        <v>1400</v>
      </c>
      <c r="O93" s="148">
        <f t="shared" si="16"/>
        <v>1200</v>
      </c>
      <c r="P93" s="148">
        <f t="shared" si="17"/>
        <v>1000</v>
      </c>
    </row>
    <row r="94" spans="1:16">
      <c r="A94" s="250">
        <v>77</v>
      </c>
      <c r="B94" s="255" t="s">
        <v>333</v>
      </c>
      <c r="C94" s="256"/>
      <c r="D94" s="256"/>
      <c r="E94" s="7">
        <v>7000</v>
      </c>
      <c r="F94" s="7">
        <v>3600</v>
      </c>
      <c r="G94" s="7">
        <v>2700</v>
      </c>
      <c r="H94" s="7">
        <v>1800</v>
      </c>
      <c r="I94" s="148">
        <f t="shared" si="10"/>
        <v>2100</v>
      </c>
      <c r="J94" s="148">
        <f t="shared" si="11"/>
        <v>1080</v>
      </c>
      <c r="K94" s="148">
        <f t="shared" si="12"/>
        <v>810</v>
      </c>
      <c r="L94" s="148">
        <f t="shared" si="13"/>
        <v>540</v>
      </c>
      <c r="M94" s="148">
        <f t="shared" si="14"/>
        <v>1750</v>
      </c>
      <c r="N94" s="148">
        <f t="shared" si="15"/>
        <v>900</v>
      </c>
      <c r="O94" s="148">
        <f t="shared" si="16"/>
        <v>675</v>
      </c>
      <c r="P94" s="148">
        <f t="shared" si="17"/>
        <v>450</v>
      </c>
    </row>
    <row r="95" spans="1:16">
      <c r="A95" s="250">
        <v>78</v>
      </c>
      <c r="B95" s="255" t="s">
        <v>334</v>
      </c>
      <c r="C95" s="256"/>
      <c r="D95" s="256"/>
      <c r="E95" s="7">
        <v>5000</v>
      </c>
      <c r="F95" s="7">
        <v>3000</v>
      </c>
      <c r="G95" s="7">
        <v>2250</v>
      </c>
      <c r="H95" s="7">
        <v>1500</v>
      </c>
      <c r="I95" s="148">
        <f t="shared" si="10"/>
        <v>1500</v>
      </c>
      <c r="J95" s="148">
        <f t="shared" si="11"/>
        <v>900</v>
      </c>
      <c r="K95" s="148">
        <f t="shared" si="12"/>
        <v>675</v>
      </c>
      <c r="L95" s="148">
        <f t="shared" si="13"/>
        <v>450</v>
      </c>
      <c r="M95" s="148">
        <f t="shared" si="14"/>
        <v>1250</v>
      </c>
      <c r="N95" s="148">
        <f t="shared" si="15"/>
        <v>750</v>
      </c>
      <c r="O95" s="148">
        <f t="shared" si="16"/>
        <v>562.5</v>
      </c>
      <c r="P95" s="148">
        <f t="shared" si="17"/>
        <v>375</v>
      </c>
    </row>
  </sheetData>
  <mergeCells count="17">
    <mergeCell ref="A17:A21"/>
    <mergeCell ref="B17:B21"/>
    <mergeCell ref="B50:B51"/>
    <mergeCell ref="B52:B53"/>
    <mergeCell ref="A11:A12"/>
    <mergeCell ref="B11:B12"/>
    <mergeCell ref="A13:A16"/>
    <mergeCell ref="B13:B16"/>
    <mergeCell ref="A7:A10"/>
    <mergeCell ref="B7:B10"/>
    <mergeCell ref="E3:H4"/>
    <mergeCell ref="I3:L4"/>
    <mergeCell ref="M3:P4"/>
    <mergeCell ref="A3:A5"/>
    <mergeCell ref="B3:D3"/>
    <mergeCell ref="B4:B5"/>
    <mergeCell ref="C4:D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47"/>
  <sheetViews>
    <sheetView zoomScale="85" zoomScaleNormal="85" workbookViewId="0">
      <selection sqref="A1:P5"/>
    </sheetView>
  </sheetViews>
  <sheetFormatPr defaultColWidth="14.42578125" defaultRowHeight="14.25"/>
  <cols>
    <col min="1" max="1" width="8.28515625" style="209" customWidth="1"/>
    <col min="2" max="2" width="32.7109375" style="209" customWidth="1"/>
    <col min="3" max="3" width="18.28515625" style="209" customWidth="1"/>
    <col min="4" max="4" width="21.7109375" style="209" customWidth="1"/>
    <col min="5" max="16" width="12.140625" style="210" customWidth="1"/>
    <col min="17" max="243" width="14.42578125" style="210"/>
    <col min="244" max="244" width="8.28515625" style="210" customWidth="1"/>
    <col min="245" max="245" width="32.7109375" style="210" customWidth="1"/>
    <col min="246" max="246" width="18.28515625" style="210" customWidth="1"/>
    <col min="247" max="247" width="14.42578125" style="210"/>
    <col min="248" max="248" width="12.28515625" style="210" customWidth="1"/>
    <col min="249" max="249" width="27.28515625" style="210" customWidth="1"/>
    <col min="250" max="251" width="14.42578125" style="210"/>
    <col min="252" max="255" width="14.42578125" style="210" customWidth="1"/>
    <col min="256" max="499" width="14.42578125" style="210"/>
    <col min="500" max="500" width="8.28515625" style="210" customWidth="1"/>
    <col min="501" max="501" width="32.7109375" style="210" customWidth="1"/>
    <col min="502" max="502" width="18.28515625" style="210" customWidth="1"/>
    <col min="503" max="503" width="14.42578125" style="210"/>
    <col min="504" max="504" width="12.28515625" style="210" customWidth="1"/>
    <col min="505" max="505" width="27.28515625" style="210" customWidth="1"/>
    <col min="506" max="507" width="14.42578125" style="210"/>
    <col min="508" max="511" width="14.42578125" style="210" customWidth="1"/>
    <col min="512" max="755" width="14.42578125" style="210"/>
    <col min="756" max="756" width="8.28515625" style="210" customWidth="1"/>
    <col min="757" max="757" width="32.7109375" style="210" customWidth="1"/>
    <col min="758" max="758" width="18.28515625" style="210" customWidth="1"/>
    <col min="759" max="759" width="14.42578125" style="210"/>
    <col min="760" max="760" width="12.28515625" style="210" customWidth="1"/>
    <col min="761" max="761" width="27.28515625" style="210" customWidth="1"/>
    <col min="762" max="763" width="14.42578125" style="210"/>
    <col min="764" max="767" width="14.42578125" style="210" customWidth="1"/>
    <col min="768" max="1011" width="14.42578125" style="210"/>
    <col min="1012" max="1012" width="8.28515625" style="210" customWidth="1"/>
    <col min="1013" max="1013" width="32.7109375" style="210" customWidth="1"/>
    <col min="1014" max="1014" width="18.28515625" style="210" customWidth="1"/>
    <col min="1015" max="1015" width="14.42578125" style="210"/>
    <col min="1016" max="1016" width="12.28515625" style="210" customWidth="1"/>
    <col min="1017" max="1017" width="27.28515625" style="210" customWidth="1"/>
    <col min="1018" max="1019" width="14.42578125" style="210"/>
    <col min="1020" max="1023" width="14.42578125" style="210" customWidth="1"/>
    <col min="1024" max="1267" width="14.42578125" style="210"/>
    <col min="1268" max="1268" width="8.28515625" style="210" customWidth="1"/>
    <col min="1269" max="1269" width="32.7109375" style="210" customWidth="1"/>
    <col min="1270" max="1270" width="18.28515625" style="210" customWidth="1"/>
    <col min="1271" max="1271" width="14.42578125" style="210"/>
    <col min="1272" max="1272" width="12.28515625" style="210" customWidth="1"/>
    <col min="1273" max="1273" width="27.28515625" style="210" customWidth="1"/>
    <col min="1274" max="1275" width="14.42578125" style="210"/>
    <col min="1276" max="1279" width="14.42578125" style="210" customWidth="1"/>
    <col min="1280" max="1523" width="14.42578125" style="210"/>
    <col min="1524" max="1524" width="8.28515625" style="210" customWidth="1"/>
    <col min="1525" max="1525" width="32.7109375" style="210" customWidth="1"/>
    <col min="1526" max="1526" width="18.28515625" style="210" customWidth="1"/>
    <col min="1527" max="1527" width="14.42578125" style="210"/>
    <col min="1528" max="1528" width="12.28515625" style="210" customWidth="1"/>
    <col min="1529" max="1529" width="27.28515625" style="210" customWidth="1"/>
    <col min="1530" max="1531" width="14.42578125" style="210"/>
    <col min="1532" max="1535" width="14.42578125" style="210" customWidth="1"/>
    <col min="1536" max="1779" width="14.42578125" style="210"/>
    <col min="1780" max="1780" width="8.28515625" style="210" customWidth="1"/>
    <col min="1781" max="1781" width="32.7109375" style="210" customWidth="1"/>
    <col min="1782" max="1782" width="18.28515625" style="210" customWidth="1"/>
    <col min="1783" max="1783" width="14.42578125" style="210"/>
    <col min="1784" max="1784" width="12.28515625" style="210" customWidth="1"/>
    <col min="1785" max="1785" width="27.28515625" style="210" customWidth="1"/>
    <col min="1786" max="1787" width="14.42578125" style="210"/>
    <col min="1788" max="1791" width="14.42578125" style="210" customWidth="1"/>
    <col min="1792" max="2035" width="14.42578125" style="210"/>
    <col min="2036" max="2036" width="8.28515625" style="210" customWidth="1"/>
    <col min="2037" max="2037" width="32.7109375" style="210" customWidth="1"/>
    <col min="2038" max="2038" width="18.28515625" style="210" customWidth="1"/>
    <col min="2039" max="2039" width="14.42578125" style="210"/>
    <col min="2040" max="2040" width="12.28515625" style="210" customWidth="1"/>
    <col min="2041" max="2041" width="27.28515625" style="210" customWidth="1"/>
    <col min="2042" max="2043" width="14.42578125" style="210"/>
    <col min="2044" max="2047" width="14.42578125" style="210" customWidth="1"/>
    <col min="2048" max="2291" width="14.42578125" style="210"/>
    <col min="2292" max="2292" width="8.28515625" style="210" customWidth="1"/>
    <col min="2293" max="2293" width="32.7109375" style="210" customWidth="1"/>
    <col min="2294" max="2294" width="18.28515625" style="210" customWidth="1"/>
    <col min="2295" max="2295" width="14.42578125" style="210"/>
    <col min="2296" max="2296" width="12.28515625" style="210" customWidth="1"/>
    <col min="2297" max="2297" width="27.28515625" style="210" customWidth="1"/>
    <col min="2298" max="2299" width="14.42578125" style="210"/>
    <col min="2300" max="2303" width="14.42578125" style="210" customWidth="1"/>
    <col min="2304" max="2547" width="14.42578125" style="210"/>
    <col min="2548" max="2548" width="8.28515625" style="210" customWidth="1"/>
    <col min="2549" max="2549" width="32.7109375" style="210" customWidth="1"/>
    <col min="2550" max="2550" width="18.28515625" style="210" customWidth="1"/>
    <col min="2551" max="2551" width="14.42578125" style="210"/>
    <col min="2552" max="2552" width="12.28515625" style="210" customWidth="1"/>
    <col min="2553" max="2553" width="27.28515625" style="210" customWidth="1"/>
    <col min="2554" max="2555" width="14.42578125" style="210"/>
    <col min="2556" max="2559" width="14.42578125" style="210" customWidth="1"/>
    <col min="2560" max="2803" width="14.42578125" style="210"/>
    <col min="2804" max="2804" width="8.28515625" style="210" customWidth="1"/>
    <col min="2805" max="2805" width="32.7109375" style="210" customWidth="1"/>
    <col min="2806" max="2806" width="18.28515625" style="210" customWidth="1"/>
    <col min="2807" max="2807" width="14.42578125" style="210"/>
    <col min="2808" max="2808" width="12.28515625" style="210" customWidth="1"/>
    <col min="2809" max="2809" width="27.28515625" style="210" customWidth="1"/>
    <col min="2810" max="2811" width="14.42578125" style="210"/>
    <col min="2812" max="2815" width="14.42578125" style="210" customWidth="1"/>
    <col min="2816" max="3059" width="14.42578125" style="210"/>
    <col min="3060" max="3060" width="8.28515625" style="210" customWidth="1"/>
    <col min="3061" max="3061" width="32.7109375" style="210" customWidth="1"/>
    <col min="3062" max="3062" width="18.28515625" style="210" customWidth="1"/>
    <col min="3063" max="3063" width="14.42578125" style="210"/>
    <col min="3064" max="3064" width="12.28515625" style="210" customWidth="1"/>
    <col min="3065" max="3065" width="27.28515625" style="210" customWidth="1"/>
    <col min="3066" max="3067" width="14.42578125" style="210"/>
    <col min="3068" max="3071" width="14.42578125" style="210" customWidth="1"/>
    <col min="3072" max="3315" width="14.42578125" style="210"/>
    <col min="3316" max="3316" width="8.28515625" style="210" customWidth="1"/>
    <col min="3317" max="3317" width="32.7109375" style="210" customWidth="1"/>
    <col min="3318" max="3318" width="18.28515625" style="210" customWidth="1"/>
    <col min="3319" max="3319" width="14.42578125" style="210"/>
    <col min="3320" max="3320" width="12.28515625" style="210" customWidth="1"/>
    <col min="3321" max="3321" width="27.28515625" style="210" customWidth="1"/>
    <col min="3322" max="3323" width="14.42578125" style="210"/>
    <col min="3324" max="3327" width="14.42578125" style="210" customWidth="1"/>
    <col min="3328" max="3571" width="14.42578125" style="210"/>
    <col min="3572" max="3572" width="8.28515625" style="210" customWidth="1"/>
    <col min="3573" max="3573" width="32.7109375" style="210" customWidth="1"/>
    <col min="3574" max="3574" width="18.28515625" style="210" customWidth="1"/>
    <col min="3575" max="3575" width="14.42578125" style="210"/>
    <col min="3576" max="3576" width="12.28515625" style="210" customWidth="1"/>
    <col min="3577" max="3577" width="27.28515625" style="210" customWidth="1"/>
    <col min="3578" max="3579" width="14.42578125" style="210"/>
    <col min="3580" max="3583" width="14.42578125" style="210" customWidth="1"/>
    <col min="3584" max="3827" width="14.42578125" style="210"/>
    <col min="3828" max="3828" width="8.28515625" style="210" customWidth="1"/>
    <col min="3829" max="3829" width="32.7109375" style="210" customWidth="1"/>
    <col min="3830" max="3830" width="18.28515625" style="210" customWidth="1"/>
    <col min="3831" max="3831" width="14.42578125" style="210"/>
    <col min="3832" max="3832" width="12.28515625" style="210" customWidth="1"/>
    <col min="3833" max="3833" width="27.28515625" style="210" customWidth="1"/>
    <col min="3834" max="3835" width="14.42578125" style="210"/>
    <col min="3836" max="3839" width="14.42578125" style="210" customWidth="1"/>
    <col min="3840" max="4083" width="14.42578125" style="210"/>
    <col min="4084" max="4084" width="8.28515625" style="210" customWidth="1"/>
    <col min="4085" max="4085" width="32.7109375" style="210" customWidth="1"/>
    <col min="4086" max="4086" width="18.28515625" style="210" customWidth="1"/>
    <col min="4087" max="4087" width="14.42578125" style="210"/>
    <col min="4088" max="4088" width="12.28515625" style="210" customWidth="1"/>
    <col min="4089" max="4089" width="27.28515625" style="210" customWidth="1"/>
    <col min="4090" max="4091" width="14.42578125" style="210"/>
    <col min="4092" max="4095" width="14.42578125" style="210" customWidth="1"/>
    <col min="4096" max="4339" width="14.42578125" style="210"/>
    <col min="4340" max="4340" width="8.28515625" style="210" customWidth="1"/>
    <col min="4341" max="4341" width="32.7109375" style="210" customWidth="1"/>
    <col min="4342" max="4342" width="18.28515625" style="210" customWidth="1"/>
    <col min="4343" max="4343" width="14.42578125" style="210"/>
    <col min="4344" max="4344" width="12.28515625" style="210" customWidth="1"/>
    <col min="4345" max="4345" width="27.28515625" style="210" customWidth="1"/>
    <col min="4346" max="4347" width="14.42578125" style="210"/>
    <col min="4348" max="4351" width="14.42578125" style="210" customWidth="1"/>
    <col min="4352" max="4595" width="14.42578125" style="210"/>
    <col min="4596" max="4596" width="8.28515625" style="210" customWidth="1"/>
    <col min="4597" max="4597" width="32.7109375" style="210" customWidth="1"/>
    <col min="4598" max="4598" width="18.28515625" style="210" customWidth="1"/>
    <col min="4599" max="4599" width="14.42578125" style="210"/>
    <col min="4600" max="4600" width="12.28515625" style="210" customWidth="1"/>
    <col min="4601" max="4601" width="27.28515625" style="210" customWidth="1"/>
    <col min="4602" max="4603" width="14.42578125" style="210"/>
    <col min="4604" max="4607" width="14.42578125" style="210" customWidth="1"/>
    <col min="4608" max="4851" width="14.42578125" style="210"/>
    <col min="4852" max="4852" width="8.28515625" style="210" customWidth="1"/>
    <col min="4853" max="4853" width="32.7109375" style="210" customWidth="1"/>
    <col min="4854" max="4854" width="18.28515625" style="210" customWidth="1"/>
    <col min="4855" max="4855" width="14.42578125" style="210"/>
    <col min="4856" max="4856" width="12.28515625" style="210" customWidth="1"/>
    <col min="4857" max="4857" width="27.28515625" style="210" customWidth="1"/>
    <col min="4858" max="4859" width="14.42578125" style="210"/>
    <col min="4860" max="4863" width="14.42578125" style="210" customWidth="1"/>
    <col min="4864" max="5107" width="14.42578125" style="210"/>
    <col min="5108" max="5108" width="8.28515625" style="210" customWidth="1"/>
    <col min="5109" max="5109" width="32.7109375" style="210" customWidth="1"/>
    <col min="5110" max="5110" width="18.28515625" style="210" customWidth="1"/>
    <col min="5111" max="5111" width="14.42578125" style="210"/>
    <col min="5112" max="5112" width="12.28515625" style="210" customWidth="1"/>
    <col min="5113" max="5113" width="27.28515625" style="210" customWidth="1"/>
    <col min="5114" max="5115" width="14.42578125" style="210"/>
    <col min="5116" max="5119" width="14.42578125" style="210" customWidth="1"/>
    <col min="5120" max="5363" width="14.42578125" style="210"/>
    <col min="5364" max="5364" width="8.28515625" style="210" customWidth="1"/>
    <col min="5365" max="5365" width="32.7109375" style="210" customWidth="1"/>
    <col min="5366" max="5366" width="18.28515625" style="210" customWidth="1"/>
    <col min="5367" max="5367" width="14.42578125" style="210"/>
    <col min="5368" max="5368" width="12.28515625" style="210" customWidth="1"/>
    <col min="5369" max="5369" width="27.28515625" style="210" customWidth="1"/>
    <col min="5370" max="5371" width="14.42578125" style="210"/>
    <col min="5372" max="5375" width="14.42578125" style="210" customWidth="1"/>
    <col min="5376" max="5619" width="14.42578125" style="210"/>
    <col min="5620" max="5620" width="8.28515625" style="210" customWidth="1"/>
    <col min="5621" max="5621" width="32.7109375" style="210" customWidth="1"/>
    <col min="5622" max="5622" width="18.28515625" style="210" customWidth="1"/>
    <col min="5623" max="5623" width="14.42578125" style="210"/>
    <col min="5624" max="5624" width="12.28515625" style="210" customWidth="1"/>
    <col min="5625" max="5625" width="27.28515625" style="210" customWidth="1"/>
    <col min="5626" max="5627" width="14.42578125" style="210"/>
    <col min="5628" max="5631" width="14.42578125" style="210" customWidth="1"/>
    <col min="5632" max="5875" width="14.42578125" style="210"/>
    <col min="5876" max="5876" width="8.28515625" style="210" customWidth="1"/>
    <col min="5877" max="5877" width="32.7109375" style="210" customWidth="1"/>
    <col min="5878" max="5878" width="18.28515625" style="210" customWidth="1"/>
    <col min="5879" max="5879" width="14.42578125" style="210"/>
    <col min="5880" max="5880" width="12.28515625" style="210" customWidth="1"/>
    <col min="5881" max="5881" width="27.28515625" style="210" customWidth="1"/>
    <col min="5882" max="5883" width="14.42578125" style="210"/>
    <col min="5884" max="5887" width="14.42578125" style="210" customWidth="1"/>
    <col min="5888" max="6131" width="14.42578125" style="210"/>
    <col min="6132" max="6132" width="8.28515625" style="210" customWidth="1"/>
    <col min="6133" max="6133" width="32.7109375" style="210" customWidth="1"/>
    <col min="6134" max="6134" width="18.28515625" style="210" customWidth="1"/>
    <col min="6135" max="6135" width="14.42578125" style="210"/>
    <col min="6136" max="6136" width="12.28515625" style="210" customWidth="1"/>
    <col min="6137" max="6137" width="27.28515625" style="210" customWidth="1"/>
    <col min="6138" max="6139" width="14.42578125" style="210"/>
    <col min="6140" max="6143" width="14.42578125" style="210" customWidth="1"/>
    <col min="6144" max="6387" width="14.42578125" style="210"/>
    <col min="6388" max="6388" width="8.28515625" style="210" customWidth="1"/>
    <col min="6389" max="6389" width="32.7109375" style="210" customWidth="1"/>
    <col min="6390" max="6390" width="18.28515625" style="210" customWidth="1"/>
    <col min="6391" max="6391" width="14.42578125" style="210"/>
    <col min="6392" max="6392" width="12.28515625" style="210" customWidth="1"/>
    <col min="6393" max="6393" width="27.28515625" style="210" customWidth="1"/>
    <col min="6394" max="6395" width="14.42578125" style="210"/>
    <col min="6396" max="6399" width="14.42578125" style="210" customWidth="1"/>
    <col min="6400" max="6643" width="14.42578125" style="210"/>
    <col min="6644" max="6644" width="8.28515625" style="210" customWidth="1"/>
    <col min="6645" max="6645" width="32.7109375" style="210" customWidth="1"/>
    <col min="6646" max="6646" width="18.28515625" style="210" customWidth="1"/>
    <col min="6647" max="6647" width="14.42578125" style="210"/>
    <col min="6648" max="6648" width="12.28515625" style="210" customWidth="1"/>
    <col min="6649" max="6649" width="27.28515625" style="210" customWidth="1"/>
    <col min="6650" max="6651" width="14.42578125" style="210"/>
    <col min="6652" max="6655" width="14.42578125" style="210" customWidth="1"/>
    <col min="6656" max="6899" width="14.42578125" style="210"/>
    <col min="6900" max="6900" width="8.28515625" style="210" customWidth="1"/>
    <col min="6901" max="6901" width="32.7109375" style="210" customWidth="1"/>
    <col min="6902" max="6902" width="18.28515625" style="210" customWidth="1"/>
    <col min="6903" max="6903" width="14.42578125" style="210"/>
    <col min="6904" max="6904" width="12.28515625" style="210" customWidth="1"/>
    <col min="6905" max="6905" width="27.28515625" style="210" customWidth="1"/>
    <col min="6906" max="6907" width="14.42578125" style="210"/>
    <col min="6908" max="6911" width="14.42578125" style="210" customWidth="1"/>
    <col min="6912" max="7155" width="14.42578125" style="210"/>
    <col min="7156" max="7156" width="8.28515625" style="210" customWidth="1"/>
    <col min="7157" max="7157" width="32.7109375" style="210" customWidth="1"/>
    <col min="7158" max="7158" width="18.28515625" style="210" customWidth="1"/>
    <col min="7159" max="7159" width="14.42578125" style="210"/>
    <col min="7160" max="7160" width="12.28515625" style="210" customWidth="1"/>
    <col min="7161" max="7161" width="27.28515625" style="210" customWidth="1"/>
    <col min="7162" max="7163" width="14.42578125" style="210"/>
    <col min="7164" max="7167" width="14.42578125" style="210" customWidth="1"/>
    <col min="7168" max="7411" width="14.42578125" style="210"/>
    <col min="7412" max="7412" width="8.28515625" style="210" customWidth="1"/>
    <col min="7413" max="7413" width="32.7109375" style="210" customWidth="1"/>
    <col min="7414" max="7414" width="18.28515625" style="210" customWidth="1"/>
    <col min="7415" max="7415" width="14.42578125" style="210"/>
    <col min="7416" max="7416" width="12.28515625" style="210" customWidth="1"/>
    <col min="7417" max="7417" width="27.28515625" style="210" customWidth="1"/>
    <col min="7418" max="7419" width="14.42578125" style="210"/>
    <col min="7420" max="7423" width="14.42578125" style="210" customWidth="1"/>
    <col min="7424" max="7667" width="14.42578125" style="210"/>
    <col min="7668" max="7668" width="8.28515625" style="210" customWidth="1"/>
    <col min="7669" max="7669" width="32.7109375" style="210" customWidth="1"/>
    <col min="7670" max="7670" width="18.28515625" style="210" customWidth="1"/>
    <col min="7671" max="7671" width="14.42578125" style="210"/>
    <col min="7672" max="7672" width="12.28515625" style="210" customWidth="1"/>
    <col min="7673" max="7673" width="27.28515625" style="210" customWidth="1"/>
    <col min="7674" max="7675" width="14.42578125" style="210"/>
    <col min="7676" max="7679" width="14.42578125" style="210" customWidth="1"/>
    <col min="7680" max="7923" width="14.42578125" style="210"/>
    <col min="7924" max="7924" width="8.28515625" style="210" customWidth="1"/>
    <col min="7925" max="7925" width="32.7109375" style="210" customWidth="1"/>
    <col min="7926" max="7926" width="18.28515625" style="210" customWidth="1"/>
    <col min="7927" max="7927" width="14.42578125" style="210"/>
    <col min="7928" max="7928" width="12.28515625" style="210" customWidth="1"/>
    <col min="7929" max="7929" width="27.28515625" style="210" customWidth="1"/>
    <col min="7930" max="7931" width="14.42578125" style="210"/>
    <col min="7932" max="7935" width="14.42578125" style="210" customWidth="1"/>
    <col min="7936" max="8179" width="14.42578125" style="210"/>
    <col min="8180" max="8180" width="8.28515625" style="210" customWidth="1"/>
    <col min="8181" max="8181" width="32.7109375" style="210" customWidth="1"/>
    <col min="8182" max="8182" width="18.28515625" style="210" customWidth="1"/>
    <col min="8183" max="8183" width="14.42578125" style="210"/>
    <col min="8184" max="8184" width="12.28515625" style="210" customWidth="1"/>
    <col min="8185" max="8185" width="27.28515625" style="210" customWidth="1"/>
    <col min="8186" max="8187" width="14.42578125" style="210"/>
    <col min="8188" max="8191" width="14.42578125" style="210" customWidth="1"/>
    <col min="8192" max="8435" width="14.42578125" style="210"/>
    <col min="8436" max="8436" width="8.28515625" style="210" customWidth="1"/>
    <col min="8437" max="8437" width="32.7109375" style="210" customWidth="1"/>
    <col min="8438" max="8438" width="18.28515625" style="210" customWidth="1"/>
    <col min="8439" max="8439" width="14.42578125" style="210"/>
    <col min="8440" max="8440" width="12.28515625" style="210" customWidth="1"/>
    <col min="8441" max="8441" width="27.28515625" style="210" customWidth="1"/>
    <col min="8442" max="8443" width="14.42578125" style="210"/>
    <col min="8444" max="8447" width="14.42578125" style="210" customWidth="1"/>
    <col min="8448" max="8691" width="14.42578125" style="210"/>
    <col min="8692" max="8692" width="8.28515625" style="210" customWidth="1"/>
    <col min="8693" max="8693" width="32.7109375" style="210" customWidth="1"/>
    <col min="8694" max="8694" width="18.28515625" style="210" customWidth="1"/>
    <col min="8695" max="8695" width="14.42578125" style="210"/>
    <col min="8696" max="8696" width="12.28515625" style="210" customWidth="1"/>
    <col min="8697" max="8697" width="27.28515625" style="210" customWidth="1"/>
    <col min="8698" max="8699" width="14.42578125" style="210"/>
    <col min="8700" max="8703" width="14.42578125" style="210" customWidth="1"/>
    <col min="8704" max="8947" width="14.42578125" style="210"/>
    <col min="8948" max="8948" width="8.28515625" style="210" customWidth="1"/>
    <col min="8949" max="8949" width="32.7109375" style="210" customWidth="1"/>
    <col min="8950" max="8950" width="18.28515625" style="210" customWidth="1"/>
    <col min="8951" max="8951" width="14.42578125" style="210"/>
    <col min="8952" max="8952" width="12.28515625" style="210" customWidth="1"/>
    <col min="8953" max="8953" width="27.28515625" style="210" customWidth="1"/>
    <col min="8954" max="8955" width="14.42578125" style="210"/>
    <col min="8956" max="8959" width="14.42578125" style="210" customWidth="1"/>
    <col min="8960" max="9203" width="14.42578125" style="210"/>
    <col min="9204" max="9204" width="8.28515625" style="210" customWidth="1"/>
    <col min="9205" max="9205" width="32.7109375" style="210" customWidth="1"/>
    <col min="9206" max="9206" width="18.28515625" style="210" customWidth="1"/>
    <col min="9207" max="9207" width="14.42578125" style="210"/>
    <col min="9208" max="9208" width="12.28515625" style="210" customWidth="1"/>
    <col min="9209" max="9209" width="27.28515625" style="210" customWidth="1"/>
    <col min="9210" max="9211" width="14.42578125" style="210"/>
    <col min="9212" max="9215" width="14.42578125" style="210" customWidth="1"/>
    <col min="9216" max="9459" width="14.42578125" style="210"/>
    <col min="9460" max="9460" width="8.28515625" style="210" customWidth="1"/>
    <col min="9461" max="9461" width="32.7109375" style="210" customWidth="1"/>
    <col min="9462" max="9462" width="18.28515625" style="210" customWidth="1"/>
    <col min="9463" max="9463" width="14.42578125" style="210"/>
    <col min="9464" max="9464" width="12.28515625" style="210" customWidth="1"/>
    <col min="9465" max="9465" width="27.28515625" style="210" customWidth="1"/>
    <col min="9466" max="9467" width="14.42578125" style="210"/>
    <col min="9468" max="9471" width="14.42578125" style="210" customWidth="1"/>
    <col min="9472" max="9715" width="14.42578125" style="210"/>
    <col min="9716" max="9716" width="8.28515625" style="210" customWidth="1"/>
    <col min="9717" max="9717" width="32.7109375" style="210" customWidth="1"/>
    <col min="9718" max="9718" width="18.28515625" style="210" customWidth="1"/>
    <col min="9719" max="9719" width="14.42578125" style="210"/>
    <col min="9720" max="9720" width="12.28515625" style="210" customWidth="1"/>
    <col min="9721" max="9721" width="27.28515625" style="210" customWidth="1"/>
    <col min="9722" max="9723" width="14.42578125" style="210"/>
    <col min="9724" max="9727" width="14.42578125" style="210" customWidth="1"/>
    <col min="9728" max="9971" width="14.42578125" style="210"/>
    <col min="9972" max="9972" width="8.28515625" style="210" customWidth="1"/>
    <col min="9973" max="9973" width="32.7109375" style="210" customWidth="1"/>
    <col min="9974" max="9974" width="18.28515625" style="210" customWidth="1"/>
    <col min="9975" max="9975" width="14.42578125" style="210"/>
    <col min="9976" max="9976" width="12.28515625" style="210" customWidth="1"/>
    <col min="9977" max="9977" width="27.28515625" style="210" customWidth="1"/>
    <col min="9978" max="9979" width="14.42578125" style="210"/>
    <col min="9980" max="9983" width="14.42578125" style="210" customWidth="1"/>
    <col min="9984" max="10227" width="14.42578125" style="210"/>
    <col min="10228" max="10228" width="8.28515625" style="210" customWidth="1"/>
    <col min="10229" max="10229" width="32.7109375" style="210" customWidth="1"/>
    <col min="10230" max="10230" width="18.28515625" style="210" customWidth="1"/>
    <col min="10231" max="10231" width="14.42578125" style="210"/>
    <col min="10232" max="10232" width="12.28515625" style="210" customWidth="1"/>
    <col min="10233" max="10233" width="27.28515625" style="210" customWidth="1"/>
    <col min="10234" max="10235" width="14.42578125" style="210"/>
    <col min="10236" max="10239" width="14.42578125" style="210" customWidth="1"/>
    <col min="10240" max="10483" width="14.42578125" style="210"/>
    <col min="10484" max="10484" width="8.28515625" style="210" customWidth="1"/>
    <col min="10485" max="10485" width="32.7109375" style="210" customWidth="1"/>
    <col min="10486" max="10486" width="18.28515625" style="210" customWidth="1"/>
    <col min="10487" max="10487" width="14.42578125" style="210"/>
    <col min="10488" max="10488" width="12.28515625" style="210" customWidth="1"/>
    <col min="10489" max="10489" width="27.28515625" style="210" customWidth="1"/>
    <col min="10490" max="10491" width="14.42578125" style="210"/>
    <col min="10492" max="10495" width="14.42578125" style="210" customWidth="1"/>
    <col min="10496" max="10739" width="14.42578125" style="210"/>
    <col min="10740" max="10740" width="8.28515625" style="210" customWidth="1"/>
    <col min="10741" max="10741" width="32.7109375" style="210" customWidth="1"/>
    <col min="10742" max="10742" width="18.28515625" style="210" customWidth="1"/>
    <col min="10743" max="10743" width="14.42578125" style="210"/>
    <col min="10744" max="10744" width="12.28515625" style="210" customWidth="1"/>
    <col min="10745" max="10745" width="27.28515625" style="210" customWidth="1"/>
    <col min="10746" max="10747" width="14.42578125" style="210"/>
    <col min="10748" max="10751" width="14.42578125" style="210" customWidth="1"/>
    <col min="10752" max="10995" width="14.42578125" style="210"/>
    <col min="10996" max="10996" width="8.28515625" style="210" customWidth="1"/>
    <col min="10997" max="10997" width="32.7109375" style="210" customWidth="1"/>
    <col min="10998" max="10998" width="18.28515625" style="210" customWidth="1"/>
    <col min="10999" max="10999" width="14.42578125" style="210"/>
    <col min="11000" max="11000" width="12.28515625" style="210" customWidth="1"/>
    <col min="11001" max="11001" width="27.28515625" style="210" customWidth="1"/>
    <col min="11002" max="11003" width="14.42578125" style="210"/>
    <col min="11004" max="11007" width="14.42578125" style="210" customWidth="1"/>
    <col min="11008" max="11251" width="14.42578125" style="210"/>
    <col min="11252" max="11252" width="8.28515625" style="210" customWidth="1"/>
    <col min="11253" max="11253" width="32.7109375" style="210" customWidth="1"/>
    <col min="11254" max="11254" width="18.28515625" style="210" customWidth="1"/>
    <col min="11255" max="11255" width="14.42578125" style="210"/>
    <col min="11256" max="11256" width="12.28515625" style="210" customWidth="1"/>
    <col min="11257" max="11257" width="27.28515625" style="210" customWidth="1"/>
    <col min="11258" max="11259" width="14.42578125" style="210"/>
    <col min="11260" max="11263" width="14.42578125" style="210" customWidth="1"/>
    <col min="11264" max="11507" width="14.42578125" style="210"/>
    <col min="11508" max="11508" width="8.28515625" style="210" customWidth="1"/>
    <col min="11509" max="11509" width="32.7109375" style="210" customWidth="1"/>
    <col min="11510" max="11510" width="18.28515625" style="210" customWidth="1"/>
    <col min="11511" max="11511" width="14.42578125" style="210"/>
    <col min="11512" max="11512" width="12.28515625" style="210" customWidth="1"/>
    <col min="11513" max="11513" width="27.28515625" style="210" customWidth="1"/>
    <col min="11514" max="11515" width="14.42578125" style="210"/>
    <col min="11516" max="11519" width="14.42578125" style="210" customWidth="1"/>
    <col min="11520" max="11763" width="14.42578125" style="210"/>
    <col min="11764" max="11764" width="8.28515625" style="210" customWidth="1"/>
    <col min="11765" max="11765" width="32.7109375" style="210" customWidth="1"/>
    <col min="11766" max="11766" width="18.28515625" style="210" customWidth="1"/>
    <col min="11767" max="11767" width="14.42578125" style="210"/>
    <col min="11768" max="11768" width="12.28515625" style="210" customWidth="1"/>
    <col min="11769" max="11769" width="27.28515625" style="210" customWidth="1"/>
    <col min="11770" max="11771" width="14.42578125" style="210"/>
    <col min="11772" max="11775" width="14.42578125" style="210" customWidth="1"/>
    <col min="11776" max="12019" width="14.42578125" style="210"/>
    <col min="12020" max="12020" width="8.28515625" style="210" customWidth="1"/>
    <col min="12021" max="12021" width="32.7109375" style="210" customWidth="1"/>
    <col min="12022" max="12022" width="18.28515625" style="210" customWidth="1"/>
    <col min="12023" max="12023" width="14.42578125" style="210"/>
    <col min="12024" max="12024" width="12.28515625" style="210" customWidth="1"/>
    <col min="12025" max="12025" width="27.28515625" style="210" customWidth="1"/>
    <col min="12026" max="12027" width="14.42578125" style="210"/>
    <col min="12028" max="12031" width="14.42578125" style="210" customWidth="1"/>
    <col min="12032" max="12275" width="14.42578125" style="210"/>
    <col min="12276" max="12276" width="8.28515625" style="210" customWidth="1"/>
    <col min="12277" max="12277" width="32.7109375" style="210" customWidth="1"/>
    <col min="12278" max="12278" width="18.28515625" style="210" customWidth="1"/>
    <col min="12279" max="12279" width="14.42578125" style="210"/>
    <col min="12280" max="12280" width="12.28515625" style="210" customWidth="1"/>
    <col min="12281" max="12281" width="27.28515625" style="210" customWidth="1"/>
    <col min="12282" max="12283" width="14.42578125" style="210"/>
    <col min="12284" max="12287" width="14.42578125" style="210" customWidth="1"/>
    <col min="12288" max="12531" width="14.42578125" style="210"/>
    <col min="12532" max="12532" width="8.28515625" style="210" customWidth="1"/>
    <col min="12533" max="12533" width="32.7109375" style="210" customWidth="1"/>
    <col min="12534" max="12534" width="18.28515625" style="210" customWidth="1"/>
    <col min="12535" max="12535" width="14.42578125" style="210"/>
    <col min="12536" max="12536" width="12.28515625" style="210" customWidth="1"/>
    <col min="12537" max="12537" width="27.28515625" style="210" customWidth="1"/>
    <col min="12538" max="12539" width="14.42578125" style="210"/>
    <col min="12540" max="12543" width="14.42578125" style="210" customWidth="1"/>
    <col min="12544" max="12787" width="14.42578125" style="210"/>
    <col min="12788" max="12788" width="8.28515625" style="210" customWidth="1"/>
    <col min="12789" max="12789" width="32.7109375" style="210" customWidth="1"/>
    <col min="12790" max="12790" width="18.28515625" style="210" customWidth="1"/>
    <col min="12791" max="12791" width="14.42578125" style="210"/>
    <col min="12792" max="12792" width="12.28515625" style="210" customWidth="1"/>
    <col min="12793" max="12793" width="27.28515625" style="210" customWidth="1"/>
    <col min="12794" max="12795" width="14.42578125" style="210"/>
    <col min="12796" max="12799" width="14.42578125" style="210" customWidth="1"/>
    <col min="12800" max="13043" width="14.42578125" style="210"/>
    <col min="13044" max="13044" width="8.28515625" style="210" customWidth="1"/>
    <col min="13045" max="13045" width="32.7109375" style="210" customWidth="1"/>
    <col min="13046" max="13046" width="18.28515625" style="210" customWidth="1"/>
    <col min="13047" max="13047" width="14.42578125" style="210"/>
    <col min="13048" max="13048" width="12.28515625" style="210" customWidth="1"/>
    <col min="13049" max="13049" width="27.28515625" style="210" customWidth="1"/>
    <col min="13050" max="13051" width="14.42578125" style="210"/>
    <col min="13052" max="13055" width="14.42578125" style="210" customWidth="1"/>
    <col min="13056" max="13299" width="14.42578125" style="210"/>
    <col min="13300" max="13300" width="8.28515625" style="210" customWidth="1"/>
    <col min="13301" max="13301" width="32.7109375" style="210" customWidth="1"/>
    <col min="13302" max="13302" width="18.28515625" style="210" customWidth="1"/>
    <col min="13303" max="13303" width="14.42578125" style="210"/>
    <col min="13304" max="13304" width="12.28515625" style="210" customWidth="1"/>
    <col min="13305" max="13305" width="27.28515625" style="210" customWidth="1"/>
    <col min="13306" max="13307" width="14.42578125" style="210"/>
    <col min="13308" max="13311" width="14.42578125" style="210" customWidth="1"/>
    <col min="13312" max="13555" width="14.42578125" style="210"/>
    <col min="13556" max="13556" width="8.28515625" style="210" customWidth="1"/>
    <col min="13557" max="13557" width="32.7109375" style="210" customWidth="1"/>
    <col min="13558" max="13558" width="18.28515625" style="210" customWidth="1"/>
    <col min="13559" max="13559" width="14.42578125" style="210"/>
    <col min="13560" max="13560" width="12.28515625" style="210" customWidth="1"/>
    <col min="13561" max="13561" width="27.28515625" style="210" customWidth="1"/>
    <col min="13562" max="13563" width="14.42578125" style="210"/>
    <col min="13564" max="13567" width="14.42578125" style="210" customWidth="1"/>
    <col min="13568" max="13811" width="14.42578125" style="210"/>
    <col min="13812" max="13812" width="8.28515625" style="210" customWidth="1"/>
    <col min="13813" max="13813" width="32.7109375" style="210" customWidth="1"/>
    <col min="13814" max="13814" width="18.28515625" style="210" customWidth="1"/>
    <col min="13815" max="13815" width="14.42578125" style="210"/>
    <col min="13816" max="13816" width="12.28515625" style="210" customWidth="1"/>
    <col min="13817" max="13817" width="27.28515625" style="210" customWidth="1"/>
    <col min="13818" max="13819" width="14.42578125" style="210"/>
    <col min="13820" max="13823" width="14.42578125" style="210" customWidth="1"/>
    <col min="13824" max="14067" width="14.42578125" style="210"/>
    <col min="14068" max="14068" width="8.28515625" style="210" customWidth="1"/>
    <col min="14069" max="14069" width="32.7109375" style="210" customWidth="1"/>
    <col min="14070" max="14070" width="18.28515625" style="210" customWidth="1"/>
    <col min="14071" max="14071" width="14.42578125" style="210"/>
    <col min="14072" max="14072" width="12.28515625" style="210" customWidth="1"/>
    <col min="14073" max="14073" width="27.28515625" style="210" customWidth="1"/>
    <col min="14074" max="14075" width="14.42578125" style="210"/>
    <col min="14076" max="14079" width="14.42578125" style="210" customWidth="1"/>
    <col min="14080" max="14323" width="14.42578125" style="210"/>
    <col min="14324" max="14324" width="8.28515625" style="210" customWidth="1"/>
    <col min="14325" max="14325" width="32.7109375" style="210" customWidth="1"/>
    <col min="14326" max="14326" width="18.28515625" style="210" customWidth="1"/>
    <col min="14327" max="14327" width="14.42578125" style="210"/>
    <col min="14328" max="14328" width="12.28515625" style="210" customWidth="1"/>
    <col min="14329" max="14329" width="27.28515625" style="210" customWidth="1"/>
    <col min="14330" max="14331" width="14.42578125" style="210"/>
    <col min="14332" max="14335" width="14.42578125" style="210" customWidth="1"/>
    <col min="14336" max="14579" width="14.42578125" style="210"/>
    <col min="14580" max="14580" width="8.28515625" style="210" customWidth="1"/>
    <col min="14581" max="14581" width="32.7109375" style="210" customWidth="1"/>
    <col min="14582" max="14582" width="18.28515625" style="210" customWidth="1"/>
    <col min="14583" max="14583" width="14.42578125" style="210"/>
    <col min="14584" max="14584" width="12.28515625" style="210" customWidth="1"/>
    <col min="14585" max="14585" width="27.28515625" style="210" customWidth="1"/>
    <col min="14586" max="14587" width="14.42578125" style="210"/>
    <col min="14588" max="14591" width="14.42578125" style="210" customWidth="1"/>
    <col min="14592" max="14835" width="14.42578125" style="210"/>
    <col min="14836" max="14836" width="8.28515625" style="210" customWidth="1"/>
    <col min="14837" max="14837" width="32.7109375" style="210" customWidth="1"/>
    <col min="14838" max="14838" width="18.28515625" style="210" customWidth="1"/>
    <col min="14839" max="14839" width="14.42578125" style="210"/>
    <col min="14840" max="14840" width="12.28515625" style="210" customWidth="1"/>
    <col min="14841" max="14841" width="27.28515625" style="210" customWidth="1"/>
    <col min="14842" max="14843" width="14.42578125" style="210"/>
    <col min="14844" max="14847" width="14.42578125" style="210" customWidth="1"/>
    <col min="14848" max="15091" width="14.42578125" style="210"/>
    <col min="15092" max="15092" width="8.28515625" style="210" customWidth="1"/>
    <col min="15093" max="15093" width="32.7109375" style="210" customWidth="1"/>
    <col min="15094" max="15094" width="18.28515625" style="210" customWidth="1"/>
    <col min="15095" max="15095" width="14.42578125" style="210"/>
    <col min="15096" max="15096" width="12.28515625" style="210" customWidth="1"/>
    <col min="15097" max="15097" width="27.28515625" style="210" customWidth="1"/>
    <col min="15098" max="15099" width="14.42578125" style="210"/>
    <col min="15100" max="15103" width="14.42578125" style="210" customWidth="1"/>
    <col min="15104" max="15347" width="14.42578125" style="210"/>
    <col min="15348" max="15348" width="8.28515625" style="210" customWidth="1"/>
    <col min="15349" max="15349" width="32.7109375" style="210" customWidth="1"/>
    <col min="15350" max="15350" width="18.28515625" style="210" customWidth="1"/>
    <col min="15351" max="15351" width="14.42578125" style="210"/>
    <col min="15352" max="15352" width="12.28515625" style="210" customWidth="1"/>
    <col min="15353" max="15353" width="27.28515625" style="210" customWidth="1"/>
    <col min="15354" max="15355" width="14.42578125" style="210"/>
    <col min="15356" max="15359" width="14.42578125" style="210" customWidth="1"/>
    <col min="15360" max="15603" width="14.42578125" style="210"/>
    <col min="15604" max="15604" width="8.28515625" style="210" customWidth="1"/>
    <col min="15605" max="15605" width="32.7109375" style="210" customWidth="1"/>
    <col min="15606" max="15606" width="18.28515625" style="210" customWidth="1"/>
    <col min="15607" max="15607" width="14.42578125" style="210"/>
    <col min="15608" max="15608" width="12.28515625" style="210" customWidth="1"/>
    <col min="15609" max="15609" width="27.28515625" style="210" customWidth="1"/>
    <col min="15610" max="15611" width="14.42578125" style="210"/>
    <col min="15612" max="15615" width="14.42578125" style="210" customWidth="1"/>
    <col min="15616" max="15859" width="14.42578125" style="210"/>
    <col min="15860" max="15860" width="8.28515625" style="210" customWidth="1"/>
    <col min="15861" max="15861" width="32.7109375" style="210" customWidth="1"/>
    <col min="15862" max="15862" width="18.28515625" style="210" customWidth="1"/>
    <col min="15863" max="15863" width="14.42578125" style="210"/>
    <col min="15864" max="15864" width="12.28515625" style="210" customWidth="1"/>
    <col min="15865" max="15865" width="27.28515625" style="210" customWidth="1"/>
    <col min="15866" max="15867" width="14.42578125" style="210"/>
    <col min="15868" max="15871" width="14.42578125" style="210" customWidth="1"/>
    <col min="15872" max="16115" width="14.42578125" style="210"/>
    <col min="16116" max="16116" width="8.28515625" style="210" customWidth="1"/>
    <col min="16117" max="16117" width="32.7109375" style="210" customWidth="1"/>
    <col min="16118" max="16118" width="18.28515625" style="210" customWidth="1"/>
    <col min="16119" max="16119" width="14.42578125" style="210"/>
    <col min="16120" max="16120" width="12.28515625" style="210" customWidth="1"/>
    <col min="16121" max="16121" width="27.28515625" style="210" customWidth="1"/>
    <col min="16122" max="16123" width="14.42578125" style="210"/>
    <col min="16124" max="16127" width="14.42578125" style="210" customWidth="1"/>
    <col min="16128" max="16384" width="14.42578125" style="210"/>
  </cols>
  <sheetData>
    <row r="1" spans="1:16">
      <c r="A1" s="215" t="s">
        <v>1919</v>
      </c>
    </row>
    <row r="2" spans="1:16" s="209" customFormat="1" ht="15.75">
      <c r="A2" s="211"/>
      <c r="B2" s="212"/>
      <c r="C2" s="212"/>
      <c r="D2" s="212"/>
    </row>
    <row r="3" spans="1:16" s="209" customFormat="1">
      <c r="A3" s="395" t="s">
        <v>0</v>
      </c>
      <c r="B3" s="392" t="s">
        <v>1652</v>
      </c>
      <c r="C3" s="392"/>
      <c r="D3" s="392"/>
      <c r="E3" s="373" t="s">
        <v>1891</v>
      </c>
      <c r="F3" s="373"/>
      <c r="G3" s="373"/>
      <c r="H3" s="373"/>
      <c r="I3" s="373" t="s">
        <v>1892</v>
      </c>
      <c r="J3" s="373"/>
      <c r="K3" s="373"/>
      <c r="L3" s="373"/>
      <c r="M3" s="373" t="s">
        <v>2039</v>
      </c>
      <c r="N3" s="373"/>
      <c r="O3" s="373"/>
      <c r="P3" s="373"/>
    </row>
    <row r="4" spans="1:16" s="209" customFormat="1">
      <c r="A4" s="395"/>
      <c r="B4" s="392" t="s">
        <v>1653</v>
      </c>
      <c r="C4" s="392" t="s">
        <v>1</v>
      </c>
      <c r="D4" s="392"/>
      <c r="E4" s="373"/>
      <c r="F4" s="373"/>
      <c r="G4" s="373"/>
      <c r="H4" s="373"/>
      <c r="I4" s="373"/>
      <c r="J4" s="373"/>
      <c r="K4" s="373"/>
      <c r="L4" s="373"/>
      <c r="M4" s="373"/>
      <c r="N4" s="373"/>
      <c r="O4" s="373"/>
      <c r="P4" s="373"/>
    </row>
    <row r="5" spans="1:16" s="209" customFormat="1">
      <c r="A5" s="395"/>
      <c r="B5" s="392"/>
      <c r="C5" s="144" t="s">
        <v>2</v>
      </c>
      <c r="D5" s="144" t="s">
        <v>3</v>
      </c>
      <c r="E5" s="49" t="s">
        <v>4</v>
      </c>
      <c r="F5" s="49" t="s">
        <v>5</v>
      </c>
      <c r="G5" s="49" t="s">
        <v>6</v>
      </c>
      <c r="H5" s="49" t="s">
        <v>7</v>
      </c>
      <c r="I5" s="49" t="s">
        <v>4</v>
      </c>
      <c r="J5" s="49" t="s">
        <v>5</v>
      </c>
      <c r="K5" s="49" t="s">
        <v>6</v>
      </c>
      <c r="L5" s="49" t="s">
        <v>7</v>
      </c>
      <c r="M5" s="49" t="s">
        <v>4</v>
      </c>
      <c r="N5" s="49" t="s">
        <v>5</v>
      </c>
      <c r="O5" s="49" t="s">
        <v>6</v>
      </c>
      <c r="P5" s="49" t="s">
        <v>7</v>
      </c>
    </row>
    <row r="6" spans="1:16" ht="31.5">
      <c r="A6" s="460">
        <v>1</v>
      </c>
      <c r="B6" s="460" t="s">
        <v>292</v>
      </c>
      <c r="C6" s="213" t="s">
        <v>293</v>
      </c>
      <c r="D6" s="213" t="s">
        <v>294</v>
      </c>
      <c r="E6" s="214">
        <v>40000</v>
      </c>
      <c r="F6" s="214">
        <v>24000</v>
      </c>
      <c r="G6" s="214">
        <v>18000</v>
      </c>
      <c r="H6" s="214">
        <v>16000</v>
      </c>
      <c r="I6" s="196">
        <v>12000</v>
      </c>
      <c r="J6" s="196">
        <v>7200</v>
      </c>
      <c r="K6" s="196">
        <v>5400</v>
      </c>
      <c r="L6" s="196">
        <v>4800</v>
      </c>
      <c r="M6" s="196">
        <v>10000</v>
      </c>
      <c r="N6" s="196">
        <v>6000</v>
      </c>
      <c r="O6" s="196">
        <v>4500</v>
      </c>
      <c r="P6" s="196">
        <v>4000</v>
      </c>
    </row>
    <row r="7" spans="1:16" ht="31.5">
      <c r="A7" s="460"/>
      <c r="B7" s="460"/>
      <c r="C7" s="213" t="s">
        <v>295</v>
      </c>
      <c r="D7" s="213" t="s">
        <v>296</v>
      </c>
      <c r="E7" s="214">
        <v>42000</v>
      </c>
      <c r="F7" s="214">
        <v>24360</v>
      </c>
      <c r="G7" s="214">
        <v>18900</v>
      </c>
      <c r="H7" s="214">
        <v>16800</v>
      </c>
      <c r="I7" s="196">
        <v>12600</v>
      </c>
      <c r="J7" s="196">
        <v>7308</v>
      </c>
      <c r="K7" s="196">
        <v>5670</v>
      </c>
      <c r="L7" s="196">
        <v>5040</v>
      </c>
      <c r="M7" s="196">
        <v>10500</v>
      </c>
      <c r="N7" s="196">
        <v>6090</v>
      </c>
      <c r="O7" s="196">
        <v>4725</v>
      </c>
      <c r="P7" s="196">
        <v>4200</v>
      </c>
    </row>
    <row r="8" spans="1:16" ht="31.5">
      <c r="A8" s="213">
        <v>2</v>
      </c>
      <c r="B8" s="213" t="s">
        <v>297</v>
      </c>
      <c r="C8" s="213" t="s">
        <v>298</v>
      </c>
      <c r="D8" s="213" t="s">
        <v>299</v>
      </c>
      <c r="E8" s="214">
        <v>45000</v>
      </c>
      <c r="F8" s="214">
        <v>27000</v>
      </c>
      <c r="G8" s="214">
        <v>20000</v>
      </c>
      <c r="H8" s="214">
        <v>18000</v>
      </c>
      <c r="I8" s="196">
        <v>13500</v>
      </c>
      <c r="J8" s="196">
        <v>8100</v>
      </c>
      <c r="K8" s="196">
        <v>6000</v>
      </c>
      <c r="L8" s="196">
        <v>5400</v>
      </c>
      <c r="M8" s="196">
        <v>11250</v>
      </c>
      <c r="N8" s="196">
        <v>6750</v>
      </c>
      <c r="O8" s="196">
        <v>5000</v>
      </c>
      <c r="P8" s="196">
        <v>4500</v>
      </c>
    </row>
    <row r="9" spans="1:16" ht="31.5">
      <c r="A9" s="213">
        <v>3</v>
      </c>
      <c r="B9" s="213" t="s">
        <v>301</v>
      </c>
      <c r="C9" s="213" t="s">
        <v>297</v>
      </c>
      <c r="D9" s="213" t="s">
        <v>302</v>
      </c>
      <c r="E9" s="214">
        <v>15000</v>
      </c>
      <c r="F9" s="214">
        <v>7300</v>
      </c>
      <c r="G9" s="214">
        <v>5500</v>
      </c>
      <c r="H9" s="214">
        <v>4500</v>
      </c>
      <c r="I9" s="196">
        <v>4500</v>
      </c>
      <c r="J9" s="196">
        <v>2190</v>
      </c>
      <c r="K9" s="196">
        <v>1650</v>
      </c>
      <c r="L9" s="196">
        <v>1350</v>
      </c>
      <c r="M9" s="196">
        <v>3750</v>
      </c>
      <c r="N9" s="196">
        <v>1825</v>
      </c>
      <c r="O9" s="196">
        <v>1375</v>
      </c>
      <c r="P9" s="196">
        <v>1125</v>
      </c>
    </row>
    <row r="10" spans="1:16" ht="31.5">
      <c r="A10" s="213">
        <v>4</v>
      </c>
      <c r="B10" s="213" t="s">
        <v>303</v>
      </c>
      <c r="C10" s="213"/>
      <c r="D10" s="213"/>
      <c r="E10" s="214">
        <v>20000</v>
      </c>
      <c r="F10" s="214">
        <v>12000</v>
      </c>
      <c r="G10" s="214">
        <v>9000</v>
      </c>
      <c r="H10" s="214">
        <v>8000</v>
      </c>
      <c r="I10" s="196">
        <v>6000</v>
      </c>
      <c r="J10" s="196">
        <v>3600</v>
      </c>
      <c r="K10" s="196">
        <v>2700</v>
      </c>
      <c r="L10" s="196">
        <v>2400</v>
      </c>
      <c r="M10" s="196">
        <v>5000</v>
      </c>
      <c r="N10" s="196">
        <v>3000</v>
      </c>
      <c r="O10" s="196">
        <v>2250</v>
      </c>
      <c r="P10" s="196">
        <v>2000</v>
      </c>
    </row>
    <row r="11" spans="1:16" ht="31.5">
      <c r="A11" s="213">
        <v>5</v>
      </c>
      <c r="B11" s="213" t="s">
        <v>304</v>
      </c>
      <c r="C11" s="213"/>
      <c r="D11" s="213"/>
      <c r="E11" s="214">
        <v>10000</v>
      </c>
      <c r="F11" s="214">
        <v>6000</v>
      </c>
      <c r="G11" s="214">
        <v>5000</v>
      </c>
      <c r="H11" s="214">
        <v>4000</v>
      </c>
      <c r="I11" s="196">
        <v>3000</v>
      </c>
      <c r="J11" s="196">
        <v>1800</v>
      </c>
      <c r="K11" s="196">
        <v>1500</v>
      </c>
      <c r="L11" s="196">
        <v>1200</v>
      </c>
      <c r="M11" s="196">
        <v>2500</v>
      </c>
      <c r="N11" s="196">
        <v>1500</v>
      </c>
      <c r="O11" s="196">
        <v>1250</v>
      </c>
      <c r="P11" s="196">
        <v>1000</v>
      </c>
    </row>
    <row r="12" spans="1:16" ht="47.25">
      <c r="A12" s="213">
        <v>6</v>
      </c>
      <c r="B12" s="213" t="s">
        <v>305</v>
      </c>
      <c r="C12" s="213"/>
      <c r="D12" s="213"/>
      <c r="E12" s="214">
        <v>8000</v>
      </c>
      <c r="F12" s="214">
        <v>5000</v>
      </c>
      <c r="G12" s="214">
        <v>4000</v>
      </c>
      <c r="H12" s="214">
        <v>3000</v>
      </c>
      <c r="I12" s="196">
        <v>2400</v>
      </c>
      <c r="J12" s="196">
        <v>1500</v>
      </c>
      <c r="K12" s="196">
        <v>1200</v>
      </c>
      <c r="L12" s="196">
        <v>900</v>
      </c>
      <c r="M12" s="196">
        <v>2000</v>
      </c>
      <c r="N12" s="196">
        <v>1250</v>
      </c>
      <c r="O12" s="196">
        <v>1000</v>
      </c>
      <c r="P12" s="196">
        <v>750</v>
      </c>
    </row>
    <row r="13" spans="1:16" ht="31.5">
      <c r="A13" s="213">
        <v>7</v>
      </c>
      <c r="B13" s="213" t="s">
        <v>306</v>
      </c>
      <c r="C13" s="213"/>
      <c r="D13" s="213"/>
      <c r="E13" s="214">
        <v>12000</v>
      </c>
      <c r="F13" s="214">
        <v>7000</v>
      </c>
      <c r="G13" s="214">
        <v>6000</v>
      </c>
      <c r="H13" s="214">
        <v>5000</v>
      </c>
      <c r="I13" s="196">
        <v>3600</v>
      </c>
      <c r="J13" s="196">
        <v>2100</v>
      </c>
      <c r="K13" s="196">
        <v>1800</v>
      </c>
      <c r="L13" s="196">
        <v>1500</v>
      </c>
      <c r="M13" s="196">
        <v>3000</v>
      </c>
      <c r="N13" s="196">
        <v>1750</v>
      </c>
      <c r="O13" s="196">
        <v>1500</v>
      </c>
      <c r="P13" s="196">
        <v>1250</v>
      </c>
    </row>
    <row r="14" spans="1:16" ht="31.5">
      <c r="A14" s="460">
        <v>8</v>
      </c>
      <c r="B14" s="460" t="s">
        <v>307</v>
      </c>
      <c r="C14" s="213" t="s">
        <v>308</v>
      </c>
      <c r="D14" s="213" t="s">
        <v>309</v>
      </c>
      <c r="E14" s="214">
        <v>18000</v>
      </c>
      <c r="F14" s="214">
        <v>11000</v>
      </c>
      <c r="G14" s="214">
        <v>8000</v>
      </c>
      <c r="H14" s="214">
        <v>7000</v>
      </c>
      <c r="I14" s="196">
        <v>5400</v>
      </c>
      <c r="J14" s="196">
        <v>3300</v>
      </c>
      <c r="K14" s="196">
        <v>2400</v>
      </c>
      <c r="L14" s="196">
        <v>2100</v>
      </c>
      <c r="M14" s="196">
        <v>4500</v>
      </c>
      <c r="N14" s="196">
        <v>2750</v>
      </c>
      <c r="O14" s="196">
        <v>2000</v>
      </c>
      <c r="P14" s="196">
        <v>1750</v>
      </c>
    </row>
    <row r="15" spans="1:16" ht="47.25">
      <c r="A15" s="460"/>
      <c r="B15" s="460"/>
      <c r="C15" s="213" t="s">
        <v>310</v>
      </c>
      <c r="D15" s="213" t="s">
        <v>311</v>
      </c>
      <c r="E15" s="214">
        <v>20000</v>
      </c>
      <c r="F15" s="214">
        <v>12000</v>
      </c>
      <c r="G15" s="214">
        <v>9000</v>
      </c>
      <c r="H15" s="214">
        <v>8000</v>
      </c>
      <c r="I15" s="196">
        <v>6000</v>
      </c>
      <c r="J15" s="196">
        <v>3600</v>
      </c>
      <c r="K15" s="196">
        <v>2700</v>
      </c>
      <c r="L15" s="196">
        <v>2400</v>
      </c>
      <c r="M15" s="196">
        <v>5000</v>
      </c>
      <c r="N15" s="196">
        <v>3000</v>
      </c>
      <c r="O15" s="196">
        <v>2250</v>
      </c>
      <c r="P15" s="196">
        <v>2000</v>
      </c>
    </row>
    <row r="16" spans="1:16" ht="47.25">
      <c r="A16" s="460"/>
      <c r="B16" s="460"/>
      <c r="C16" s="213" t="s">
        <v>312</v>
      </c>
      <c r="D16" s="213" t="s">
        <v>313</v>
      </c>
      <c r="E16" s="214">
        <v>22000</v>
      </c>
      <c r="F16" s="214">
        <v>13000</v>
      </c>
      <c r="G16" s="214">
        <v>10000</v>
      </c>
      <c r="H16" s="214">
        <v>9000</v>
      </c>
      <c r="I16" s="196">
        <v>6600</v>
      </c>
      <c r="J16" s="196">
        <v>3900</v>
      </c>
      <c r="K16" s="196">
        <v>3000</v>
      </c>
      <c r="L16" s="196">
        <v>2700</v>
      </c>
      <c r="M16" s="196">
        <v>5500</v>
      </c>
      <c r="N16" s="196">
        <v>3250</v>
      </c>
      <c r="O16" s="196">
        <v>2500</v>
      </c>
      <c r="P16" s="196">
        <v>2250</v>
      </c>
    </row>
    <row r="17" spans="1:16" ht="15.75">
      <c r="A17" s="460">
        <v>9</v>
      </c>
      <c r="B17" s="460" t="s">
        <v>314</v>
      </c>
      <c r="C17" s="213" t="s">
        <v>315</v>
      </c>
      <c r="D17" s="213" t="s">
        <v>316</v>
      </c>
      <c r="E17" s="214">
        <v>25000</v>
      </c>
      <c r="F17" s="214">
        <v>15000</v>
      </c>
      <c r="G17" s="214">
        <v>11250</v>
      </c>
      <c r="H17" s="214">
        <v>10250</v>
      </c>
      <c r="I17" s="196">
        <v>7500</v>
      </c>
      <c r="J17" s="196">
        <v>4500</v>
      </c>
      <c r="K17" s="196">
        <v>3375</v>
      </c>
      <c r="L17" s="196">
        <v>3075</v>
      </c>
      <c r="M17" s="196">
        <v>6250</v>
      </c>
      <c r="N17" s="196">
        <v>3750</v>
      </c>
      <c r="O17" s="196">
        <v>2812.5</v>
      </c>
      <c r="P17" s="196">
        <v>2562.5</v>
      </c>
    </row>
    <row r="18" spans="1:16" ht="31.5">
      <c r="A18" s="460"/>
      <c r="B18" s="460"/>
      <c r="C18" s="213" t="s">
        <v>317</v>
      </c>
      <c r="D18" s="213" t="s">
        <v>318</v>
      </c>
      <c r="E18" s="214">
        <v>23000</v>
      </c>
      <c r="F18" s="214">
        <v>13800</v>
      </c>
      <c r="G18" s="214">
        <v>10350</v>
      </c>
      <c r="H18" s="214">
        <v>9350</v>
      </c>
      <c r="I18" s="196">
        <v>6900</v>
      </c>
      <c r="J18" s="196">
        <v>4140</v>
      </c>
      <c r="K18" s="196">
        <v>3105</v>
      </c>
      <c r="L18" s="196">
        <v>2805</v>
      </c>
      <c r="M18" s="196">
        <v>5750</v>
      </c>
      <c r="N18" s="196">
        <v>3450</v>
      </c>
      <c r="O18" s="196">
        <v>2587.5</v>
      </c>
      <c r="P18" s="196">
        <v>2337.5</v>
      </c>
    </row>
    <row r="19" spans="1:16" ht="47.25">
      <c r="A19" s="460">
        <v>10</v>
      </c>
      <c r="B19" s="460" t="s">
        <v>319</v>
      </c>
      <c r="C19" s="213" t="s">
        <v>320</v>
      </c>
      <c r="D19" s="213" t="s">
        <v>321</v>
      </c>
      <c r="E19" s="214">
        <v>40000</v>
      </c>
      <c r="F19" s="214">
        <v>24000</v>
      </c>
      <c r="G19" s="214">
        <v>18000</v>
      </c>
      <c r="H19" s="214">
        <v>16000</v>
      </c>
      <c r="I19" s="196">
        <v>12000</v>
      </c>
      <c r="J19" s="196">
        <v>7200</v>
      </c>
      <c r="K19" s="196">
        <v>5400</v>
      </c>
      <c r="L19" s="196">
        <v>4800</v>
      </c>
      <c r="M19" s="196">
        <v>10000</v>
      </c>
      <c r="N19" s="196">
        <v>6000</v>
      </c>
      <c r="O19" s="196">
        <v>4500</v>
      </c>
      <c r="P19" s="196">
        <v>4000</v>
      </c>
    </row>
    <row r="20" spans="1:16" ht="47.25">
      <c r="A20" s="460"/>
      <c r="B20" s="460"/>
      <c r="C20" s="213" t="s">
        <v>322</v>
      </c>
      <c r="D20" s="213" t="s">
        <v>323</v>
      </c>
      <c r="E20" s="214">
        <v>35000</v>
      </c>
      <c r="F20" s="214">
        <v>21000</v>
      </c>
      <c r="G20" s="214">
        <v>15000</v>
      </c>
      <c r="H20" s="214">
        <v>14000</v>
      </c>
      <c r="I20" s="196">
        <v>10500</v>
      </c>
      <c r="J20" s="196">
        <v>6300</v>
      </c>
      <c r="K20" s="196">
        <v>4500</v>
      </c>
      <c r="L20" s="196">
        <v>4200</v>
      </c>
      <c r="M20" s="196">
        <v>8750</v>
      </c>
      <c r="N20" s="196">
        <v>5250</v>
      </c>
      <c r="O20" s="196">
        <v>3750</v>
      </c>
      <c r="P20" s="196">
        <v>3500</v>
      </c>
    </row>
    <row r="21" spans="1:16" ht="47.25">
      <c r="A21" s="460"/>
      <c r="B21" s="460"/>
      <c r="C21" s="213" t="s">
        <v>324</v>
      </c>
      <c r="D21" s="213" t="s">
        <v>325</v>
      </c>
      <c r="E21" s="214">
        <v>30000</v>
      </c>
      <c r="F21" s="214">
        <v>18000</v>
      </c>
      <c r="G21" s="214">
        <v>13000</v>
      </c>
      <c r="H21" s="214">
        <v>12000</v>
      </c>
      <c r="I21" s="196">
        <v>9000</v>
      </c>
      <c r="J21" s="196">
        <v>5400</v>
      </c>
      <c r="K21" s="196">
        <v>3900</v>
      </c>
      <c r="L21" s="196">
        <v>3600</v>
      </c>
      <c r="M21" s="196">
        <v>7500</v>
      </c>
      <c r="N21" s="196">
        <v>4500</v>
      </c>
      <c r="O21" s="196">
        <v>3250</v>
      </c>
      <c r="P21" s="196">
        <v>3000</v>
      </c>
    </row>
    <row r="22" spans="1:16" ht="15.75">
      <c r="A22" s="213">
        <v>11</v>
      </c>
      <c r="B22" s="213" t="s">
        <v>326</v>
      </c>
      <c r="C22" s="213"/>
      <c r="D22" s="213"/>
      <c r="E22" s="214">
        <v>15000</v>
      </c>
      <c r="F22" s="214"/>
      <c r="G22" s="214"/>
      <c r="H22" s="214"/>
      <c r="I22" s="196">
        <v>4500</v>
      </c>
      <c r="J22" s="196"/>
      <c r="K22" s="196"/>
      <c r="L22" s="196"/>
      <c r="M22" s="196">
        <v>3750</v>
      </c>
      <c r="N22" s="196"/>
      <c r="O22" s="196"/>
      <c r="P22" s="196"/>
    </row>
    <row r="23" spans="1:16" ht="31.5">
      <c r="A23" s="213">
        <v>12</v>
      </c>
      <c r="B23" s="213" t="s">
        <v>327</v>
      </c>
      <c r="C23" s="213"/>
      <c r="D23" s="213"/>
      <c r="E23" s="214">
        <v>50000</v>
      </c>
      <c r="F23" s="214">
        <v>29000</v>
      </c>
      <c r="G23" s="214">
        <v>22000</v>
      </c>
      <c r="H23" s="214">
        <v>20000</v>
      </c>
      <c r="I23" s="196">
        <v>15000</v>
      </c>
      <c r="J23" s="196">
        <v>8700</v>
      </c>
      <c r="K23" s="196">
        <v>6600</v>
      </c>
      <c r="L23" s="196">
        <v>6000</v>
      </c>
      <c r="M23" s="196">
        <v>12500</v>
      </c>
      <c r="N23" s="196">
        <v>7250</v>
      </c>
      <c r="O23" s="196">
        <v>5500</v>
      </c>
      <c r="P23" s="196">
        <v>5000</v>
      </c>
    </row>
    <row r="24" spans="1:16" ht="15.75">
      <c r="A24" s="213">
        <v>13</v>
      </c>
      <c r="B24" s="213" t="s">
        <v>328</v>
      </c>
      <c r="C24" s="213"/>
      <c r="D24" s="213"/>
      <c r="E24" s="214">
        <v>18000</v>
      </c>
      <c r="F24" s="214"/>
      <c r="G24" s="214"/>
      <c r="H24" s="214"/>
      <c r="I24" s="196">
        <v>5400</v>
      </c>
      <c r="J24" s="196"/>
      <c r="K24" s="196"/>
      <c r="L24" s="196"/>
      <c r="M24" s="196">
        <v>4500</v>
      </c>
      <c r="N24" s="196"/>
      <c r="O24" s="196"/>
      <c r="P24" s="196"/>
    </row>
    <row r="25" spans="1:16" ht="31.5">
      <c r="A25" s="213">
        <v>14</v>
      </c>
      <c r="B25" s="213" t="s">
        <v>329</v>
      </c>
      <c r="C25" s="213"/>
      <c r="D25" s="213"/>
      <c r="E25" s="214">
        <v>10000</v>
      </c>
      <c r="F25" s="214"/>
      <c r="G25" s="214"/>
      <c r="H25" s="214"/>
      <c r="I25" s="196">
        <v>3000</v>
      </c>
      <c r="J25" s="196"/>
      <c r="K25" s="196"/>
      <c r="L25" s="196"/>
      <c r="M25" s="196">
        <v>2500</v>
      </c>
      <c r="N25" s="196"/>
      <c r="O25" s="196"/>
      <c r="P25" s="196"/>
    </row>
    <row r="26" spans="1:16" ht="31.5">
      <c r="A26" s="213">
        <v>15</v>
      </c>
      <c r="B26" s="213" t="s">
        <v>330</v>
      </c>
      <c r="C26" s="213"/>
      <c r="D26" s="213"/>
      <c r="E26" s="214">
        <v>10000</v>
      </c>
      <c r="F26" s="214"/>
      <c r="G26" s="214"/>
      <c r="H26" s="214"/>
      <c r="I26" s="196">
        <v>3000</v>
      </c>
      <c r="J26" s="196"/>
      <c r="K26" s="196"/>
      <c r="L26" s="196"/>
      <c r="M26" s="196">
        <v>2500</v>
      </c>
      <c r="N26" s="196"/>
      <c r="O26" s="196"/>
      <c r="P26" s="196"/>
    </row>
    <row r="27" spans="1:16" ht="63">
      <c r="A27" s="213">
        <v>16</v>
      </c>
      <c r="B27" s="213" t="s">
        <v>331</v>
      </c>
      <c r="C27" s="213"/>
      <c r="D27" s="213"/>
      <c r="E27" s="214">
        <v>20000</v>
      </c>
      <c r="F27" s="214">
        <v>12000</v>
      </c>
      <c r="G27" s="214">
        <v>9000</v>
      </c>
      <c r="H27" s="214">
        <v>7500</v>
      </c>
      <c r="I27" s="196">
        <v>6000</v>
      </c>
      <c r="J27" s="196">
        <v>3600</v>
      </c>
      <c r="K27" s="196">
        <v>2700</v>
      </c>
      <c r="L27" s="196">
        <v>2250</v>
      </c>
      <c r="M27" s="196">
        <v>5000</v>
      </c>
      <c r="N27" s="196">
        <v>3000</v>
      </c>
      <c r="O27" s="196">
        <v>2250</v>
      </c>
      <c r="P27" s="196">
        <v>1875</v>
      </c>
    </row>
    <row r="28" spans="1:16" ht="47.25">
      <c r="A28" s="213">
        <v>17</v>
      </c>
      <c r="B28" s="213" t="s">
        <v>332</v>
      </c>
      <c r="C28" s="213"/>
      <c r="D28" s="213"/>
      <c r="E28" s="214">
        <v>20000</v>
      </c>
      <c r="F28" s="214">
        <v>12000</v>
      </c>
      <c r="G28" s="214">
        <v>9000</v>
      </c>
      <c r="H28" s="214">
        <v>7500</v>
      </c>
      <c r="I28" s="196">
        <v>6000</v>
      </c>
      <c r="J28" s="196">
        <v>3600</v>
      </c>
      <c r="K28" s="196">
        <v>2700</v>
      </c>
      <c r="L28" s="196">
        <v>2250</v>
      </c>
      <c r="M28" s="196">
        <v>5000</v>
      </c>
      <c r="N28" s="196">
        <v>3000</v>
      </c>
      <c r="O28" s="196">
        <v>2250</v>
      </c>
      <c r="P28" s="196">
        <v>1875</v>
      </c>
    </row>
    <row r="29" spans="1:16" ht="31.5">
      <c r="A29" s="213">
        <v>18</v>
      </c>
      <c r="B29" s="213" t="s">
        <v>333</v>
      </c>
      <c r="C29" s="213"/>
      <c r="D29" s="213"/>
      <c r="E29" s="214">
        <v>6000</v>
      </c>
      <c r="F29" s="214">
        <v>3600</v>
      </c>
      <c r="G29" s="214">
        <v>2700</v>
      </c>
      <c r="H29" s="214">
        <v>1800</v>
      </c>
      <c r="I29" s="196">
        <v>1800</v>
      </c>
      <c r="J29" s="196">
        <v>1080</v>
      </c>
      <c r="K29" s="196">
        <v>810</v>
      </c>
      <c r="L29" s="196">
        <v>540</v>
      </c>
      <c r="M29" s="196">
        <v>1500</v>
      </c>
      <c r="N29" s="196">
        <v>900</v>
      </c>
      <c r="O29" s="196">
        <v>675</v>
      </c>
      <c r="P29" s="196">
        <v>450</v>
      </c>
    </row>
    <row r="30" spans="1:16" ht="31.5">
      <c r="A30" s="213">
        <v>19</v>
      </c>
      <c r="B30" s="213" t="s">
        <v>334</v>
      </c>
      <c r="C30" s="213"/>
      <c r="D30" s="213"/>
      <c r="E30" s="214">
        <v>5000</v>
      </c>
      <c r="F30" s="214">
        <v>3000</v>
      </c>
      <c r="G30" s="214">
        <v>2250</v>
      </c>
      <c r="H30" s="214">
        <v>1500</v>
      </c>
      <c r="I30" s="196">
        <v>1500</v>
      </c>
      <c r="J30" s="196">
        <v>900</v>
      </c>
      <c r="K30" s="196">
        <v>675</v>
      </c>
      <c r="L30" s="196">
        <v>450</v>
      </c>
      <c r="M30" s="196">
        <v>1250</v>
      </c>
      <c r="N30" s="196">
        <v>750</v>
      </c>
      <c r="O30" s="196">
        <v>562.5</v>
      </c>
      <c r="P30" s="196">
        <v>375</v>
      </c>
    </row>
    <row r="31" spans="1:16" ht="31.5">
      <c r="A31" s="213">
        <v>20</v>
      </c>
      <c r="B31" s="213" t="s">
        <v>335</v>
      </c>
      <c r="C31" s="213" t="s">
        <v>1920</v>
      </c>
      <c r="D31" s="213" t="s">
        <v>336</v>
      </c>
      <c r="E31" s="214">
        <v>19000</v>
      </c>
      <c r="F31" s="214">
        <v>9500</v>
      </c>
      <c r="G31" s="214">
        <v>7100</v>
      </c>
      <c r="H31" s="214">
        <v>6000</v>
      </c>
      <c r="I31" s="196">
        <v>5700</v>
      </c>
      <c r="J31" s="196">
        <v>2850</v>
      </c>
      <c r="K31" s="196">
        <v>2130</v>
      </c>
      <c r="L31" s="196">
        <v>1800</v>
      </c>
      <c r="M31" s="196">
        <v>4750</v>
      </c>
      <c r="N31" s="196">
        <v>2375</v>
      </c>
      <c r="O31" s="196">
        <v>1775</v>
      </c>
      <c r="P31" s="196">
        <v>1500</v>
      </c>
    </row>
    <row r="32" spans="1:16" ht="31.5">
      <c r="A32" s="213">
        <v>21</v>
      </c>
      <c r="B32" s="213" t="s">
        <v>337</v>
      </c>
      <c r="C32" s="213" t="s">
        <v>1921</v>
      </c>
      <c r="D32" s="213" t="s">
        <v>1922</v>
      </c>
      <c r="E32" s="214">
        <v>15000</v>
      </c>
      <c r="F32" s="214">
        <v>8500</v>
      </c>
      <c r="G32" s="214">
        <v>6400</v>
      </c>
      <c r="H32" s="214">
        <v>5400</v>
      </c>
      <c r="I32" s="196">
        <v>4500</v>
      </c>
      <c r="J32" s="196">
        <v>2550</v>
      </c>
      <c r="K32" s="196">
        <v>1920</v>
      </c>
      <c r="L32" s="196">
        <v>1620</v>
      </c>
      <c r="M32" s="196">
        <v>3750</v>
      </c>
      <c r="N32" s="196">
        <v>2125</v>
      </c>
      <c r="O32" s="196">
        <v>1600</v>
      </c>
      <c r="P32" s="196">
        <v>1350</v>
      </c>
    </row>
    <row r="33" spans="1:16" ht="15.75">
      <c r="A33" s="213">
        <v>22</v>
      </c>
      <c r="B33" s="213" t="s">
        <v>338</v>
      </c>
      <c r="C33" s="213"/>
      <c r="D33" s="213"/>
      <c r="E33" s="214">
        <v>12000</v>
      </c>
      <c r="F33" s="214">
        <v>7000</v>
      </c>
      <c r="G33" s="214">
        <v>6000</v>
      </c>
      <c r="H33" s="214">
        <v>5000</v>
      </c>
      <c r="I33" s="196">
        <v>3600</v>
      </c>
      <c r="J33" s="196">
        <v>2100</v>
      </c>
      <c r="K33" s="196">
        <v>1800</v>
      </c>
      <c r="L33" s="196">
        <v>1500</v>
      </c>
      <c r="M33" s="196">
        <v>3000</v>
      </c>
      <c r="N33" s="196">
        <v>1750</v>
      </c>
      <c r="O33" s="196">
        <v>1500</v>
      </c>
      <c r="P33" s="196">
        <v>1250</v>
      </c>
    </row>
    <row r="34" spans="1:16" ht="47.25">
      <c r="A34" s="213">
        <v>23</v>
      </c>
      <c r="B34" s="213" t="s">
        <v>339</v>
      </c>
      <c r="C34" s="213"/>
      <c r="D34" s="213"/>
      <c r="E34" s="214">
        <v>12000</v>
      </c>
      <c r="F34" s="214">
        <v>7000</v>
      </c>
      <c r="G34" s="214">
        <v>6000</v>
      </c>
      <c r="H34" s="214">
        <v>5000</v>
      </c>
      <c r="I34" s="196">
        <v>3600</v>
      </c>
      <c r="J34" s="196">
        <v>2100</v>
      </c>
      <c r="K34" s="196">
        <v>1800</v>
      </c>
      <c r="L34" s="196">
        <v>1500</v>
      </c>
      <c r="M34" s="196">
        <v>3000</v>
      </c>
      <c r="N34" s="196">
        <v>1750</v>
      </c>
      <c r="O34" s="196">
        <v>1500</v>
      </c>
      <c r="P34" s="196">
        <v>1250</v>
      </c>
    </row>
    <row r="35" spans="1:16" ht="47.25">
      <c r="A35" s="213">
        <v>24</v>
      </c>
      <c r="B35" s="213" t="s">
        <v>340</v>
      </c>
      <c r="C35" s="213"/>
      <c r="D35" s="213"/>
      <c r="E35" s="214">
        <v>10000</v>
      </c>
      <c r="F35" s="214"/>
      <c r="G35" s="214"/>
      <c r="H35" s="214"/>
      <c r="I35" s="196">
        <v>3000</v>
      </c>
      <c r="J35" s="196"/>
      <c r="K35" s="196"/>
      <c r="L35" s="196"/>
      <c r="M35" s="196">
        <v>2500</v>
      </c>
      <c r="N35" s="196"/>
      <c r="O35" s="196"/>
      <c r="P35" s="196"/>
    </row>
    <row r="36" spans="1:16" ht="15.75">
      <c r="A36" s="213">
        <v>25</v>
      </c>
      <c r="B36" s="213" t="s">
        <v>341</v>
      </c>
      <c r="C36" s="213"/>
      <c r="D36" s="213"/>
      <c r="E36" s="214">
        <v>10000</v>
      </c>
      <c r="F36" s="214"/>
      <c r="G36" s="214"/>
      <c r="H36" s="214"/>
      <c r="I36" s="196">
        <v>3000</v>
      </c>
      <c r="J36" s="196"/>
      <c r="K36" s="196"/>
      <c r="L36" s="196"/>
      <c r="M36" s="196">
        <v>2500</v>
      </c>
      <c r="N36" s="196"/>
      <c r="O36" s="196"/>
      <c r="P36" s="196"/>
    </row>
    <row r="37" spans="1:16" ht="31.5">
      <c r="A37" s="213">
        <v>26</v>
      </c>
      <c r="B37" s="213" t="s">
        <v>342</v>
      </c>
      <c r="C37" s="213" t="s">
        <v>343</v>
      </c>
      <c r="D37" s="213" t="s">
        <v>344</v>
      </c>
      <c r="E37" s="214">
        <v>17000</v>
      </c>
      <c r="F37" s="214">
        <v>10000</v>
      </c>
      <c r="G37" s="214">
        <v>8000</v>
      </c>
      <c r="H37" s="214">
        <v>7000</v>
      </c>
      <c r="I37" s="196">
        <v>5100</v>
      </c>
      <c r="J37" s="196">
        <v>3000</v>
      </c>
      <c r="K37" s="196">
        <v>2400</v>
      </c>
      <c r="L37" s="196">
        <v>2100</v>
      </c>
      <c r="M37" s="196">
        <v>4250</v>
      </c>
      <c r="N37" s="196">
        <v>2500</v>
      </c>
      <c r="O37" s="196">
        <v>2000</v>
      </c>
      <c r="P37" s="196">
        <v>1750</v>
      </c>
    </row>
    <row r="38" spans="1:16" ht="31.5">
      <c r="A38" s="213">
        <v>27</v>
      </c>
      <c r="B38" s="213" t="s">
        <v>333</v>
      </c>
      <c r="C38" s="213"/>
      <c r="D38" s="213"/>
      <c r="E38" s="214">
        <v>6000</v>
      </c>
      <c r="F38" s="214">
        <v>3600</v>
      </c>
      <c r="G38" s="214">
        <v>2700</v>
      </c>
      <c r="H38" s="214">
        <v>1800</v>
      </c>
      <c r="I38" s="196">
        <v>1800</v>
      </c>
      <c r="J38" s="196">
        <v>1080</v>
      </c>
      <c r="K38" s="196">
        <v>810</v>
      </c>
      <c r="L38" s="196">
        <v>540</v>
      </c>
      <c r="M38" s="196">
        <v>1500</v>
      </c>
      <c r="N38" s="196">
        <v>900</v>
      </c>
      <c r="O38" s="196">
        <v>675</v>
      </c>
      <c r="P38" s="196">
        <v>450</v>
      </c>
    </row>
    <row r="39" spans="1:16" ht="31.5">
      <c r="A39" s="213">
        <v>28</v>
      </c>
      <c r="B39" s="213" t="s">
        <v>334</v>
      </c>
      <c r="C39" s="213"/>
      <c r="D39" s="213"/>
      <c r="E39" s="214">
        <v>5000</v>
      </c>
      <c r="F39" s="214">
        <v>3000</v>
      </c>
      <c r="G39" s="214">
        <v>2250</v>
      </c>
      <c r="H39" s="214">
        <v>1500</v>
      </c>
      <c r="I39" s="196">
        <v>1500</v>
      </c>
      <c r="J39" s="196">
        <v>900</v>
      </c>
      <c r="K39" s="196">
        <v>675</v>
      </c>
      <c r="L39" s="196">
        <v>450</v>
      </c>
      <c r="M39" s="196">
        <v>1250</v>
      </c>
      <c r="N39" s="196">
        <v>750</v>
      </c>
      <c r="O39" s="196">
        <v>562.5</v>
      </c>
      <c r="P39" s="196">
        <v>375</v>
      </c>
    </row>
    <row r="40" spans="1:16" ht="31.5">
      <c r="A40" s="460">
        <v>29</v>
      </c>
      <c r="B40" s="460" t="s">
        <v>335</v>
      </c>
      <c r="C40" s="213" t="s">
        <v>345</v>
      </c>
      <c r="D40" s="213" t="s">
        <v>346</v>
      </c>
      <c r="E40" s="214">
        <v>16000</v>
      </c>
      <c r="F40" s="214">
        <v>8800</v>
      </c>
      <c r="G40" s="214">
        <v>6600</v>
      </c>
      <c r="H40" s="214">
        <v>5600</v>
      </c>
      <c r="I40" s="196">
        <v>4800</v>
      </c>
      <c r="J40" s="196">
        <v>2640</v>
      </c>
      <c r="K40" s="196">
        <v>1980</v>
      </c>
      <c r="L40" s="196">
        <v>1680</v>
      </c>
      <c r="M40" s="196">
        <v>4000</v>
      </c>
      <c r="N40" s="196">
        <v>2200</v>
      </c>
      <c r="O40" s="196">
        <v>1650</v>
      </c>
      <c r="P40" s="196">
        <v>1400</v>
      </c>
    </row>
    <row r="41" spans="1:16" ht="31.5">
      <c r="A41" s="460"/>
      <c r="B41" s="460"/>
      <c r="C41" s="213" t="s">
        <v>347</v>
      </c>
      <c r="D41" s="213" t="s">
        <v>346</v>
      </c>
      <c r="E41" s="214">
        <v>12000</v>
      </c>
      <c r="F41" s="214">
        <v>7900</v>
      </c>
      <c r="G41" s="214">
        <v>6000</v>
      </c>
      <c r="H41" s="214">
        <v>5000</v>
      </c>
      <c r="I41" s="196">
        <v>3600</v>
      </c>
      <c r="J41" s="196">
        <v>2370</v>
      </c>
      <c r="K41" s="196">
        <v>1800</v>
      </c>
      <c r="L41" s="196">
        <v>1500</v>
      </c>
      <c r="M41" s="196">
        <v>3000</v>
      </c>
      <c r="N41" s="196">
        <v>1975</v>
      </c>
      <c r="O41" s="196">
        <v>1500</v>
      </c>
      <c r="P41" s="196">
        <v>1250</v>
      </c>
    </row>
    <row r="42" spans="1:16" ht="31.5">
      <c r="A42" s="213">
        <v>30</v>
      </c>
      <c r="B42" s="213" t="s">
        <v>348</v>
      </c>
      <c r="C42" s="213" t="s">
        <v>349</v>
      </c>
      <c r="D42" s="213" t="s">
        <v>350</v>
      </c>
      <c r="E42" s="214">
        <v>10000</v>
      </c>
      <c r="F42" s="214">
        <v>6000</v>
      </c>
      <c r="G42" s="214">
        <v>5000</v>
      </c>
      <c r="H42" s="214">
        <v>4000</v>
      </c>
      <c r="I42" s="196">
        <v>3000</v>
      </c>
      <c r="J42" s="196">
        <v>1800</v>
      </c>
      <c r="K42" s="196">
        <v>1500</v>
      </c>
      <c r="L42" s="196">
        <v>1200</v>
      </c>
      <c r="M42" s="196">
        <v>2500</v>
      </c>
      <c r="N42" s="196">
        <v>1500</v>
      </c>
      <c r="O42" s="196">
        <v>1250</v>
      </c>
      <c r="P42" s="196">
        <v>1000</v>
      </c>
    </row>
    <row r="43" spans="1:16" ht="31.5">
      <c r="A43" s="213">
        <v>31</v>
      </c>
      <c r="B43" s="213" t="s">
        <v>342</v>
      </c>
      <c r="C43" s="213" t="s">
        <v>351</v>
      </c>
      <c r="D43" s="213" t="s">
        <v>352</v>
      </c>
      <c r="E43" s="214">
        <v>17000</v>
      </c>
      <c r="F43" s="214">
        <v>10000</v>
      </c>
      <c r="G43" s="214">
        <v>8000</v>
      </c>
      <c r="H43" s="214">
        <v>7000</v>
      </c>
      <c r="I43" s="196">
        <v>5100</v>
      </c>
      <c r="J43" s="196">
        <v>3000</v>
      </c>
      <c r="K43" s="196">
        <v>2400</v>
      </c>
      <c r="L43" s="196">
        <v>2100</v>
      </c>
      <c r="M43" s="196">
        <v>4250</v>
      </c>
      <c r="N43" s="196">
        <v>2500</v>
      </c>
      <c r="O43" s="196">
        <v>2000</v>
      </c>
      <c r="P43" s="196">
        <v>1750</v>
      </c>
    </row>
    <row r="44" spans="1:16" ht="47.25">
      <c r="A44" s="213">
        <v>32</v>
      </c>
      <c r="B44" s="213" t="s">
        <v>353</v>
      </c>
      <c r="C44" s="213"/>
      <c r="D44" s="213"/>
      <c r="E44" s="214">
        <v>11000</v>
      </c>
      <c r="F44" s="214"/>
      <c r="G44" s="214"/>
      <c r="H44" s="214"/>
      <c r="I44" s="196">
        <v>3300</v>
      </c>
      <c r="J44" s="196"/>
      <c r="K44" s="196"/>
      <c r="L44" s="196"/>
      <c r="M44" s="196">
        <v>2750</v>
      </c>
      <c r="N44" s="196"/>
      <c r="O44" s="196"/>
      <c r="P44" s="196"/>
    </row>
    <row r="45" spans="1:16" ht="31.5">
      <c r="A45" s="213">
        <v>33</v>
      </c>
      <c r="B45" s="213" t="s">
        <v>354</v>
      </c>
      <c r="C45" s="213"/>
      <c r="D45" s="213"/>
      <c r="E45" s="214">
        <v>10000</v>
      </c>
      <c r="F45" s="214"/>
      <c r="G45" s="214"/>
      <c r="H45" s="214"/>
      <c r="I45" s="196">
        <v>3000</v>
      </c>
      <c r="J45" s="196"/>
      <c r="K45" s="196"/>
      <c r="L45" s="196"/>
      <c r="M45" s="196">
        <v>2500</v>
      </c>
      <c r="N45" s="196"/>
      <c r="O45" s="196"/>
      <c r="P45" s="196"/>
    </row>
    <row r="46" spans="1:16" ht="31.5">
      <c r="A46" s="213">
        <v>34</v>
      </c>
      <c r="B46" s="213" t="s">
        <v>333</v>
      </c>
      <c r="C46" s="213"/>
      <c r="D46" s="213"/>
      <c r="E46" s="214">
        <v>7000</v>
      </c>
      <c r="F46" s="214">
        <v>4200</v>
      </c>
      <c r="G46" s="214">
        <v>3150</v>
      </c>
      <c r="H46" s="214">
        <v>2100</v>
      </c>
      <c r="I46" s="196">
        <v>2100</v>
      </c>
      <c r="J46" s="196">
        <v>1260</v>
      </c>
      <c r="K46" s="196">
        <v>945</v>
      </c>
      <c r="L46" s="196">
        <v>630</v>
      </c>
      <c r="M46" s="196">
        <v>1750</v>
      </c>
      <c r="N46" s="196">
        <v>1050</v>
      </c>
      <c r="O46" s="196">
        <v>787.5</v>
      </c>
      <c r="P46" s="196">
        <v>525</v>
      </c>
    </row>
    <row r="47" spans="1:16" ht="31.5">
      <c r="A47" s="213">
        <v>35</v>
      </c>
      <c r="B47" s="213" t="s">
        <v>334</v>
      </c>
      <c r="C47" s="213"/>
      <c r="D47" s="213"/>
      <c r="E47" s="214">
        <v>6000</v>
      </c>
      <c r="F47" s="214">
        <v>3600</v>
      </c>
      <c r="G47" s="214">
        <v>2700</v>
      </c>
      <c r="H47" s="214">
        <v>1800</v>
      </c>
      <c r="I47" s="196">
        <v>1800</v>
      </c>
      <c r="J47" s="196">
        <v>1080</v>
      </c>
      <c r="K47" s="196">
        <v>810</v>
      </c>
      <c r="L47" s="196">
        <v>540</v>
      </c>
      <c r="M47" s="196">
        <v>1500</v>
      </c>
      <c r="N47" s="196">
        <v>900</v>
      </c>
      <c r="O47" s="196">
        <v>675</v>
      </c>
      <c r="P47" s="196">
        <v>450</v>
      </c>
    </row>
  </sheetData>
  <autoFilter ref="I6:P47"/>
  <mergeCells count="17">
    <mergeCell ref="A40:A41"/>
    <mergeCell ref="B40:B41"/>
    <mergeCell ref="A6:A7"/>
    <mergeCell ref="B6:B7"/>
    <mergeCell ref="A14:A16"/>
    <mergeCell ref="B14:B16"/>
    <mergeCell ref="M3:P4"/>
    <mergeCell ref="E3:H4"/>
    <mergeCell ref="A17:A18"/>
    <mergeCell ref="B17:B18"/>
    <mergeCell ref="A19:A21"/>
    <mergeCell ref="B19:B21"/>
    <mergeCell ref="A3:A5"/>
    <mergeCell ref="B3:D3"/>
    <mergeCell ref="B4:B5"/>
    <mergeCell ref="C4:D4"/>
    <mergeCell ref="I3:L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A23" workbookViewId="0">
      <selection activeCell="C27" sqref="C27"/>
    </sheetView>
  </sheetViews>
  <sheetFormatPr defaultColWidth="14.42578125" defaultRowHeight="15"/>
  <cols>
    <col min="1" max="1" width="5.140625" style="115" customWidth="1"/>
    <col min="2" max="2" width="27.140625" style="115" customWidth="1"/>
    <col min="3" max="3" width="14.42578125" style="115"/>
    <col min="4" max="4" width="22.28515625" style="115" customWidth="1"/>
    <col min="5" max="16" width="10.140625" style="115" customWidth="1"/>
    <col min="17" max="16384" width="14.42578125" style="115"/>
  </cols>
  <sheetData>
    <row r="1" spans="1:16">
      <c r="A1" s="215" t="s">
        <v>2022</v>
      </c>
      <c r="B1" s="237"/>
      <c r="C1" s="237"/>
      <c r="D1" s="237"/>
      <c r="E1" s="238"/>
      <c r="F1" s="238"/>
      <c r="G1" s="238"/>
      <c r="H1" s="238"/>
      <c r="I1" s="238"/>
      <c r="J1" s="238"/>
      <c r="K1" s="238"/>
      <c r="L1" s="238"/>
      <c r="M1" s="238"/>
      <c r="N1" s="238"/>
      <c r="O1" s="238"/>
      <c r="P1" s="238"/>
    </row>
    <row r="2" spans="1:16">
      <c r="A2" s="239"/>
      <c r="B2" s="240"/>
      <c r="C2" s="240"/>
      <c r="D2" s="240"/>
      <c r="E2" s="237"/>
      <c r="F2" s="237"/>
      <c r="G2" s="237"/>
      <c r="H2" s="237"/>
      <c r="I2" s="237"/>
      <c r="J2" s="237"/>
      <c r="K2" s="237"/>
      <c r="L2" s="237"/>
      <c r="M2" s="237"/>
      <c r="N2" s="237"/>
      <c r="O2" s="237"/>
      <c r="P2" s="237"/>
    </row>
    <row r="3" spans="1:16">
      <c r="A3" s="395" t="s">
        <v>0</v>
      </c>
      <c r="B3" s="392" t="s">
        <v>1652</v>
      </c>
      <c r="C3" s="392"/>
      <c r="D3" s="392"/>
      <c r="E3" s="373" t="s">
        <v>1891</v>
      </c>
      <c r="F3" s="373"/>
      <c r="G3" s="373"/>
      <c r="H3" s="373"/>
      <c r="I3" s="373" t="s">
        <v>1892</v>
      </c>
      <c r="J3" s="373"/>
      <c r="K3" s="373"/>
      <c r="L3" s="373"/>
      <c r="M3" s="373" t="s">
        <v>2039</v>
      </c>
      <c r="N3" s="373"/>
      <c r="O3" s="373"/>
      <c r="P3" s="373"/>
    </row>
    <row r="4" spans="1:16">
      <c r="A4" s="395"/>
      <c r="B4" s="392" t="s">
        <v>1653</v>
      </c>
      <c r="C4" s="392" t="s">
        <v>1</v>
      </c>
      <c r="D4" s="392"/>
      <c r="E4" s="373"/>
      <c r="F4" s="373"/>
      <c r="G4" s="373"/>
      <c r="H4" s="373"/>
      <c r="I4" s="373"/>
      <c r="J4" s="373"/>
      <c r="K4" s="373"/>
      <c r="L4" s="373"/>
      <c r="M4" s="373"/>
      <c r="N4" s="373"/>
      <c r="O4" s="373"/>
      <c r="P4" s="373"/>
    </row>
    <row r="5" spans="1:16">
      <c r="A5" s="395"/>
      <c r="B5" s="392"/>
      <c r="C5" s="144" t="s">
        <v>2</v>
      </c>
      <c r="D5" s="144" t="s">
        <v>3</v>
      </c>
      <c r="E5" s="49" t="s">
        <v>4</v>
      </c>
      <c r="F5" s="49" t="s">
        <v>5</v>
      </c>
      <c r="G5" s="49" t="s">
        <v>6</v>
      </c>
      <c r="H5" s="49" t="s">
        <v>7</v>
      </c>
      <c r="I5" s="49" t="s">
        <v>4</v>
      </c>
      <c r="J5" s="49" t="s">
        <v>5</v>
      </c>
      <c r="K5" s="49" t="s">
        <v>6</v>
      </c>
      <c r="L5" s="49" t="s">
        <v>7</v>
      </c>
      <c r="M5" s="49" t="s">
        <v>4</v>
      </c>
      <c r="N5" s="49" t="s">
        <v>5</v>
      </c>
      <c r="O5" s="49" t="s">
        <v>6</v>
      </c>
      <c r="P5" s="49" t="s">
        <v>7</v>
      </c>
    </row>
    <row r="6" spans="1:16" ht="30">
      <c r="A6" s="159">
        <v>1</v>
      </c>
      <c r="B6" s="426" t="s">
        <v>307</v>
      </c>
      <c r="C6" s="160" t="s">
        <v>1953</v>
      </c>
      <c r="D6" s="160" t="s">
        <v>1954</v>
      </c>
      <c r="E6" s="6">
        <v>30000</v>
      </c>
      <c r="F6" s="6">
        <v>21000</v>
      </c>
      <c r="G6" s="6">
        <v>18000</v>
      </c>
      <c r="H6" s="6">
        <v>15000</v>
      </c>
      <c r="I6" s="6">
        <v>9000</v>
      </c>
      <c r="J6" s="6">
        <v>6300</v>
      </c>
      <c r="K6" s="6">
        <v>5400</v>
      </c>
      <c r="L6" s="6">
        <v>4500</v>
      </c>
      <c r="M6" s="6">
        <v>7500</v>
      </c>
      <c r="N6" s="6">
        <v>5250</v>
      </c>
      <c r="O6" s="6">
        <v>4500</v>
      </c>
      <c r="P6" s="6">
        <v>3750</v>
      </c>
    </row>
    <row r="7" spans="1:16" ht="45">
      <c r="A7" s="159">
        <v>2</v>
      </c>
      <c r="B7" s="426"/>
      <c r="C7" s="160" t="s">
        <v>1954</v>
      </c>
      <c r="D7" s="160" t="s">
        <v>1955</v>
      </c>
      <c r="E7" s="6">
        <v>25000</v>
      </c>
      <c r="F7" s="6">
        <v>17500</v>
      </c>
      <c r="G7" s="6">
        <v>15000</v>
      </c>
      <c r="H7" s="6">
        <v>12500</v>
      </c>
      <c r="I7" s="6">
        <v>7500</v>
      </c>
      <c r="J7" s="6">
        <v>5250</v>
      </c>
      <c r="K7" s="6">
        <v>4500</v>
      </c>
      <c r="L7" s="6">
        <v>3750</v>
      </c>
      <c r="M7" s="6">
        <v>6250</v>
      </c>
      <c r="N7" s="6">
        <v>4375</v>
      </c>
      <c r="O7" s="6">
        <v>3750</v>
      </c>
      <c r="P7" s="6">
        <v>3125</v>
      </c>
    </row>
    <row r="8" spans="1:16">
      <c r="A8" s="241">
        <v>3</v>
      </c>
      <c r="B8" s="461" t="s">
        <v>1530</v>
      </c>
      <c r="C8" s="461" t="s">
        <v>1956</v>
      </c>
      <c r="D8" s="461" t="s">
        <v>1957</v>
      </c>
      <c r="E8" s="243">
        <v>10000</v>
      </c>
      <c r="F8" s="243">
        <v>7000</v>
      </c>
      <c r="G8" s="243">
        <v>6000</v>
      </c>
      <c r="H8" s="243">
        <v>5000</v>
      </c>
      <c r="I8" s="243">
        <v>3000</v>
      </c>
      <c r="J8" s="243">
        <v>2100</v>
      </c>
      <c r="K8" s="243">
        <v>1800</v>
      </c>
      <c r="L8" s="243">
        <v>1500</v>
      </c>
      <c r="M8" s="243">
        <v>2500</v>
      </c>
      <c r="N8" s="243">
        <v>1750</v>
      </c>
      <c r="O8" s="243">
        <v>1500</v>
      </c>
      <c r="P8" s="243">
        <v>1250</v>
      </c>
    </row>
    <row r="9" spans="1:16">
      <c r="A9" s="241"/>
      <c r="B9" s="461"/>
      <c r="C9" s="461"/>
      <c r="D9" s="461"/>
      <c r="E9" s="243">
        <v>10000</v>
      </c>
      <c r="F9" s="243">
        <v>7000</v>
      </c>
      <c r="G9" s="243">
        <v>6000</v>
      </c>
      <c r="H9" s="243">
        <v>5000</v>
      </c>
      <c r="I9" s="243">
        <v>3000</v>
      </c>
      <c r="J9" s="243">
        <v>2100</v>
      </c>
      <c r="K9" s="243">
        <v>1800</v>
      </c>
      <c r="L9" s="243">
        <v>1500</v>
      </c>
      <c r="M9" s="243">
        <v>2500</v>
      </c>
      <c r="N9" s="243">
        <v>1750</v>
      </c>
      <c r="O9" s="243">
        <v>1500</v>
      </c>
      <c r="P9" s="243">
        <v>1250</v>
      </c>
    </row>
    <row r="10" spans="1:16" s="3" customFormat="1" ht="60">
      <c r="A10" s="159">
        <v>4</v>
      </c>
      <c r="B10" s="389" t="s">
        <v>1958</v>
      </c>
      <c r="C10" s="161" t="s">
        <v>1959</v>
      </c>
      <c r="D10" s="161" t="s">
        <v>1960</v>
      </c>
      <c r="E10" s="6">
        <v>10000</v>
      </c>
      <c r="F10" s="6">
        <v>7000</v>
      </c>
      <c r="G10" s="6">
        <v>6000</v>
      </c>
      <c r="H10" s="6">
        <v>5000</v>
      </c>
      <c r="I10" s="6">
        <v>3000</v>
      </c>
      <c r="J10" s="6">
        <v>2100</v>
      </c>
      <c r="K10" s="6">
        <v>1800</v>
      </c>
      <c r="L10" s="6">
        <v>1500</v>
      </c>
      <c r="M10" s="6">
        <v>2500</v>
      </c>
      <c r="N10" s="6">
        <v>1750</v>
      </c>
      <c r="O10" s="6">
        <v>1500</v>
      </c>
      <c r="P10" s="6">
        <v>1250</v>
      </c>
    </row>
    <row r="11" spans="1:16" s="3" customFormat="1" ht="45">
      <c r="A11" s="159">
        <v>5</v>
      </c>
      <c r="B11" s="389"/>
      <c r="C11" s="242" t="s">
        <v>1961</v>
      </c>
      <c r="D11" s="242" t="s">
        <v>543</v>
      </c>
      <c r="E11" s="6">
        <v>25000</v>
      </c>
      <c r="F11" s="6">
        <v>17500</v>
      </c>
      <c r="G11" s="6">
        <v>15000</v>
      </c>
      <c r="H11" s="6">
        <v>12500</v>
      </c>
      <c r="I11" s="6">
        <v>7500</v>
      </c>
      <c r="J11" s="6">
        <v>5250</v>
      </c>
      <c r="K11" s="6">
        <v>4500</v>
      </c>
      <c r="L11" s="6">
        <v>3750</v>
      </c>
      <c r="M11" s="6">
        <v>6250</v>
      </c>
      <c r="N11" s="6">
        <v>4375</v>
      </c>
      <c r="O11" s="6">
        <v>3750</v>
      </c>
      <c r="P11" s="6">
        <v>3125</v>
      </c>
    </row>
    <row r="12" spans="1:16" s="3" customFormat="1">
      <c r="A12" s="159">
        <v>6</v>
      </c>
      <c r="B12" s="160" t="s">
        <v>1962</v>
      </c>
      <c r="C12" s="160" t="s">
        <v>1963</v>
      </c>
      <c r="D12" s="160" t="s">
        <v>307</v>
      </c>
      <c r="E12" s="6">
        <v>25000</v>
      </c>
      <c r="F12" s="6">
        <v>17500</v>
      </c>
      <c r="G12" s="6">
        <v>15000</v>
      </c>
      <c r="H12" s="6">
        <v>12500</v>
      </c>
      <c r="I12" s="6">
        <v>7500</v>
      </c>
      <c r="J12" s="6">
        <v>5250</v>
      </c>
      <c r="K12" s="6">
        <v>4500</v>
      </c>
      <c r="L12" s="6">
        <v>3750</v>
      </c>
      <c r="M12" s="6">
        <v>6250</v>
      </c>
      <c r="N12" s="6">
        <v>4375</v>
      </c>
      <c r="O12" s="6">
        <v>3750</v>
      </c>
      <c r="P12" s="6">
        <v>3125</v>
      </c>
    </row>
    <row r="13" spans="1:16" s="3" customFormat="1" ht="30">
      <c r="A13" s="159">
        <v>7</v>
      </c>
      <c r="B13" s="160" t="s">
        <v>1964</v>
      </c>
      <c r="C13" s="160" t="s">
        <v>1965</v>
      </c>
      <c r="D13" s="160" t="s">
        <v>1961</v>
      </c>
      <c r="E13" s="6">
        <v>25000</v>
      </c>
      <c r="F13" s="6">
        <v>17500</v>
      </c>
      <c r="G13" s="6">
        <v>15000</v>
      </c>
      <c r="H13" s="6">
        <v>12500</v>
      </c>
      <c r="I13" s="6">
        <v>7500</v>
      </c>
      <c r="J13" s="6">
        <v>5250</v>
      </c>
      <c r="K13" s="6">
        <v>4500</v>
      </c>
      <c r="L13" s="6">
        <v>3750</v>
      </c>
      <c r="M13" s="6">
        <v>6250</v>
      </c>
      <c r="N13" s="6">
        <v>4375</v>
      </c>
      <c r="O13" s="6">
        <v>3750</v>
      </c>
      <c r="P13" s="6">
        <v>3125</v>
      </c>
    </row>
    <row r="14" spans="1:16" s="3" customFormat="1" ht="30">
      <c r="A14" s="159">
        <v>8</v>
      </c>
      <c r="B14" s="160" t="s">
        <v>1966</v>
      </c>
      <c r="C14" s="160" t="s">
        <v>1967</v>
      </c>
      <c r="D14" s="160" t="s">
        <v>1968</v>
      </c>
      <c r="E14" s="6">
        <v>10000</v>
      </c>
      <c r="F14" s="6">
        <v>7000</v>
      </c>
      <c r="G14" s="6">
        <v>6000</v>
      </c>
      <c r="H14" s="6">
        <v>5000</v>
      </c>
      <c r="I14" s="6">
        <v>3000</v>
      </c>
      <c r="J14" s="6">
        <v>2100</v>
      </c>
      <c r="K14" s="6">
        <v>1800</v>
      </c>
      <c r="L14" s="6">
        <v>1500</v>
      </c>
      <c r="M14" s="6">
        <v>2500</v>
      </c>
      <c r="N14" s="6">
        <v>1750</v>
      </c>
      <c r="O14" s="6">
        <v>1500</v>
      </c>
      <c r="P14" s="6">
        <v>1250</v>
      </c>
    </row>
    <row r="15" spans="1:16" s="3" customFormat="1" ht="60">
      <c r="A15" s="159">
        <v>9</v>
      </c>
      <c r="B15" s="160" t="s">
        <v>1969</v>
      </c>
      <c r="C15" s="160" t="s">
        <v>1970</v>
      </c>
      <c r="D15" s="160" t="s">
        <v>1971</v>
      </c>
      <c r="E15" s="6">
        <v>10000</v>
      </c>
      <c r="F15" s="6">
        <v>7000</v>
      </c>
      <c r="G15" s="6">
        <v>6000</v>
      </c>
      <c r="H15" s="6">
        <v>5000</v>
      </c>
      <c r="I15" s="6">
        <v>3000</v>
      </c>
      <c r="J15" s="6">
        <v>2100</v>
      </c>
      <c r="K15" s="6">
        <v>1800</v>
      </c>
      <c r="L15" s="6">
        <v>1500</v>
      </c>
      <c r="M15" s="6">
        <v>2500</v>
      </c>
      <c r="N15" s="6">
        <v>1750</v>
      </c>
      <c r="O15" s="6">
        <v>1500</v>
      </c>
      <c r="P15" s="6">
        <v>1250</v>
      </c>
    </row>
    <row r="16" spans="1:16" s="3" customFormat="1" ht="45">
      <c r="A16" s="159">
        <v>10</v>
      </c>
      <c r="B16" s="160" t="s">
        <v>1972</v>
      </c>
      <c r="C16" s="160" t="s">
        <v>1973</v>
      </c>
      <c r="D16" s="160" t="s">
        <v>1974</v>
      </c>
      <c r="E16" s="6">
        <v>10000</v>
      </c>
      <c r="F16" s="6">
        <v>7000</v>
      </c>
      <c r="G16" s="6">
        <v>6000</v>
      </c>
      <c r="H16" s="6">
        <v>5000</v>
      </c>
      <c r="I16" s="6">
        <v>3000</v>
      </c>
      <c r="J16" s="6">
        <v>2100</v>
      </c>
      <c r="K16" s="6">
        <v>1800</v>
      </c>
      <c r="L16" s="6">
        <v>1500</v>
      </c>
      <c r="M16" s="6">
        <v>2500</v>
      </c>
      <c r="N16" s="6">
        <v>1750</v>
      </c>
      <c r="O16" s="6">
        <v>1500</v>
      </c>
      <c r="P16" s="6">
        <v>1250</v>
      </c>
    </row>
    <row r="17" spans="1:16" s="3" customFormat="1" ht="75">
      <c r="A17" s="159">
        <v>11</v>
      </c>
      <c r="B17" s="160" t="s">
        <v>1975</v>
      </c>
      <c r="C17" s="160" t="s">
        <v>1976</v>
      </c>
      <c r="D17" s="160" t="s">
        <v>1977</v>
      </c>
      <c r="E17" s="6">
        <v>10000</v>
      </c>
      <c r="F17" s="6">
        <v>7000</v>
      </c>
      <c r="G17" s="6">
        <v>6000</v>
      </c>
      <c r="H17" s="6">
        <v>5000</v>
      </c>
      <c r="I17" s="6">
        <v>3000</v>
      </c>
      <c r="J17" s="6">
        <v>2100</v>
      </c>
      <c r="K17" s="6">
        <v>1800</v>
      </c>
      <c r="L17" s="6">
        <v>1500</v>
      </c>
      <c r="M17" s="6">
        <v>2500</v>
      </c>
      <c r="N17" s="6">
        <v>1750</v>
      </c>
      <c r="O17" s="6">
        <v>1500</v>
      </c>
      <c r="P17" s="6">
        <v>1250</v>
      </c>
    </row>
    <row r="18" spans="1:16" s="3" customFormat="1" ht="30">
      <c r="A18" s="159">
        <v>12</v>
      </c>
      <c r="B18" s="160" t="s">
        <v>1972</v>
      </c>
      <c r="C18" s="160" t="s">
        <v>1978</v>
      </c>
      <c r="D18" s="160" t="s">
        <v>1979</v>
      </c>
      <c r="E18" s="6">
        <v>10000</v>
      </c>
      <c r="F18" s="6">
        <v>7000</v>
      </c>
      <c r="G18" s="6">
        <v>6000</v>
      </c>
      <c r="H18" s="6">
        <v>5000</v>
      </c>
      <c r="I18" s="6">
        <v>3000</v>
      </c>
      <c r="J18" s="6">
        <v>2100</v>
      </c>
      <c r="K18" s="6">
        <v>1800</v>
      </c>
      <c r="L18" s="6">
        <v>1500</v>
      </c>
      <c r="M18" s="6">
        <v>2500</v>
      </c>
      <c r="N18" s="6">
        <v>1750</v>
      </c>
      <c r="O18" s="6">
        <v>1500</v>
      </c>
      <c r="P18" s="6">
        <v>1250</v>
      </c>
    </row>
    <row r="19" spans="1:16" s="3" customFormat="1" ht="45">
      <c r="A19" s="159">
        <v>13</v>
      </c>
      <c r="B19" s="160" t="s">
        <v>1980</v>
      </c>
      <c r="C19" s="160" t="s">
        <v>1981</v>
      </c>
      <c r="D19" s="160" t="s">
        <v>1982</v>
      </c>
      <c r="E19" s="6">
        <v>10000</v>
      </c>
      <c r="F19" s="6">
        <v>7000</v>
      </c>
      <c r="G19" s="6">
        <v>6000</v>
      </c>
      <c r="H19" s="6">
        <v>5000</v>
      </c>
      <c r="I19" s="6">
        <v>3000</v>
      </c>
      <c r="J19" s="6">
        <v>2100</v>
      </c>
      <c r="K19" s="6">
        <v>1800</v>
      </c>
      <c r="L19" s="6">
        <v>1500</v>
      </c>
      <c r="M19" s="6">
        <v>2500</v>
      </c>
      <c r="N19" s="6">
        <v>1750</v>
      </c>
      <c r="O19" s="6">
        <v>1500</v>
      </c>
      <c r="P19" s="6">
        <v>1250</v>
      </c>
    </row>
    <row r="20" spans="1:16" s="3" customFormat="1" ht="30">
      <c r="A20" s="159">
        <v>14</v>
      </c>
      <c r="B20" s="160" t="s">
        <v>1983</v>
      </c>
      <c r="C20" s="160" t="s">
        <v>1984</v>
      </c>
      <c r="D20" s="160" t="s">
        <v>1985</v>
      </c>
      <c r="E20" s="6">
        <v>20000</v>
      </c>
      <c r="F20" s="6">
        <v>14000</v>
      </c>
      <c r="G20" s="6">
        <v>12000</v>
      </c>
      <c r="H20" s="6">
        <v>10000</v>
      </c>
      <c r="I20" s="6">
        <v>6000</v>
      </c>
      <c r="J20" s="6">
        <v>4200</v>
      </c>
      <c r="K20" s="6">
        <v>3600</v>
      </c>
      <c r="L20" s="6">
        <v>3000</v>
      </c>
      <c r="M20" s="6">
        <v>5000</v>
      </c>
      <c r="N20" s="6">
        <v>3500</v>
      </c>
      <c r="O20" s="6">
        <v>3000</v>
      </c>
      <c r="P20" s="6">
        <v>2500</v>
      </c>
    </row>
    <row r="21" spans="1:16" s="3" customFormat="1" ht="75">
      <c r="A21" s="159">
        <v>15</v>
      </c>
      <c r="B21" s="160" t="s">
        <v>1986</v>
      </c>
      <c r="C21" s="160" t="s">
        <v>1987</v>
      </c>
      <c r="D21" s="160" t="s">
        <v>45</v>
      </c>
      <c r="E21" s="6">
        <v>12000</v>
      </c>
      <c r="F21" s="6">
        <v>8400</v>
      </c>
      <c r="G21" s="6">
        <v>7200</v>
      </c>
      <c r="H21" s="6">
        <v>6000</v>
      </c>
      <c r="I21" s="6">
        <v>3600</v>
      </c>
      <c r="J21" s="6">
        <v>2520</v>
      </c>
      <c r="K21" s="6">
        <v>2160</v>
      </c>
      <c r="L21" s="6">
        <v>1800</v>
      </c>
      <c r="M21" s="6">
        <v>3000</v>
      </c>
      <c r="N21" s="6">
        <v>2100</v>
      </c>
      <c r="O21" s="6">
        <v>1800</v>
      </c>
      <c r="P21" s="6">
        <v>1500</v>
      </c>
    </row>
    <row r="22" spans="1:16" s="3" customFormat="1" ht="30">
      <c r="A22" s="159">
        <v>16</v>
      </c>
      <c r="B22" s="160" t="s">
        <v>1988</v>
      </c>
      <c r="C22" s="160" t="s">
        <v>1989</v>
      </c>
      <c r="D22" s="160" t="s">
        <v>1990</v>
      </c>
      <c r="E22" s="6">
        <v>17000</v>
      </c>
      <c r="F22" s="6">
        <v>11900</v>
      </c>
      <c r="G22" s="6">
        <v>10200</v>
      </c>
      <c r="H22" s="6">
        <v>8500</v>
      </c>
      <c r="I22" s="6">
        <v>5100</v>
      </c>
      <c r="J22" s="6">
        <v>3570</v>
      </c>
      <c r="K22" s="6">
        <v>3060</v>
      </c>
      <c r="L22" s="6">
        <v>2550</v>
      </c>
      <c r="M22" s="6">
        <v>4250</v>
      </c>
      <c r="N22" s="6">
        <v>2975</v>
      </c>
      <c r="O22" s="6">
        <v>2550</v>
      </c>
      <c r="P22" s="6">
        <v>2125</v>
      </c>
    </row>
    <row r="23" spans="1:16" s="3" customFormat="1" ht="60">
      <c r="A23" s="159">
        <v>17</v>
      </c>
      <c r="B23" s="160" t="s">
        <v>1991</v>
      </c>
      <c r="C23" s="160" t="s">
        <v>1992</v>
      </c>
      <c r="D23" s="160" t="s">
        <v>1993</v>
      </c>
      <c r="E23" s="6">
        <v>14000</v>
      </c>
      <c r="F23" s="6">
        <v>9800</v>
      </c>
      <c r="G23" s="6">
        <v>8400</v>
      </c>
      <c r="H23" s="6">
        <v>7000</v>
      </c>
      <c r="I23" s="6">
        <v>4200</v>
      </c>
      <c r="J23" s="6">
        <v>2940</v>
      </c>
      <c r="K23" s="6">
        <v>2520</v>
      </c>
      <c r="L23" s="6">
        <v>2100</v>
      </c>
      <c r="M23" s="6">
        <v>3500</v>
      </c>
      <c r="N23" s="6">
        <v>2450</v>
      </c>
      <c r="O23" s="6">
        <v>2100</v>
      </c>
      <c r="P23" s="6">
        <v>1750</v>
      </c>
    </row>
    <row r="24" spans="1:16" s="3" customFormat="1" ht="45">
      <c r="A24" s="159">
        <v>18</v>
      </c>
      <c r="B24" s="160" t="s">
        <v>1991</v>
      </c>
      <c r="C24" s="160" t="s">
        <v>1994</v>
      </c>
      <c r="D24" s="160" t="s">
        <v>1995</v>
      </c>
      <c r="E24" s="6">
        <v>12000</v>
      </c>
      <c r="F24" s="6">
        <v>8400</v>
      </c>
      <c r="G24" s="6">
        <v>7200</v>
      </c>
      <c r="H24" s="6">
        <v>6000</v>
      </c>
      <c r="I24" s="6">
        <v>3600</v>
      </c>
      <c r="J24" s="6">
        <v>2520</v>
      </c>
      <c r="K24" s="6">
        <v>2160</v>
      </c>
      <c r="L24" s="6">
        <v>1800</v>
      </c>
      <c r="M24" s="6">
        <v>3000</v>
      </c>
      <c r="N24" s="6">
        <v>2100</v>
      </c>
      <c r="O24" s="6">
        <v>1800</v>
      </c>
      <c r="P24" s="6">
        <v>1500</v>
      </c>
    </row>
    <row r="25" spans="1:16" s="3" customFormat="1" ht="45">
      <c r="A25" s="159">
        <v>19</v>
      </c>
      <c r="B25" s="160" t="s">
        <v>1991</v>
      </c>
      <c r="C25" s="160" t="s">
        <v>1996</v>
      </c>
      <c r="D25" s="160" t="s">
        <v>1997</v>
      </c>
      <c r="E25" s="6">
        <v>9000</v>
      </c>
      <c r="F25" s="6">
        <v>6300</v>
      </c>
      <c r="G25" s="6">
        <v>5400</v>
      </c>
      <c r="H25" s="6">
        <v>4500</v>
      </c>
      <c r="I25" s="6">
        <v>2700</v>
      </c>
      <c r="J25" s="6">
        <v>1890</v>
      </c>
      <c r="K25" s="6">
        <v>1620</v>
      </c>
      <c r="L25" s="6">
        <v>1350</v>
      </c>
      <c r="M25" s="6">
        <v>2250</v>
      </c>
      <c r="N25" s="6">
        <v>1575</v>
      </c>
      <c r="O25" s="6">
        <v>1350</v>
      </c>
      <c r="P25" s="6">
        <v>1125</v>
      </c>
    </row>
    <row r="26" spans="1:16" s="3" customFormat="1" ht="45">
      <c r="A26" s="159">
        <v>20</v>
      </c>
      <c r="B26" s="160" t="s">
        <v>1998</v>
      </c>
      <c r="C26" s="160" t="s">
        <v>1999</v>
      </c>
      <c r="D26" s="160" t="s">
        <v>2000</v>
      </c>
      <c r="E26" s="6">
        <v>7000</v>
      </c>
      <c r="F26" s="6">
        <v>4900</v>
      </c>
      <c r="G26" s="6">
        <v>4200</v>
      </c>
      <c r="H26" s="6">
        <v>3500</v>
      </c>
      <c r="I26" s="6">
        <v>2100</v>
      </c>
      <c r="J26" s="6">
        <v>1470</v>
      </c>
      <c r="K26" s="6">
        <v>1260</v>
      </c>
      <c r="L26" s="6">
        <v>1050</v>
      </c>
      <c r="M26" s="6">
        <v>1750</v>
      </c>
      <c r="N26" s="6">
        <v>1225</v>
      </c>
      <c r="O26" s="6">
        <v>1050</v>
      </c>
      <c r="P26" s="6">
        <v>875</v>
      </c>
    </row>
    <row r="27" spans="1:16" s="3" customFormat="1" ht="45">
      <c r="A27" s="159">
        <v>21</v>
      </c>
      <c r="B27" s="160" t="s">
        <v>2001</v>
      </c>
      <c r="C27" s="160" t="s">
        <v>2002</v>
      </c>
      <c r="D27" s="160" t="s">
        <v>2003</v>
      </c>
      <c r="E27" s="6">
        <v>9000</v>
      </c>
      <c r="F27" s="6">
        <v>6300</v>
      </c>
      <c r="G27" s="6">
        <v>5400</v>
      </c>
      <c r="H27" s="6">
        <v>4500</v>
      </c>
      <c r="I27" s="6">
        <v>2700</v>
      </c>
      <c r="J27" s="6">
        <v>1890</v>
      </c>
      <c r="K27" s="6">
        <v>1620</v>
      </c>
      <c r="L27" s="6">
        <v>1350</v>
      </c>
      <c r="M27" s="6">
        <v>2250</v>
      </c>
      <c r="N27" s="6">
        <v>1575</v>
      </c>
      <c r="O27" s="6">
        <v>1350</v>
      </c>
      <c r="P27" s="6">
        <v>1125</v>
      </c>
    </row>
    <row r="28" spans="1:16" s="3" customFormat="1" ht="30">
      <c r="A28" s="159">
        <v>22</v>
      </c>
      <c r="B28" s="160" t="s">
        <v>2004</v>
      </c>
      <c r="C28" s="160" t="s">
        <v>2005</v>
      </c>
      <c r="D28" s="160" t="s">
        <v>2006</v>
      </c>
      <c r="E28" s="6">
        <v>10000</v>
      </c>
      <c r="F28" s="6">
        <v>7000</v>
      </c>
      <c r="G28" s="6">
        <v>6000</v>
      </c>
      <c r="H28" s="6">
        <v>5000</v>
      </c>
      <c r="I28" s="6">
        <v>3000</v>
      </c>
      <c r="J28" s="6">
        <v>2100</v>
      </c>
      <c r="K28" s="6">
        <v>1800</v>
      </c>
      <c r="L28" s="6">
        <v>1500</v>
      </c>
      <c r="M28" s="6">
        <v>2500</v>
      </c>
      <c r="N28" s="6">
        <v>1750</v>
      </c>
      <c r="O28" s="6">
        <v>1500</v>
      </c>
      <c r="P28" s="6">
        <v>1250</v>
      </c>
    </row>
    <row r="29" spans="1:16" s="3" customFormat="1" ht="45">
      <c r="A29" s="159">
        <v>23</v>
      </c>
      <c r="B29" s="160" t="s">
        <v>2007</v>
      </c>
      <c r="C29" s="160" t="s">
        <v>2008</v>
      </c>
      <c r="D29" s="160" t="s">
        <v>2009</v>
      </c>
      <c r="E29" s="6">
        <v>7000</v>
      </c>
      <c r="F29" s="6">
        <v>4900</v>
      </c>
      <c r="G29" s="6">
        <v>4200</v>
      </c>
      <c r="H29" s="6">
        <v>3500</v>
      </c>
      <c r="I29" s="6">
        <v>2100</v>
      </c>
      <c r="J29" s="6">
        <v>1470</v>
      </c>
      <c r="K29" s="6">
        <v>1260</v>
      </c>
      <c r="L29" s="6">
        <v>1050</v>
      </c>
      <c r="M29" s="6">
        <v>1750</v>
      </c>
      <c r="N29" s="6">
        <v>1225</v>
      </c>
      <c r="O29" s="6">
        <v>1050</v>
      </c>
      <c r="P29" s="6">
        <v>875</v>
      </c>
    </row>
    <row r="30" spans="1:16" s="3" customFormat="1" ht="30">
      <c r="A30" s="159">
        <v>24</v>
      </c>
      <c r="B30" s="160" t="s">
        <v>1972</v>
      </c>
      <c r="C30" s="160" t="s">
        <v>2010</v>
      </c>
      <c r="D30" s="160" t="s">
        <v>2011</v>
      </c>
      <c r="E30" s="6">
        <v>7000</v>
      </c>
      <c r="F30" s="6">
        <v>4900</v>
      </c>
      <c r="G30" s="6">
        <v>4200</v>
      </c>
      <c r="H30" s="6">
        <v>3500</v>
      </c>
      <c r="I30" s="6">
        <v>2100</v>
      </c>
      <c r="J30" s="6">
        <v>1470</v>
      </c>
      <c r="K30" s="6">
        <v>1260</v>
      </c>
      <c r="L30" s="6">
        <v>1050</v>
      </c>
      <c r="M30" s="6">
        <v>1750</v>
      </c>
      <c r="N30" s="6">
        <v>1225</v>
      </c>
      <c r="O30" s="6">
        <v>1050</v>
      </c>
      <c r="P30" s="6">
        <v>875</v>
      </c>
    </row>
    <row r="31" spans="1:16" s="3" customFormat="1" ht="30">
      <c r="A31" s="159">
        <v>25</v>
      </c>
      <c r="B31" s="160" t="s">
        <v>2012</v>
      </c>
      <c r="C31" s="160"/>
      <c r="D31" s="160"/>
      <c r="E31" s="6">
        <v>12000</v>
      </c>
      <c r="F31" s="6">
        <v>8400</v>
      </c>
      <c r="G31" s="6">
        <v>7200</v>
      </c>
      <c r="H31" s="6">
        <v>6000</v>
      </c>
      <c r="I31" s="6">
        <v>3600</v>
      </c>
      <c r="J31" s="6">
        <v>2520</v>
      </c>
      <c r="K31" s="6">
        <v>2160</v>
      </c>
      <c r="L31" s="6">
        <v>1800</v>
      </c>
      <c r="M31" s="6">
        <v>3000</v>
      </c>
      <c r="N31" s="6">
        <v>2100</v>
      </c>
      <c r="O31" s="6">
        <v>1800</v>
      </c>
      <c r="P31" s="6">
        <v>1500</v>
      </c>
    </row>
    <row r="32" spans="1:16" s="3" customFormat="1" ht="60">
      <c r="A32" s="159">
        <v>26</v>
      </c>
      <c r="B32" s="160" t="s">
        <v>2013</v>
      </c>
      <c r="C32" s="159"/>
      <c r="D32" s="159"/>
      <c r="E32" s="6">
        <v>20000</v>
      </c>
      <c r="F32" s="6">
        <v>14000</v>
      </c>
      <c r="G32" s="6">
        <v>12000</v>
      </c>
      <c r="H32" s="6">
        <v>10000</v>
      </c>
      <c r="I32" s="6">
        <v>6000</v>
      </c>
      <c r="J32" s="6">
        <v>4200</v>
      </c>
      <c r="K32" s="6">
        <v>3600</v>
      </c>
      <c r="L32" s="6">
        <v>3000</v>
      </c>
      <c r="M32" s="6">
        <v>5000</v>
      </c>
      <c r="N32" s="6">
        <v>3500</v>
      </c>
      <c r="O32" s="6">
        <v>3000</v>
      </c>
      <c r="P32" s="6">
        <v>2500</v>
      </c>
    </row>
    <row r="33" spans="1:16" s="3" customFormat="1" ht="30">
      <c r="A33" s="159">
        <v>27</v>
      </c>
      <c r="B33" s="160" t="s">
        <v>2014</v>
      </c>
      <c r="C33" s="160"/>
      <c r="D33" s="160"/>
      <c r="E33" s="6">
        <v>10000</v>
      </c>
      <c r="F33" s="6">
        <v>7000</v>
      </c>
      <c r="G33" s="6">
        <v>6000</v>
      </c>
      <c r="H33" s="6">
        <v>5000</v>
      </c>
      <c r="I33" s="6">
        <v>3000</v>
      </c>
      <c r="J33" s="6">
        <v>2100</v>
      </c>
      <c r="K33" s="6">
        <v>1800</v>
      </c>
      <c r="L33" s="6">
        <v>1500</v>
      </c>
      <c r="M33" s="6">
        <v>2500</v>
      </c>
      <c r="N33" s="6">
        <v>1750</v>
      </c>
      <c r="O33" s="6">
        <v>1500</v>
      </c>
      <c r="P33" s="6">
        <v>1250</v>
      </c>
    </row>
    <row r="34" spans="1:16" s="3" customFormat="1" ht="45">
      <c r="A34" s="159">
        <v>28</v>
      </c>
      <c r="B34" s="160" t="s">
        <v>2015</v>
      </c>
      <c r="C34" s="160"/>
      <c r="D34" s="160"/>
      <c r="E34" s="6">
        <v>8000</v>
      </c>
      <c r="F34" s="6">
        <v>5600</v>
      </c>
      <c r="G34" s="6">
        <v>4800</v>
      </c>
      <c r="H34" s="6">
        <v>4000</v>
      </c>
      <c r="I34" s="6">
        <v>2400</v>
      </c>
      <c r="J34" s="6">
        <v>1680</v>
      </c>
      <c r="K34" s="6">
        <v>1440</v>
      </c>
      <c r="L34" s="6">
        <v>1200</v>
      </c>
      <c r="M34" s="6">
        <v>2000</v>
      </c>
      <c r="N34" s="6">
        <v>1400</v>
      </c>
      <c r="O34" s="6">
        <v>1200</v>
      </c>
      <c r="P34" s="6">
        <v>1000</v>
      </c>
    </row>
    <row r="35" spans="1:16" s="3" customFormat="1" ht="30">
      <c r="A35" s="159">
        <v>29</v>
      </c>
      <c r="B35" s="426" t="s">
        <v>2016</v>
      </c>
      <c r="C35" s="159" t="s">
        <v>2017</v>
      </c>
      <c r="D35" s="160"/>
      <c r="E35" s="6">
        <v>7000</v>
      </c>
      <c r="F35" s="6">
        <v>4900</v>
      </c>
      <c r="G35" s="6">
        <v>4200</v>
      </c>
      <c r="H35" s="6">
        <v>3500</v>
      </c>
      <c r="I35" s="6">
        <v>2100</v>
      </c>
      <c r="J35" s="6">
        <v>1470</v>
      </c>
      <c r="K35" s="6">
        <v>1260</v>
      </c>
      <c r="L35" s="6">
        <v>1050</v>
      </c>
      <c r="M35" s="6">
        <v>1750</v>
      </c>
      <c r="N35" s="6">
        <v>1225</v>
      </c>
      <c r="O35" s="6">
        <v>1050</v>
      </c>
      <c r="P35" s="6">
        <v>875</v>
      </c>
    </row>
    <row r="36" spans="1:16" s="3" customFormat="1" ht="30">
      <c r="A36" s="159">
        <v>30</v>
      </c>
      <c r="B36" s="426"/>
      <c r="C36" s="160" t="s">
        <v>2018</v>
      </c>
      <c r="D36" s="160"/>
      <c r="E36" s="6">
        <v>15000</v>
      </c>
      <c r="F36" s="6">
        <v>10500</v>
      </c>
      <c r="G36" s="6">
        <v>9000</v>
      </c>
      <c r="H36" s="6">
        <v>7500</v>
      </c>
      <c r="I36" s="6">
        <v>4500</v>
      </c>
      <c r="J36" s="6">
        <v>3150</v>
      </c>
      <c r="K36" s="6">
        <v>2700</v>
      </c>
      <c r="L36" s="6">
        <v>2250</v>
      </c>
      <c r="M36" s="6">
        <v>3750</v>
      </c>
      <c r="N36" s="6">
        <v>2625</v>
      </c>
      <c r="O36" s="6">
        <v>2250</v>
      </c>
      <c r="P36" s="6">
        <v>1875</v>
      </c>
    </row>
    <row r="37" spans="1:16" s="3" customFormat="1" ht="30">
      <c r="A37" s="159"/>
      <c r="B37" s="160" t="s">
        <v>2019</v>
      </c>
      <c r="C37" s="160"/>
      <c r="D37" s="160"/>
      <c r="E37" s="6"/>
      <c r="F37" s="6"/>
      <c r="G37" s="6"/>
      <c r="H37" s="6"/>
      <c r="I37" s="6"/>
      <c r="J37" s="6"/>
      <c r="K37" s="6"/>
      <c r="L37" s="6"/>
      <c r="M37" s="6"/>
      <c r="N37" s="6"/>
      <c r="O37" s="6"/>
      <c r="P37" s="6"/>
    </row>
    <row r="38" spans="1:16" s="3" customFormat="1" ht="30">
      <c r="A38" s="159">
        <v>31</v>
      </c>
      <c r="B38" s="160"/>
      <c r="C38" s="160" t="s">
        <v>2017</v>
      </c>
      <c r="D38" s="160"/>
      <c r="E38" s="6">
        <v>6000</v>
      </c>
      <c r="F38" s="6">
        <v>4200</v>
      </c>
      <c r="G38" s="6">
        <v>3600</v>
      </c>
      <c r="H38" s="6">
        <v>3000</v>
      </c>
      <c r="I38" s="6">
        <v>1800</v>
      </c>
      <c r="J38" s="6">
        <v>1260</v>
      </c>
      <c r="K38" s="6">
        <v>1080</v>
      </c>
      <c r="L38" s="6">
        <v>900</v>
      </c>
      <c r="M38" s="6">
        <v>1500</v>
      </c>
      <c r="N38" s="6">
        <v>1050</v>
      </c>
      <c r="O38" s="6">
        <v>900</v>
      </c>
      <c r="P38" s="6">
        <v>750</v>
      </c>
    </row>
    <row r="39" spans="1:16" s="3" customFormat="1" ht="30">
      <c r="A39" s="159">
        <v>31</v>
      </c>
      <c r="B39" s="160"/>
      <c r="C39" s="160" t="s">
        <v>2018</v>
      </c>
      <c r="D39" s="160"/>
      <c r="E39" s="6">
        <v>10000</v>
      </c>
      <c r="F39" s="6">
        <v>7000</v>
      </c>
      <c r="G39" s="6">
        <v>6000</v>
      </c>
      <c r="H39" s="6">
        <v>5000</v>
      </c>
      <c r="I39" s="6">
        <v>3000</v>
      </c>
      <c r="J39" s="6">
        <v>2100</v>
      </c>
      <c r="K39" s="6">
        <v>1800</v>
      </c>
      <c r="L39" s="6">
        <v>1500</v>
      </c>
      <c r="M39" s="6">
        <v>2500</v>
      </c>
      <c r="N39" s="6">
        <v>1750</v>
      </c>
      <c r="O39" s="6">
        <v>1500</v>
      </c>
      <c r="P39" s="6">
        <v>1250</v>
      </c>
    </row>
    <row r="40" spans="1:16" s="3" customFormat="1" ht="30">
      <c r="A40" s="159">
        <v>31</v>
      </c>
      <c r="B40" s="160"/>
      <c r="C40" s="160" t="s">
        <v>2020</v>
      </c>
      <c r="D40" s="160"/>
      <c r="E40" s="6">
        <v>6000</v>
      </c>
      <c r="F40" s="6">
        <v>4200</v>
      </c>
      <c r="G40" s="6">
        <v>3600</v>
      </c>
      <c r="H40" s="6">
        <v>3000</v>
      </c>
      <c r="I40" s="6">
        <v>1800</v>
      </c>
      <c r="J40" s="6">
        <v>1260</v>
      </c>
      <c r="K40" s="6">
        <v>1080</v>
      </c>
      <c r="L40" s="6">
        <v>900</v>
      </c>
      <c r="M40" s="6">
        <v>1500</v>
      </c>
      <c r="N40" s="6">
        <v>1050</v>
      </c>
      <c r="O40" s="6">
        <v>900</v>
      </c>
      <c r="P40" s="6">
        <v>750</v>
      </c>
    </row>
    <row r="41" spans="1:16" s="3" customFormat="1" ht="30">
      <c r="A41" s="159">
        <v>31</v>
      </c>
      <c r="B41" s="160" t="s">
        <v>2021</v>
      </c>
      <c r="C41" s="160"/>
      <c r="D41" s="160"/>
      <c r="E41" s="6">
        <v>4000</v>
      </c>
      <c r="F41" s="6">
        <v>2800</v>
      </c>
      <c r="G41" s="6">
        <v>2400</v>
      </c>
      <c r="H41" s="6">
        <v>2000</v>
      </c>
      <c r="I41" s="6">
        <v>1200</v>
      </c>
      <c r="J41" s="6">
        <v>840</v>
      </c>
      <c r="K41" s="6">
        <v>720</v>
      </c>
      <c r="L41" s="6">
        <v>600</v>
      </c>
      <c r="M41" s="6">
        <v>1000</v>
      </c>
      <c r="N41" s="6">
        <v>700</v>
      </c>
      <c r="O41" s="6">
        <v>600</v>
      </c>
      <c r="P41" s="6">
        <v>500</v>
      </c>
    </row>
  </sheetData>
  <mergeCells count="13">
    <mergeCell ref="A3:A5"/>
    <mergeCell ref="B3:D3"/>
    <mergeCell ref="B4:B5"/>
    <mergeCell ref="C4:D4"/>
    <mergeCell ref="B10:B11"/>
    <mergeCell ref="B35:B36"/>
    <mergeCell ref="E3:H4"/>
    <mergeCell ref="I3:L4"/>
    <mergeCell ref="M3:P4"/>
    <mergeCell ref="B6:B7"/>
    <mergeCell ref="B8:B9"/>
    <mergeCell ref="C8:C9"/>
    <mergeCell ref="D8:D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
  <sheetViews>
    <sheetView topLeftCell="A8" workbookViewId="0">
      <selection activeCell="H11" sqref="H11"/>
    </sheetView>
  </sheetViews>
  <sheetFormatPr defaultColWidth="8.85546875" defaultRowHeight="15"/>
  <cols>
    <col min="1" max="1" width="6.140625" style="275" customWidth="1"/>
    <col min="2" max="2" width="19" style="275" customWidth="1"/>
    <col min="3" max="4" width="17" style="276" customWidth="1"/>
    <col min="5" max="16" width="8.85546875" style="277"/>
    <col min="17" max="16384" width="8.85546875" style="275"/>
  </cols>
  <sheetData>
    <row r="1" spans="1:16" ht="25.5" customHeight="1">
      <c r="A1" s="274" t="s">
        <v>2342</v>
      </c>
    </row>
    <row r="3" spans="1:16" s="280" customFormat="1" ht="22.5" customHeight="1">
      <c r="A3" s="462" t="s">
        <v>0</v>
      </c>
      <c r="B3" s="463" t="s">
        <v>1652</v>
      </c>
      <c r="C3" s="463"/>
      <c r="D3" s="463"/>
      <c r="E3" s="464" t="s">
        <v>1891</v>
      </c>
      <c r="F3" s="464"/>
      <c r="G3" s="464"/>
      <c r="H3" s="464"/>
      <c r="I3" s="464" t="s">
        <v>1892</v>
      </c>
      <c r="J3" s="464"/>
      <c r="K3" s="464"/>
      <c r="L3" s="464"/>
      <c r="M3" s="464" t="s">
        <v>2343</v>
      </c>
      <c r="N3" s="464"/>
      <c r="O3" s="464"/>
      <c r="P3" s="464"/>
    </row>
    <row r="4" spans="1:16" s="280" customFormat="1" ht="39.75" customHeight="1">
      <c r="A4" s="462"/>
      <c r="B4" s="463" t="s">
        <v>1653</v>
      </c>
      <c r="C4" s="463" t="s">
        <v>1</v>
      </c>
      <c r="D4" s="463"/>
      <c r="E4" s="464"/>
      <c r="F4" s="464"/>
      <c r="G4" s="464"/>
      <c r="H4" s="464"/>
      <c r="I4" s="464"/>
      <c r="J4" s="464"/>
      <c r="K4" s="464"/>
      <c r="L4" s="464"/>
      <c r="M4" s="464"/>
      <c r="N4" s="464"/>
      <c r="O4" s="464"/>
      <c r="P4" s="464"/>
    </row>
    <row r="5" spans="1:16" s="281" customFormat="1" ht="18.75" customHeight="1">
      <c r="A5" s="462"/>
      <c r="B5" s="463"/>
      <c r="C5" s="278" t="s">
        <v>2</v>
      </c>
      <c r="D5" s="278" t="s">
        <v>3</v>
      </c>
      <c r="E5" s="279" t="s">
        <v>4</v>
      </c>
      <c r="F5" s="279" t="s">
        <v>5</v>
      </c>
      <c r="G5" s="279" t="s">
        <v>6</v>
      </c>
      <c r="H5" s="279" t="s">
        <v>7</v>
      </c>
      <c r="I5" s="279" t="s">
        <v>4</v>
      </c>
      <c r="J5" s="279" t="s">
        <v>5</v>
      </c>
      <c r="K5" s="279" t="s">
        <v>6</v>
      </c>
      <c r="L5" s="279" t="s">
        <v>7</v>
      </c>
      <c r="M5" s="279" t="s">
        <v>4</v>
      </c>
      <c r="N5" s="279" t="s">
        <v>5</v>
      </c>
      <c r="O5" s="279" t="s">
        <v>6</v>
      </c>
      <c r="P5" s="279" t="s">
        <v>7</v>
      </c>
    </row>
    <row r="6" spans="1:16" ht="22.5" customHeight="1">
      <c r="A6" s="282">
        <v>1</v>
      </c>
      <c r="B6" s="283" t="s">
        <v>1246</v>
      </c>
      <c r="C6" s="282" t="s">
        <v>1319</v>
      </c>
      <c r="D6" s="282" t="s">
        <v>2344</v>
      </c>
      <c r="E6" s="284">
        <v>63000</v>
      </c>
      <c r="F6" s="284">
        <v>38500</v>
      </c>
      <c r="G6" s="284">
        <v>23100</v>
      </c>
      <c r="H6" s="284">
        <v>18480</v>
      </c>
      <c r="I6" s="284">
        <f>ROUND(E6*0.3,-1)</f>
        <v>18900</v>
      </c>
      <c r="J6" s="284">
        <f t="shared" ref="J6:L21" si="0">ROUND(F6*0.3,-1)</f>
        <v>11550</v>
      </c>
      <c r="K6" s="284">
        <f t="shared" si="0"/>
        <v>6930</v>
      </c>
      <c r="L6" s="284">
        <f t="shared" si="0"/>
        <v>5540</v>
      </c>
      <c r="M6" s="284">
        <f>ROUND(I6*0.25,-1)</f>
        <v>4730</v>
      </c>
      <c r="N6" s="284">
        <f t="shared" ref="N6:P21" si="1">ROUND(J6*0.25,-1)</f>
        <v>2890</v>
      </c>
      <c r="O6" s="284">
        <f t="shared" si="1"/>
        <v>1730</v>
      </c>
      <c r="P6" s="284">
        <f t="shared" si="1"/>
        <v>1390</v>
      </c>
    </row>
    <row r="7" spans="1:16" ht="34.5" customHeight="1">
      <c r="A7" s="282">
        <v>2</v>
      </c>
      <c r="B7" s="283" t="s">
        <v>1246</v>
      </c>
      <c r="C7" s="282" t="s">
        <v>2344</v>
      </c>
      <c r="D7" s="282" t="s">
        <v>2345</v>
      </c>
      <c r="E7" s="284">
        <v>37700</v>
      </c>
      <c r="F7" s="284">
        <v>20700</v>
      </c>
      <c r="G7" s="284">
        <v>12420</v>
      </c>
      <c r="H7" s="284">
        <v>9940</v>
      </c>
      <c r="I7" s="284">
        <f t="shared" ref="I7:L70" si="2">ROUND(E7*0.3,-1)</f>
        <v>11310</v>
      </c>
      <c r="J7" s="284">
        <f t="shared" si="0"/>
        <v>6210</v>
      </c>
      <c r="K7" s="284">
        <f t="shared" si="0"/>
        <v>3730</v>
      </c>
      <c r="L7" s="284">
        <f t="shared" si="0"/>
        <v>2980</v>
      </c>
      <c r="M7" s="284">
        <f t="shared" ref="M7:P70" si="3">ROUND(I7*0.25,-1)</f>
        <v>2830</v>
      </c>
      <c r="N7" s="284">
        <f t="shared" si="1"/>
        <v>1550</v>
      </c>
      <c r="O7" s="284">
        <f t="shared" si="1"/>
        <v>930</v>
      </c>
      <c r="P7" s="284">
        <f t="shared" si="1"/>
        <v>750</v>
      </c>
    </row>
    <row r="8" spans="1:16">
      <c r="A8" s="282">
        <v>3</v>
      </c>
      <c r="B8" s="283" t="s">
        <v>2344</v>
      </c>
      <c r="C8" s="282" t="s">
        <v>1246</v>
      </c>
      <c r="D8" s="282" t="s">
        <v>2346</v>
      </c>
      <c r="E8" s="284">
        <v>43000</v>
      </c>
      <c r="F8" s="284">
        <v>30000</v>
      </c>
      <c r="G8" s="284">
        <v>18000</v>
      </c>
      <c r="H8" s="284">
        <v>14400</v>
      </c>
      <c r="I8" s="284">
        <f t="shared" si="2"/>
        <v>12900</v>
      </c>
      <c r="J8" s="284">
        <f t="shared" si="0"/>
        <v>9000</v>
      </c>
      <c r="K8" s="284">
        <f t="shared" si="0"/>
        <v>5400</v>
      </c>
      <c r="L8" s="284">
        <f t="shared" si="0"/>
        <v>4320</v>
      </c>
      <c r="M8" s="284">
        <f t="shared" si="3"/>
        <v>3230</v>
      </c>
      <c r="N8" s="284">
        <f t="shared" si="1"/>
        <v>2250</v>
      </c>
      <c r="O8" s="284">
        <f t="shared" si="1"/>
        <v>1350</v>
      </c>
      <c r="P8" s="284">
        <f t="shared" si="1"/>
        <v>1080</v>
      </c>
    </row>
    <row r="9" spans="1:16" ht="30">
      <c r="A9" s="282">
        <v>4</v>
      </c>
      <c r="B9" s="283" t="s">
        <v>2344</v>
      </c>
      <c r="C9" s="282" t="s">
        <v>2347</v>
      </c>
      <c r="D9" s="282" t="s">
        <v>2348</v>
      </c>
      <c r="E9" s="284">
        <v>39000</v>
      </c>
      <c r="F9" s="284">
        <v>20000</v>
      </c>
      <c r="G9" s="284">
        <v>14000</v>
      </c>
      <c r="H9" s="284">
        <v>11200</v>
      </c>
      <c r="I9" s="284">
        <f t="shared" si="2"/>
        <v>11700</v>
      </c>
      <c r="J9" s="284">
        <f t="shared" si="0"/>
        <v>6000</v>
      </c>
      <c r="K9" s="284">
        <f t="shared" si="0"/>
        <v>4200</v>
      </c>
      <c r="L9" s="284">
        <f t="shared" si="0"/>
        <v>3360</v>
      </c>
      <c r="M9" s="284">
        <f t="shared" si="3"/>
        <v>2930</v>
      </c>
      <c r="N9" s="284">
        <f t="shared" si="1"/>
        <v>1500</v>
      </c>
      <c r="O9" s="284">
        <f t="shared" si="1"/>
        <v>1050</v>
      </c>
      <c r="P9" s="284">
        <f t="shared" si="1"/>
        <v>840</v>
      </c>
    </row>
    <row r="10" spans="1:16">
      <c r="A10" s="282">
        <v>5</v>
      </c>
      <c r="B10" s="283" t="s">
        <v>2349</v>
      </c>
      <c r="C10" s="282" t="s">
        <v>44</v>
      </c>
      <c r="D10" s="282" t="s">
        <v>45</v>
      </c>
      <c r="E10" s="284">
        <v>30800</v>
      </c>
      <c r="F10" s="284">
        <v>15000</v>
      </c>
      <c r="G10" s="284">
        <v>7500</v>
      </c>
      <c r="H10" s="284">
        <v>6000</v>
      </c>
      <c r="I10" s="284">
        <f t="shared" si="2"/>
        <v>9240</v>
      </c>
      <c r="J10" s="284">
        <f t="shared" si="0"/>
        <v>4500</v>
      </c>
      <c r="K10" s="284">
        <f t="shared" si="0"/>
        <v>2250</v>
      </c>
      <c r="L10" s="284">
        <f t="shared" si="0"/>
        <v>1800</v>
      </c>
      <c r="M10" s="284">
        <f t="shared" si="3"/>
        <v>2310</v>
      </c>
      <c r="N10" s="284">
        <f t="shared" si="1"/>
        <v>1130</v>
      </c>
      <c r="O10" s="284">
        <f t="shared" si="1"/>
        <v>560</v>
      </c>
      <c r="P10" s="284">
        <f t="shared" si="1"/>
        <v>450</v>
      </c>
    </row>
    <row r="11" spans="1:16">
      <c r="A11" s="282">
        <v>6</v>
      </c>
      <c r="B11" s="283" t="s">
        <v>2350</v>
      </c>
      <c r="C11" s="282" t="s">
        <v>2351</v>
      </c>
      <c r="D11" s="282" t="s">
        <v>2349</v>
      </c>
      <c r="E11" s="284">
        <v>26400</v>
      </c>
      <c r="F11" s="284">
        <v>13000</v>
      </c>
      <c r="G11" s="284">
        <v>7000</v>
      </c>
      <c r="H11" s="284">
        <v>5600</v>
      </c>
      <c r="I11" s="284">
        <f t="shared" si="2"/>
        <v>7920</v>
      </c>
      <c r="J11" s="284">
        <f t="shared" si="0"/>
        <v>3900</v>
      </c>
      <c r="K11" s="284">
        <f t="shared" si="0"/>
        <v>2100</v>
      </c>
      <c r="L11" s="284">
        <f t="shared" si="0"/>
        <v>1680</v>
      </c>
      <c r="M11" s="284">
        <f t="shared" si="3"/>
        <v>1980</v>
      </c>
      <c r="N11" s="284">
        <f t="shared" si="1"/>
        <v>980</v>
      </c>
      <c r="O11" s="284">
        <f t="shared" si="1"/>
        <v>530</v>
      </c>
      <c r="P11" s="284">
        <f t="shared" si="1"/>
        <v>420</v>
      </c>
    </row>
    <row r="12" spans="1:16" ht="30">
      <c r="A12" s="282">
        <v>7</v>
      </c>
      <c r="B12" s="283" t="s">
        <v>2352</v>
      </c>
      <c r="C12" s="282" t="s">
        <v>2353</v>
      </c>
      <c r="D12" s="282" t="s">
        <v>2354</v>
      </c>
      <c r="E12" s="284">
        <v>34000</v>
      </c>
      <c r="F12" s="284">
        <v>16000</v>
      </c>
      <c r="G12" s="284">
        <v>8000</v>
      </c>
      <c r="H12" s="284">
        <v>6400</v>
      </c>
      <c r="I12" s="284">
        <f t="shared" si="2"/>
        <v>10200</v>
      </c>
      <c r="J12" s="284">
        <f t="shared" si="0"/>
        <v>4800</v>
      </c>
      <c r="K12" s="284">
        <f t="shared" si="0"/>
        <v>2400</v>
      </c>
      <c r="L12" s="284">
        <f t="shared" si="0"/>
        <v>1920</v>
      </c>
      <c r="M12" s="284">
        <f t="shared" si="3"/>
        <v>2550</v>
      </c>
      <c r="N12" s="284">
        <f t="shared" si="1"/>
        <v>1200</v>
      </c>
      <c r="O12" s="284">
        <f t="shared" si="1"/>
        <v>600</v>
      </c>
      <c r="P12" s="284">
        <f t="shared" si="1"/>
        <v>480</v>
      </c>
    </row>
    <row r="13" spans="1:16">
      <c r="A13" s="282">
        <v>8</v>
      </c>
      <c r="B13" s="283" t="s">
        <v>2355</v>
      </c>
      <c r="C13" s="282" t="s">
        <v>44</v>
      </c>
      <c r="D13" s="282" t="s">
        <v>45</v>
      </c>
      <c r="E13" s="284">
        <v>33350</v>
      </c>
      <c r="F13" s="284">
        <v>20100</v>
      </c>
      <c r="G13" s="284">
        <v>12060</v>
      </c>
      <c r="H13" s="284">
        <v>9650</v>
      </c>
      <c r="I13" s="284">
        <f t="shared" si="2"/>
        <v>10010</v>
      </c>
      <c r="J13" s="284">
        <f t="shared" si="0"/>
        <v>6030</v>
      </c>
      <c r="K13" s="284">
        <f t="shared" si="0"/>
        <v>3620</v>
      </c>
      <c r="L13" s="284">
        <f t="shared" si="0"/>
        <v>2900</v>
      </c>
      <c r="M13" s="284">
        <f t="shared" si="3"/>
        <v>2500</v>
      </c>
      <c r="N13" s="284">
        <f t="shared" si="1"/>
        <v>1510</v>
      </c>
      <c r="O13" s="284">
        <f t="shared" si="1"/>
        <v>910</v>
      </c>
      <c r="P13" s="284">
        <f t="shared" si="1"/>
        <v>730</v>
      </c>
    </row>
    <row r="14" spans="1:16">
      <c r="A14" s="282">
        <v>9</v>
      </c>
      <c r="B14" s="283" t="s">
        <v>2356</v>
      </c>
      <c r="C14" s="282" t="s">
        <v>44</v>
      </c>
      <c r="D14" s="282" t="s">
        <v>45</v>
      </c>
      <c r="E14" s="284">
        <v>21000</v>
      </c>
      <c r="F14" s="284">
        <v>9900</v>
      </c>
      <c r="G14" s="284">
        <v>5000</v>
      </c>
      <c r="H14" s="284">
        <v>4000</v>
      </c>
      <c r="I14" s="284">
        <f t="shared" si="2"/>
        <v>6300</v>
      </c>
      <c r="J14" s="284">
        <f t="shared" si="0"/>
        <v>2970</v>
      </c>
      <c r="K14" s="284">
        <f t="shared" si="0"/>
        <v>1500</v>
      </c>
      <c r="L14" s="284">
        <f t="shared" si="0"/>
        <v>1200</v>
      </c>
      <c r="M14" s="284">
        <f t="shared" si="3"/>
        <v>1580</v>
      </c>
      <c r="N14" s="284">
        <f t="shared" si="1"/>
        <v>740</v>
      </c>
      <c r="O14" s="284">
        <f t="shared" si="1"/>
        <v>380</v>
      </c>
      <c r="P14" s="284">
        <f t="shared" si="1"/>
        <v>300</v>
      </c>
    </row>
    <row r="15" spans="1:16">
      <c r="A15" s="282">
        <v>10</v>
      </c>
      <c r="B15" s="283" t="s">
        <v>2357</v>
      </c>
      <c r="C15" s="282" t="s">
        <v>44</v>
      </c>
      <c r="D15" s="282" t="s">
        <v>45</v>
      </c>
      <c r="E15" s="284">
        <v>24000</v>
      </c>
      <c r="F15" s="284">
        <v>12000</v>
      </c>
      <c r="G15" s="284">
        <v>6000</v>
      </c>
      <c r="H15" s="284">
        <v>4800</v>
      </c>
      <c r="I15" s="284">
        <f t="shared" si="2"/>
        <v>7200</v>
      </c>
      <c r="J15" s="284">
        <f t="shared" si="0"/>
        <v>3600</v>
      </c>
      <c r="K15" s="284">
        <f t="shared" si="0"/>
        <v>1800</v>
      </c>
      <c r="L15" s="284">
        <f t="shared" si="0"/>
        <v>1440</v>
      </c>
      <c r="M15" s="284">
        <f t="shared" si="3"/>
        <v>1800</v>
      </c>
      <c r="N15" s="284">
        <f t="shared" si="1"/>
        <v>900</v>
      </c>
      <c r="O15" s="284">
        <f t="shared" si="1"/>
        <v>450</v>
      </c>
      <c r="P15" s="284">
        <f t="shared" si="1"/>
        <v>360</v>
      </c>
    </row>
    <row r="16" spans="1:16" ht="45">
      <c r="A16" s="282">
        <v>11</v>
      </c>
      <c r="B16" s="283" t="s">
        <v>2358</v>
      </c>
      <c r="C16" s="282" t="s">
        <v>44</v>
      </c>
      <c r="D16" s="282" t="s">
        <v>45</v>
      </c>
      <c r="E16" s="284">
        <v>28000</v>
      </c>
      <c r="F16" s="284">
        <v>16800</v>
      </c>
      <c r="G16" s="284">
        <v>10740</v>
      </c>
      <c r="H16" s="284">
        <v>8590</v>
      </c>
      <c r="I16" s="284">
        <f t="shared" si="2"/>
        <v>8400</v>
      </c>
      <c r="J16" s="284">
        <f t="shared" si="0"/>
        <v>5040</v>
      </c>
      <c r="K16" s="284">
        <f t="shared" si="0"/>
        <v>3220</v>
      </c>
      <c r="L16" s="284">
        <f t="shared" si="0"/>
        <v>2580</v>
      </c>
      <c r="M16" s="284">
        <f t="shared" si="3"/>
        <v>2100</v>
      </c>
      <c r="N16" s="284">
        <f t="shared" si="1"/>
        <v>1260</v>
      </c>
      <c r="O16" s="284">
        <f t="shared" si="1"/>
        <v>810</v>
      </c>
      <c r="P16" s="284">
        <f t="shared" si="1"/>
        <v>650</v>
      </c>
    </row>
    <row r="17" spans="1:16">
      <c r="A17" s="282">
        <v>12</v>
      </c>
      <c r="B17" s="283" t="s">
        <v>2359</v>
      </c>
      <c r="C17" s="282" t="s">
        <v>44</v>
      </c>
      <c r="D17" s="282" t="s">
        <v>45</v>
      </c>
      <c r="E17" s="284">
        <v>29850</v>
      </c>
      <c r="F17" s="284">
        <v>17910</v>
      </c>
      <c r="G17" s="284">
        <v>10740</v>
      </c>
      <c r="H17" s="284">
        <v>8590</v>
      </c>
      <c r="I17" s="284">
        <f t="shared" si="2"/>
        <v>8960</v>
      </c>
      <c r="J17" s="284">
        <f t="shared" si="0"/>
        <v>5370</v>
      </c>
      <c r="K17" s="284">
        <f t="shared" si="0"/>
        <v>3220</v>
      </c>
      <c r="L17" s="284">
        <f t="shared" si="0"/>
        <v>2580</v>
      </c>
      <c r="M17" s="284">
        <f t="shared" si="3"/>
        <v>2240</v>
      </c>
      <c r="N17" s="284">
        <f t="shared" si="1"/>
        <v>1340</v>
      </c>
      <c r="O17" s="284">
        <f t="shared" si="1"/>
        <v>810</v>
      </c>
      <c r="P17" s="284">
        <f t="shared" si="1"/>
        <v>650</v>
      </c>
    </row>
    <row r="18" spans="1:16" ht="30">
      <c r="A18" s="282">
        <v>13</v>
      </c>
      <c r="B18" s="283" t="s">
        <v>2360</v>
      </c>
      <c r="C18" s="282" t="s">
        <v>2349</v>
      </c>
      <c r="D18" s="282" t="s">
        <v>2361</v>
      </c>
      <c r="E18" s="284">
        <v>25000</v>
      </c>
      <c r="F18" s="284">
        <v>12000</v>
      </c>
      <c r="G18" s="284">
        <v>7200</v>
      </c>
      <c r="H18" s="284">
        <v>5760</v>
      </c>
      <c r="I18" s="284">
        <f t="shared" si="2"/>
        <v>7500</v>
      </c>
      <c r="J18" s="284">
        <f t="shared" si="0"/>
        <v>3600</v>
      </c>
      <c r="K18" s="284">
        <f t="shared" si="0"/>
        <v>2160</v>
      </c>
      <c r="L18" s="284">
        <f t="shared" si="0"/>
        <v>1730</v>
      </c>
      <c r="M18" s="284">
        <f t="shared" si="3"/>
        <v>1880</v>
      </c>
      <c r="N18" s="284">
        <f t="shared" si="1"/>
        <v>900</v>
      </c>
      <c r="O18" s="284">
        <f t="shared" si="1"/>
        <v>540</v>
      </c>
      <c r="P18" s="284">
        <f t="shared" si="1"/>
        <v>430</v>
      </c>
    </row>
    <row r="19" spans="1:16">
      <c r="A19" s="282">
        <v>14</v>
      </c>
      <c r="B19" s="283" t="s">
        <v>2350</v>
      </c>
      <c r="C19" s="282" t="s">
        <v>2349</v>
      </c>
      <c r="D19" s="282" t="s">
        <v>2344</v>
      </c>
      <c r="E19" s="284">
        <v>25000</v>
      </c>
      <c r="F19" s="284">
        <v>12000</v>
      </c>
      <c r="G19" s="284">
        <v>7200</v>
      </c>
      <c r="H19" s="284">
        <v>5760</v>
      </c>
      <c r="I19" s="284">
        <f t="shared" si="2"/>
        <v>7500</v>
      </c>
      <c r="J19" s="284">
        <f t="shared" si="0"/>
        <v>3600</v>
      </c>
      <c r="K19" s="284">
        <f t="shared" si="0"/>
        <v>2160</v>
      </c>
      <c r="L19" s="284">
        <f t="shared" si="0"/>
        <v>1730</v>
      </c>
      <c r="M19" s="284">
        <f t="shared" si="3"/>
        <v>1880</v>
      </c>
      <c r="N19" s="284">
        <f t="shared" si="1"/>
        <v>900</v>
      </c>
      <c r="O19" s="284">
        <f t="shared" si="1"/>
        <v>540</v>
      </c>
      <c r="P19" s="284">
        <f t="shared" si="1"/>
        <v>430</v>
      </c>
    </row>
    <row r="20" spans="1:16">
      <c r="A20" s="282">
        <v>15</v>
      </c>
      <c r="B20" s="283" t="s">
        <v>2362</v>
      </c>
      <c r="C20" s="282" t="s">
        <v>44</v>
      </c>
      <c r="D20" s="282" t="s">
        <v>45</v>
      </c>
      <c r="E20" s="284">
        <v>18000</v>
      </c>
      <c r="F20" s="284">
        <v>9200</v>
      </c>
      <c r="G20" s="284">
        <v>4600</v>
      </c>
      <c r="H20" s="284">
        <v>3680</v>
      </c>
      <c r="I20" s="284">
        <f t="shared" si="2"/>
        <v>5400</v>
      </c>
      <c r="J20" s="284">
        <f t="shared" si="0"/>
        <v>2760</v>
      </c>
      <c r="K20" s="284">
        <f t="shared" si="0"/>
        <v>1380</v>
      </c>
      <c r="L20" s="284">
        <f t="shared" si="0"/>
        <v>1100</v>
      </c>
      <c r="M20" s="284">
        <f t="shared" si="3"/>
        <v>1350</v>
      </c>
      <c r="N20" s="284">
        <f t="shared" si="1"/>
        <v>690</v>
      </c>
      <c r="O20" s="284">
        <f t="shared" si="1"/>
        <v>350</v>
      </c>
      <c r="P20" s="284">
        <f t="shared" si="1"/>
        <v>280</v>
      </c>
    </row>
    <row r="21" spans="1:16">
      <c r="A21" s="282">
        <v>16</v>
      </c>
      <c r="B21" s="283" t="s">
        <v>1261</v>
      </c>
      <c r="C21" s="282" t="s">
        <v>44</v>
      </c>
      <c r="D21" s="282" t="s">
        <v>45</v>
      </c>
      <c r="E21" s="284">
        <v>20000</v>
      </c>
      <c r="F21" s="284">
        <v>9800</v>
      </c>
      <c r="G21" s="284">
        <v>6000</v>
      </c>
      <c r="H21" s="284">
        <v>4800</v>
      </c>
      <c r="I21" s="284">
        <f t="shared" si="2"/>
        <v>6000</v>
      </c>
      <c r="J21" s="284">
        <f t="shared" si="0"/>
        <v>2940</v>
      </c>
      <c r="K21" s="284">
        <f t="shared" si="0"/>
        <v>1800</v>
      </c>
      <c r="L21" s="284">
        <f t="shared" si="0"/>
        <v>1440</v>
      </c>
      <c r="M21" s="284">
        <f t="shared" si="3"/>
        <v>1500</v>
      </c>
      <c r="N21" s="284">
        <f t="shared" si="1"/>
        <v>740</v>
      </c>
      <c r="O21" s="284">
        <f t="shared" si="1"/>
        <v>450</v>
      </c>
      <c r="P21" s="284">
        <f t="shared" si="1"/>
        <v>360</v>
      </c>
    </row>
    <row r="22" spans="1:16" ht="60">
      <c r="A22" s="282">
        <v>17</v>
      </c>
      <c r="B22" s="283" t="s">
        <v>2363</v>
      </c>
      <c r="C22" s="282" t="s">
        <v>2364</v>
      </c>
      <c r="D22" s="282" t="s">
        <v>2365</v>
      </c>
      <c r="E22" s="284">
        <v>15000</v>
      </c>
      <c r="F22" s="284">
        <v>8000</v>
      </c>
      <c r="G22" s="284">
        <v>4000</v>
      </c>
      <c r="H22" s="284">
        <v>3200</v>
      </c>
      <c r="I22" s="284">
        <f t="shared" si="2"/>
        <v>4500</v>
      </c>
      <c r="J22" s="284">
        <f t="shared" si="2"/>
        <v>2400</v>
      </c>
      <c r="K22" s="284">
        <f t="shared" si="2"/>
        <v>1200</v>
      </c>
      <c r="L22" s="284">
        <f t="shared" si="2"/>
        <v>960</v>
      </c>
      <c r="M22" s="284">
        <f t="shared" si="3"/>
        <v>1130</v>
      </c>
      <c r="N22" s="284">
        <f t="shared" si="3"/>
        <v>600</v>
      </c>
      <c r="O22" s="284">
        <f t="shared" si="3"/>
        <v>300</v>
      </c>
      <c r="P22" s="284">
        <f t="shared" si="3"/>
        <v>240</v>
      </c>
    </row>
    <row r="23" spans="1:16">
      <c r="A23" s="282">
        <v>18</v>
      </c>
      <c r="B23" s="283" t="s">
        <v>2364</v>
      </c>
      <c r="C23" s="282" t="s">
        <v>44</v>
      </c>
      <c r="D23" s="282" t="s">
        <v>45</v>
      </c>
      <c r="E23" s="284">
        <v>22500</v>
      </c>
      <c r="F23" s="284">
        <v>11200</v>
      </c>
      <c r="G23" s="284">
        <v>6000</v>
      </c>
      <c r="H23" s="284">
        <v>4800</v>
      </c>
      <c r="I23" s="284">
        <f t="shared" si="2"/>
        <v>6750</v>
      </c>
      <c r="J23" s="284">
        <f t="shared" si="2"/>
        <v>3360</v>
      </c>
      <c r="K23" s="284">
        <f t="shared" si="2"/>
        <v>1800</v>
      </c>
      <c r="L23" s="284">
        <f t="shared" si="2"/>
        <v>1440</v>
      </c>
      <c r="M23" s="284">
        <f t="shared" si="3"/>
        <v>1690</v>
      </c>
      <c r="N23" s="284">
        <f t="shared" si="3"/>
        <v>840</v>
      </c>
      <c r="O23" s="284">
        <f t="shared" si="3"/>
        <v>450</v>
      </c>
      <c r="P23" s="284">
        <f t="shared" si="3"/>
        <v>360</v>
      </c>
    </row>
    <row r="24" spans="1:16">
      <c r="A24" s="282">
        <v>19</v>
      </c>
      <c r="B24" s="283" t="s">
        <v>2366</v>
      </c>
      <c r="C24" s="282" t="s">
        <v>44</v>
      </c>
      <c r="D24" s="282" t="s">
        <v>45</v>
      </c>
      <c r="E24" s="284">
        <v>22500</v>
      </c>
      <c r="F24" s="284">
        <v>11200</v>
      </c>
      <c r="G24" s="284">
        <v>6000</v>
      </c>
      <c r="H24" s="284">
        <v>4800</v>
      </c>
      <c r="I24" s="284">
        <f t="shared" si="2"/>
        <v>6750</v>
      </c>
      <c r="J24" s="284">
        <f t="shared" si="2"/>
        <v>3360</v>
      </c>
      <c r="K24" s="284">
        <f t="shared" si="2"/>
        <v>1800</v>
      </c>
      <c r="L24" s="284">
        <f t="shared" si="2"/>
        <v>1440</v>
      </c>
      <c r="M24" s="284">
        <f t="shared" si="3"/>
        <v>1690</v>
      </c>
      <c r="N24" s="284">
        <f t="shared" si="3"/>
        <v>840</v>
      </c>
      <c r="O24" s="284">
        <f t="shared" si="3"/>
        <v>450</v>
      </c>
      <c r="P24" s="284">
        <f t="shared" si="3"/>
        <v>360</v>
      </c>
    </row>
    <row r="25" spans="1:16">
      <c r="A25" s="282">
        <v>20</v>
      </c>
      <c r="B25" s="283" t="s">
        <v>2367</v>
      </c>
      <c r="C25" s="282" t="s">
        <v>44</v>
      </c>
      <c r="D25" s="282" t="s">
        <v>45</v>
      </c>
      <c r="E25" s="284">
        <v>22500</v>
      </c>
      <c r="F25" s="284">
        <v>11200</v>
      </c>
      <c r="G25" s="284">
        <v>6000</v>
      </c>
      <c r="H25" s="284">
        <v>4800</v>
      </c>
      <c r="I25" s="284">
        <f t="shared" si="2"/>
        <v>6750</v>
      </c>
      <c r="J25" s="284">
        <f t="shared" si="2"/>
        <v>3360</v>
      </c>
      <c r="K25" s="284">
        <f t="shared" si="2"/>
        <v>1800</v>
      </c>
      <c r="L25" s="284">
        <f t="shared" si="2"/>
        <v>1440</v>
      </c>
      <c r="M25" s="284">
        <f t="shared" si="3"/>
        <v>1690</v>
      </c>
      <c r="N25" s="284">
        <f t="shared" si="3"/>
        <v>840</v>
      </c>
      <c r="O25" s="284">
        <f t="shared" si="3"/>
        <v>450</v>
      </c>
      <c r="P25" s="284">
        <f t="shared" si="3"/>
        <v>360</v>
      </c>
    </row>
    <row r="26" spans="1:16">
      <c r="A26" s="282">
        <v>21</v>
      </c>
      <c r="B26" s="283" t="s">
        <v>2368</v>
      </c>
      <c r="C26" s="282" t="s">
        <v>44</v>
      </c>
      <c r="D26" s="282" t="s">
        <v>45</v>
      </c>
      <c r="E26" s="284">
        <v>25000</v>
      </c>
      <c r="F26" s="284">
        <v>12600</v>
      </c>
      <c r="G26" s="284">
        <v>6000</v>
      </c>
      <c r="H26" s="284">
        <v>4800</v>
      </c>
      <c r="I26" s="284">
        <f t="shared" si="2"/>
        <v>7500</v>
      </c>
      <c r="J26" s="284">
        <f t="shared" si="2"/>
        <v>3780</v>
      </c>
      <c r="K26" s="284">
        <f t="shared" si="2"/>
        <v>1800</v>
      </c>
      <c r="L26" s="284">
        <f t="shared" si="2"/>
        <v>1440</v>
      </c>
      <c r="M26" s="284">
        <f t="shared" si="3"/>
        <v>1880</v>
      </c>
      <c r="N26" s="284">
        <f t="shared" si="3"/>
        <v>950</v>
      </c>
      <c r="O26" s="284">
        <f t="shared" si="3"/>
        <v>450</v>
      </c>
      <c r="P26" s="284">
        <f t="shared" si="3"/>
        <v>360</v>
      </c>
    </row>
    <row r="27" spans="1:16">
      <c r="A27" s="282">
        <v>22</v>
      </c>
      <c r="B27" s="283" t="s">
        <v>2351</v>
      </c>
      <c r="C27" s="282" t="s">
        <v>44</v>
      </c>
      <c r="D27" s="282" t="s">
        <v>45</v>
      </c>
      <c r="E27" s="284">
        <v>25000</v>
      </c>
      <c r="F27" s="284">
        <v>11000</v>
      </c>
      <c r="G27" s="284">
        <v>6000</v>
      </c>
      <c r="H27" s="284">
        <v>4800</v>
      </c>
      <c r="I27" s="284">
        <f t="shared" si="2"/>
        <v>7500</v>
      </c>
      <c r="J27" s="284">
        <f t="shared" si="2"/>
        <v>3300</v>
      </c>
      <c r="K27" s="284">
        <f t="shared" si="2"/>
        <v>1800</v>
      </c>
      <c r="L27" s="284">
        <f t="shared" si="2"/>
        <v>1440</v>
      </c>
      <c r="M27" s="284">
        <f t="shared" si="3"/>
        <v>1880</v>
      </c>
      <c r="N27" s="284">
        <f t="shared" si="3"/>
        <v>830</v>
      </c>
      <c r="O27" s="284">
        <f t="shared" si="3"/>
        <v>450</v>
      </c>
      <c r="P27" s="284">
        <f t="shared" si="3"/>
        <v>360</v>
      </c>
    </row>
    <row r="28" spans="1:16" ht="45">
      <c r="A28" s="282">
        <v>23</v>
      </c>
      <c r="B28" s="283" t="s">
        <v>2369</v>
      </c>
      <c r="C28" s="282" t="s">
        <v>44</v>
      </c>
      <c r="D28" s="282" t="s">
        <v>45</v>
      </c>
      <c r="E28" s="284">
        <v>19800</v>
      </c>
      <c r="F28" s="284">
        <v>12200</v>
      </c>
      <c r="G28" s="284">
        <v>6100</v>
      </c>
      <c r="H28" s="284">
        <v>4880</v>
      </c>
      <c r="I28" s="284">
        <f t="shared" si="2"/>
        <v>5940</v>
      </c>
      <c r="J28" s="284">
        <f t="shared" si="2"/>
        <v>3660</v>
      </c>
      <c r="K28" s="284">
        <f t="shared" si="2"/>
        <v>1830</v>
      </c>
      <c r="L28" s="284">
        <f t="shared" si="2"/>
        <v>1460</v>
      </c>
      <c r="M28" s="284">
        <f t="shared" si="3"/>
        <v>1490</v>
      </c>
      <c r="N28" s="284">
        <f t="shared" si="3"/>
        <v>920</v>
      </c>
      <c r="O28" s="284">
        <f t="shared" si="3"/>
        <v>460</v>
      </c>
      <c r="P28" s="284">
        <f t="shared" si="3"/>
        <v>370</v>
      </c>
    </row>
    <row r="29" spans="1:16">
      <c r="A29" s="282">
        <v>24</v>
      </c>
      <c r="B29" s="283" t="s">
        <v>2370</v>
      </c>
      <c r="C29" s="282" t="s">
        <v>44</v>
      </c>
      <c r="D29" s="282" t="s">
        <v>45</v>
      </c>
      <c r="E29" s="284">
        <v>22000</v>
      </c>
      <c r="F29" s="284">
        <v>10500</v>
      </c>
      <c r="G29" s="284">
        <v>5600</v>
      </c>
      <c r="H29" s="284">
        <v>4480</v>
      </c>
      <c r="I29" s="284">
        <f t="shared" si="2"/>
        <v>6600</v>
      </c>
      <c r="J29" s="284">
        <f t="shared" si="2"/>
        <v>3150</v>
      </c>
      <c r="K29" s="284">
        <f t="shared" si="2"/>
        <v>1680</v>
      </c>
      <c r="L29" s="284">
        <f t="shared" si="2"/>
        <v>1340</v>
      </c>
      <c r="M29" s="284">
        <f t="shared" si="3"/>
        <v>1650</v>
      </c>
      <c r="N29" s="284">
        <f t="shared" si="3"/>
        <v>790</v>
      </c>
      <c r="O29" s="284">
        <f t="shared" si="3"/>
        <v>420</v>
      </c>
      <c r="P29" s="284">
        <f t="shared" si="3"/>
        <v>340</v>
      </c>
    </row>
    <row r="30" spans="1:16" ht="75">
      <c r="A30" s="282">
        <v>25</v>
      </c>
      <c r="B30" s="283" t="s">
        <v>2371</v>
      </c>
      <c r="C30" s="282" t="s">
        <v>2372</v>
      </c>
      <c r="D30" s="285"/>
      <c r="E30" s="284">
        <v>35000</v>
      </c>
      <c r="F30" s="284">
        <v>17640</v>
      </c>
      <c r="G30" s="284">
        <v>9800</v>
      </c>
      <c r="H30" s="284">
        <v>7840</v>
      </c>
      <c r="I30" s="284">
        <f t="shared" si="2"/>
        <v>10500</v>
      </c>
      <c r="J30" s="284">
        <f t="shared" si="2"/>
        <v>5290</v>
      </c>
      <c r="K30" s="284">
        <f t="shared" si="2"/>
        <v>2940</v>
      </c>
      <c r="L30" s="284">
        <f t="shared" si="2"/>
        <v>2350</v>
      </c>
      <c r="M30" s="284">
        <f t="shared" si="3"/>
        <v>2630</v>
      </c>
      <c r="N30" s="284">
        <f t="shared" si="3"/>
        <v>1320</v>
      </c>
      <c r="O30" s="284">
        <f t="shared" si="3"/>
        <v>740</v>
      </c>
      <c r="P30" s="284">
        <f t="shared" si="3"/>
        <v>590</v>
      </c>
    </row>
    <row r="31" spans="1:16" ht="75">
      <c r="A31" s="282">
        <v>26</v>
      </c>
      <c r="B31" s="283" t="s">
        <v>2373</v>
      </c>
      <c r="C31" s="282" t="s">
        <v>2372</v>
      </c>
      <c r="D31" s="285"/>
      <c r="E31" s="284">
        <v>33000</v>
      </c>
      <c r="F31" s="284">
        <v>16800</v>
      </c>
      <c r="G31" s="284">
        <v>8400</v>
      </c>
      <c r="H31" s="284">
        <v>6720</v>
      </c>
      <c r="I31" s="284">
        <f t="shared" si="2"/>
        <v>9900</v>
      </c>
      <c r="J31" s="284">
        <f t="shared" si="2"/>
        <v>5040</v>
      </c>
      <c r="K31" s="284">
        <f t="shared" si="2"/>
        <v>2520</v>
      </c>
      <c r="L31" s="284">
        <f t="shared" si="2"/>
        <v>2020</v>
      </c>
      <c r="M31" s="284">
        <f t="shared" si="3"/>
        <v>2480</v>
      </c>
      <c r="N31" s="284">
        <f t="shared" si="3"/>
        <v>1260</v>
      </c>
      <c r="O31" s="284">
        <f t="shared" si="3"/>
        <v>630</v>
      </c>
      <c r="P31" s="284">
        <f t="shared" si="3"/>
        <v>510</v>
      </c>
    </row>
    <row r="32" spans="1:16" ht="75">
      <c r="A32" s="282">
        <v>27</v>
      </c>
      <c r="B32" s="283" t="s">
        <v>2374</v>
      </c>
      <c r="C32" s="282" t="s">
        <v>2372</v>
      </c>
      <c r="D32" s="285"/>
      <c r="E32" s="284">
        <v>31000</v>
      </c>
      <c r="F32" s="284">
        <v>15400</v>
      </c>
      <c r="G32" s="284">
        <v>7700</v>
      </c>
      <c r="H32" s="284">
        <v>6160</v>
      </c>
      <c r="I32" s="284">
        <f t="shared" si="2"/>
        <v>9300</v>
      </c>
      <c r="J32" s="284">
        <f t="shared" si="2"/>
        <v>4620</v>
      </c>
      <c r="K32" s="284">
        <f t="shared" si="2"/>
        <v>2310</v>
      </c>
      <c r="L32" s="284">
        <f t="shared" si="2"/>
        <v>1850</v>
      </c>
      <c r="M32" s="284">
        <f t="shared" si="3"/>
        <v>2330</v>
      </c>
      <c r="N32" s="284">
        <f t="shared" si="3"/>
        <v>1160</v>
      </c>
      <c r="O32" s="284">
        <f t="shared" si="3"/>
        <v>580</v>
      </c>
      <c r="P32" s="284">
        <f t="shared" si="3"/>
        <v>460</v>
      </c>
    </row>
    <row r="33" spans="1:16" ht="60">
      <c r="A33" s="282">
        <v>28</v>
      </c>
      <c r="B33" s="283" t="s">
        <v>2375</v>
      </c>
      <c r="C33" s="282" t="s">
        <v>2372</v>
      </c>
      <c r="D33" s="285"/>
      <c r="E33" s="284">
        <v>30000</v>
      </c>
      <c r="F33" s="284">
        <v>14000</v>
      </c>
      <c r="G33" s="284">
        <v>7000</v>
      </c>
      <c r="H33" s="284">
        <v>5600</v>
      </c>
      <c r="I33" s="284">
        <f t="shared" si="2"/>
        <v>9000</v>
      </c>
      <c r="J33" s="284">
        <f t="shared" si="2"/>
        <v>4200</v>
      </c>
      <c r="K33" s="284">
        <f t="shared" si="2"/>
        <v>2100</v>
      </c>
      <c r="L33" s="284">
        <f t="shared" si="2"/>
        <v>1680</v>
      </c>
      <c r="M33" s="284">
        <f t="shared" si="3"/>
        <v>2250</v>
      </c>
      <c r="N33" s="284">
        <f t="shared" si="3"/>
        <v>1050</v>
      </c>
      <c r="O33" s="284">
        <f t="shared" si="3"/>
        <v>530</v>
      </c>
      <c r="P33" s="284">
        <f t="shared" si="3"/>
        <v>420</v>
      </c>
    </row>
    <row r="34" spans="1:16" ht="75">
      <c r="A34" s="282">
        <v>29</v>
      </c>
      <c r="B34" s="283" t="s">
        <v>2376</v>
      </c>
      <c r="C34" s="282" t="s">
        <v>2372</v>
      </c>
      <c r="D34" s="285"/>
      <c r="E34" s="284">
        <v>30000</v>
      </c>
      <c r="F34" s="284">
        <v>14700</v>
      </c>
      <c r="G34" s="284">
        <v>6000</v>
      </c>
      <c r="H34" s="284">
        <v>4800</v>
      </c>
      <c r="I34" s="284">
        <f t="shared" si="2"/>
        <v>9000</v>
      </c>
      <c r="J34" s="284">
        <f t="shared" si="2"/>
        <v>4410</v>
      </c>
      <c r="K34" s="284">
        <f t="shared" si="2"/>
        <v>1800</v>
      </c>
      <c r="L34" s="284">
        <f t="shared" si="2"/>
        <v>1440</v>
      </c>
      <c r="M34" s="284">
        <f t="shared" si="3"/>
        <v>2250</v>
      </c>
      <c r="N34" s="284">
        <f t="shared" si="3"/>
        <v>1100</v>
      </c>
      <c r="O34" s="284">
        <f t="shared" si="3"/>
        <v>450</v>
      </c>
      <c r="P34" s="284">
        <f t="shared" si="3"/>
        <v>360</v>
      </c>
    </row>
    <row r="35" spans="1:16" ht="45">
      <c r="A35" s="282">
        <v>30</v>
      </c>
      <c r="B35" s="283" t="s">
        <v>2377</v>
      </c>
      <c r="C35" s="282" t="s">
        <v>2372</v>
      </c>
      <c r="D35" s="285"/>
      <c r="E35" s="284">
        <v>25000</v>
      </c>
      <c r="F35" s="284">
        <v>11760</v>
      </c>
      <c r="G35" s="284">
        <v>5600</v>
      </c>
      <c r="H35" s="284">
        <v>4480</v>
      </c>
      <c r="I35" s="284">
        <f t="shared" si="2"/>
        <v>7500</v>
      </c>
      <c r="J35" s="284">
        <f t="shared" si="2"/>
        <v>3530</v>
      </c>
      <c r="K35" s="284">
        <f t="shared" si="2"/>
        <v>1680</v>
      </c>
      <c r="L35" s="284">
        <f t="shared" si="2"/>
        <v>1340</v>
      </c>
      <c r="M35" s="284">
        <f t="shared" si="3"/>
        <v>1880</v>
      </c>
      <c r="N35" s="284">
        <f t="shared" si="3"/>
        <v>880</v>
      </c>
      <c r="O35" s="284">
        <f t="shared" si="3"/>
        <v>420</v>
      </c>
      <c r="P35" s="284">
        <f t="shared" si="3"/>
        <v>340</v>
      </c>
    </row>
    <row r="36" spans="1:16" ht="30">
      <c r="A36" s="282">
        <v>31</v>
      </c>
      <c r="B36" s="283" t="s">
        <v>2378</v>
      </c>
      <c r="C36" s="282" t="s">
        <v>2372</v>
      </c>
      <c r="D36" s="285"/>
      <c r="E36" s="284">
        <v>22000</v>
      </c>
      <c r="F36" s="284">
        <v>10500</v>
      </c>
      <c r="G36" s="284">
        <v>5000</v>
      </c>
      <c r="H36" s="284">
        <v>4000</v>
      </c>
      <c r="I36" s="284">
        <f t="shared" si="2"/>
        <v>6600</v>
      </c>
      <c r="J36" s="284">
        <f t="shared" si="2"/>
        <v>3150</v>
      </c>
      <c r="K36" s="284">
        <f t="shared" si="2"/>
        <v>1500</v>
      </c>
      <c r="L36" s="284">
        <f t="shared" si="2"/>
        <v>1200</v>
      </c>
      <c r="M36" s="284">
        <f t="shared" si="3"/>
        <v>1650</v>
      </c>
      <c r="N36" s="284">
        <f t="shared" si="3"/>
        <v>790</v>
      </c>
      <c r="O36" s="284">
        <f t="shared" si="3"/>
        <v>380</v>
      </c>
      <c r="P36" s="284">
        <f t="shared" si="3"/>
        <v>300</v>
      </c>
    </row>
    <row r="37" spans="1:16" ht="45">
      <c r="A37" s="282">
        <v>32</v>
      </c>
      <c r="B37" s="283" t="s">
        <v>2379</v>
      </c>
      <c r="C37" s="282" t="s">
        <v>2372</v>
      </c>
      <c r="D37" s="285"/>
      <c r="E37" s="284">
        <v>20000</v>
      </c>
      <c r="F37" s="284">
        <v>9400</v>
      </c>
      <c r="G37" s="284">
        <v>4400</v>
      </c>
      <c r="H37" s="284">
        <v>3520</v>
      </c>
      <c r="I37" s="284">
        <f t="shared" si="2"/>
        <v>6000</v>
      </c>
      <c r="J37" s="284">
        <f t="shared" si="2"/>
        <v>2820</v>
      </c>
      <c r="K37" s="284">
        <f t="shared" si="2"/>
        <v>1320</v>
      </c>
      <c r="L37" s="284">
        <f t="shared" si="2"/>
        <v>1060</v>
      </c>
      <c r="M37" s="284">
        <f t="shared" si="3"/>
        <v>1500</v>
      </c>
      <c r="N37" s="284">
        <f t="shared" si="3"/>
        <v>710</v>
      </c>
      <c r="O37" s="284">
        <f t="shared" si="3"/>
        <v>330</v>
      </c>
      <c r="P37" s="284">
        <f t="shared" si="3"/>
        <v>270</v>
      </c>
    </row>
    <row r="38" spans="1:16">
      <c r="A38" s="282">
        <v>33</v>
      </c>
      <c r="B38" s="283" t="s">
        <v>2380</v>
      </c>
      <c r="C38" s="282" t="s">
        <v>44</v>
      </c>
      <c r="D38" s="282" t="s">
        <v>45</v>
      </c>
      <c r="E38" s="284">
        <v>26000</v>
      </c>
      <c r="F38" s="284">
        <v>10800</v>
      </c>
      <c r="G38" s="284">
        <v>5400</v>
      </c>
      <c r="H38" s="284">
        <v>4320</v>
      </c>
      <c r="I38" s="284">
        <f t="shared" si="2"/>
        <v>7800</v>
      </c>
      <c r="J38" s="284">
        <f t="shared" si="2"/>
        <v>3240</v>
      </c>
      <c r="K38" s="284">
        <f t="shared" si="2"/>
        <v>1620</v>
      </c>
      <c r="L38" s="284">
        <f t="shared" si="2"/>
        <v>1300</v>
      </c>
      <c r="M38" s="284">
        <f t="shared" si="3"/>
        <v>1950</v>
      </c>
      <c r="N38" s="284">
        <f t="shared" si="3"/>
        <v>810</v>
      </c>
      <c r="O38" s="284">
        <f t="shared" si="3"/>
        <v>410</v>
      </c>
      <c r="P38" s="284">
        <f t="shared" si="3"/>
        <v>330</v>
      </c>
    </row>
    <row r="39" spans="1:16" ht="45">
      <c r="A39" s="282">
        <v>34</v>
      </c>
      <c r="B39" s="283" t="s">
        <v>2381</v>
      </c>
      <c r="C39" s="282" t="s">
        <v>2382</v>
      </c>
      <c r="D39" s="282" t="s">
        <v>2383</v>
      </c>
      <c r="E39" s="284">
        <v>28600</v>
      </c>
      <c r="F39" s="284">
        <v>11500</v>
      </c>
      <c r="G39" s="284">
        <v>6000</v>
      </c>
      <c r="H39" s="284">
        <v>4800</v>
      </c>
      <c r="I39" s="284">
        <f t="shared" si="2"/>
        <v>8580</v>
      </c>
      <c r="J39" s="284">
        <f t="shared" si="2"/>
        <v>3450</v>
      </c>
      <c r="K39" s="284">
        <f t="shared" si="2"/>
        <v>1800</v>
      </c>
      <c r="L39" s="284">
        <f t="shared" si="2"/>
        <v>1440</v>
      </c>
      <c r="M39" s="284">
        <f t="shared" si="3"/>
        <v>2150</v>
      </c>
      <c r="N39" s="284">
        <f t="shared" si="3"/>
        <v>860</v>
      </c>
      <c r="O39" s="284">
        <f t="shared" si="3"/>
        <v>450</v>
      </c>
      <c r="P39" s="284">
        <f t="shared" si="3"/>
        <v>360</v>
      </c>
    </row>
    <row r="40" spans="1:16" ht="30">
      <c r="A40" s="282">
        <v>35</v>
      </c>
      <c r="B40" s="283" t="s">
        <v>2384</v>
      </c>
      <c r="C40" s="285"/>
      <c r="D40" s="285"/>
      <c r="E40" s="286"/>
      <c r="F40" s="286"/>
      <c r="G40" s="286"/>
      <c r="H40" s="287"/>
      <c r="I40" s="284"/>
      <c r="J40" s="284"/>
      <c r="K40" s="284"/>
      <c r="L40" s="284"/>
      <c r="M40" s="284"/>
      <c r="N40" s="284"/>
      <c r="O40" s="284"/>
      <c r="P40" s="284"/>
    </row>
    <row r="41" spans="1:16" ht="30">
      <c r="A41" s="282" t="s">
        <v>2385</v>
      </c>
      <c r="B41" s="283" t="s">
        <v>2386</v>
      </c>
      <c r="C41" s="282" t="s">
        <v>44</v>
      </c>
      <c r="D41" s="282" t="s">
        <v>45</v>
      </c>
      <c r="E41" s="284">
        <v>33000</v>
      </c>
      <c r="F41" s="284">
        <v>13200</v>
      </c>
      <c r="G41" s="284">
        <v>6600</v>
      </c>
      <c r="H41" s="284">
        <v>5280</v>
      </c>
      <c r="I41" s="284">
        <f t="shared" si="2"/>
        <v>9900</v>
      </c>
      <c r="J41" s="284">
        <f t="shared" si="2"/>
        <v>3960</v>
      </c>
      <c r="K41" s="284">
        <f t="shared" si="2"/>
        <v>1980</v>
      </c>
      <c r="L41" s="284">
        <f t="shared" si="2"/>
        <v>1580</v>
      </c>
      <c r="M41" s="284">
        <f t="shared" si="3"/>
        <v>2480</v>
      </c>
      <c r="N41" s="284">
        <f t="shared" si="3"/>
        <v>990</v>
      </c>
      <c r="O41" s="284">
        <f t="shared" si="3"/>
        <v>500</v>
      </c>
      <c r="P41" s="284">
        <f t="shared" si="3"/>
        <v>400</v>
      </c>
    </row>
    <row r="42" spans="1:16" ht="30">
      <c r="A42" s="282" t="s">
        <v>2385</v>
      </c>
      <c r="B42" s="283" t="s">
        <v>2387</v>
      </c>
      <c r="C42" s="282" t="s">
        <v>44</v>
      </c>
      <c r="D42" s="282" t="s">
        <v>45</v>
      </c>
      <c r="E42" s="284">
        <v>27000</v>
      </c>
      <c r="F42" s="284">
        <v>12100</v>
      </c>
      <c r="G42" s="284">
        <v>6100</v>
      </c>
      <c r="H42" s="284">
        <v>4880</v>
      </c>
      <c r="I42" s="284">
        <f t="shared" si="2"/>
        <v>8100</v>
      </c>
      <c r="J42" s="284">
        <f t="shared" si="2"/>
        <v>3630</v>
      </c>
      <c r="K42" s="284">
        <f t="shared" si="2"/>
        <v>1830</v>
      </c>
      <c r="L42" s="284">
        <f t="shared" si="2"/>
        <v>1460</v>
      </c>
      <c r="M42" s="284">
        <f t="shared" si="3"/>
        <v>2030</v>
      </c>
      <c r="N42" s="284">
        <f t="shared" si="3"/>
        <v>910</v>
      </c>
      <c r="O42" s="284">
        <f t="shared" si="3"/>
        <v>460</v>
      </c>
      <c r="P42" s="284">
        <f t="shared" si="3"/>
        <v>370</v>
      </c>
    </row>
    <row r="43" spans="1:16" ht="30">
      <c r="A43" s="282" t="s">
        <v>2385</v>
      </c>
      <c r="B43" s="283" t="s">
        <v>2388</v>
      </c>
      <c r="C43" s="282" t="s">
        <v>44</v>
      </c>
      <c r="D43" s="282" t="s">
        <v>45</v>
      </c>
      <c r="E43" s="284">
        <v>31000</v>
      </c>
      <c r="F43" s="284">
        <v>14000</v>
      </c>
      <c r="G43" s="284">
        <v>7000</v>
      </c>
      <c r="H43" s="284">
        <v>5600</v>
      </c>
      <c r="I43" s="284">
        <f t="shared" si="2"/>
        <v>9300</v>
      </c>
      <c r="J43" s="284">
        <f t="shared" si="2"/>
        <v>4200</v>
      </c>
      <c r="K43" s="284">
        <f t="shared" si="2"/>
        <v>2100</v>
      </c>
      <c r="L43" s="284">
        <f t="shared" si="2"/>
        <v>1680</v>
      </c>
      <c r="M43" s="284">
        <f t="shared" si="3"/>
        <v>2330</v>
      </c>
      <c r="N43" s="284">
        <f t="shared" si="3"/>
        <v>1050</v>
      </c>
      <c r="O43" s="284">
        <f t="shared" si="3"/>
        <v>530</v>
      </c>
      <c r="P43" s="284">
        <f t="shared" si="3"/>
        <v>420</v>
      </c>
    </row>
    <row r="44" spans="1:16">
      <c r="A44" s="282">
        <v>36</v>
      </c>
      <c r="B44" s="283" t="s">
        <v>2389</v>
      </c>
      <c r="C44" s="285"/>
      <c r="D44" s="285"/>
      <c r="E44" s="284">
        <v>33000</v>
      </c>
      <c r="F44" s="284">
        <v>15000</v>
      </c>
      <c r="G44" s="284">
        <v>7500</v>
      </c>
      <c r="H44" s="284">
        <v>6000</v>
      </c>
      <c r="I44" s="284">
        <f t="shared" si="2"/>
        <v>9900</v>
      </c>
      <c r="J44" s="284">
        <f t="shared" si="2"/>
        <v>4500</v>
      </c>
      <c r="K44" s="284">
        <f t="shared" si="2"/>
        <v>2250</v>
      </c>
      <c r="L44" s="284">
        <f t="shared" si="2"/>
        <v>1800</v>
      </c>
      <c r="M44" s="284">
        <f t="shared" si="3"/>
        <v>2480</v>
      </c>
      <c r="N44" s="284">
        <f t="shared" si="3"/>
        <v>1130</v>
      </c>
      <c r="O44" s="284">
        <f t="shared" si="3"/>
        <v>560</v>
      </c>
      <c r="P44" s="284">
        <f t="shared" si="3"/>
        <v>450</v>
      </c>
    </row>
    <row r="45" spans="1:16" ht="75">
      <c r="A45" s="282">
        <v>37</v>
      </c>
      <c r="B45" s="283" t="s">
        <v>2390</v>
      </c>
      <c r="C45" s="282" t="s">
        <v>2391</v>
      </c>
      <c r="D45" s="282" t="s">
        <v>2392</v>
      </c>
      <c r="E45" s="284">
        <v>25000</v>
      </c>
      <c r="F45" s="284">
        <v>13000</v>
      </c>
      <c r="G45" s="284">
        <v>6500</v>
      </c>
      <c r="H45" s="284">
        <v>5200</v>
      </c>
      <c r="I45" s="284">
        <f t="shared" si="2"/>
        <v>7500</v>
      </c>
      <c r="J45" s="284">
        <f t="shared" si="2"/>
        <v>3900</v>
      </c>
      <c r="K45" s="284">
        <f t="shared" si="2"/>
        <v>1950</v>
      </c>
      <c r="L45" s="284">
        <f t="shared" si="2"/>
        <v>1560</v>
      </c>
      <c r="M45" s="284">
        <f t="shared" si="3"/>
        <v>1880</v>
      </c>
      <c r="N45" s="284">
        <f t="shared" si="3"/>
        <v>980</v>
      </c>
      <c r="O45" s="284">
        <f t="shared" si="3"/>
        <v>490</v>
      </c>
      <c r="P45" s="284">
        <f t="shared" si="3"/>
        <v>390</v>
      </c>
    </row>
    <row r="46" spans="1:16">
      <c r="A46" s="282">
        <v>38</v>
      </c>
      <c r="B46" s="283" t="s">
        <v>2393</v>
      </c>
      <c r="C46" s="282" t="s">
        <v>44</v>
      </c>
      <c r="D46" s="282" t="s">
        <v>45</v>
      </c>
      <c r="E46" s="284">
        <v>26000</v>
      </c>
      <c r="F46" s="284">
        <v>11700</v>
      </c>
      <c r="G46" s="284">
        <v>5850</v>
      </c>
      <c r="H46" s="284">
        <v>4680</v>
      </c>
      <c r="I46" s="284">
        <f t="shared" si="2"/>
        <v>7800</v>
      </c>
      <c r="J46" s="284">
        <f t="shared" si="2"/>
        <v>3510</v>
      </c>
      <c r="K46" s="284">
        <f t="shared" si="2"/>
        <v>1760</v>
      </c>
      <c r="L46" s="284">
        <f t="shared" si="2"/>
        <v>1400</v>
      </c>
      <c r="M46" s="284">
        <f t="shared" si="3"/>
        <v>1950</v>
      </c>
      <c r="N46" s="284">
        <f t="shared" si="3"/>
        <v>880</v>
      </c>
      <c r="O46" s="284">
        <f t="shared" si="3"/>
        <v>440</v>
      </c>
      <c r="P46" s="284">
        <f t="shared" si="3"/>
        <v>350</v>
      </c>
    </row>
    <row r="47" spans="1:16">
      <c r="A47" s="282">
        <v>39</v>
      </c>
      <c r="B47" s="283" t="s">
        <v>1286</v>
      </c>
      <c r="C47" s="282" t="s">
        <v>44</v>
      </c>
      <c r="D47" s="282" t="s">
        <v>45</v>
      </c>
      <c r="E47" s="284">
        <v>26000</v>
      </c>
      <c r="F47" s="284">
        <v>11700</v>
      </c>
      <c r="G47" s="284">
        <v>5850</v>
      </c>
      <c r="H47" s="284">
        <v>4680</v>
      </c>
      <c r="I47" s="284">
        <f t="shared" si="2"/>
        <v>7800</v>
      </c>
      <c r="J47" s="284">
        <f t="shared" si="2"/>
        <v>3510</v>
      </c>
      <c r="K47" s="284">
        <f t="shared" si="2"/>
        <v>1760</v>
      </c>
      <c r="L47" s="284">
        <f t="shared" si="2"/>
        <v>1400</v>
      </c>
      <c r="M47" s="284">
        <f t="shared" si="3"/>
        <v>1950</v>
      </c>
      <c r="N47" s="284">
        <f t="shared" si="3"/>
        <v>880</v>
      </c>
      <c r="O47" s="284">
        <f t="shared" si="3"/>
        <v>440</v>
      </c>
      <c r="P47" s="284">
        <f t="shared" si="3"/>
        <v>350</v>
      </c>
    </row>
    <row r="48" spans="1:16">
      <c r="A48" s="282">
        <v>40</v>
      </c>
      <c r="B48" s="283" t="s">
        <v>2394</v>
      </c>
      <c r="C48" s="282" t="s">
        <v>44</v>
      </c>
      <c r="D48" s="282" t="s">
        <v>45</v>
      </c>
      <c r="E48" s="284">
        <v>26000</v>
      </c>
      <c r="F48" s="284">
        <v>11700</v>
      </c>
      <c r="G48" s="284">
        <v>5850</v>
      </c>
      <c r="H48" s="284">
        <v>4680</v>
      </c>
      <c r="I48" s="284">
        <f t="shared" si="2"/>
        <v>7800</v>
      </c>
      <c r="J48" s="284">
        <f t="shared" si="2"/>
        <v>3510</v>
      </c>
      <c r="K48" s="284">
        <f t="shared" si="2"/>
        <v>1760</v>
      </c>
      <c r="L48" s="284">
        <f t="shared" si="2"/>
        <v>1400</v>
      </c>
      <c r="M48" s="284">
        <f t="shared" si="3"/>
        <v>1950</v>
      </c>
      <c r="N48" s="284">
        <f t="shared" si="3"/>
        <v>880</v>
      </c>
      <c r="O48" s="284">
        <f t="shared" si="3"/>
        <v>440</v>
      </c>
      <c r="P48" s="284">
        <f t="shared" si="3"/>
        <v>350</v>
      </c>
    </row>
    <row r="49" spans="1:16">
      <c r="A49" s="282">
        <v>41</v>
      </c>
      <c r="B49" s="283" t="s">
        <v>2395</v>
      </c>
      <c r="C49" s="282" t="s">
        <v>2396</v>
      </c>
      <c r="D49" s="282" t="s">
        <v>2397</v>
      </c>
      <c r="E49" s="284">
        <v>21600</v>
      </c>
      <c r="F49" s="284">
        <v>10000</v>
      </c>
      <c r="G49" s="284">
        <v>6000</v>
      </c>
      <c r="H49" s="284">
        <v>4800</v>
      </c>
      <c r="I49" s="284">
        <f t="shared" si="2"/>
        <v>6480</v>
      </c>
      <c r="J49" s="284">
        <f t="shared" si="2"/>
        <v>3000</v>
      </c>
      <c r="K49" s="284">
        <f t="shared" si="2"/>
        <v>1800</v>
      </c>
      <c r="L49" s="284">
        <f t="shared" si="2"/>
        <v>1440</v>
      </c>
      <c r="M49" s="284">
        <f t="shared" si="3"/>
        <v>1620</v>
      </c>
      <c r="N49" s="284">
        <f t="shared" si="3"/>
        <v>750</v>
      </c>
      <c r="O49" s="284">
        <f t="shared" si="3"/>
        <v>450</v>
      </c>
      <c r="P49" s="284">
        <f t="shared" si="3"/>
        <v>360</v>
      </c>
    </row>
    <row r="50" spans="1:16">
      <c r="A50" s="282">
        <v>42</v>
      </c>
      <c r="B50" s="283" t="s">
        <v>2395</v>
      </c>
      <c r="C50" s="282" t="s">
        <v>1254</v>
      </c>
      <c r="D50" s="282" t="s">
        <v>2398</v>
      </c>
      <c r="E50" s="284">
        <v>17500</v>
      </c>
      <c r="F50" s="284">
        <v>8400</v>
      </c>
      <c r="G50" s="284">
        <v>4000</v>
      </c>
      <c r="H50" s="284">
        <v>3200</v>
      </c>
      <c r="I50" s="284">
        <f t="shared" si="2"/>
        <v>5250</v>
      </c>
      <c r="J50" s="284">
        <f t="shared" si="2"/>
        <v>2520</v>
      </c>
      <c r="K50" s="284">
        <f t="shared" si="2"/>
        <v>1200</v>
      </c>
      <c r="L50" s="284">
        <f t="shared" si="2"/>
        <v>960</v>
      </c>
      <c r="M50" s="284">
        <f t="shared" si="3"/>
        <v>1310</v>
      </c>
      <c r="N50" s="284">
        <f t="shared" si="3"/>
        <v>630</v>
      </c>
      <c r="O50" s="284">
        <f t="shared" si="3"/>
        <v>300</v>
      </c>
      <c r="P50" s="284">
        <f t="shared" si="3"/>
        <v>240</v>
      </c>
    </row>
    <row r="51" spans="1:16">
      <c r="A51" s="282">
        <v>43</v>
      </c>
      <c r="B51" s="283" t="s">
        <v>2399</v>
      </c>
      <c r="C51" s="282" t="s">
        <v>44</v>
      </c>
      <c r="D51" s="282" t="s">
        <v>45</v>
      </c>
      <c r="E51" s="284">
        <v>23400</v>
      </c>
      <c r="F51" s="284">
        <v>11200</v>
      </c>
      <c r="G51" s="284">
        <v>5460</v>
      </c>
      <c r="H51" s="284">
        <v>4370</v>
      </c>
      <c r="I51" s="284">
        <f t="shared" si="2"/>
        <v>7020</v>
      </c>
      <c r="J51" s="284">
        <f t="shared" si="2"/>
        <v>3360</v>
      </c>
      <c r="K51" s="284">
        <f t="shared" si="2"/>
        <v>1640</v>
      </c>
      <c r="L51" s="284">
        <f t="shared" si="2"/>
        <v>1310</v>
      </c>
      <c r="M51" s="284">
        <f t="shared" si="3"/>
        <v>1760</v>
      </c>
      <c r="N51" s="284">
        <f t="shared" si="3"/>
        <v>840</v>
      </c>
      <c r="O51" s="284">
        <f t="shared" si="3"/>
        <v>410</v>
      </c>
      <c r="P51" s="284">
        <f t="shared" si="3"/>
        <v>330</v>
      </c>
    </row>
    <row r="52" spans="1:16">
      <c r="A52" s="282">
        <v>44</v>
      </c>
      <c r="B52" s="283" t="s">
        <v>2400</v>
      </c>
      <c r="C52" s="282" t="s">
        <v>44</v>
      </c>
      <c r="D52" s="282" t="s">
        <v>45</v>
      </c>
      <c r="E52" s="284">
        <v>23400</v>
      </c>
      <c r="F52" s="284">
        <v>11200</v>
      </c>
      <c r="G52" s="284">
        <v>5460</v>
      </c>
      <c r="H52" s="284">
        <v>4370</v>
      </c>
      <c r="I52" s="284">
        <f t="shared" si="2"/>
        <v>7020</v>
      </c>
      <c r="J52" s="284">
        <f t="shared" si="2"/>
        <v>3360</v>
      </c>
      <c r="K52" s="284">
        <f t="shared" si="2"/>
        <v>1640</v>
      </c>
      <c r="L52" s="284">
        <f t="shared" si="2"/>
        <v>1310</v>
      </c>
      <c r="M52" s="284">
        <f t="shared" si="3"/>
        <v>1760</v>
      </c>
      <c r="N52" s="284">
        <f t="shared" si="3"/>
        <v>840</v>
      </c>
      <c r="O52" s="284">
        <f t="shared" si="3"/>
        <v>410</v>
      </c>
      <c r="P52" s="284">
        <f t="shared" si="3"/>
        <v>330</v>
      </c>
    </row>
    <row r="53" spans="1:16">
      <c r="A53" s="282">
        <v>45</v>
      </c>
      <c r="B53" s="283" t="s">
        <v>2401</v>
      </c>
      <c r="C53" s="285"/>
      <c r="D53" s="285"/>
      <c r="E53" s="286"/>
      <c r="F53" s="286"/>
      <c r="G53" s="286"/>
      <c r="H53" s="287"/>
      <c r="I53" s="284"/>
      <c r="J53" s="284"/>
      <c r="K53" s="284"/>
      <c r="L53" s="284"/>
      <c r="M53" s="284"/>
      <c r="N53" s="284"/>
      <c r="O53" s="284"/>
      <c r="P53" s="284"/>
    </row>
    <row r="54" spans="1:16" ht="30">
      <c r="A54" s="282" t="s">
        <v>2385</v>
      </c>
      <c r="B54" s="283" t="s">
        <v>2402</v>
      </c>
      <c r="C54" s="282" t="s">
        <v>44</v>
      </c>
      <c r="D54" s="282" t="s">
        <v>45</v>
      </c>
      <c r="E54" s="284">
        <v>25000</v>
      </c>
      <c r="F54" s="284">
        <v>11380</v>
      </c>
      <c r="G54" s="284">
        <v>5850</v>
      </c>
      <c r="H54" s="284">
        <v>4680</v>
      </c>
      <c r="I54" s="284">
        <f t="shared" si="2"/>
        <v>7500</v>
      </c>
      <c r="J54" s="284">
        <f t="shared" si="2"/>
        <v>3410</v>
      </c>
      <c r="K54" s="284">
        <f t="shared" si="2"/>
        <v>1760</v>
      </c>
      <c r="L54" s="284">
        <f t="shared" si="2"/>
        <v>1400</v>
      </c>
      <c r="M54" s="284">
        <f t="shared" si="3"/>
        <v>1880</v>
      </c>
      <c r="N54" s="284">
        <f t="shared" si="3"/>
        <v>850</v>
      </c>
      <c r="O54" s="284">
        <f t="shared" si="3"/>
        <v>440</v>
      </c>
      <c r="P54" s="284">
        <f t="shared" si="3"/>
        <v>350</v>
      </c>
    </row>
    <row r="55" spans="1:16" ht="30">
      <c r="A55" s="282" t="s">
        <v>2385</v>
      </c>
      <c r="B55" s="283" t="s">
        <v>2403</v>
      </c>
      <c r="C55" s="282" t="s">
        <v>44</v>
      </c>
      <c r="D55" s="282" t="s">
        <v>45</v>
      </c>
      <c r="E55" s="284">
        <v>24000</v>
      </c>
      <c r="F55" s="284">
        <v>11200</v>
      </c>
      <c r="G55" s="284">
        <v>5460</v>
      </c>
      <c r="H55" s="284">
        <v>4370</v>
      </c>
      <c r="I55" s="284">
        <f t="shared" si="2"/>
        <v>7200</v>
      </c>
      <c r="J55" s="284">
        <f t="shared" si="2"/>
        <v>3360</v>
      </c>
      <c r="K55" s="284">
        <f t="shared" si="2"/>
        <v>1640</v>
      </c>
      <c r="L55" s="284">
        <f t="shared" si="2"/>
        <v>1310</v>
      </c>
      <c r="M55" s="284">
        <f t="shared" si="3"/>
        <v>1800</v>
      </c>
      <c r="N55" s="284">
        <f t="shared" si="3"/>
        <v>840</v>
      </c>
      <c r="O55" s="284">
        <f t="shared" si="3"/>
        <v>410</v>
      </c>
      <c r="P55" s="284">
        <f t="shared" si="3"/>
        <v>330</v>
      </c>
    </row>
    <row r="56" spans="1:16" ht="30">
      <c r="A56" s="282" t="s">
        <v>2385</v>
      </c>
      <c r="B56" s="283" t="s">
        <v>2404</v>
      </c>
      <c r="C56" s="282" t="s">
        <v>44</v>
      </c>
      <c r="D56" s="282" t="s">
        <v>45</v>
      </c>
      <c r="E56" s="284">
        <v>22000</v>
      </c>
      <c r="F56" s="284">
        <v>10920</v>
      </c>
      <c r="G56" s="284">
        <v>5200</v>
      </c>
      <c r="H56" s="284">
        <v>4160</v>
      </c>
      <c r="I56" s="284">
        <f t="shared" si="2"/>
        <v>6600</v>
      </c>
      <c r="J56" s="284">
        <f t="shared" si="2"/>
        <v>3280</v>
      </c>
      <c r="K56" s="284">
        <f t="shared" si="2"/>
        <v>1560</v>
      </c>
      <c r="L56" s="284">
        <f t="shared" si="2"/>
        <v>1250</v>
      </c>
      <c r="M56" s="284">
        <f t="shared" si="3"/>
        <v>1650</v>
      </c>
      <c r="N56" s="284">
        <f t="shared" si="3"/>
        <v>820</v>
      </c>
      <c r="O56" s="284">
        <f t="shared" si="3"/>
        <v>390</v>
      </c>
      <c r="P56" s="284">
        <f t="shared" si="3"/>
        <v>310</v>
      </c>
    </row>
    <row r="57" spans="1:16" ht="30">
      <c r="A57" s="282">
        <v>46</v>
      </c>
      <c r="B57" s="283" t="s">
        <v>2405</v>
      </c>
      <c r="C57" s="282" t="s">
        <v>2406</v>
      </c>
      <c r="D57" s="282" t="s">
        <v>2407</v>
      </c>
      <c r="E57" s="284">
        <v>24000</v>
      </c>
      <c r="F57" s="284">
        <v>11380</v>
      </c>
      <c r="G57" s="284">
        <v>5850</v>
      </c>
      <c r="H57" s="284">
        <v>4680</v>
      </c>
      <c r="I57" s="284">
        <f t="shared" si="2"/>
        <v>7200</v>
      </c>
      <c r="J57" s="284">
        <f t="shared" si="2"/>
        <v>3410</v>
      </c>
      <c r="K57" s="284">
        <f t="shared" si="2"/>
        <v>1760</v>
      </c>
      <c r="L57" s="284">
        <f t="shared" si="2"/>
        <v>1400</v>
      </c>
      <c r="M57" s="284">
        <f t="shared" si="3"/>
        <v>1800</v>
      </c>
      <c r="N57" s="284">
        <f t="shared" si="3"/>
        <v>850</v>
      </c>
      <c r="O57" s="284">
        <f t="shared" si="3"/>
        <v>440</v>
      </c>
      <c r="P57" s="284">
        <f t="shared" si="3"/>
        <v>350</v>
      </c>
    </row>
    <row r="58" spans="1:16">
      <c r="A58" s="282">
        <v>47</v>
      </c>
      <c r="B58" s="283" t="s">
        <v>2405</v>
      </c>
      <c r="C58" s="282" t="s">
        <v>2407</v>
      </c>
      <c r="D58" s="282" t="s">
        <v>2408</v>
      </c>
      <c r="E58" s="284">
        <v>26000</v>
      </c>
      <c r="F58" s="284">
        <v>14300</v>
      </c>
      <c r="G58" s="284">
        <v>6500</v>
      </c>
      <c r="H58" s="284">
        <v>5200</v>
      </c>
      <c r="I58" s="284">
        <f t="shared" si="2"/>
        <v>7800</v>
      </c>
      <c r="J58" s="284">
        <f t="shared" si="2"/>
        <v>4290</v>
      </c>
      <c r="K58" s="284">
        <f t="shared" si="2"/>
        <v>1950</v>
      </c>
      <c r="L58" s="284">
        <f t="shared" si="2"/>
        <v>1560</v>
      </c>
      <c r="M58" s="284">
        <f t="shared" si="3"/>
        <v>1950</v>
      </c>
      <c r="N58" s="284">
        <f t="shared" si="3"/>
        <v>1070</v>
      </c>
      <c r="O58" s="284">
        <f t="shared" si="3"/>
        <v>490</v>
      </c>
      <c r="P58" s="284">
        <f t="shared" si="3"/>
        <v>390</v>
      </c>
    </row>
    <row r="59" spans="1:16">
      <c r="A59" s="282">
        <v>48</v>
      </c>
      <c r="B59" s="283" t="s">
        <v>173</v>
      </c>
      <c r="C59" s="282" t="s">
        <v>44</v>
      </c>
      <c r="D59" s="282" t="s">
        <v>45</v>
      </c>
      <c r="E59" s="284">
        <v>24000</v>
      </c>
      <c r="F59" s="284">
        <v>11380</v>
      </c>
      <c r="G59" s="284">
        <v>5850</v>
      </c>
      <c r="H59" s="284">
        <v>4680</v>
      </c>
      <c r="I59" s="284">
        <f t="shared" si="2"/>
        <v>7200</v>
      </c>
      <c r="J59" s="284">
        <f t="shared" si="2"/>
        <v>3410</v>
      </c>
      <c r="K59" s="284">
        <f t="shared" si="2"/>
        <v>1760</v>
      </c>
      <c r="L59" s="284">
        <f t="shared" si="2"/>
        <v>1400</v>
      </c>
      <c r="M59" s="284">
        <f t="shared" si="3"/>
        <v>1800</v>
      </c>
      <c r="N59" s="284">
        <f t="shared" si="3"/>
        <v>850</v>
      </c>
      <c r="O59" s="284">
        <f t="shared" si="3"/>
        <v>440</v>
      </c>
      <c r="P59" s="284">
        <f t="shared" si="3"/>
        <v>350</v>
      </c>
    </row>
    <row r="60" spans="1:16">
      <c r="A60" s="282">
        <v>49</v>
      </c>
      <c r="B60" s="283" t="s">
        <v>2409</v>
      </c>
      <c r="C60" s="282" t="s">
        <v>44</v>
      </c>
      <c r="D60" s="282" t="s">
        <v>45</v>
      </c>
      <c r="E60" s="284">
        <v>24000</v>
      </c>
      <c r="F60" s="284">
        <v>11380</v>
      </c>
      <c r="G60" s="284">
        <v>5850</v>
      </c>
      <c r="H60" s="284">
        <v>4680</v>
      </c>
      <c r="I60" s="284">
        <f t="shared" si="2"/>
        <v>7200</v>
      </c>
      <c r="J60" s="284">
        <f t="shared" si="2"/>
        <v>3410</v>
      </c>
      <c r="K60" s="284">
        <f t="shared" si="2"/>
        <v>1760</v>
      </c>
      <c r="L60" s="284">
        <f t="shared" si="2"/>
        <v>1400</v>
      </c>
      <c r="M60" s="284">
        <f t="shared" si="3"/>
        <v>1800</v>
      </c>
      <c r="N60" s="284">
        <f t="shared" si="3"/>
        <v>850</v>
      </c>
      <c r="O60" s="284">
        <f t="shared" si="3"/>
        <v>440</v>
      </c>
      <c r="P60" s="284">
        <f t="shared" si="3"/>
        <v>350</v>
      </c>
    </row>
    <row r="61" spans="1:16">
      <c r="A61" s="282">
        <v>50</v>
      </c>
      <c r="B61" s="283" t="s">
        <v>2410</v>
      </c>
      <c r="C61" s="282" t="s">
        <v>44</v>
      </c>
      <c r="D61" s="282" t="s">
        <v>45</v>
      </c>
      <c r="E61" s="284">
        <v>24000</v>
      </c>
      <c r="F61" s="284">
        <v>11380</v>
      </c>
      <c r="G61" s="284">
        <v>5850</v>
      </c>
      <c r="H61" s="284">
        <v>4680</v>
      </c>
      <c r="I61" s="284">
        <f t="shared" si="2"/>
        <v>7200</v>
      </c>
      <c r="J61" s="284">
        <f t="shared" si="2"/>
        <v>3410</v>
      </c>
      <c r="K61" s="284">
        <f t="shared" si="2"/>
        <v>1760</v>
      </c>
      <c r="L61" s="284">
        <f t="shared" si="2"/>
        <v>1400</v>
      </c>
      <c r="M61" s="284">
        <f t="shared" si="3"/>
        <v>1800</v>
      </c>
      <c r="N61" s="284">
        <f t="shared" si="3"/>
        <v>850</v>
      </c>
      <c r="O61" s="284">
        <f t="shared" si="3"/>
        <v>440</v>
      </c>
      <c r="P61" s="284">
        <f t="shared" si="3"/>
        <v>350</v>
      </c>
    </row>
    <row r="62" spans="1:16" ht="30">
      <c r="A62" s="282">
        <v>51</v>
      </c>
      <c r="B62" s="283" t="s">
        <v>1254</v>
      </c>
      <c r="C62" s="282" t="s">
        <v>2411</v>
      </c>
      <c r="D62" s="282" t="s">
        <v>1052</v>
      </c>
      <c r="E62" s="284">
        <v>21000</v>
      </c>
      <c r="F62" s="284">
        <v>10000</v>
      </c>
      <c r="G62" s="284">
        <v>5000</v>
      </c>
      <c r="H62" s="284">
        <v>4000</v>
      </c>
      <c r="I62" s="284">
        <f t="shared" si="2"/>
        <v>6300</v>
      </c>
      <c r="J62" s="284">
        <f t="shared" si="2"/>
        <v>3000</v>
      </c>
      <c r="K62" s="284">
        <f t="shared" si="2"/>
        <v>1500</v>
      </c>
      <c r="L62" s="284">
        <f t="shared" si="2"/>
        <v>1200</v>
      </c>
      <c r="M62" s="284">
        <f t="shared" si="3"/>
        <v>1580</v>
      </c>
      <c r="N62" s="284">
        <f t="shared" si="3"/>
        <v>750</v>
      </c>
      <c r="O62" s="284">
        <f t="shared" si="3"/>
        <v>380</v>
      </c>
      <c r="P62" s="284">
        <f t="shared" si="3"/>
        <v>300</v>
      </c>
    </row>
    <row r="63" spans="1:16" ht="60">
      <c r="A63" s="282">
        <v>52</v>
      </c>
      <c r="B63" s="283" t="s">
        <v>2412</v>
      </c>
      <c r="C63" s="282" t="s">
        <v>2413</v>
      </c>
      <c r="D63" s="282" t="s">
        <v>2414</v>
      </c>
      <c r="E63" s="284">
        <v>24500</v>
      </c>
      <c r="F63" s="284">
        <v>12000</v>
      </c>
      <c r="G63" s="284">
        <v>6000</v>
      </c>
      <c r="H63" s="284">
        <v>4800</v>
      </c>
      <c r="I63" s="284">
        <f t="shared" si="2"/>
        <v>7350</v>
      </c>
      <c r="J63" s="284">
        <f t="shared" si="2"/>
        <v>3600</v>
      </c>
      <c r="K63" s="284">
        <f t="shared" si="2"/>
        <v>1800</v>
      </c>
      <c r="L63" s="284">
        <f t="shared" si="2"/>
        <v>1440</v>
      </c>
      <c r="M63" s="284">
        <f t="shared" si="3"/>
        <v>1840</v>
      </c>
      <c r="N63" s="284">
        <f t="shared" si="3"/>
        <v>900</v>
      </c>
      <c r="O63" s="284">
        <f t="shared" si="3"/>
        <v>450</v>
      </c>
      <c r="P63" s="284">
        <f t="shared" si="3"/>
        <v>360</v>
      </c>
    </row>
    <row r="64" spans="1:16" ht="60">
      <c r="A64" s="282">
        <v>53</v>
      </c>
      <c r="B64" s="283" t="s">
        <v>2412</v>
      </c>
      <c r="C64" s="282" t="s">
        <v>2415</v>
      </c>
      <c r="D64" s="282" t="s">
        <v>2416</v>
      </c>
      <c r="E64" s="288">
        <v>20000</v>
      </c>
      <c r="F64" s="288">
        <v>9800</v>
      </c>
      <c r="G64" s="288">
        <v>5000</v>
      </c>
      <c r="H64" s="288">
        <v>4000</v>
      </c>
      <c r="I64" s="284">
        <f t="shared" si="2"/>
        <v>6000</v>
      </c>
      <c r="J64" s="284">
        <f t="shared" si="2"/>
        <v>2940</v>
      </c>
      <c r="K64" s="284">
        <f t="shared" si="2"/>
        <v>1500</v>
      </c>
      <c r="L64" s="284">
        <f t="shared" si="2"/>
        <v>1200</v>
      </c>
      <c r="M64" s="284">
        <f t="shared" si="3"/>
        <v>1500</v>
      </c>
      <c r="N64" s="284">
        <f t="shared" si="3"/>
        <v>740</v>
      </c>
      <c r="O64" s="284">
        <f t="shared" si="3"/>
        <v>380</v>
      </c>
      <c r="P64" s="284">
        <f t="shared" si="3"/>
        <v>300</v>
      </c>
    </row>
    <row r="65" spans="1:16" s="291" customFormat="1">
      <c r="A65" s="282">
        <v>54</v>
      </c>
      <c r="B65" s="283" t="s">
        <v>2417</v>
      </c>
      <c r="C65" s="282" t="s">
        <v>44</v>
      </c>
      <c r="D65" s="289" t="s">
        <v>45</v>
      </c>
      <c r="E65" s="284">
        <v>22000</v>
      </c>
      <c r="F65" s="284">
        <v>9170</v>
      </c>
      <c r="G65" s="284">
        <v>4890</v>
      </c>
      <c r="H65" s="284">
        <v>3912</v>
      </c>
      <c r="I65" s="290">
        <f t="shared" si="2"/>
        <v>6600</v>
      </c>
      <c r="J65" s="284">
        <f t="shared" si="2"/>
        <v>2750</v>
      </c>
      <c r="K65" s="284">
        <f t="shared" si="2"/>
        <v>1470</v>
      </c>
      <c r="L65" s="284">
        <f t="shared" si="2"/>
        <v>1170</v>
      </c>
      <c r="M65" s="284">
        <f t="shared" si="3"/>
        <v>1650</v>
      </c>
      <c r="N65" s="284">
        <f t="shared" si="3"/>
        <v>690</v>
      </c>
      <c r="O65" s="284">
        <f t="shared" si="3"/>
        <v>370</v>
      </c>
      <c r="P65" s="284">
        <f t="shared" si="3"/>
        <v>290</v>
      </c>
    </row>
    <row r="66" spans="1:16" s="291" customFormat="1" ht="30">
      <c r="A66" s="282">
        <v>55</v>
      </c>
      <c r="B66" s="283" t="s">
        <v>2418</v>
      </c>
      <c r="C66" s="282" t="s">
        <v>2419</v>
      </c>
      <c r="D66" s="289" t="s">
        <v>2420</v>
      </c>
      <c r="E66" s="284">
        <v>21000</v>
      </c>
      <c r="F66" s="284">
        <v>10000</v>
      </c>
      <c r="G66" s="284">
        <v>5000</v>
      </c>
      <c r="H66" s="284">
        <v>4000</v>
      </c>
      <c r="I66" s="290">
        <f t="shared" si="2"/>
        <v>6300</v>
      </c>
      <c r="J66" s="284">
        <f t="shared" si="2"/>
        <v>3000</v>
      </c>
      <c r="K66" s="284">
        <f t="shared" si="2"/>
        <v>1500</v>
      </c>
      <c r="L66" s="284">
        <f t="shared" si="2"/>
        <v>1200</v>
      </c>
      <c r="M66" s="284">
        <f t="shared" si="3"/>
        <v>1580</v>
      </c>
      <c r="N66" s="284">
        <f t="shared" si="3"/>
        <v>750</v>
      </c>
      <c r="O66" s="284">
        <f t="shared" si="3"/>
        <v>380</v>
      </c>
      <c r="P66" s="284">
        <f t="shared" si="3"/>
        <v>300</v>
      </c>
    </row>
    <row r="67" spans="1:16" s="291" customFormat="1">
      <c r="A67" s="282">
        <v>56</v>
      </c>
      <c r="B67" s="283" t="s">
        <v>769</v>
      </c>
      <c r="C67" s="282" t="s">
        <v>44</v>
      </c>
      <c r="D67" s="289" t="s">
        <v>45</v>
      </c>
      <c r="E67" s="284">
        <v>25000</v>
      </c>
      <c r="F67" s="284">
        <v>9750</v>
      </c>
      <c r="G67" s="284">
        <v>5200</v>
      </c>
      <c r="H67" s="284">
        <v>4160</v>
      </c>
      <c r="I67" s="290">
        <f t="shared" si="2"/>
        <v>7500</v>
      </c>
      <c r="J67" s="284">
        <f t="shared" si="2"/>
        <v>2930</v>
      </c>
      <c r="K67" s="284">
        <f t="shared" si="2"/>
        <v>1560</v>
      </c>
      <c r="L67" s="284">
        <f t="shared" si="2"/>
        <v>1250</v>
      </c>
      <c r="M67" s="284">
        <f t="shared" si="3"/>
        <v>1880</v>
      </c>
      <c r="N67" s="284">
        <f t="shared" si="3"/>
        <v>730</v>
      </c>
      <c r="O67" s="284">
        <f t="shared" si="3"/>
        <v>390</v>
      </c>
      <c r="P67" s="284">
        <f t="shared" si="3"/>
        <v>310</v>
      </c>
    </row>
    <row r="68" spans="1:16" s="291" customFormat="1">
      <c r="A68" s="282">
        <v>57</v>
      </c>
      <c r="B68" s="283" t="s">
        <v>475</v>
      </c>
      <c r="C68" s="282" t="s">
        <v>44</v>
      </c>
      <c r="D68" s="289" t="s">
        <v>45</v>
      </c>
      <c r="E68" s="284">
        <v>25000</v>
      </c>
      <c r="F68" s="284">
        <v>9750</v>
      </c>
      <c r="G68" s="284">
        <v>5200</v>
      </c>
      <c r="H68" s="284">
        <v>4160</v>
      </c>
      <c r="I68" s="290">
        <f t="shared" si="2"/>
        <v>7500</v>
      </c>
      <c r="J68" s="284">
        <f t="shared" si="2"/>
        <v>2930</v>
      </c>
      <c r="K68" s="284">
        <f t="shared" si="2"/>
        <v>1560</v>
      </c>
      <c r="L68" s="284">
        <f t="shared" si="2"/>
        <v>1250</v>
      </c>
      <c r="M68" s="284">
        <f t="shared" si="3"/>
        <v>1880</v>
      </c>
      <c r="N68" s="284">
        <f t="shared" si="3"/>
        <v>730</v>
      </c>
      <c r="O68" s="284">
        <f t="shared" si="3"/>
        <v>390</v>
      </c>
      <c r="P68" s="284">
        <f t="shared" si="3"/>
        <v>310</v>
      </c>
    </row>
    <row r="69" spans="1:16" s="291" customFormat="1">
      <c r="A69" s="282">
        <v>58</v>
      </c>
      <c r="B69" s="283" t="s">
        <v>2421</v>
      </c>
      <c r="C69" s="282" t="s">
        <v>44</v>
      </c>
      <c r="D69" s="289" t="s">
        <v>45</v>
      </c>
      <c r="E69" s="284">
        <v>25000</v>
      </c>
      <c r="F69" s="284">
        <v>9750</v>
      </c>
      <c r="G69" s="284">
        <v>5200</v>
      </c>
      <c r="H69" s="287">
        <v>4160</v>
      </c>
      <c r="I69" s="290">
        <f t="shared" si="2"/>
        <v>7500</v>
      </c>
      <c r="J69" s="284">
        <f t="shared" si="2"/>
        <v>2930</v>
      </c>
      <c r="K69" s="284">
        <f t="shared" si="2"/>
        <v>1560</v>
      </c>
      <c r="L69" s="284">
        <f t="shared" si="2"/>
        <v>1250</v>
      </c>
      <c r="M69" s="284">
        <f t="shared" si="3"/>
        <v>1880</v>
      </c>
      <c r="N69" s="284">
        <f t="shared" si="3"/>
        <v>730</v>
      </c>
      <c r="O69" s="284">
        <f t="shared" si="3"/>
        <v>390</v>
      </c>
      <c r="P69" s="284">
        <f t="shared" si="3"/>
        <v>310</v>
      </c>
    </row>
    <row r="70" spans="1:16" s="291" customFormat="1">
      <c r="A70" s="282">
        <v>59</v>
      </c>
      <c r="B70" s="283" t="s">
        <v>2422</v>
      </c>
      <c r="C70" s="282" t="s">
        <v>44</v>
      </c>
      <c r="D70" s="289" t="s">
        <v>45</v>
      </c>
      <c r="E70" s="284">
        <v>25000</v>
      </c>
      <c r="F70" s="284">
        <v>9750</v>
      </c>
      <c r="G70" s="284">
        <v>5200</v>
      </c>
      <c r="H70" s="284">
        <v>4160</v>
      </c>
      <c r="I70" s="290">
        <f t="shared" si="2"/>
        <v>7500</v>
      </c>
      <c r="J70" s="284">
        <f t="shared" si="2"/>
        <v>2930</v>
      </c>
      <c r="K70" s="284">
        <f t="shared" si="2"/>
        <v>1560</v>
      </c>
      <c r="L70" s="284">
        <f t="shared" si="2"/>
        <v>1250</v>
      </c>
      <c r="M70" s="284">
        <f t="shared" si="3"/>
        <v>1880</v>
      </c>
      <c r="N70" s="284">
        <f t="shared" si="3"/>
        <v>730</v>
      </c>
      <c r="O70" s="284">
        <f t="shared" si="3"/>
        <v>390</v>
      </c>
      <c r="P70" s="284">
        <f t="shared" si="3"/>
        <v>310</v>
      </c>
    </row>
    <row r="71" spans="1:16">
      <c r="A71" s="282">
        <v>60</v>
      </c>
      <c r="B71" s="283" t="s">
        <v>2423</v>
      </c>
      <c r="C71" s="282" t="s">
        <v>44</v>
      </c>
      <c r="D71" s="282" t="s">
        <v>45</v>
      </c>
      <c r="E71" s="292">
        <v>15000</v>
      </c>
      <c r="F71" s="292">
        <v>7844</v>
      </c>
      <c r="G71" s="292">
        <v>4000</v>
      </c>
      <c r="H71" s="292">
        <v>3200</v>
      </c>
      <c r="I71" s="284">
        <f t="shared" ref="I71:L134" si="4">ROUND(E71*0.3,-1)</f>
        <v>4500</v>
      </c>
      <c r="J71" s="284">
        <f t="shared" si="4"/>
        <v>2350</v>
      </c>
      <c r="K71" s="284">
        <f t="shared" si="4"/>
        <v>1200</v>
      </c>
      <c r="L71" s="284">
        <f t="shared" si="4"/>
        <v>960</v>
      </c>
      <c r="M71" s="284">
        <f t="shared" ref="M71:P134" si="5">ROUND(I71*0.25,-1)</f>
        <v>1130</v>
      </c>
      <c r="N71" s="284">
        <f t="shared" si="5"/>
        <v>590</v>
      </c>
      <c r="O71" s="284">
        <f t="shared" si="5"/>
        <v>300</v>
      </c>
      <c r="P71" s="284">
        <f t="shared" si="5"/>
        <v>240</v>
      </c>
    </row>
    <row r="72" spans="1:16">
      <c r="A72" s="282">
        <v>61</v>
      </c>
      <c r="B72" s="283" t="s">
        <v>2424</v>
      </c>
      <c r="C72" s="282" t="s">
        <v>44</v>
      </c>
      <c r="D72" s="282" t="s">
        <v>45</v>
      </c>
      <c r="E72" s="284">
        <v>17500</v>
      </c>
      <c r="F72" s="284">
        <v>8400</v>
      </c>
      <c r="G72" s="284">
        <v>4000</v>
      </c>
      <c r="H72" s="284">
        <v>3200</v>
      </c>
      <c r="I72" s="284">
        <f t="shared" si="4"/>
        <v>5250</v>
      </c>
      <c r="J72" s="284">
        <f t="shared" si="4"/>
        <v>2520</v>
      </c>
      <c r="K72" s="284">
        <f t="shared" si="4"/>
        <v>1200</v>
      </c>
      <c r="L72" s="284">
        <f t="shared" si="4"/>
        <v>960</v>
      </c>
      <c r="M72" s="284">
        <f t="shared" si="5"/>
        <v>1310</v>
      </c>
      <c r="N72" s="284">
        <f t="shared" si="5"/>
        <v>630</v>
      </c>
      <c r="O72" s="284">
        <f t="shared" si="5"/>
        <v>300</v>
      </c>
      <c r="P72" s="284">
        <f t="shared" si="5"/>
        <v>240</v>
      </c>
    </row>
    <row r="73" spans="1:16" ht="30">
      <c r="A73" s="282">
        <v>62</v>
      </c>
      <c r="B73" s="283" t="s">
        <v>2425</v>
      </c>
      <c r="C73" s="282" t="s">
        <v>2426</v>
      </c>
      <c r="D73" s="282" t="s">
        <v>2427</v>
      </c>
      <c r="E73" s="284">
        <v>11200</v>
      </c>
      <c r="F73" s="284">
        <v>6000</v>
      </c>
      <c r="G73" s="284">
        <v>3000</v>
      </c>
      <c r="H73" s="284">
        <v>2400</v>
      </c>
      <c r="I73" s="284">
        <f t="shared" si="4"/>
        <v>3360</v>
      </c>
      <c r="J73" s="284">
        <f t="shared" si="4"/>
        <v>1800</v>
      </c>
      <c r="K73" s="284">
        <f t="shared" si="4"/>
        <v>900</v>
      </c>
      <c r="L73" s="284">
        <f t="shared" si="4"/>
        <v>720</v>
      </c>
      <c r="M73" s="284">
        <f t="shared" si="5"/>
        <v>840</v>
      </c>
      <c r="N73" s="284">
        <f t="shared" si="5"/>
        <v>450</v>
      </c>
      <c r="O73" s="284">
        <f t="shared" si="5"/>
        <v>230</v>
      </c>
      <c r="P73" s="284">
        <f t="shared" si="5"/>
        <v>180</v>
      </c>
    </row>
    <row r="74" spans="1:16" ht="30">
      <c r="A74" s="282">
        <v>63</v>
      </c>
      <c r="B74" s="283" t="s">
        <v>2428</v>
      </c>
      <c r="C74" s="282" t="s">
        <v>44</v>
      </c>
      <c r="D74" s="282" t="s">
        <v>45</v>
      </c>
      <c r="E74" s="284">
        <v>9800</v>
      </c>
      <c r="F74" s="284">
        <v>5000</v>
      </c>
      <c r="G74" s="284">
        <v>2500</v>
      </c>
      <c r="H74" s="284">
        <v>2000</v>
      </c>
      <c r="I74" s="284">
        <f t="shared" si="4"/>
        <v>2940</v>
      </c>
      <c r="J74" s="284">
        <f t="shared" si="4"/>
        <v>1500</v>
      </c>
      <c r="K74" s="284">
        <f t="shared" si="4"/>
        <v>750</v>
      </c>
      <c r="L74" s="284">
        <f t="shared" si="4"/>
        <v>600</v>
      </c>
      <c r="M74" s="284">
        <f t="shared" si="5"/>
        <v>740</v>
      </c>
      <c r="N74" s="284">
        <f t="shared" si="5"/>
        <v>380</v>
      </c>
      <c r="O74" s="284">
        <f t="shared" si="5"/>
        <v>190</v>
      </c>
      <c r="P74" s="284">
        <f t="shared" si="5"/>
        <v>150</v>
      </c>
    </row>
    <row r="75" spans="1:16" ht="45">
      <c r="A75" s="282">
        <v>64</v>
      </c>
      <c r="B75" s="283" t="s">
        <v>2429</v>
      </c>
      <c r="C75" s="282" t="s">
        <v>2430</v>
      </c>
      <c r="D75" s="282" t="s">
        <v>2431</v>
      </c>
      <c r="E75" s="284">
        <v>17500</v>
      </c>
      <c r="F75" s="284">
        <v>9000</v>
      </c>
      <c r="G75" s="284">
        <v>4500</v>
      </c>
      <c r="H75" s="284">
        <v>3600</v>
      </c>
      <c r="I75" s="284">
        <f t="shared" si="4"/>
        <v>5250</v>
      </c>
      <c r="J75" s="284">
        <f t="shared" si="4"/>
        <v>2700</v>
      </c>
      <c r="K75" s="284">
        <f t="shared" si="4"/>
        <v>1350</v>
      </c>
      <c r="L75" s="284">
        <f t="shared" si="4"/>
        <v>1080</v>
      </c>
      <c r="M75" s="284">
        <f t="shared" si="5"/>
        <v>1310</v>
      </c>
      <c r="N75" s="284">
        <f t="shared" si="5"/>
        <v>680</v>
      </c>
      <c r="O75" s="284">
        <f t="shared" si="5"/>
        <v>340</v>
      </c>
      <c r="P75" s="284">
        <f t="shared" si="5"/>
        <v>270</v>
      </c>
    </row>
    <row r="76" spans="1:16">
      <c r="A76" s="282">
        <v>65</v>
      </c>
      <c r="B76" s="283" t="s">
        <v>2432</v>
      </c>
      <c r="C76" s="282" t="s">
        <v>44</v>
      </c>
      <c r="D76" s="282" t="s">
        <v>45</v>
      </c>
      <c r="E76" s="284">
        <v>28600</v>
      </c>
      <c r="F76" s="284">
        <v>14000</v>
      </c>
      <c r="G76" s="284">
        <v>7000</v>
      </c>
      <c r="H76" s="284">
        <v>5600</v>
      </c>
      <c r="I76" s="284">
        <f t="shared" si="4"/>
        <v>8580</v>
      </c>
      <c r="J76" s="284">
        <f t="shared" si="4"/>
        <v>4200</v>
      </c>
      <c r="K76" s="284">
        <f t="shared" si="4"/>
        <v>2100</v>
      </c>
      <c r="L76" s="284">
        <f t="shared" si="4"/>
        <v>1680</v>
      </c>
      <c r="M76" s="284">
        <f t="shared" si="5"/>
        <v>2150</v>
      </c>
      <c r="N76" s="284">
        <f t="shared" si="5"/>
        <v>1050</v>
      </c>
      <c r="O76" s="284">
        <f t="shared" si="5"/>
        <v>530</v>
      </c>
      <c r="P76" s="284">
        <f t="shared" si="5"/>
        <v>420</v>
      </c>
    </row>
    <row r="77" spans="1:16">
      <c r="A77" s="282">
        <v>66</v>
      </c>
      <c r="B77" s="283" t="s">
        <v>152</v>
      </c>
      <c r="C77" s="282" t="s">
        <v>44</v>
      </c>
      <c r="D77" s="282" t="s">
        <v>45</v>
      </c>
      <c r="E77" s="284">
        <v>66000</v>
      </c>
      <c r="F77" s="284">
        <v>32000</v>
      </c>
      <c r="G77" s="284">
        <v>16000</v>
      </c>
      <c r="H77" s="284">
        <v>12800</v>
      </c>
      <c r="I77" s="284">
        <f t="shared" si="4"/>
        <v>19800</v>
      </c>
      <c r="J77" s="284">
        <f t="shared" si="4"/>
        <v>9600</v>
      </c>
      <c r="K77" s="284">
        <f t="shared" si="4"/>
        <v>4800</v>
      </c>
      <c r="L77" s="284">
        <f t="shared" si="4"/>
        <v>3840</v>
      </c>
      <c r="M77" s="284">
        <f t="shared" si="5"/>
        <v>4950</v>
      </c>
      <c r="N77" s="284">
        <f t="shared" si="5"/>
        <v>2400</v>
      </c>
      <c r="O77" s="284">
        <f t="shared" si="5"/>
        <v>1200</v>
      </c>
      <c r="P77" s="284">
        <f t="shared" si="5"/>
        <v>960</v>
      </c>
    </row>
    <row r="78" spans="1:16" ht="30">
      <c r="A78" s="282">
        <v>67</v>
      </c>
      <c r="B78" s="283" t="s">
        <v>1319</v>
      </c>
      <c r="C78" s="282" t="s">
        <v>2382</v>
      </c>
      <c r="D78" s="282" t="s">
        <v>2396</v>
      </c>
      <c r="E78" s="284">
        <v>79050</v>
      </c>
      <c r="F78" s="284">
        <v>38250</v>
      </c>
      <c r="G78" s="284">
        <v>19100</v>
      </c>
      <c r="H78" s="284">
        <v>15280</v>
      </c>
      <c r="I78" s="284">
        <f t="shared" si="4"/>
        <v>23720</v>
      </c>
      <c r="J78" s="284">
        <f t="shared" si="4"/>
        <v>11480</v>
      </c>
      <c r="K78" s="284">
        <f t="shared" si="4"/>
        <v>5730</v>
      </c>
      <c r="L78" s="284">
        <f t="shared" si="4"/>
        <v>4580</v>
      </c>
      <c r="M78" s="284">
        <f t="shared" si="5"/>
        <v>5930</v>
      </c>
      <c r="N78" s="284">
        <f t="shared" si="5"/>
        <v>2870</v>
      </c>
      <c r="O78" s="284">
        <f t="shared" si="5"/>
        <v>1430</v>
      </c>
      <c r="P78" s="284">
        <f t="shared" si="5"/>
        <v>1150</v>
      </c>
    </row>
    <row r="79" spans="1:16">
      <c r="A79" s="282">
        <v>68</v>
      </c>
      <c r="B79" s="283" t="s">
        <v>1319</v>
      </c>
      <c r="C79" s="282" t="s">
        <v>2396</v>
      </c>
      <c r="D79" s="282" t="s">
        <v>2397</v>
      </c>
      <c r="E79" s="284">
        <v>63000</v>
      </c>
      <c r="F79" s="284">
        <v>31500</v>
      </c>
      <c r="G79" s="284">
        <v>15500</v>
      </c>
      <c r="H79" s="284">
        <v>12400</v>
      </c>
      <c r="I79" s="284">
        <f t="shared" si="4"/>
        <v>18900</v>
      </c>
      <c r="J79" s="284">
        <f t="shared" si="4"/>
        <v>9450</v>
      </c>
      <c r="K79" s="284">
        <f t="shared" si="4"/>
        <v>4650</v>
      </c>
      <c r="L79" s="284">
        <f t="shared" si="4"/>
        <v>3720</v>
      </c>
      <c r="M79" s="284">
        <f t="shared" si="5"/>
        <v>4730</v>
      </c>
      <c r="N79" s="284">
        <f t="shared" si="5"/>
        <v>2360</v>
      </c>
      <c r="O79" s="284">
        <f t="shared" si="5"/>
        <v>1160</v>
      </c>
      <c r="P79" s="284">
        <f t="shared" si="5"/>
        <v>930</v>
      </c>
    </row>
    <row r="80" spans="1:16">
      <c r="A80" s="282">
        <v>69</v>
      </c>
      <c r="B80" s="283" t="s">
        <v>1241</v>
      </c>
      <c r="C80" s="282" t="s">
        <v>2433</v>
      </c>
      <c r="D80" s="282" t="s">
        <v>2434</v>
      </c>
      <c r="E80" s="284">
        <v>75240</v>
      </c>
      <c r="F80" s="284">
        <v>28500</v>
      </c>
      <c r="G80" s="284">
        <v>14250</v>
      </c>
      <c r="H80" s="284">
        <v>11400</v>
      </c>
      <c r="I80" s="284">
        <f t="shared" si="4"/>
        <v>22570</v>
      </c>
      <c r="J80" s="284">
        <f t="shared" si="4"/>
        <v>8550</v>
      </c>
      <c r="K80" s="284">
        <f t="shared" si="4"/>
        <v>4280</v>
      </c>
      <c r="L80" s="284">
        <f t="shared" si="4"/>
        <v>3420</v>
      </c>
      <c r="M80" s="284">
        <f t="shared" si="5"/>
        <v>5640</v>
      </c>
      <c r="N80" s="284">
        <f t="shared" si="5"/>
        <v>2140</v>
      </c>
      <c r="O80" s="284">
        <f t="shared" si="5"/>
        <v>1070</v>
      </c>
      <c r="P80" s="284">
        <f t="shared" si="5"/>
        <v>860</v>
      </c>
    </row>
    <row r="81" spans="1:16" ht="30">
      <c r="A81" s="282">
        <v>70</v>
      </c>
      <c r="B81" s="283" t="s">
        <v>1241</v>
      </c>
      <c r="C81" s="282" t="s">
        <v>2434</v>
      </c>
      <c r="D81" s="282" t="s">
        <v>2435</v>
      </c>
      <c r="E81" s="284">
        <v>50600</v>
      </c>
      <c r="F81" s="284">
        <v>25000</v>
      </c>
      <c r="G81" s="284">
        <v>12000</v>
      </c>
      <c r="H81" s="284">
        <v>9600</v>
      </c>
      <c r="I81" s="284">
        <f t="shared" si="4"/>
        <v>15180</v>
      </c>
      <c r="J81" s="284">
        <f t="shared" si="4"/>
        <v>7500</v>
      </c>
      <c r="K81" s="284">
        <f t="shared" si="4"/>
        <v>3600</v>
      </c>
      <c r="L81" s="284">
        <f t="shared" si="4"/>
        <v>2880</v>
      </c>
      <c r="M81" s="284">
        <f t="shared" si="5"/>
        <v>3800</v>
      </c>
      <c r="N81" s="284">
        <f t="shared" si="5"/>
        <v>1880</v>
      </c>
      <c r="O81" s="284">
        <f t="shared" si="5"/>
        <v>900</v>
      </c>
      <c r="P81" s="284">
        <f t="shared" si="5"/>
        <v>720</v>
      </c>
    </row>
    <row r="82" spans="1:16" ht="30">
      <c r="A82" s="282">
        <v>71</v>
      </c>
      <c r="B82" s="283" t="s">
        <v>1241</v>
      </c>
      <c r="C82" s="282" t="s">
        <v>2435</v>
      </c>
      <c r="D82" s="282" t="s">
        <v>2396</v>
      </c>
      <c r="E82" s="284">
        <v>36000</v>
      </c>
      <c r="F82" s="284">
        <v>15400</v>
      </c>
      <c r="G82" s="284">
        <v>8000</v>
      </c>
      <c r="H82" s="284">
        <v>6400</v>
      </c>
      <c r="I82" s="284">
        <f t="shared" si="4"/>
        <v>10800</v>
      </c>
      <c r="J82" s="284">
        <f t="shared" si="4"/>
        <v>4620</v>
      </c>
      <c r="K82" s="284">
        <f t="shared" si="4"/>
        <v>2400</v>
      </c>
      <c r="L82" s="284">
        <f t="shared" si="4"/>
        <v>1920</v>
      </c>
      <c r="M82" s="284">
        <f t="shared" si="5"/>
        <v>2700</v>
      </c>
      <c r="N82" s="284">
        <f t="shared" si="5"/>
        <v>1160</v>
      </c>
      <c r="O82" s="284">
        <f t="shared" si="5"/>
        <v>600</v>
      </c>
      <c r="P82" s="284">
        <f t="shared" si="5"/>
        <v>480</v>
      </c>
    </row>
    <row r="83" spans="1:16">
      <c r="A83" s="282">
        <v>72</v>
      </c>
      <c r="B83" s="283" t="s">
        <v>1241</v>
      </c>
      <c r="C83" s="282" t="s">
        <v>2396</v>
      </c>
      <c r="D83" s="282" t="s">
        <v>2397</v>
      </c>
      <c r="E83" s="284">
        <v>18000</v>
      </c>
      <c r="F83" s="284">
        <v>10000</v>
      </c>
      <c r="G83" s="284">
        <v>6000</v>
      </c>
      <c r="H83" s="284">
        <v>4800</v>
      </c>
      <c r="I83" s="284">
        <f t="shared" si="4"/>
        <v>5400</v>
      </c>
      <c r="J83" s="284">
        <f t="shared" si="4"/>
        <v>3000</v>
      </c>
      <c r="K83" s="284">
        <f t="shared" si="4"/>
        <v>1800</v>
      </c>
      <c r="L83" s="284">
        <f t="shared" si="4"/>
        <v>1440</v>
      </c>
      <c r="M83" s="284">
        <f t="shared" si="5"/>
        <v>1350</v>
      </c>
      <c r="N83" s="284">
        <f t="shared" si="5"/>
        <v>750</v>
      </c>
      <c r="O83" s="284">
        <f t="shared" si="5"/>
        <v>450</v>
      </c>
      <c r="P83" s="284">
        <f t="shared" si="5"/>
        <v>360</v>
      </c>
    </row>
    <row r="84" spans="1:16" ht="30">
      <c r="A84" s="282">
        <v>73</v>
      </c>
      <c r="B84" s="283" t="s">
        <v>1260</v>
      </c>
      <c r="C84" s="282" t="s">
        <v>2436</v>
      </c>
      <c r="D84" s="282" t="s">
        <v>2437</v>
      </c>
      <c r="E84" s="284">
        <v>75240</v>
      </c>
      <c r="F84" s="284">
        <v>28500</v>
      </c>
      <c r="G84" s="284">
        <v>14250</v>
      </c>
      <c r="H84" s="284">
        <v>11400</v>
      </c>
      <c r="I84" s="284">
        <f t="shared" si="4"/>
        <v>22570</v>
      </c>
      <c r="J84" s="284">
        <f t="shared" si="4"/>
        <v>8550</v>
      </c>
      <c r="K84" s="284">
        <f t="shared" si="4"/>
        <v>4280</v>
      </c>
      <c r="L84" s="284">
        <f t="shared" si="4"/>
        <v>3420</v>
      </c>
      <c r="M84" s="284">
        <f t="shared" si="5"/>
        <v>5640</v>
      </c>
      <c r="N84" s="284">
        <f t="shared" si="5"/>
        <v>2140</v>
      </c>
      <c r="O84" s="284">
        <f t="shared" si="5"/>
        <v>1070</v>
      </c>
      <c r="P84" s="284">
        <f t="shared" si="5"/>
        <v>860</v>
      </c>
    </row>
    <row r="85" spans="1:16">
      <c r="A85" s="282">
        <v>74</v>
      </c>
      <c r="B85" s="283" t="s">
        <v>1260</v>
      </c>
      <c r="C85" s="282" t="s">
        <v>1241</v>
      </c>
      <c r="D85" s="282" t="s">
        <v>2438</v>
      </c>
      <c r="E85" s="284">
        <v>50400</v>
      </c>
      <c r="F85" s="284">
        <v>25000</v>
      </c>
      <c r="G85" s="284">
        <v>12000</v>
      </c>
      <c r="H85" s="284">
        <v>9600</v>
      </c>
      <c r="I85" s="284">
        <f t="shared" si="4"/>
        <v>15120</v>
      </c>
      <c r="J85" s="284">
        <f t="shared" si="4"/>
        <v>7500</v>
      </c>
      <c r="K85" s="284">
        <f t="shared" si="4"/>
        <v>3600</v>
      </c>
      <c r="L85" s="284">
        <f t="shared" si="4"/>
        <v>2880</v>
      </c>
      <c r="M85" s="284">
        <f t="shared" si="5"/>
        <v>3780</v>
      </c>
      <c r="N85" s="284">
        <f t="shared" si="5"/>
        <v>1880</v>
      </c>
      <c r="O85" s="284">
        <f t="shared" si="5"/>
        <v>900</v>
      </c>
      <c r="P85" s="284">
        <f t="shared" si="5"/>
        <v>720</v>
      </c>
    </row>
    <row r="86" spans="1:16">
      <c r="A86" s="282">
        <v>75</v>
      </c>
      <c r="B86" s="283" t="s">
        <v>1546</v>
      </c>
      <c r="C86" s="282" t="s">
        <v>44</v>
      </c>
      <c r="D86" s="282" t="s">
        <v>45</v>
      </c>
      <c r="E86" s="284">
        <v>72500</v>
      </c>
      <c r="F86" s="284">
        <v>39000</v>
      </c>
      <c r="G86" s="284">
        <v>19500</v>
      </c>
      <c r="H86" s="284">
        <v>15600</v>
      </c>
      <c r="I86" s="284">
        <f t="shared" si="4"/>
        <v>21750</v>
      </c>
      <c r="J86" s="284">
        <f t="shared" si="4"/>
        <v>11700</v>
      </c>
      <c r="K86" s="284">
        <f t="shared" si="4"/>
        <v>5850</v>
      </c>
      <c r="L86" s="284">
        <f t="shared" si="4"/>
        <v>4680</v>
      </c>
      <c r="M86" s="284">
        <f t="shared" si="5"/>
        <v>5440</v>
      </c>
      <c r="N86" s="284">
        <f t="shared" si="5"/>
        <v>2930</v>
      </c>
      <c r="O86" s="284">
        <f t="shared" si="5"/>
        <v>1460</v>
      </c>
      <c r="P86" s="284">
        <f t="shared" si="5"/>
        <v>1170</v>
      </c>
    </row>
    <row r="87" spans="1:16">
      <c r="A87" s="282">
        <v>76</v>
      </c>
      <c r="B87" s="283" t="s">
        <v>2439</v>
      </c>
      <c r="C87" s="282" t="s">
        <v>1246</v>
      </c>
      <c r="D87" s="282" t="s">
        <v>1260</v>
      </c>
      <c r="E87" s="284">
        <v>67500</v>
      </c>
      <c r="F87" s="284">
        <v>33000</v>
      </c>
      <c r="G87" s="284">
        <v>16500</v>
      </c>
      <c r="H87" s="284">
        <v>13200</v>
      </c>
      <c r="I87" s="284">
        <f t="shared" si="4"/>
        <v>20250</v>
      </c>
      <c r="J87" s="284">
        <f t="shared" si="4"/>
        <v>9900</v>
      </c>
      <c r="K87" s="284">
        <f t="shared" si="4"/>
        <v>4950</v>
      </c>
      <c r="L87" s="284">
        <f t="shared" si="4"/>
        <v>3960</v>
      </c>
      <c r="M87" s="284">
        <f t="shared" si="5"/>
        <v>5060</v>
      </c>
      <c r="N87" s="284">
        <f t="shared" si="5"/>
        <v>2480</v>
      </c>
      <c r="O87" s="284">
        <f t="shared" si="5"/>
        <v>1240</v>
      </c>
      <c r="P87" s="284">
        <f t="shared" si="5"/>
        <v>990</v>
      </c>
    </row>
    <row r="88" spans="1:16" ht="30">
      <c r="A88" s="282">
        <v>77</v>
      </c>
      <c r="B88" s="283" t="s">
        <v>2439</v>
      </c>
      <c r="C88" s="282" t="s">
        <v>1260</v>
      </c>
      <c r="D88" s="282" t="s">
        <v>2440</v>
      </c>
      <c r="E88" s="284">
        <v>42500</v>
      </c>
      <c r="F88" s="284">
        <v>22000</v>
      </c>
      <c r="G88" s="284">
        <v>11000</v>
      </c>
      <c r="H88" s="284">
        <v>8800</v>
      </c>
      <c r="I88" s="284">
        <f t="shared" si="4"/>
        <v>12750</v>
      </c>
      <c r="J88" s="284">
        <f t="shared" si="4"/>
        <v>6600</v>
      </c>
      <c r="K88" s="284">
        <f t="shared" si="4"/>
        <v>3300</v>
      </c>
      <c r="L88" s="284">
        <f t="shared" si="4"/>
        <v>2640</v>
      </c>
      <c r="M88" s="284">
        <f t="shared" si="5"/>
        <v>3190</v>
      </c>
      <c r="N88" s="284">
        <f t="shared" si="5"/>
        <v>1650</v>
      </c>
      <c r="O88" s="284">
        <f t="shared" si="5"/>
        <v>830</v>
      </c>
      <c r="P88" s="284">
        <f t="shared" si="5"/>
        <v>660</v>
      </c>
    </row>
    <row r="89" spans="1:16">
      <c r="A89" s="282">
        <v>78</v>
      </c>
      <c r="B89" s="283" t="s">
        <v>152</v>
      </c>
      <c r="C89" s="282" t="s">
        <v>44</v>
      </c>
      <c r="D89" s="282" t="s">
        <v>45</v>
      </c>
      <c r="E89" s="284">
        <v>66000</v>
      </c>
      <c r="F89" s="284">
        <v>32000</v>
      </c>
      <c r="G89" s="284">
        <v>16000</v>
      </c>
      <c r="H89" s="284">
        <v>12800</v>
      </c>
      <c r="I89" s="284">
        <f t="shared" si="4"/>
        <v>19800</v>
      </c>
      <c r="J89" s="284">
        <f t="shared" si="4"/>
        <v>9600</v>
      </c>
      <c r="K89" s="284">
        <f t="shared" si="4"/>
        <v>4800</v>
      </c>
      <c r="L89" s="284">
        <f t="shared" si="4"/>
        <v>3840</v>
      </c>
      <c r="M89" s="284">
        <f t="shared" si="5"/>
        <v>4950</v>
      </c>
      <c r="N89" s="284">
        <f t="shared" si="5"/>
        <v>2400</v>
      </c>
      <c r="O89" s="284">
        <f t="shared" si="5"/>
        <v>1200</v>
      </c>
      <c r="P89" s="284">
        <f t="shared" si="5"/>
        <v>960</v>
      </c>
    </row>
    <row r="90" spans="1:16">
      <c r="A90" s="282">
        <v>79</v>
      </c>
      <c r="B90" s="283" t="s">
        <v>359</v>
      </c>
      <c r="C90" s="282" t="s">
        <v>44</v>
      </c>
      <c r="D90" s="282" t="s">
        <v>45</v>
      </c>
      <c r="E90" s="284">
        <v>62100</v>
      </c>
      <c r="F90" s="284">
        <v>38500</v>
      </c>
      <c r="G90" s="284">
        <v>19000</v>
      </c>
      <c r="H90" s="284">
        <v>15200</v>
      </c>
      <c r="I90" s="284">
        <f t="shared" si="4"/>
        <v>18630</v>
      </c>
      <c r="J90" s="284">
        <f t="shared" si="4"/>
        <v>11550</v>
      </c>
      <c r="K90" s="284">
        <f t="shared" si="4"/>
        <v>5700</v>
      </c>
      <c r="L90" s="284">
        <f t="shared" si="4"/>
        <v>4560</v>
      </c>
      <c r="M90" s="284">
        <f t="shared" si="5"/>
        <v>4660</v>
      </c>
      <c r="N90" s="284">
        <f t="shared" si="5"/>
        <v>2890</v>
      </c>
      <c r="O90" s="284">
        <f t="shared" si="5"/>
        <v>1430</v>
      </c>
      <c r="P90" s="284">
        <f t="shared" si="5"/>
        <v>1140</v>
      </c>
    </row>
    <row r="91" spans="1:16">
      <c r="A91" s="282">
        <v>80</v>
      </c>
      <c r="B91" s="283" t="s">
        <v>2441</v>
      </c>
      <c r="C91" s="282" t="s">
        <v>44</v>
      </c>
      <c r="D91" s="282" t="s">
        <v>45</v>
      </c>
      <c r="E91" s="284">
        <v>57600</v>
      </c>
      <c r="F91" s="284">
        <v>25000</v>
      </c>
      <c r="G91" s="284">
        <v>12000</v>
      </c>
      <c r="H91" s="284">
        <v>9600</v>
      </c>
      <c r="I91" s="284">
        <f t="shared" si="4"/>
        <v>17280</v>
      </c>
      <c r="J91" s="284">
        <f t="shared" si="4"/>
        <v>7500</v>
      </c>
      <c r="K91" s="284">
        <f t="shared" si="4"/>
        <v>3600</v>
      </c>
      <c r="L91" s="284">
        <f t="shared" si="4"/>
        <v>2880</v>
      </c>
      <c r="M91" s="284">
        <f t="shared" si="5"/>
        <v>4320</v>
      </c>
      <c r="N91" s="284">
        <f t="shared" si="5"/>
        <v>1880</v>
      </c>
      <c r="O91" s="284">
        <f t="shared" si="5"/>
        <v>900</v>
      </c>
      <c r="P91" s="284">
        <f t="shared" si="5"/>
        <v>720</v>
      </c>
    </row>
    <row r="92" spans="1:16" ht="30">
      <c r="A92" s="282">
        <v>81</v>
      </c>
      <c r="B92" s="283" t="s">
        <v>2442</v>
      </c>
      <c r="C92" s="282" t="s">
        <v>2436</v>
      </c>
      <c r="D92" s="282" t="s">
        <v>2443</v>
      </c>
      <c r="E92" s="284">
        <v>55000</v>
      </c>
      <c r="F92" s="284">
        <v>27000</v>
      </c>
      <c r="G92" s="284">
        <v>13000</v>
      </c>
      <c r="H92" s="284">
        <v>10400</v>
      </c>
      <c r="I92" s="284">
        <f t="shared" si="4"/>
        <v>16500</v>
      </c>
      <c r="J92" s="284">
        <f t="shared" si="4"/>
        <v>8100</v>
      </c>
      <c r="K92" s="284">
        <f t="shared" si="4"/>
        <v>3900</v>
      </c>
      <c r="L92" s="284">
        <f t="shared" si="4"/>
        <v>3120</v>
      </c>
      <c r="M92" s="284">
        <f t="shared" si="5"/>
        <v>4130</v>
      </c>
      <c r="N92" s="284">
        <f t="shared" si="5"/>
        <v>2030</v>
      </c>
      <c r="O92" s="284">
        <f t="shared" si="5"/>
        <v>980</v>
      </c>
      <c r="P92" s="284">
        <f t="shared" si="5"/>
        <v>780</v>
      </c>
    </row>
    <row r="93" spans="1:16" ht="30">
      <c r="A93" s="282">
        <v>82</v>
      </c>
      <c r="B93" s="283" t="s">
        <v>2444</v>
      </c>
      <c r="C93" s="282" t="s">
        <v>2437</v>
      </c>
      <c r="D93" s="282" t="s">
        <v>2445</v>
      </c>
      <c r="E93" s="284">
        <v>42500</v>
      </c>
      <c r="F93" s="284">
        <v>22000</v>
      </c>
      <c r="G93" s="284">
        <v>11000</v>
      </c>
      <c r="H93" s="284">
        <v>8800</v>
      </c>
      <c r="I93" s="284">
        <f t="shared" si="4"/>
        <v>12750</v>
      </c>
      <c r="J93" s="284">
        <f t="shared" si="4"/>
        <v>6600</v>
      </c>
      <c r="K93" s="284">
        <f t="shared" si="4"/>
        <v>3300</v>
      </c>
      <c r="L93" s="284">
        <f t="shared" si="4"/>
        <v>2640</v>
      </c>
      <c r="M93" s="284">
        <f t="shared" si="5"/>
        <v>3190</v>
      </c>
      <c r="N93" s="284">
        <f t="shared" si="5"/>
        <v>1650</v>
      </c>
      <c r="O93" s="284">
        <f t="shared" si="5"/>
        <v>830</v>
      </c>
      <c r="P93" s="284">
        <f t="shared" si="5"/>
        <v>660</v>
      </c>
    </row>
    <row r="94" spans="1:16">
      <c r="A94" s="282">
        <v>83</v>
      </c>
      <c r="B94" s="283" t="s">
        <v>2444</v>
      </c>
      <c r="C94" s="282" t="s">
        <v>2445</v>
      </c>
      <c r="D94" s="282" t="s">
        <v>2443</v>
      </c>
      <c r="E94" s="284">
        <v>36000</v>
      </c>
      <c r="F94" s="284">
        <v>18000</v>
      </c>
      <c r="G94" s="284">
        <v>9000</v>
      </c>
      <c r="H94" s="284">
        <v>7200</v>
      </c>
      <c r="I94" s="284">
        <f t="shared" si="4"/>
        <v>10800</v>
      </c>
      <c r="J94" s="284">
        <f t="shared" si="4"/>
        <v>5400</v>
      </c>
      <c r="K94" s="284">
        <f t="shared" si="4"/>
        <v>2700</v>
      </c>
      <c r="L94" s="284">
        <f t="shared" si="4"/>
        <v>2160</v>
      </c>
      <c r="M94" s="284">
        <f t="shared" si="5"/>
        <v>2700</v>
      </c>
      <c r="N94" s="284">
        <f t="shared" si="5"/>
        <v>1350</v>
      </c>
      <c r="O94" s="284">
        <f t="shared" si="5"/>
        <v>680</v>
      </c>
      <c r="P94" s="284">
        <f t="shared" si="5"/>
        <v>540</v>
      </c>
    </row>
    <row r="95" spans="1:16">
      <c r="A95" s="282">
        <v>84</v>
      </c>
      <c r="B95" s="283" t="s">
        <v>2446</v>
      </c>
      <c r="C95" s="282" t="s">
        <v>44</v>
      </c>
      <c r="D95" s="282" t="s">
        <v>45</v>
      </c>
      <c r="E95" s="284">
        <v>42500</v>
      </c>
      <c r="F95" s="284">
        <v>22000</v>
      </c>
      <c r="G95" s="284">
        <v>11000</v>
      </c>
      <c r="H95" s="284">
        <v>8800</v>
      </c>
      <c r="I95" s="284">
        <f t="shared" si="4"/>
        <v>12750</v>
      </c>
      <c r="J95" s="284">
        <f t="shared" si="4"/>
        <v>6600</v>
      </c>
      <c r="K95" s="284">
        <f t="shared" si="4"/>
        <v>3300</v>
      </c>
      <c r="L95" s="284">
        <f t="shared" si="4"/>
        <v>2640</v>
      </c>
      <c r="M95" s="284">
        <f t="shared" si="5"/>
        <v>3190</v>
      </c>
      <c r="N95" s="284">
        <f t="shared" si="5"/>
        <v>1650</v>
      </c>
      <c r="O95" s="284">
        <f t="shared" si="5"/>
        <v>830</v>
      </c>
      <c r="P95" s="284">
        <f t="shared" si="5"/>
        <v>660</v>
      </c>
    </row>
    <row r="96" spans="1:16">
      <c r="A96" s="282">
        <v>85</v>
      </c>
      <c r="B96" s="283" t="s">
        <v>2447</v>
      </c>
      <c r="C96" s="282" t="s">
        <v>44</v>
      </c>
      <c r="D96" s="282" t="s">
        <v>45</v>
      </c>
      <c r="E96" s="284">
        <v>37400</v>
      </c>
      <c r="F96" s="284">
        <v>23000</v>
      </c>
      <c r="G96" s="284">
        <v>12000</v>
      </c>
      <c r="H96" s="284">
        <v>9600</v>
      </c>
      <c r="I96" s="284">
        <f t="shared" si="4"/>
        <v>11220</v>
      </c>
      <c r="J96" s="284">
        <f t="shared" si="4"/>
        <v>6900</v>
      </c>
      <c r="K96" s="284">
        <f t="shared" si="4"/>
        <v>3600</v>
      </c>
      <c r="L96" s="284">
        <f t="shared" si="4"/>
        <v>2880</v>
      </c>
      <c r="M96" s="284">
        <f t="shared" si="5"/>
        <v>2810</v>
      </c>
      <c r="N96" s="284">
        <f t="shared" si="5"/>
        <v>1730</v>
      </c>
      <c r="O96" s="284">
        <f t="shared" si="5"/>
        <v>900</v>
      </c>
      <c r="P96" s="284">
        <f t="shared" si="5"/>
        <v>720</v>
      </c>
    </row>
    <row r="97" spans="1:16">
      <c r="A97" s="282">
        <v>86</v>
      </c>
      <c r="B97" s="283" t="s">
        <v>2448</v>
      </c>
      <c r="C97" s="282" t="s">
        <v>44</v>
      </c>
      <c r="D97" s="282" t="s">
        <v>45</v>
      </c>
      <c r="E97" s="284">
        <v>34500</v>
      </c>
      <c r="F97" s="284">
        <v>16000</v>
      </c>
      <c r="G97" s="284">
        <v>8000</v>
      </c>
      <c r="H97" s="284">
        <v>6400</v>
      </c>
      <c r="I97" s="284">
        <f t="shared" si="4"/>
        <v>10350</v>
      </c>
      <c r="J97" s="284">
        <f t="shared" si="4"/>
        <v>4800</v>
      </c>
      <c r="K97" s="284">
        <f t="shared" si="4"/>
        <v>2400</v>
      </c>
      <c r="L97" s="284">
        <f t="shared" si="4"/>
        <v>1920</v>
      </c>
      <c r="M97" s="284">
        <f t="shared" si="5"/>
        <v>2590</v>
      </c>
      <c r="N97" s="284">
        <f t="shared" si="5"/>
        <v>1200</v>
      </c>
      <c r="O97" s="284">
        <f t="shared" si="5"/>
        <v>600</v>
      </c>
      <c r="P97" s="284">
        <f t="shared" si="5"/>
        <v>480</v>
      </c>
    </row>
    <row r="98" spans="1:16" ht="30">
      <c r="A98" s="282">
        <v>87</v>
      </c>
      <c r="B98" s="283" t="s">
        <v>363</v>
      </c>
      <c r="C98" s="282" t="s">
        <v>2449</v>
      </c>
      <c r="D98" s="282" t="s">
        <v>1260</v>
      </c>
      <c r="E98" s="284">
        <v>34500</v>
      </c>
      <c r="F98" s="284">
        <v>17000</v>
      </c>
      <c r="G98" s="284">
        <v>8500</v>
      </c>
      <c r="H98" s="284">
        <v>6800</v>
      </c>
      <c r="I98" s="284">
        <f t="shared" si="4"/>
        <v>10350</v>
      </c>
      <c r="J98" s="284">
        <f t="shared" si="4"/>
        <v>5100</v>
      </c>
      <c r="K98" s="284">
        <f t="shared" si="4"/>
        <v>2550</v>
      </c>
      <c r="L98" s="284">
        <f t="shared" si="4"/>
        <v>2040</v>
      </c>
      <c r="M98" s="284">
        <f t="shared" si="5"/>
        <v>2590</v>
      </c>
      <c r="N98" s="284">
        <f t="shared" si="5"/>
        <v>1280</v>
      </c>
      <c r="O98" s="284">
        <f t="shared" si="5"/>
        <v>640</v>
      </c>
      <c r="P98" s="284">
        <f t="shared" si="5"/>
        <v>510</v>
      </c>
    </row>
    <row r="99" spans="1:16">
      <c r="A99" s="282">
        <v>88</v>
      </c>
      <c r="B99" s="283" t="s">
        <v>363</v>
      </c>
      <c r="C99" s="282" t="s">
        <v>1260</v>
      </c>
      <c r="D99" s="282" t="s">
        <v>2446</v>
      </c>
      <c r="E99" s="284">
        <v>30000</v>
      </c>
      <c r="F99" s="284">
        <v>15000</v>
      </c>
      <c r="G99" s="284">
        <v>7500</v>
      </c>
      <c r="H99" s="284">
        <v>6000</v>
      </c>
      <c r="I99" s="284">
        <f t="shared" si="4"/>
        <v>9000</v>
      </c>
      <c r="J99" s="284">
        <f t="shared" si="4"/>
        <v>4500</v>
      </c>
      <c r="K99" s="284">
        <f t="shared" si="4"/>
        <v>2250</v>
      </c>
      <c r="L99" s="284">
        <f t="shared" si="4"/>
        <v>1800</v>
      </c>
      <c r="M99" s="284">
        <f t="shared" si="5"/>
        <v>2250</v>
      </c>
      <c r="N99" s="284">
        <f t="shared" si="5"/>
        <v>1130</v>
      </c>
      <c r="O99" s="284">
        <f t="shared" si="5"/>
        <v>560</v>
      </c>
      <c r="P99" s="284">
        <f t="shared" si="5"/>
        <v>450</v>
      </c>
    </row>
    <row r="100" spans="1:16">
      <c r="A100" s="282">
        <v>89</v>
      </c>
      <c r="B100" s="283" t="s">
        <v>2450</v>
      </c>
      <c r="C100" s="282" t="s">
        <v>44</v>
      </c>
      <c r="D100" s="282" t="s">
        <v>45</v>
      </c>
      <c r="E100" s="284">
        <v>30000</v>
      </c>
      <c r="F100" s="284">
        <v>15000</v>
      </c>
      <c r="G100" s="284">
        <v>7500</v>
      </c>
      <c r="H100" s="284">
        <v>6000</v>
      </c>
      <c r="I100" s="284">
        <f t="shared" si="4"/>
        <v>9000</v>
      </c>
      <c r="J100" s="284">
        <f t="shared" si="4"/>
        <v>4500</v>
      </c>
      <c r="K100" s="284">
        <f t="shared" si="4"/>
        <v>2250</v>
      </c>
      <c r="L100" s="284">
        <f t="shared" si="4"/>
        <v>1800</v>
      </c>
      <c r="M100" s="284">
        <f t="shared" si="5"/>
        <v>2250</v>
      </c>
      <c r="N100" s="284">
        <f t="shared" si="5"/>
        <v>1130</v>
      </c>
      <c r="O100" s="284">
        <f t="shared" si="5"/>
        <v>560</v>
      </c>
      <c r="P100" s="284">
        <f t="shared" si="5"/>
        <v>450</v>
      </c>
    </row>
    <row r="101" spans="1:16">
      <c r="A101" s="282">
        <v>90</v>
      </c>
      <c r="B101" s="283" t="s">
        <v>2451</v>
      </c>
      <c r="C101" s="282" t="s">
        <v>44</v>
      </c>
      <c r="D101" s="282" t="s">
        <v>45</v>
      </c>
      <c r="E101" s="284">
        <v>30000</v>
      </c>
      <c r="F101" s="284">
        <v>15000</v>
      </c>
      <c r="G101" s="284">
        <v>7500</v>
      </c>
      <c r="H101" s="284">
        <v>6000</v>
      </c>
      <c r="I101" s="284">
        <f t="shared" si="4"/>
        <v>9000</v>
      </c>
      <c r="J101" s="284">
        <f t="shared" si="4"/>
        <v>4500</v>
      </c>
      <c r="K101" s="284">
        <f t="shared" si="4"/>
        <v>2250</v>
      </c>
      <c r="L101" s="284">
        <f t="shared" si="4"/>
        <v>1800</v>
      </c>
      <c r="M101" s="284">
        <f t="shared" si="5"/>
        <v>2250</v>
      </c>
      <c r="N101" s="284">
        <f t="shared" si="5"/>
        <v>1130</v>
      </c>
      <c r="O101" s="284">
        <f t="shared" si="5"/>
        <v>560</v>
      </c>
      <c r="P101" s="284">
        <f t="shared" si="5"/>
        <v>450</v>
      </c>
    </row>
    <row r="102" spans="1:16">
      <c r="A102" s="282">
        <v>91</v>
      </c>
      <c r="B102" s="283" t="s">
        <v>2438</v>
      </c>
      <c r="C102" s="282" t="s">
        <v>44</v>
      </c>
      <c r="D102" s="282" t="s">
        <v>45</v>
      </c>
      <c r="E102" s="284">
        <v>36000</v>
      </c>
      <c r="F102" s="284">
        <v>15000</v>
      </c>
      <c r="G102" s="284">
        <v>7000</v>
      </c>
      <c r="H102" s="284">
        <v>5600</v>
      </c>
      <c r="I102" s="284">
        <f t="shared" si="4"/>
        <v>10800</v>
      </c>
      <c r="J102" s="284">
        <f t="shared" si="4"/>
        <v>4500</v>
      </c>
      <c r="K102" s="284">
        <f t="shared" si="4"/>
        <v>2100</v>
      </c>
      <c r="L102" s="284">
        <f t="shared" si="4"/>
        <v>1680</v>
      </c>
      <c r="M102" s="284">
        <f t="shared" si="5"/>
        <v>2700</v>
      </c>
      <c r="N102" s="284">
        <f t="shared" si="5"/>
        <v>1130</v>
      </c>
      <c r="O102" s="284">
        <f t="shared" si="5"/>
        <v>530</v>
      </c>
      <c r="P102" s="284">
        <f t="shared" si="5"/>
        <v>420</v>
      </c>
    </row>
    <row r="103" spans="1:16" ht="45">
      <c r="A103" s="282">
        <v>92</v>
      </c>
      <c r="B103" s="283" t="s">
        <v>2452</v>
      </c>
      <c r="C103" s="282" t="s">
        <v>44</v>
      </c>
      <c r="D103" s="282" t="s">
        <v>45</v>
      </c>
      <c r="E103" s="284">
        <v>30000</v>
      </c>
      <c r="F103" s="284">
        <v>15000</v>
      </c>
      <c r="G103" s="284">
        <v>7500</v>
      </c>
      <c r="H103" s="284">
        <v>6000</v>
      </c>
      <c r="I103" s="284">
        <f t="shared" si="4"/>
        <v>9000</v>
      </c>
      <c r="J103" s="284">
        <f t="shared" si="4"/>
        <v>4500</v>
      </c>
      <c r="K103" s="284">
        <f t="shared" si="4"/>
        <v>2250</v>
      </c>
      <c r="L103" s="284">
        <f t="shared" si="4"/>
        <v>1800</v>
      </c>
      <c r="M103" s="284">
        <f t="shared" si="5"/>
        <v>2250</v>
      </c>
      <c r="N103" s="284">
        <f t="shared" si="5"/>
        <v>1130</v>
      </c>
      <c r="O103" s="284">
        <f t="shared" si="5"/>
        <v>560</v>
      </c>
      <c r="P103" s="284">
        <f t="shared" si="5"/>
        <v>450</v>
      </c>
    </row>
    <row r="104" spans="1:16" ht="30">
      <c r="A104" s="282">
        <v>93</v>
      </c>
      <c r="B104" s="283" t="s">
        <v>2390</v>
      </c>
      <c r="C104" s="282" t="s">
        <v>1052</v>
      </c>
      <c r="D104" s="282" t="s">
        <v>2453</v>
      </c>
      <c r="E104" s="284">
        <v>22000</v>
      </c>
      <c r="F104" s="284">
        <v>11000</v>
      </c>
      <c r="G104" s="284">
        <v>6000</v>
      </c>
      <c r="H104" s="284">
        <v>4800</v>
      </c>
      <c r="I104" s="284">
        <f t="shared" si="4"/>
        <v>6600</v>
      </c>
      <c r="J104" s="284">
        <f t="shared" si="4"/>
        <v>3300</v>
      </c>
      <c r="K104" s="284">
        <f t="shared" si="4"/>
        <v>1800</v>
      </c>
      <c r="L104" s="284">
        <f t="shared" si="4"/>
        <v>1440</v>
      </c>
      <c r="M104" s="284">
        <f t="shared" si="5"/>
        <v>1650</v>
      </c>
      <c r="N104" s="284">
        <f t="shared" si="5"/>
        <v>830</v>
      </c>
      <c r="O104" s="284">
        <f t="shared" si="5"/>
        <v>450</v>
      </c>
      <c r="P104" s="284">
        <f t="shared" si="5"/>
        <v>360</v>
      </c>
    </row>
    <row r="105" spans="1:16">
      <c r="A105" s="282">
        <v>94</v>
      </c>
      <c r="B105" s="283" t="s">
        <v>2454</v>
      </c>
      <c r="C105" s="282" t="s">
        <v>44</v>
      </c>
      <c r="D105" s="282" t="s">
        <v>45</v>
      </c>
      <c r="E105" s="284">
        <v>30800</v>
      </c>
      <c r="F105" s="284">
        <v>15000</v>
      </c>
      <c r="G105" s="284">
        <v>7500</v>
      </c>
      <c r="H105" s="284">
        <v>6000</v>
      </c>
      <c r="I105" s="284">
        <f t="shared" si="4"/>
        <v>9240</v>
      </c>
      <c r="J105" s="284">
        <f t="shared" si="4"/>
        <v>4500</v>
      </c>
      <c r="K105" s="284">
        <f t="shared" si="4"/>
        <v>2250</v>
      </c>
      <c r="L105" s="284">
        <f t="shared" si="4"/>
        <v>1800</v>
      </c>
      <c r="M105" s="284">
        <f t="shared" si="5"/>
        <v>2310</v>
      </c>
      <c r="N105" s="284">
        <f t="shared" si="5"/>
        <v>1130</v>
      </c>
      <c r="O105" s="284">
        <f t="shared" si="5"/>
        <v>560</v>
      </c>
      <c r="P105" s="284">
        <f t="shared" si="5"/>
        <v>450</v>
      </c>
    </row>
    <row r="106" spans="1:16">
      <c r="A106" s="282">
        <v>95</v>
      </c>
      <c r="B106" s="283" t="s">
        <v>2455</v>
      </c>
      <c r="C106" s="282" t="s">
        <v>44</v>
      </c>
      <c r="D106" s="282" t="s">
        <v>45</v>
      </c>
      <c r="E106" s="284">
        <v>28600</v>
      </c>
      <c r="F106" s="284">
        <v>14000</v>
      </c>
      <c r="G106" s="284">
        <v>7000</v>
      </c>
      <c r="H106" s="284">
        <v>5600</v>
      </c>
      <c r="I106" s="284">
        <f t="shared" si="4"/>
        <v>8580</v>
      </c>
      <c r="J106" s="284">
        <f t="shared" si="4"/>
        <v>4200</v>
      </c>
      <c r="K106" s="284">
        <f t="shared" si="4"/>
        <v>2100</v>
      </c>
      <c r="L106" s="284">
        <f t="shared" si="4"/>
        <v>1680</v>
      </c>
      <c r="M106" s="284">
        <f t="shared" si="5"/>
        <v>2150</v>
      </c>
      <c r="N106" s="284">
        <f t="shared" si="5"/>
        <v>1050</v>
      </c>
      <c r="O106" s="284">
        <f t="shared" si="5"/>
        <v>530</v>
      </c>
      <c r="P106" s="284">
        <f t="shared" si="5"/>
        <v>420</v>
      </c>
    </row>
    <row r="107" spans="1:16">
      <c r="A107" s="282">
        <v>96</v>
      </c>
      <c r="B107" s="283" t="s">
        <v>2456</v>
      </c>
      <c r="C107" s="282" t="s">
        <v>44</v>
      </c>
      <c r="D107" s="282" t="s">
        <v>45</v>
      </c>
      <c r="E107" s="284">
        <v>30000</v>
      </c>
      <c r="F107" s="284">
        <v>14700</v>
      </c>
      <c r="G107" s="284">
        <v>7350</v>
      </c>
      <c r="H107" s="284">
        <v>5880</v>
      </c>
      <c r="I107" s="284">
        <f t="shared" si="4"/>
        <v>9000</v>
      </c>
      <c r="J107" s="284">
        <f t="shared" si="4"/>
        <v>4410</v>
      </c>
      <c r="K107" s="284">
        <f t="shared" si="4"/>
        <v>2210</v>
      </c>
      <c r="L107" s="284">
        <f t="shared" si="4"/>
        <v>1760</v>
      </c>
      <c r="M107" s="284">
        <f t="shared" si="5"/>
        <v>2250</v>
      </c>
      <c r="N107" s="284">
        <f t="shared" si="5"/>
        <v>1100</v>
      </c>
      <c r="O107" s="284">
        <f t="shared" si="5"/>
        <v>550</v>
      </c>
      <c r="P107" s="284">
        <f t="shared" si="5"/>
        <v>440</v>
      </c>
    </row>
    <row r="108" spans="1:16">
      <c r="A108" s="282">
        <v>97</v>
      </c>
      <c r="B108" s="283" t="s">
        <v>2457</v>
      </c>
      <c r="C108" s="282" t="s">
        <v>44</v>
      </c>
      <c r="D108" s="289" t="s">
        <v>45</v>
      </c>
      <c r="E108" s="293">
        <v>30000</v>
      </c>
      <c r="F108" s="293">
        <v>14700</v>
      </c>
      <c r="G108" s="293">
        <v>7350</v>
      </c>
      <c r="H108" s="293">
        <v>5880</v>
      </c>
      <c r="I108" s="293">
        <f t="shared" si="4"/>
        <v>9000</v>
      </c>
      <c r="J108" s="284">
        <f t="shared" si="4"/>
        <v>4410</v>
      </c>
      <c r="K108" s="284">
        <f t="shared" si="4"/>
        <v>2210</v>
      </c>
      <c r="L108" s="284">
        <f t="shared" si="4"/>
        <v>1760</v>
      </c>
      <c r="M108" s="284">
        <f t="shared" si="5"/>
        <v>2250</v>
      </c>
      <c r="N108" s="284">
        <f t="shared" si="5"/>
        <v>1100</v>
      </c>
      <c r="O108" s="284">
        <f t="shared" si="5"/>
        <v>550</v>
      </c>
      <c r="P108" s="284">
        <f t="shared" si="5"/>
        <v>440</v>
      </c>
    </row>
    <row r="109" spans="1:16">
      <c r="A109" s="282">
        <v>98</v>
      </c>
      <c r="B109" s="283" t="s">
        <v>2458</v>
      </c>
      <c r="C109" s="282" t="s">
        <v>44</v>
      </c>
      <c r="D109" s="289" t="s">
        <v>45</v>
      </c>
      <c r="E109" s="294">
        <v>28600</v>
      </c>
      <c r="F109" s="294">
        <v>14000</v>
      </c>
      <c r="G109" s="294">
        <v>7000</v>
      </c>
      <c r="H109" s="294">
        <v>5600</v>
      </c>
      <c r="I109" s="293">
        <f t="shared" si="4"/>
        <v>8580</v>
      </c>
      <c r="J109" s="284">
        <f t="shared" si="4"/>
        <v>4200</v>
      </c>
      <c r="K109" s="284">
        <f t="shared" si="4"/>
        <v>2100</v>
      </c>
      <c r="L109" s="284">
        <f t="shared" si="4"/>
        <v>1680</v>
      </c>
      <c r="M109" s="284">
        <f t="shared" si="5"/>
        <v>2150</v>
      </c>
      <c r="N109" s="284">
        <f t="shared" si="5"/>
        <v>1050</v>
      </c>
      <c r="O109" s="284">
        <f t="shared" si="5"/>
        <v>530</v>
      </c>
      <c r="P109" s="284">
        <f t="shared" si="5"/>
        <v>420</v>
      </c>
    </row>
    <row r="110" spans="1:16">
      <c r="A110" s="282">
        <v>99</v>
      </c>
      <c r="B110" s="283" t="s">
        <v>2459</v>
      </c>
      <c r="C110" s="282" t="s">
        <v>44</v>
      </c>
      <c r="D110" s="289" t="s">
        <v>45</v>
      </c>
      <c r="E110" s="293">
        <v>29000</v>
      </c>
      <c r="F110" s="293">
        <v>12600</v>
      </c>
      <c r="G110" s="293">
        <v>6300</v>
      </c>
      <c r="H110" s="293">
        <v>5040</v>
      </c>
      <c r="I110" s="293">
        <f t="shared" si="4"/>
        <v>8700</v>
      </c>
      <c r="J110" s="284">
        <f t="shared" si="4"/>
        <v>3780</v>
      </c>
      <c r="K110" s="284">
        <f t="shared" si="4"/>
        <v>1890</v>
      </c>
      <c r="L110" s="284">
        <f t="shared" si="4"/>
        <v>1510</v>
      </c>
      <c r="M110" s="284">
        <f t="shared" si="5"/>
        <v>2180</v>
      </c>
      <c r="N110" s="284">
        <f t="shared" si="5"/>
        <v>950</v>
      </c>
      <c r="O110" s="284">
        <f t="shared" si="5"/>
        <v>470</v>
      </c>
      <c r="P110" s="284">
        <f t="shared" si="5"/>
        <v>380</v>
      </c>
    </row>
    <row r="111" spans="1:16">
      <c r="A111" s="282">
        <v>100</v>
      </c>
      <c r="B111" s="283" t="s">
        <v>1553</v>
      </c>
      <c r="C111" s="282" t="s">
        <v>44</v>
      </c>
      <c r="D111" s="289" t="s">
        <v>45</v>
      </c>
      <c r="E111" s="295">
        <v>22000</v>
      </c>
      <c r="F111" s="295">
        <v>11000</v>
      </c>
      <c r="G111" s="295">
        <v>6000</v>
      </c>
      <c r="H111" s="295">
        <v>4800</v>
      </c>
      <c r="I111" s="293">
        <f t="shared" si="4"/>
        <v>6600</v>
      </c>
      <c r="J111" s="284">
        <f t="shared" si="4"/>
        <v>3300</v>
      </c>
      <c r="K111" s="284">
        <f t="shared" si="4"/>
        <v>1800</v>
      </c>
      <c r="L111" s="284">
        <f t="shared" si="4"/>
        <v>1440</v>
      </c>
      <c r="M111" s="284">
        <f t="shared" si="5"/>
        <v>1650</v>
      </c>
      <c r="N111" s="284">
        <f t="shared" si="5"/>
        <v>830</v>
      </c>
      <c r="O111" s="284">
        <f t="shared" si="5"/>
        <v>450</v>
      </c>
      <c r="P111" s="284">
        <f t="shared" si="5"/>
        <v>360</v>
      </c>
    </row>
    <row r="112" spans="1:16">
      <c r="A112" s="282">
        <v>101</v>
      </c>
      <c r="B112" s="283" t="s">
        <v>2460</v>
      </c>
      <c r="C112" s="282" t="s">
        <v>44</v>
      </c>
      <c r="D112" s="289" t="s">
        <v>45</v>
      </c>
      <c r="E112" s="284">
        <v>35000</v>
      </c>
      <c r="F112" s="284">
        <v>17600</v>
      </c>
      <c r="G112" s="284">
        <v>8800</v>
      </c>
      <c r="H112" s="284">
        <v>7040</v>
      </c>
      <c r="I112" s="284">
        <f t="shared" si="4"/>
        <v>10500</v>
      </c>
      <c r="J112" s="284">
        <f t="shared" si="4"/>
        <v>5280</v>
      </c>
      <c r="K112" s="284">
        <f t="shared" si="4"/>
        <v>2640</v>
      </c>
      <c r="L112" s="284">
        <f t="shared" si="4"/>
        <v>2110</v>
      </c>
      <c r="M112" s="284">
        <f t="shared" si="5"/>
        <v>2630</v>
      </c>
      <c r="N112" s="284">
        <f t="shared" si="5"/>
        <v>1320</v>
      </c>
      <c r="O112" s="284">
        <f t="shared" si="5"/>
        <v>660</v>
      </c>
      <c r="P112" s="284">
        <f t="shared" si="5"/>
        <v>530</v>
      </c>
    </row>
    <row r="113" spans="1:16" ht="60">
      <c r="A113" s="282">
        <v>102</v>
      </c>
      <c r="B113" s="283" t="s">
        <v>2461</v>
      </c>
      <c r="C113" s="282" t="s">
        <v>44</v>
      </c>
      <c r="D113" s="282" t="s">
        <v>45</v>
      </c>
      <c r="E113" s="284">
        <v>28000</v>
      </c>
      <c r="F113" s="284">
        <v>13000</v>
      </c>
      <c r="G113" s="284">
        <v>6500</v>
      </c>
      <c r="H113" s="284">
        <v>5200</v>
      </c>
      <c r="I113" s="284">
        <f t="shared" si="4"/>
        <v>8400</v>
      </c>
      <c r="J113" s="284">
        <f t="shared" si="4"/>
        <v>3900</v>
      </c>
      <c r="K113" s="284">
        <f t="shared" si="4"/>
        <v>1950</v>
      </c>
      <c r="L113" s="284">
        <f t="shared" si="4"/>
        <v>1560</v>
      </c>
      <c r="M113" s="284">
        <f t="shared" si="5"/>
        <v>2100</v>
      </c>
      <c r="N113" s="284">
        <f t="shared" si="5"/>
        <v>980</v>
      </c>
      <c r="O113" s="284">
        <f t="shared" si="5"/>
        <v>490</v>
      </c>
      <c r="P113" s="284">
        <f t="shared" si="5"/>
        <v>390</v>
      </c>
    </row>
    <row r="114" spans="1:16">
      <c r="A114" s="282">
        <v>103</v>
      </c>
      <c r="B114" s="283" t="s">
        <v>189</v>
      </c>
      <c r="C114" s="282" t="s">
        <v>44</v>
      </c>
      <c r="D114" s="282" t="s">
        <v>45</v>
      </c>
      <c r="E114" s="284">
        <v>28000</v>
      </c>
      <c r="F114" s="284">
        <v>13000</v>
      </c>
      <c r="G114" s="284">
        <v>6500</v>
      </c>
      <c r="H114" s="284">
        <v>5200</v>
      </c>
      <c r="I114" s="284">
        <f t="shared" si="4"/>
        <v>8400</v>
      </c>
      <c r="J114" s="284">
        <f t="shared" si="4"/>
        <v>3900</v>
      </c>
      <c r="K114" s="284">
        <f t="shared" si="4"/>
        <v>1950</v>
      </c>
      <c r="L114" s="284">
        <f t="shared" si="4"/>
        <v>1560</v>
      </c>
      <c r="M114" s="284">
        <f t="shared" si="5"/>
        <v>2100</v>
      </c>
      <c r="N114" s="284">
        <f t="shared" si="5"/>
        <v>980</v>
      </c>
      <c r="O114" s="284">
        <f t="shared" si="5"/>
        <v>490</v>
      </c>
      <c r="P114" s="284">
        <f t="shared" si="5"/>
        <v>390</v>
      </c>
    </row>
    <row r="115" spans="1:16">
      <c r="A115" s="282">
        <v>104</v>
      </c>
      <c r="B115" s="283" t="s">
        <v>1263</v>
      </c>
      <c r="C115" s="282" t="s">
        <v>44</v>
      </c>
      <c r="D115" s="282" t="s">
        <v>45</v>
      </c>
      <c r="E115" s="284">
        <v>23000</v>
      </c>
      <c r="F115" s="284">
        <v>11700</v>
      </c>
      <c r="G115" s="284">
        <v>5850</v>
      </c>
      <c r="H115" s="284">
        <v>4680</v>
      </c>
      <c r="I115" s="284">
        <f t="shared" si="4"/>
        <v>6900</v>
      </c>
      <c r="J115" s="284">
        <f t="shared" si="4"/>
        <v>3510</v>
      </c>
      <c r="K115" s="284">
        <f t="shared" si="4"/>
        <v>1760</v>
      </c>
      <c r="L115" s="284">
        <f t="shared" si="4"/>
        <v>1400</v>
      </c>
      <c r="M115" s="284">
        <f t="shared" si="5"/>
        <v>1730</v>
      </c>
      <c r="N115" s="284">
        <f t="shared" si="5"/>
        <v>880</v>
      </c>
      <c r="O115" s="284">
        <f t="shared" si="5"/>
        <v>440</v>
      </c>
      <c r="P115" s="284">
        <f t="shared" si="5"/>
        <v>350</v>
      </c>
    </row>
    <row r="116" spans="1:16">
      <c r="A116" s="282">
        <v>105</v>
      </c>
      <c r="B116" s="283" t="s">
        <v>2462</v>
      </c>
      <c r="C116" s="282" t="s">
        <v>44</v>
      </c>
      <c r="D116" s="282" t="s">
        <v>45</v>
      </c>
      <c r="E116" s="284">
        <v>23000</v>
      </c>
      <c r="F116" s="284">
        <v>11700</v>
      </c>
      <c r="G116" s="284">
        <v>5850</v>
      </c>
      <c r="H116" s="284">
        <v>4680</v>
      </c>
      <c r="I116" s="284">
        <f t="shared" si="4"/>
        <v>6900</v>
      </c>
      <c r="J116" s="284">
        <f t="shared" si="4"/>
        <v>3510</v>
      </c>
      <c r="K116" s="284">
        <f t="shared" si="4"/>
        <v>1760</v>
      </c>
      <c r="L116" s="284">
        <f t="shared" si="4"/>
        <v>1400</v>
      </c>
      <c r="M116" s="284">
        <f t="shared" si="5"/>
        <v>1730</v>
      </c>
      <c r="N116" s="284">
        <f t="shared" si="5"/>
        <v>880</v>
      </c>
      <c r="O116" s="284">
        <f t="shared" si="5"/>
        <v>440</v>
      </c>
      <c r="P116" s="284">
        <f t="shared" si="5"/>
        <v>350</v>
      </c>
    </row>
    <row r="117" spans="1:16">
      <c r="A117" s="282">
        <v>106</v>
      </c>
      <c r="B117" s="283" t="s">
        <v>617</v>
      </c>
      <c r="C117" s="282" t="s">
        <v>44</v>
      </c>
      <c r="D117" s="282" t="s">
        <v>45</v>
      </c>
      <c r="E117" s="284">
        <v>18000</v>
      </c>
      <c r="F117" s="284">
        <v>9000</v>
      </c>
      <c r="G117" s="284">
        <v>4500</v>
      </c>
      <c r="H117" s="284">
        <v>3600</v>
      </c>
      <c r="I117" s="284">
        <f t="shared" si="4"/>
        <v>5400</v>
      </c>
      <c r="J117" s="284">
        <f t="shared" si="4"/>
        <v>2700</v>
      </c>
      <c r="K117" s="284">
        <f t="shared" si="4"/>
        <v>1350</v>
      </c>
      <c r="L117" s="284">
        <f t="shared" si="4"/>
        <v>1080</v>
      </c>
      <c r="M117" s="284">
        <f t="shared" si="5"/>
        <v>1350</v>
      </c>
      <c r="N117" s="284">
        <f t="shared" si="5"/>
        <v>680</v>
      </c>
      <c r="O117" s="284">
        <f t="shared" si="5"/>
        <v>340</v>
      </c>
      <c r="P117" s="284">
        <f t="shared" si="5"/>
        <v>270</v>
      </c>
    </row>
    <row r="118" spans="1:16">
      <c r="A118" s="282">
        <v>107</v>
      </c>
      <c r="B118" s="283" t="s">
        <v>2463</v>
      </c>
      <c r="C118" s="282" t="s">
        <v>44</v>
      </c>
      <c r="D118" s="282" t="s">
        <v>45</v>
      </c>
      <c r="E118" s="284">
        <v>26000</v>
      </c>
      <c r="F118" s="284">
        <v>13000</v>
      </c>
      <c r="G118" s="284">
        <v>6500</v>
      </c>
      <c r="H118" s="284">
        <v>5200</v>
      </c>
      <c r="I118" s="284">
        <f t="shared" si="4"/>
        <v>7800</v>
      </c>
      <c r="J118" s="284">
        <f t="shared" si="4"/>
        <v>3900</v>
      </c>
      <c r="K118" s="284">
        <f t="shared" si="4"/>
        <v>1950</v>
      </c>
      <c r="L118" s="284">
        <f t="shared" si="4"/>
        <v>1560</v>
      </c>
      <c r="M118" s="284">
        <f t="shared" si="5"/>
        <v>1950</v>
      </c>
      <c r="N118" s="284">
        <f t="shared" si="5"/>
        <v>980</v>
      </c>
      <c r="O118" s="284">
        <f t="shared" si="5"/>
        <v>490</v>
      </c>
      <c r="P118" s="284">
        <f t="shared" si="5"/>
        <v>390</v>
      </c>
    </row>
    <row r="119" spans="1:16">
      <c r="A119" s="282">
        <v>108</v>
      </c>
      <c r="B119" s="283" t="s">
        <v>2464</v>
      </c>
      <c r="C119" s="282" t="s">
        <v>44</v>
      </c>
      <c r="D119" s="282" t="s">
        <v>45</v>
      </c>
      <c r="E119" s="284">
        <v>22000</v>
      </c>
      <c r="F119" s="284">
        <v>11000</v>
      </c>
      <c r="G119" s="284">
        <v>6000</v>
      </c>
      <c r="H119" s="284">
        <v>4800</v>
      </c>
      <c r="I119" s="284">
        <f t="shared" si="4"/>
        <v>6600</v>
      </c>
      <c r="J119" s="284">
        <f t="shared" si="4"/>
        <v>3300</v>
      </c>
      <c r="K119" s="284">
        <f t="shared" si="4"/>
        <v>1800</v>
      </c>
      <c r="L119" s="284">
        <f t="shared" si="4"/>
        <v>1440</v>
      </c>
      <c r="M119" s="284">
        <f t="shared" si="5"/>
        <v>1650</v>
      </c>
      <c r="N119" s="284">
        <f t="shared" si="5"/>
        <v>830</v>
      </c>
      <c r="O119" s="284">
        <f t="shared" si="5"/>
        <v>450</v>
      </c>
      <c r="P119" s="284">
        <f t="shared" si="5"/>
        <v>360</v>
      </c>
    </row>
    <row r="120" spans="1:16">
      <c r="A120" s="282">
        <v>109</v>
      </c>
      <c r="B120" s="283" t="s">
        <v>2465</v>
      </c>
      <c r="C120" s="282" t="s">
        <v>44</v>
      </c>
      <c r="D120" s="282" t="s">
        <v>45</v>
      </c>
      <c r="E120" s="284">
        <v>20700</v>
      </c>
      <c r="F120" s="284">
        <v>10000</v>
      </c>
      <c r="G120" s="284">
        <v>5000</v>
      </c>
      <c r="H120" s="284">
        <v>4000</v>
      </c>
      <c r="I120" s="284">
        <f t="shared" si="4"/>
        <v>6210</v>
      </c>
      <c r="J120" s="284">
        <f t="shared" si="4"/>
        <v>3000</v>
      </c>
      <c r="K120" s="284">
        <f t="shared" si="4"/>
        <v>1500</v>
      </c>
      <c r="L120" s="284">
        <f t="shared" si="4"/>
        <v>1200</v>
      </c>
      <c r="M120" s="284">
        <f t="shared" si="5"/>
        <v>1550</v>
      </c>
      <c r="N120" s="284">
        <f t="shared" si="5"/>
        <v>750</v>
      </c>
      <c r="O120" s="284">
        <f t="shared" si="5"/>
        <v>380</v>
      </c>
      <c r="P120" s="284">
        <f t="shared" si="5"/>
        <v>300</v>
      </c>
    </row>
    <row r="121" spans="1:16" ht="30">
      <c r="A121" s="282">
        <v>110</v>
      </c>
      <c r="B121" s="283" t="s">
        <v>2466</v>
      </c>
      <c r="C121" s="282" t="s">
        <v>44</v>
      </c>
      <c r="D121" s="282" t="s">
        <v>45</v>
      </c>
      <c r="E121" s="284">
        <v>21000</v>
      </c>
      <c r="F121" s="284">
        <v>8750</v>
      </c>
      <c r="G121" s="284">
        <v>4000</v>
      </c>
      <c r="H121" s="284">
        <v>3200</v>
      </c>
      <c r="I121" s="284">
        <f t="shared" si="4"/>
        <v>6300</v>
      </c>
      <c r="J121" s="284">
        <f t="shared" si="4"/>
        <v>2630</v>
      </c>
      <c r="K121" s="284">
        <f t="shared" si="4"/>
        <v>1200</v>
      </c>
      <c r="L121" s="284">
        <f t="shared" si="4"/>
        <v>960</v>
      </c>
      <c r="M121" s="284">
        <f t="shared" si="5"/>
        <v>1580</v>
      </c>
      <c r="N121" s="284">
        <f t="shared" si="5"/>
        <v>660</v>
      </c>
      <c r="O121" s="284">
        <f t="shared" si="5"/>
        <v>300</v>
      </c>
      <c r="P121" s="284">
        <f t="shared" si="5"/>
        <v>240</v>
      </c>
    </row>
    <row r="122" spans="1:16" ht="30">
      <c r="A122" s="282">
        <v>111</v>
      </c>
      <c r="B122" s="283" t="s">
        <v>2467</v>
      </c>
      <c r="C122" s="282" t="s">
        <v>44</v>
      </c>
      <c r="D122" s="282" t="s">
        <v>45</v>
      </c>
      <c r="E122" s="284">
        <v>15000</v>
      </c>
      <c r="F122" s="284">
        <v>7840</v>
      </c>
      <c r="G122" s="284">
        <v>3000</v>
      </c>
      <c r="H122" s="284">
        <v>2400</v>
      </c>
      <c r="I122" s="284">
        <f t="shared" si="4"/>
        <v>4500</v>
      </c>
      <c r="J122" s="284">
        <f t="shared" si="4"/>
        <v>2350</v>
      </c>
      <c r="K122" s="284">
        <f t="shared" si="4"/>
        <v>900</v>
      </c>
      <c r="L122" s="284">
        <f t="shared" si="4"/>
        <v>720</v>
      </c>
      <c r="M122" s="284">
        <f t="shared" si="5"/>
        <v>1130</v>
      </c>
      <c r="N122" s="284">
        <f t="shared" si="5"/>
        <v>590</v>
      </c>
      <c r="O122" s="284">
        <f t="shared" si="5"/>
        <v>230</v>
      </c>
      <c r="P122" s="284">
        <f t="shared" si="5"/>
        <v>180</v>
      </c>
    </row>
    <row r="123" spans="1:16">
      <c r="A123" s="282">
        <v>112</v>
      </c>
      <c r="B123" s="283" t="s">
        <v>2468</v>
      </c>
      <c r="C123" s="282" t="s">
        <v>44</v>
      </c>
      <c r="D123" s="282" t="s">
        <v>45</v>
      </c>
      <c r="E123" s="284">
        <v>18900</v>
      </c>
      <c r="F123" s="284">
        <v>9000</v>
      </c>
      <c r="G123" s="284">
        <v>4500</v>
      </c>
      <c r="H123" s="284">
        <v>3600</v>
      </c>
      <c r="I123" s="284">
        <f t="shared" si="4"/>
        <v>5670</v>
      </c>
      <c r="J123" s="284">
        <f t="shared" si="4"/>
        <v>2700</v>
      </c>
      <c r="K123" s="284">
        <f t="shared" si="4"/>
        <v>1350</v>
      </c>
      <c r="L123" s="284">
        <f t="shared" si="4"/>
        <v>1080</v>
      </c>
      <c r="M123" s="284">
        <f t="shared" si="5"/>
        <v>1420</v>
      </c>
      <c r="N123" s="284">
        <f t="shared" si="5"/>
        <v>680</v>
      </c>
      <c r="O123" s="284">
        <f t="shared" si="5"/>
        <v>340</v>
      </c>
      <c r="P123" s="284">
        <f t="shared" si="5"/>
        <v>270</v>
      </c>
    </row>
    <row r="124" spans="1:16">
      <c r="A124" s="282">
        <v>113</v>
      </c>
      <c r="B124" s="283" t="s">
        <v>2469</v>
      </c>
      <c r="C124" s="282" t="s">
        <v>2470</v>
      </c>
      <c r="D124" s="282" t="s">
        <v>2396</v>
      </c>
      <c r="E124" s="284">
        <v>18900</v>
      </c>
      <c r="F124" s="284">
        <v>9000</v>
      </c>
      <c r="G124" s="284">
        <v>4500</v>
      </c>
      <c r="H124" s="284">
        <v>3600</v>
      </c>
      <c r="I124" s="284">
        <f t="shared" si="4"/>
        <v>5670</v>
      </c>
      <c r="J124" s="284">
        <f t="shared" si="4"/>
        <v>2700</v>
      </c>
      <c r="K124" s="284">
        <f t="shared" si="4"/>
        <v>1350</v>
      </c>
      <c r="L124" s="284">
        <f t="shared" si="4"/>
        <v>1080</v>
      </c>
      <c r="M124" s="284">
        <f t="shared" si="5"/>
        <v>1420</v>
      </c>
      <c r="N124" s="284">
        <f t="shared" si="5"/>
        <v>680</v>
      </c>
      <c r="O124" s="284">
        <f t="shared" si="5"/>
        <v>340</v>
      </c>
      <c r="P124" s="284">
        <f t="shared" si="5"/>
        <v>270</v>
      </c>
    </row>
    <row r="125" spans="1:16">
      <c r="A125" s="282">
        <v>114</v>
      </c>
      <c r="B125" s="283" t="s">
        <v>2471</v>
      </c>
      <c r="C125" s="282" t="s">
        <v>44</v>
      </c>
      <c r="D125" s="282" t="s">
        <v>45</v>
      </c>
      <c r="E125" s="284">
        <v>27500</v>
      </c>
      <c r="F125" s="284">
        <v>11000</v>
      </c>
      <c r="G125" s="284">
        <v>6000</v>
      </c>
      <c r="H125" s="284">
        <v>4800</v>
      </c>
      <c r="I125" s="284">
        <f t="shared" si="4"/>
        <v>8250</v>
      </c>
      <c r="J125" s="284">
        <f t="shared" si="4"/>
        <v>3300</v>
      </c>
      <c r="K125" s="284">
        <f t="shared" si="4"/>
        <v>1800</v>
      </c>
      <c r="L125" s="284">
        <f t="shared" si="4"/>
        <v>1440</v>
      </c>
      <c r="M125" s="284">
        <f t="shared" si="5"/>
        <v>2060</v>
      </c>
      <c r="N125" s="284">
        <f t="shared" si="5"/>
        <v>830</v>
      </c>
      <c r="O125" s="284">
        <f t="shared" si="5"/>
        <v>450</v>
      </c>
      <c r="P125" s="284">
        <f t="shared" si="5"/>
        <v>360</v>
      </c>
    </row>
    <row r="126" spans="1:16">
      <c r="A126" s="282">
        <v>115</v>
      </c>
      <c r="B126" s="283" t="s">
        <v>2472</v>
      </c>
      <c r="C126" s="282" t="s">
        <v>44</v>
      </c>
      <c r="D126" s="282" t="s">
        <v>45</v>
      </c>
      <c r="E126" s="284">
        <v>160000</v>
      </c>
      <c r="F126" s="284">
        <v>48640</v>
      </c>
      <c r="G126" s="284">
        <v>20000</v>
      </c>
      <c r="H126" s="284">
        <v>16000</v>
      </c>
      <c r="I126" s="284">
        <f t="shared" si="4"/>
        <v>48000</v>
      </c>
      <c r="J126" s="284">
        <f t="shared" si="4"/>
        <v>14590</v>
      </c>
      <c r="K126" s="284">
        <f t="shared" si="4"/>
        <v>6000</v>
      </c>
      <c r="L126" s="284">
        <f t="shared" si="4"/>
        <v>4800</v>
      </c>
      <c r="M126" s="284">
        <f t="shared" si="5"/>
        <v>12000</v>
      </c>
      <c r="N126" s="284">
        <f t="shared" si="5"/>
        <v>3650</v>
      </c>
      <c r="O126" s="284">
        <f t="shared" si="5"/>
        <v>1500</v>
      </c>
      <c r="P126" s="284">
        <f t="shared" si="5"/>
        <v>1200</v>
      </c>
    </row>
    <row r="127" spans="1:16" ht="30">
      <c r="A127" s="282">
        <v>116</v>
      </c>
      <c r="B127" s="283" t="s">
        <v>1246</v>
      </c>
      <c r="C127" s="282" t="s">
        <v>2436</v>
      </c>
      <c r="D127" s="282" t="s">
        <v>2433</v>
      </c>
      <c r="E127" s="284">
        <v>160000</v>
      </c>
      <c r="F127" s="284">
        <v>48640</v>
      </c>
      <c r="G127" s="284">
        <v>20000</v>
      </c>
      <c r="H127" s="284">
        <v>16000</v>
      </c>
      <c r="I127" s="284">
        <f t="shared" si="4"/>
        <v>48000</v>
      </c>
      <c r="J127" s="284">
        <f t="shared" si="4"/>
        <v>14590</v>
      </c>
      <c r="K127" s="284">
        <f t="shared" si="4"/>
        <v>6000</v>
      </c>
      <c r="L127" s="284">
        <f t="shared" si="4"/>
        <v>4800</v>
      </c>
      <c r="M127" s="284">
        <f t="shared" si="5"/>
        <v>12000</v>
      </c>
      <c r="N127" s="284">
        <f t="shared" si="5"/>
        <v>3650</v>
      </c>
      <c r="O127" s="284">
        <f t="shared" si="5"/>
        <v>1500</v>
      </c>
      <c r="P127" s="284">
        <f t="shared" si="5"/>
        <v>1200</v>
      </c>
    </row>
    <row r="128" spans="1:16" ht="30">
      <c r="A128" s="282">
        <v>117</v>
      </c>
      <c r="B128" s="283" t="s">
        <v>1246</v>
      </c>
      <c r="C128" s="282" t="s">
        <v>2433</v>
      </c>
      <c r="D128" s="282" t="s">
        <v>1052</v>
      </c>
      <c r="E128" s="284">
        <v>120000</v>
      </c>
      <c r="F128" s="284">
        <v>40000</v>
      </c>
      <c r="G128" s="284">
        <v>16000</v>
      </c>
      <c r="H128" s="284">
        <v>12800</v>
      </c>
      <c r="I128" s="284">
        <f t="shared" si="4"/>
        <v>36000</v>
      </c>
      <c r="J128" s="284">
        <f t="shared" si="4"/>
        <v>12000</v>
      </c>
      <c r="K128" s="284">
        <f t="shared" si="4"/>
        <v>4800</v>
      </c>
      <c r="L128" s="284">
        <f t="shared" si="4"/>
        <v>3840</v>
      </c>
      <c r="M128" s="284">
        <f t="shared" si="5"/>
        <v>9000</v>
      </c>
      <c r="N128" s="284">
        <f t="shared" si="5"/>
        <v>3000</v>
      </c>
      <c r="O128" s="284">
        <f t="shared" si="5"/>
        <v>1200</v>
      </c>
      <c r="P128" s="284">
        <f t="shared" si="5"/>
        <v>960</v>
      </c>
    </row>
    <row r="129" spans="1:16">
      <c r="A129" s="282">
        <v>118</v>
      </c>
      <c r="B129" s="283" t="s">
        <v>2473</v>
      </c>
      <c r="C129" s="282" t="s">
        <v>44</v>
      </c>
      <c r="D129" s="282" t="s">
        <v>45</v>
      </c>
      <c r="E129" s="284">
        <v>70000</v>
      </c>
      <c r="F129" s="284">
        <v>39000</v>
      </c>
      <c r="G129" s="284">
        <v>19500</v>
      </c>
      <c r="H129" s="284">
        <v>15600</v>
      </c>
      <c r="I129" s="284">
        <f t="shared" si="4"/>
        <v>21000</v>
      </c>
      <c r="J129" s="284">
        <f t="shared" si="4"/>
        <v>11700</v>
      </c>
      <c r="K129" s="284">
        <f t="shared" si="4"/>
        <v>5850</v>
      </c>
      <c r="L129" s="284">
        <f t="shared" si="4"/>
        <v>4680</v>
      </c>
      <c r="M129" s="284">
        <f t="shared" si="5"/>
        <v>5250</v>
      </c>
      <c r="N129" s="284">
        <f t="shared" si="5"/>
        <v>2930</v>
      </c>
      <c r="O129" s="284">
        <f t="shared" si="5"/>
        <v>1460</v>
      </c>
      <c r="P129" s="284">
        <f t="shared" si="5"/>
        <v>1170</v>
      </c>
    </row>
    <row r="130" spans="1:16">
      <c r="A130" s="282">
        <v>119</v>
      </c>
      <c r="B130" s="283" t="s">
        <v>2474</v>
      </c>
      <c r="C130" s="282" t="s">
        <v>1252</v>
      </c>
      <c r="D130" s="282" t="s">
        <v>2473</v>
      </c>
      <c r="E130" s="284">
        <v>70000</v>
      </c>
      <c r="F130" s="284">
        <v>39000</v>
      </c>
      <c r="G130" s="284">
        <v>19500</v>
      </c>
      <c r="H130" s="284">
        <v>15600</v>
      </c>
      <c r="I130" s="284">
        <f t="shared" si="4"/>
        <v>21000</v>
      </c>
      <c r="J130" s="284">
        <f t="shared" si="4"/>
        <v>11700</v>
      </c>
      <c r="K130" s="284">
        <f t="shared" si="4"/>
        <v>5850</v>
      </c>
      <c r="L130" s="284">
        <f t="shared" si="4"/>
        <v>4680</v>
      </c>
      <c r="M130" s="284">
        <f t="shared" si="5"/>
        <v>5250</v>
      </c>
      <c r="N130" s="284">
        <f t="shared" si="5"/>
        <v>2930</v>
      </c>
      <c r="O130" s="284">
        <f t="shared" si="5"/>
        <v>1460</v>
      </c>
      <c r="P130" s="284">
        <f t="shared" si="5"/>
        <v>1170</v>
      </c>
    </row>
    <row r="131" spans="1:16">
      <c r="A131" s="282">
        <v>120</v>
      </c>
      <c r="B131" s="283" t="s">
        <v>2474</v>
      </c>
      <c r="C131" s="282" t="s">
        <v>2475</v>
      </c>
      <c r="D131" s="282" t="s">
        <v>2476</v>
      </c>
      <c r="E131" s="284">
        <v>52700</v>
      </c>
      <c r="F131" s="284">
        <v>25000</v>
      </c>
      <c r="G131" s="284">
        <v>15000</v>
      </c>
      <c r="H131" s="284">
        <v>12000</v>
      </c>
      <c r="I131" s="284">
        <f t="shared" si="4"/>
        <v>15810</v>
      </c>
      <c r="J131" s="284">
        <f t="shared" si="4"/>
        <v>7500</v>
      </c>
      <c r="K131" s="284">
        <f t="shared" si="4"/>
        <v>4500</v>
      </c>
      <c r="L131" s="284">
        <f t="shared" si="4"/>
        <v>3600</v>
      </c>
      <c r="M131" s="284">
        <f t="shared" si="5"/>
        <v>3950</v>
      </c>
      <c r="N131" s="284">
        <f t="shared" si="5"/>
        <v>1880</v>
      </c>
      <c r="O131" s="284">
        <f t="shared" si="5"/>
        <v>1130</v>
      </c>
      <c r="P131" s="284">
        <f t="shared" si="5"/>
        <v>900</v>
      </c>
    </row>
    <row r="132" spans="1:16">
      <c r="A132" s="282">
        <v>121</v>
      </c>
      <c r="B132" s="283" t="s">
        <v>2477</v>
      </c>
      <c r="C132" s="282" t="s">
        <v>44</v>
      </c>
      <c r="D132" s="282" t="s">
        <v>45</v>
      </c>
      <c r="E132" s="284">
        <v>64800</v>
      </c>
      <c r="F132" s="284">
        <v>38500</v>
      </c>
      <c r="G132" s="284">
        <v>19000</v>
      </c>
      <c r="H132" s="284">
        <v>15200</v>
      </c>
      <c r="I132" s="284">
        <f t="shared" si="4"/>
        <v>19440</v>
      </c>
      <c r="J132" s="284">
        <f t="shared" si="4"/>
        <v>11550</v>
      </c>
      <c r="K132" s="284">
        <f t="shared" si="4"/>
        <v>5700</v>
      </c>
      <c r="L132" s="284">
        <f t="shared" si="4"/>
        <v>4560</v>
      </c>
      <c r="M132" s="284">
        <f t="shared" si="5"/>
        <v>4860</v>
      </c>
      <c r="N132" s="284">
        <f t="shared" si="5"/>
        <v>2890</v>
      </c>
      <c r="O132" s="284">
        <f t="shared" si="5"/>
        <v>1430</v>
      </c>
      <c r="P132" s="284">
        <f t="shared" si="5"/>
        <v>1140</v>
      </c>
    </row>
    <row r="133" spans="1:16">
      <c r="A133" s="282">
        <v>122</v>
      </c>
      <c r="B133" s="283" t="s">
        <v>1252</v>
      </c>
      <c r="C133" s="282" t="s">
        <v>44</v>
      </c>
      <c r="D133" s="282" t="s">
        <v>45</v>
      </c>
      <c r="E133" s="284">
        <v>64800</v>
      </c>
      <c r="F133" s="284">
        <v>38500</v>
      </c>
      <c r="G133" s="284">
        <v>19000</v>
      </c>
      <c r="H133" s="284">
        <v>15200</v>
      </c>
      <c r="I133" s="284">
        <f t="shared" si="4"/>
        <v>19440</v>
      </c>
      <c r="J133" s="284">
        <f t="shared" si="4"/>
        <v>11550</v>
      </c>
      <c r="K133" s="284">
        <f t="shared" si="4"/>
        <v>5700</v>
      </c>
      <c r="L133" s="284">
        <f t="shared" si="4"/>
        <v>4560</v>
      </c>
      <c r="M133" s="284">
        <f t="shared" si="5"/>
        <v>4860</v>
      </c>
      <c r="N133" s="284">
        <f t="shared" si="5"/>
        <v>2890</v>
      </c>
      <c r="O133" s="284">
        <f t="shared" si="5"/>
        <v>1430</v>
      </c>
      <c r="P133" s="284">
        <f t="shared" si="5"/>
        <v>1140</v>
      </c>
    </row>
    <row r="134" spans="1:16">
      <c r="A134" s="282">
        <v>123</v>
      </c>
      <c r="B134" s="283" t="s">
        <v>2476</v>
      </c>
      <c r="C134" s="282" t="s">
        <v>44</v>
      </c>
      <c r="D134" s="282" t="s">
        <v>45</v>
      </c>
      <c r="E134" s="284">
        <v>59400</v>
      </c>
      <c r="F134" s="284">
        <v>25000</v>
      </c>
      <c r="G134" s="284">
        <v>15000</v>
      </c>
      <c r="H134" s="284">
        <v>12000</v>
      </c>
      <c r="I134" s="284">
        <f t="shared" si="4"/>
        <v>17820</v>
      </c>
      <c r="J134" s="284">
        <f t="shared" si="4"/>
        <v>7500</v>
      </c>
      <c r="K134" s="284">
        <f t="shared" si="4"/>
        <v>4500</v>
      </c>
      <c r="L134" s="284">
        <f t="shared" ref="L134:L144" si="6">ROUND(H134*0.3,-1)</f>
        <v>3600</v>
      </c>
      <c r="M134" s="284">
        <f t="shared" si="5"/>
        <v>4460</v>
      </c>
      <c r="N134" s="284">
        <f t="shared" si="5"/>
        <v>1880</v>
      </c>
      <c r="O134" s="284">
        <f t="shared" si="5"/>
        <v>1130</v>
      </c>
      <c r="P134" s="284">
        <f t="shared" ref="P134:P144" si="7">ROUND(L134*0.25,-1)</f>
        <v>900</v>
      </c>
    </row>
    <row r="135" spans="1:16">
      <c r="A135" s="282">
        <v>124</v>
      </c>
      <c r="B135" s="283" t="s">
        <v>1267</v>
      </c>
      <c r="C135" s="282" t="s">
        <v>2476</v>
      </c>
      <c r="D135" s="282" t="s">
        <v>1319</v>
      </c>
      <c r="E135" s="284">
        <v>55800</v>
      </c>
      <c r="F135" s="284">
        <v>25000</v>
      </c>
      <c r="G135" s="284">
        <v>15000</v>
      </c>
      <c r="H135" s="284">
        <v>12000</v>
      </c>
      <c r="I135" s="284">
        <f t="shared" ref="I135:K144" si="8">ROUND(E135*0.3,-1)</f>
        <v>16740</v>
      </c>
      <c r="J135" s="284">
        <f t="shared" si="8"/>
        <v>7500</v>
      </c>
      <c r="K135" s="284">
        <f t="shared" si="8"/>
        <v>4500</v>
      </c>
      <c r="L135" s="284">
        <f t="shared" si="6"/>
        <v>3600</v>
      </c>
      <c r="M135" s="284">
        <f t="shared" ref="M135:O144" si="9">ROUND(I135*0.25,-1)</f>
        <v>4190</v>
      </c>
      <c r="N135" s="284">
        <f t="shared" si="9"/>
        <v>1880</v>
      </c>
      <c r="O135" s="284">
        <f t="shared" si="9"/>
        <v>1130</v>
      </c>
      <c r="P135" s="284">
        <f t="shared" si="7"/>
        <v>900</v>
      </c>
    </row>
    <row r="136" spans="1:16">
      <c r="A136" s="282">
        <v>125</v>
      </c>
      <c r="B136" s="283" t="s">
        <v>1546</v>
      </c>
      <c r="C136" s="282" t="s">
        <v>44</v>
      </c>
      <c r="D136" s="282" t="s">
        <v>45</v>
      </c>
      <c r="E136" s="284">
        <v>72500</v>
      </c>
      <c r="F136" s="284">
        <v>39000</v>
      </c>
      <c r="G136" s="284">
        <v>19500</v>
      </c>
      <c r="H136" s="284">
        <v>15600</v>
      </c>
      <c r="I136" s="284">
        <f t="shared" si="8"/>
        <v>21750</v>
      </c>
      <c r="J136" s="284">
        <f t="shared" si="8"/>
        <v>11700</v>
      </c>
      <c r="K136" s="284">
        <f t="shared" si="8"/>
        <v>5850</v>
      </c>
      <c r="L136" s="284">
        <f t="shared" si="6"/>
        <v>4680</v>
      </c>
      <c r="M136" s="284">
        <f t="shared" si="9"/>
        <v>5440</v>
      </c>
      <c r="N136" s="284">
        <f t="shared" si="9"/>
        <v>2930</v>
      </c>
      <c r="O136" s="284">
        <f t="shared" si="9"/>
        <v>1460</v>
      </c>
      <c r="P136" s="284">
        <f t="shared" si="7"/>
        <v>1170</v>
      </c>
    </row>
    <row r="137" spans="1:16">
      <c r="A137" s="282">
        <v>126</v>
      </c>
      <c r="B137" s="283" t="s">
        <v>359</v>
      </c>
      <c r="C137" s="282" t="s">
        <v>44</v>
      </c>
      <c r="D137" s="282" t="s">
        <v>45</v>
      </c>
      <c r="E137" s="284">
        <v>62100</v>
      </c>
      <c r="F137" s="284">
        <v>38500</v>
      </c>
      <c r="G137" s="284">
        <v>19000</v>
      </c>
      <c r="H137" s="284">
        <v>15200</v>
      </c>
      <c r="I137" s="284">
        <f t="shared" si="8"/>
        <v>18630</v>
      </c>
      <c r="J137" s="284">
        <f t="shared" si="8"/>
        <v>11550</v>
      </c>
      <c r="K137" s="284">
        <f t="shared" si="8"/>
        <v>5700</v>
      </c>
      <c r="L137" s="284">
        <f t="shared" si="6"/>
        <v>4560</v>
      </c>
      <c r="M137" s="284">
        <f t="shared" si="9"/>
        <v>4660</v>
      </c>
      <c r="N137" s="284">
        <f t="shared" si="9"/>
        <v>2890</v>
      </c>
      <c r="O137" s="284">
        <f t="shared" si="9"/>
        <v>1430</v>
      </c>
      <c r="P137" s="284">
        <f t="shared" si="7"/>
        <v>1140</v>
      </c>
    </row>
    <row r="138" spans="1:16">
      <c r="A138" s="282">
        <v>127</v>
      </c>
      <c r="B138" s="283" t="s">
        <v>2478</v>
      </c>
      <c r="C138" s="282" t="s">
        <v>44</v>
      </c>
      <c r="D138" s="282" t="s">
        <v>45</v>
      </c>
      <c r="E138" s="284">
        <v>30000</v>
      </c>
      <c r="F138" s="284">
        <v>14000</v>
      </c>
      <c r="G138" s="284">
        <v>8000</v>
      </c>
      <c r="H138" s="284">
        <v>6400</v>
      </c>
      <c r="I138" s="284">
        <f t="shared" si="8"/>
        <v>9000</v>
      </c>
      <c r="J138" s="284">
        <f t="shared" si="8"/>
        <v>4200</v>
      </c>
      <c r="K138" s="284">
        <f t="shared" si="8"/>
        <v>2400</v>
      </c>
      <c r="L138" s="284">
        <f t="shared" si="6"/>
        <v>1920</v>
      </c>
      <c r="M138" s="284">
        <f t="shared" si="9"/>
        <v>2250</v>
      </c>
      <c r="N138" s="284">
        <f t="shared" si="9"/>
        <v>1050</v>
      </c>
      <c r="O138" s="284">
        <f t="shared" si="9"/>
        <v>600</v>
      </c>
      <c r="P138" s="284">
        <f t="shared" si="7"/>
        <v>480</v>
      </c>
    </row>
    <row r="139" spans="1:16">
      <c r="A139" s="282">
        <v>128</v>
      </c>
      <c r="B139" s="283" t="s">
        <v>2348</v>
      </c>
      <c r="C139" s="282" t="s">
        <v>44</v>
      </c>
      <c r="D139" s="282" t="s">
        <v>45</v>
      </c>
      <c r="E139" s="284">
        <v>54200</v>
      </c>
      <c r="F139" s="284">
        <v>25000</v>
      </c>
      <c r="G139" s="284">
        <v>15000</v>
      </c>
      <c r="H139" s="284">
        <v>12000</v>
      </c>
      <c r="I139" s="284">
        <f t="shared" si="8"/>
        <v>16260</v>
      </c>
      <c r="J139" s="284">
        <f t="shared" si="8"/>
        <v>7500</v>
      </c>
      <c r="K139" s="284">
        <f t="shared" si="8"/>
        <v>4500</v>
      </c>
      <c r="L139" s="284">
        <f t="shared" si="6"/>
        <v>3600</v>
      </c>
      <c r="M139" s="284">
        <f t="shared" si="9"/>
        <v>4070</v>
      </c>
      <c r="N139" s="284">
        <f t="shared" si="9"/>
        <v>1880</v>
      </c>
      <c r="O139" s="284">
        <f t="shared" si="9"/>
        <v>1130</v>
      </c>
      <c r="P139" s="284">
        <f t="shared" si="7"/>
        <v>900</v>
      </c>
    </row>
    <row r="140" spans="1:16">
      <c r="A140" s="282">
        <v>129</v>
      </c>
      <c r="B140" s="283" t="s">
        <v>2438</v>
      </c>
      <c r="C140" s="282" t="s">
        <v>44</v>
      </c>
      <c r="D140" s="282" t="s">
        <v>45</v>
      </c>
      <c r="E140" s="284">
        <v>36000</v>
      </c>
      <c r="F140" s="284">
        <v>15400</v>
      </c>
      <c r="G140" s="284">
        <v>13000</v>
      </c>
      <c r="H140" s="284">
        <v>10400</v>
      </c>
      <c r="I140" s="284">
        <f t="shared" si="8"/>
        <v>10800</v>
      </c>
      <c r="J140" s="284">
        <f t="shared" si="8"/>
        <v>4620</v>
      </c>
      <c r="K140" s="284">
        <f t="shared" si="8"/>
        <v>3900</v>
      </c>
      <c r="L140" s="284">
        <f t="shared" si="6"/>
        <v>3120</v>
      </c>
      <c r="M140" s="284">
        <f t="shared" si="9"/>
        <v>2700</v>
      </c>
      <c r="N140" s="284">
        <f t="shared" si="9"/>
        <v>1160</v>
      </c>
      <c r="O140" s="284">
        <f t="shared" si="9"/>
        <v>980</v>
      </c>
      <c r="P140" s="284">
        <f t="shared" si="7"/>
        <v>780</v>
      </c>
    </row>
    <row r="141" spans="1:16">
      <c r="A141" s="282">
        <v>130</v>
      </c>
      <c r="B141" s="283" t="s">
        <v>2479</v>
      </c>
      <c r="C141" s="282" t="s">
        <v>44</v>
      </c>
      <c r="D141" s="282" t="s">
        <v>45</v>
      </c>
      <c r="E141" s="284">
        <v>32400</v>
      </c>
      <c r="F141" s="284">
        <v>14800</v>
      </c>
      <c r="G141" s="284">
        <v>12600</v>
      </c>
      <c r="H141" s="284">
        <v>10080</v>
      </c>
      <c r="I141" s="284">
        <f t="shared" si="8"/>
        <v>9720</v>
      </c>
      <c r="J141" s="284">
        <f t="shared" si="8"/>
        <v>4440</v>
      </c>
      <c r="K141" s="284">
        <f t="shared" si="8"/>
        <v>3780</v>
      </c>
      <c r="L141" s="284">
        <f t="shared" si="6"/>
        <v>3020</v>
      </c>
      <c r="M141" s="284">
        <f t="shared" si="9"/>
        <v>2430</v>
      </c>
      <c r="N141" s="284">
        <f t="shared" si="9"/>
        <v>1110</v>
      </c>
      <c r="O141" s="284">
        <f t="shared" si="9"/>
        <v>950</v>
      </c>
      <c r="P141" s="284">
        <f t="shared" si="7"/>
        <v>760</v>
      </c>
    </row>
    <row r="142" spans="1:16">
      <c r="A142" s="282">
        <v>131</v>
      </c>
      <c r="B142" s="283" t="s">
        <v>2480</v>
      </c>
      <c r="C142" s="282" t="s">
        <v>44</v>
      </c>
      <c r="D142" s="282" t="s">
        <v>45</v>
      </c>
      <c r="E142" s="284">
        <v>32400</v>
      </c>
      <c r="F142" s="284">
        <v>14800</v>
      </c>
      <c r="G142" s="284">
        <v>12600</v>
      </c>
      <c r="H142" s="284">
        <v>10080</v>
      </c>
      <c r="I142" s="284">
        <f t="shared" si="8"/>
        <v>9720</v>
      </c>
      <c r="J142" s="284">
        <f t="shared" si="8"/>
        <v>4440</v>
      </c>
      <c r="K142" s="284">
        <f t="shared" si="8"/>
        <v>3780</v>
      </c>
      <c r="L142" s="284">
        <f t="shared" si="6"/>
        <v>3020</v>
      </c>
      <c r="M142" s="284">
        <f t="shared" si="9"/>
        <v>2430</v>
      </c>
      <c r="N142" s="284">
        <f t="shared" si="9"/>
        <v>1110</v>
      </c>
      <c r="O142" s="284">
        <f t="shared" si="9"/>
        <v>950</v>
      </c>
      <c r="P142" s="284">
        <f t="shared" si="7"/>
        <v>760</v>
      </c>
    </row>
    <row r="143" spans="1:16" ht="30">
      <c r="A143" s="282">
        <v>132</v>
      </c>
      <c r="B143" s="283" t="s">
        <v>2481</v>
      </c>
      <c r="C143" s="282" t="s">
        <v>2482</v>
      </c>
      <c r="D143" s="282" t="s">
        <v>2483</v>
      </c>
      <c r="E143" s="284">
        <v>25200</v>
      </c>
      <c r="F143" s="284">
        <v>12000</v>
      </c>
      <c r="G143" s="284">
        <v>6000</v>
      </c>
      <c r="H143" s="284">
        <v>4800</v>
      </c>
      <c r="I143" s="284">
        <f t="shared" si="8"/>
        <v>7560</v>
      </c>
      <c r="J143" s="284">
        <f t="shared" si="8"/>
        <v>3600</v>
      </c>
      <c r="K143" s="284">
        <f t="shared" si="8"/>
        <v>1800</v>
      </c>
      <c r="L143" s="284">
        <f t="shared" si="6"/>
        <v>1440</v>
      </c>
      <c r="M143" s="284">
        <f t="shared" si="9"/>
        <v>1890</v>
      </c>
      <c r="N143" s="284">
        <f t="shared" si="9"/>
        <v>900</v>
      </c>
      <c r="O143" s="284">
        <f t="shared" si="9"/>
        <v>450</v>
      </c>
      <c r="P143" s="284">
        <f t="shared" si="7"/>
        <v>360</v>
      </c>
    </row>
    <row r="144" spans="1:16">
      <c r="A144" s="282">
        <v>133</v>
      </c>
      <c r="B144" s="283" t="s">
        <v>2484</v>
      </c>
      <c r="C144" s="282" t="s">
        <v>44</v>
      </c>
      <c r="D144" s="282" t="s">
        <v>45</v>
      </c>
      <c r="E144" s="284">
        <v>19800</v>
      </c>
      <c r="F144" s="284">
        <v>12200</v>
      </c>
      <c r="G144" s="284">
        <v>6100</v>
      </c>
      <c r="H144" s="284">
        <v>4880</v>
      </c>
      <c r="I144" s="284">
        <f t="shared" si="8"/>
        <v>5940</v>
      </c>
      <c r="J144" s="284">
        <f t="shared" si="8"/>
        <v>3660</v>
      </c>
      <c r="K144" s="284">
        <f t="shared" si="8"/>
        <v>1830</v>
      </c>
      <c r="L144" s="284">
        <f t="shared" si="6"/>
        <v>1460</v>
      </c>
      <c r="M144" s="284">
        <f t="shared" si="9"/>
        <v>1490</v>
      </c>
      <c r="N144" s="284">
        <f t="shared" si="9"/>
        <v>920</v>
      </c>
      <c r="O144" s="284">
        <f t="shared" si="9"/>
        <v>460</v>
      </c>
      <c r="P144" s="284">
        <f t="shared" si="7"/>
        <v>370</v>
      </c>
    </row>
  </sheetData>
  <mergeCells count="7">
    <mergeCell ref="A3:A5"/>
    <mergeCell ref="B3:D3"/>
    <mergeCell ref="E3:H4"/>
    <mergeCell ref="I3:L4"/>
    <mergeCell ref="M3:P4"/>
    <mergeCell ref="B4:B5"/>
    <mergeCell ref="C4:D4"/>
  </mergeCell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2"/>
  <sheetViews>
    <sheetView topLeftCell="A232" workbookViewId="0">
      <selection activeCell="M3" sqref="M3:P4"/>
    </sheetView>
  </sheetViews>
  <sheetFormatPr defaultColWidth="8.85546875" defaultRowHeight="15"/>
  <cols>
    <col min="1" max="1" width="8.85546875" style="275"/>
    <col min="2" max="2" width="21.5703125" style="275" customWidth="1"/>
    <col min="3" max="4" width="12.28515625" style="275" customWidth="1"/>
    <col min="5" max="16384" width="8.85546875" style="275"/>
  </cols>
  <sheetData>
    <row r="1" spans="1:16" ht="29.25" customHeight="1">
      <c r="A1" s="274" t="s">
        <v>2485</v>
      </c>
      <c r="C1" s="276"/>
      <c r="D1" s="276"/>
      <c r="E1" s="277"/>
      <c r="F1" s="277"/>
      <c r="G1" s="277"/>
      <c r="H1" s="277"/>
      <c r="I1" s="277"/>
      <c r="J1" s="277"/>
      <c r="K1" s="277"/>
      <c r="L1" s="277"/>
      <c r="M1" s="277"/>
      <c r="N1" s="277"/>
      <c r="O1" s="277"/>
      <c r="P1" s="277"/>
    </row>
    <row r="2" spans="1:16">
      <c r="C2" s="276"/>
      <c r="D2" s="276"/>
      <c r="E2" s="277"/>
      <c r="F2" s="277"/>
      <c r="G2" s="277"/>
      <c r="H2" s="277"/>
      <c r="I2" s="277"/>
      <c r="J2" s="277"/>
      <c r="K2" s="277"/>
      <c r="L2" s="277"/>
      <c r="M2" s="277"/>
      <c r="N2" s="277"/>
      <c r="O2" s="277"/>
      <c r="P2" s="277"/>
    </row>
    <row r="3" spans="1:16" ht="15" customHeight="1">
      <c r="A3" s="462" t="s">
        <v>0</v>
      </c>
      <c r="B3" s="463" t="s">
        <v>1652</v>
      </c>
      <c r="C3" s="463"/>
      <c r="D3" s="463"/>
      <c r="E3" s="464" t="s">
        <v>1891</v>
      </c>
      <c r="F3" s="464"/>
      <c r="G3" s="464"/>
      <c r="H3" s="464"/>
      <c r="I3" s="464" t="s">
        <v>1892</v>
      </c>
      <c r="J3" s="464"/>
      <c r="K3" s="464"/>
      <c r="L3" s="464"/>
      <c r="M3" s="464" t="s">
        <v>2343</v>
      </c>
      <c r="N3" s="464"/>
      <c r="O3" s="464"/>
      <c r="P3" s="464"/>
    </row>
    <row r="4" spans="1:16">
      <c r="A4" s="462"/>
      <c r="B4" s="463" t="s">
        <v>1653</v>
      </c>
      <c r="C4" s="463" t="s">
        <v>1</v>
      </c>
      <c r="D4" s="463"/>
      <c r="E4" s="464"/>
      <c r="F4" s="464"/>
      <c r="G4" s="464"/>
      <c r="H4" s="464"/>
      <c r="I4" s="464"/>
      <c r="J4" s="464"/>
      <c r="K4" s="464"/>
      <c r="L4" s="464"/>
      <c r="M4" s="464"/>
      <c r="N4" s="464"/>
      <c r="O4" s="464"/>
      <c r="P4" s="464"/>
    </row>
    <row r="5" spans="1:16">
      <c r="A5" s="462"/>
      <c r="B5" s="463"/>
      <c r="C5" s="278" t="s">
        <v>2</v>
      </c>
      <c r="D5" s="278" t="s">
        <v>3</v>
      </c>
      <c r="E5" s="279" t="s">
        <v>4</v>
      </c>
      <c r="F5" s="279" t="s">
        <v>5</v>
      </c>
      <c r="G5" s="279" t="s">
        <v>6</v>
      </c>
      <c r="H5" s="279" t="s">
        <v>7</v>
      </c>
      <c r="I5" s="279" t="s">
        <v>4</v>
      </c>
      <c r="J5" s="279" t="s">
        <v>5</v>
      </c>
      <c r="K5" s="279" t="s">
        <v>6</v>
      </c>
      <c r="L5" s="279" t="s">
        <v>7</v>
      </c>
      <c r="M5" s="279" t="s">
        <v>4</v>
      </c>
      <c r="N5" s="279" t="s">
        <v>5</v>
      </c>
      <c r="O5" s="279" t="s">
        <v>6</v>
      </c>
      <c r="P5" s="279" t="s">
        <v>7</v>
      </c>
    </row>
    <row r="6" spans="1:16" ht="30">
      <c r="A6" s="246">
        <v>1</v>
      </c>
      <c r="B6" s="296" t="s">
        <v>1549</v>
      </c>
      <c r="C6" s="246" t="s">
        <v>2486</v>
      </c>
      <c r="D6" s="246" t="s">
        <v>2487</v>
      </c>
      <c r="E6" s="297">
        <v>148580</v>
      </c>
      <c r="F6" s="297">
        <v>38760</v>
      </c>
      <c r="G6" s="297">
        <v>28050</v>
      </c>
      <c r="H6" s="297">
        <v>22440</v>
      </c>
      <c r="I6" s="284">
        <f>ROUND(E6*0.3,-1)</f>
        <v>44570</v>
      </c>
      <c r="J6" s="284">
        <f t="shared" ref="J6:L20" si="0">ROUND(F6*0.3,-1)</f>
        <v>11630</v>
      </c>
      <c r="K6" s="284">
        <f t="shared" si="0"/>
        <v>8420</v>
      </c>
      <c r="L6" s="284">
        <f t="shared" si="0"/>
        <v>6730</v>
      </c>
      <c r="M6" s="284">
        <f>ROUND(I6*0.25,-1)</f>
        <v>11140</v>
      </c>
      <c r="N6" s="284">
        <f t="shared" ref="N6:P20" si="1">ROUND(J6*0.25,-1)</f>
        <v>2910</v>
      </c>
      <c r="O6" s="284">
        <f t="shared" si="1"/>
        <v>2110</v>
      </c>
      <c r="P6" s="284">
        <f t="shared" si="1"/>
        <v>1680</v>
      </c>
    </row>
    <row r="7" spans="1:16" ht="36.75" customHeight="1">
      <c r="A7" s="246">
        <v>2</v>
      </c>
      <c r="B7" s="296" t="s">
        <v>2488</v>
      </c>
      <c r="C7" s="246" t="s">
        <v>1244</v>
      </c>
      <c r="D7" s="246" t="s">
        <v>1936</v>
      </c>
      <c r="E7" s="297">
        <v>92570</v>
      </c>
      <c r="F7" s="297">
        <v>38250</v>
      </c>
      <c r="G7" s="297">
        <v>28050</v>
      </c>
      <c r="H7" s="297">
        <v>22440</v>
      </c>
      <c r="I7" s="284">
        <f t="shared" ref="I7:L70" si="2">ROUND(E7*0.3,-1)</f>
        <v>27770</v>
      </c>
      <c r="J7" s="284">
        <f t="shared" si="0"/>
        <v>11480</v>
      </c>
      <c r="K7" s="284">
        <f t="shared" si="0"/>
        <v>8420</v>
      </c>
      <c r="L7" s="284">
        <f t="shared" si="0"/>
        <v>6730</v>
      </c>
      <c r="M7" s="284">
        <f t="shared" ref="M7:P70" si="3">ROUND(I7*0.25,-1)</f>
        <v>6940</v>
      </c>
      <c r="N7" s="284">
        <f t="shared" si="1"/>
        <v>2870</v>
      </c>
      <c r="O7" s="284">
        <f t="shared" si="1"/>
        <v>2110</v>
      </c>
      <c r="P7" s="284">
        <f t="shared" si="1"/>
        <v>1680</v>
      </c>
    </row>
    <row r="8" spans="1:16" ht="24.75" customHeight="1">
      <c r="A8" s="246">
        <v>3</v>
      </c>
      <c r="B8" s="296" t="s">
        <v>709</v>
      </c>
      <c r="C8" s="298"/>
      <c r="D8" s="298"/>
      <c r="E8" s="299"/>
      <c r="F8" s="299"/>
      <c r="G8" s="299"/>
      <c r="H8" s="299"/>
      <c r="I8" s="284"/>
      <c r="J8" s="284"/>
      <c r="K8" s="284"/>
      <c r="L8" s="284"/>
      <c r="M8" s="284"/>
      <c r="N8" s="284"/>
      <c r="O8" s="284"/>
      <c r="P8" s="284"/>
    </row>
    <row r="9" spans="1:16" ht="30">
      <c r="A9" s="246" t="s">
        <v>2385</v>
      </c>
      <c r="B9" s="296" t="s">
        <v>709</v>
      </c>
      <c r="C9" s="246" t="s">
        <v>2486</v>
      </c>
      <c r="D9" s="246" t="s">
        <v>1936</v>
      </c>
      <c r="E9" s="297">
        <v>85500</v>
      </c>
      <c r="F9" s="297">
        <v>40500</v>
      </c>
      <c r="G9" s="297">
        <v>31500</v>
      </c>
      <c r="H9" s="297">
        <v>25200</v>
      </c>
      <c r="I9" s="284">
        <f t="shared" si="2"/>
        <v>25650</v>
      </c>
      <c r="J9" s="284">
        <f t="shared" si="0"/>
        <v>12150</v>
      </c>
      <c r="K9" s="284">
        <f t="shared" si="0"/>
        <v>9450</v>
      </c>
      <c r="L9" s="284">
        <f t="shared" si="0"/>
        <v>7560</v>
      </c>
      <c r="M9" s="284">
        <f t="shared" si="3"/>
        <v>6410</v>
      </c>
      <c r="N9" s="284">
        <f t="shared" si="1"/>
        <v>3040</v>
      </c>
      <c r="O9" s="284">
        <f t="shared" si="1"/>
        <v>2360</v>
      </c>
      <c r="P9" s="284">
        <f t="shared" si="1"/>
        <v>1890</v>
      </c>
    </row>
    <row r="10" spans="1:16" ht="30">
      <c r="A10" s="246" t="s">
        <v>2385</v>
      </c>
      <c r="B10" s="296" t="s">
        <v>709</v>
      </c>
      <c r="C10" s="246" t="s">
        <v>2489</v>
      </c>
      <c r="D10" s="246" t="s">
        <v>2490</v>
      </c>
      <c r="E10" s="297">
        <v>70400</v>
      </c>
      <c r="F10" s="297">
        <v>32900</v>
      </c>
      <c r="G10" s="297">
        <v>14000</v>
      </c>
      <c r="H10" s="297">
        <v>11200</v>
      </c>
      <c r="I10" s="284">
        <f t="shared" si="2"/>
        <v>21120</v>
      </c>
      <c r="J10" s="284">
        <f t="shared" si="0"/>
        <v>9870</v>
      </c>
      <c r="K10" s="284">
        <f t="shared" si="0"/>
        <v>4200</v>
      </c>
      <c r="L10" s="284">
        <f t="shared" si="0"/>
        <v>3360</v>
      </c>
      <c r="M10" s="284">
        <f t="shared" si="3"/>
        <v>5280</v>
      </c>
      <c r="N10" s="284">
        <f t="shared" si="1"/>
        <v>2470</v>
      </c>
      <c r="O10" s="284">
        <f t="shared" si="1"/>
        <v>1050</v>
      </c>
      <c r="P10" s="284">
        <f t="shared" si="1"/>
        <v>840</v>
      </c>
    </row>
    <row r="11" spans="1:16" ht="45">
      <c r="A11" s="246" t="s">
        <v>2385</v>
      </c>
      <c r="B11" s="296" t="s">
        <v>709</v>
      </c>
      <c r="C11" s="246" t="s">
        <v>2490</v>
      </c>
      <c r="D11" s="246" t="s">
        <v>2491</v>
      </c>
      <c r="E11" s="297">
        <v>55000</v>
      </c>
      <c r="F11" s="297">
        <v>25000</v>
      </c>
      <c r="G11" s="297">
        <v>12000</v>
      </c>
      <c r="H11" s="297">
        <v>9600</v>
      </c>
      <c r="I11" s="284">
        <f t="shared" si="2"/>
        <v>16500</v>
      </c>
      <c r="J11" s="284">
        <f t="shared" si="0"/>
        <v>7500</v>
      </c>
      <c r="K11" s="284">
        <f t="shared" si="0"/>
        <v>3600</v>
      </c>
      <c r="L11" s="284">
        <f t="shared" si="0"/>
        <v>2880</v>
      </c>
      <c r="M11" s="284">
        <f t="shared" si="3"/>
        <v>4130</v>
      </c>
      <c r="N11" s="284">
        <f t="shared" si="1"/>
        <v>1880</v>
      </c>
      <c r="O11" s="284">
        <f t="shared" si="1"/>
        <v>900</v>
      </c>
      <c r="P11" s="284">
        <f t="shared" si="1"/>
        <v>720</v>
      </c>
    </row>
    <row r="12" spans="1:16" ht="45">
      <c r="A12" s="246" t="s">
        <v>2385</v>
      </c>
      <c r="B12" s="296" t="s">
        <v>709</v>
      </c>
      <c r="C12" s="246" t="s">
        <v>2491</v>
      </c>
      <c r="D12" s="246" t="s">
        <v>2390</v>
      </c>
      <c r="E12" s="297">
        <v>37800</v>
      </c>
      <c r="F12" s="297">
        <v>17000</v>
      </c>
      <c r="G12" s="297">
        <v>8000</v>
      </c>
      <c r="H12" s="297">
        <v>6400</v>
      </c>
      <c r="I12" s="284">
        <f t="shared" si="2"/>
        <v>11340</v>
      </c>
      <c r="J12" s="284">
        <f t="shared" si="0"/>
        <v>5100</v>
      </c>
      <c r="K12" s="284">
        <f t="shared" si="0"/>
        <v>2400</v>
      </c>
      <c r="L12" s="284">
        <f t="shared" si="0"/>
        <v>1920</v>
      </c>
      <c r="M12" s="284">
        <f t="shared" si="3"/>
        <v>2840</v>
      </c>
      <c r="N12" s="284">
        <f t="shared" si="1"/>
        <v>1280</v>
      </c>
      <c r="O12" s="284">
        <f t="shared" si="1"/>
        <v>600</v>
      </c>
      <c r="P12" s="284">
        <f t="shared" si="1"/>
        <v>480</v>
      </c>
    </row>
    <row r="13" spans="1:16" ht="45">
      <c r="A13" s="246">
        <v>4</v>
      </c>
      <c r="B13" s="296" t="s">
        <v>1244</v>
      </c>
      <c r="C13" s="246" t="s">
        <v>2486</v>
      </c>
      <c r="D13" s="246" t="s">
        <v>2492</v>
      </c>
      <c r="E13" s="297">
        <v>79200</v>
      </c>
      <c r="F13" s="297">
        <v>39020</v>
      </c>
      <c r="G13" s="297">
        <v>28810</v>
      </c>
      <c r="H13" s="297">
        <v>23050</v>
      </c>
      <c r="I13" s="284">
        <f t="shared" si="2"/>
        <v>23760</v>
      </c>
      <c r="J13" s="284">
        <f t="shared" si="0"/>
        <v>11710</v>
      </c>
      <c r="K13" s="284">
        <f t="shared" si="0"/>
        <v>8640</v>
      </c>
      <c r="L13" s="284">
        <f t="shared" si="0"/>
        <v>6920</v>
      </c>
      <c r="M13" s="284">
        <f t="shared" si="3"/>
        <v>5940</v>
      </c>
      <c r="N13" s="284">
        <f t="shared" si="1"/>
        <v>2930</v>
      </c>
      <c r="O13" s="284">
        <f t="shared" si="1"/>
        <v>2160</v>
      </c>
      <c r="P13" s="284">
        <f t="shared" si="1"/>
        <v>1730</v>
      </c>
    </row>
    <row r="14" spans="1:16" ht="22.5" customHeight="1">
      <c r="A14" s="300">
        <v>5</v>
      </c>
      <c r="B14" s="301" t="s">
        <v>2493</v>
      </c>
      <c r="C14" s="300" t="s">
        <v>2494</v>
      </c>
      <c r="D14" s="300" t="s">
        <v>2495</v>
      </c>
      <c r="E14" s="297">
        <v>78540</v>
      </c>
      <c r="F14" s="297">
        <v>37400</v>
      </c>
      <c r="G14" s="297">
        <v>28050</v>
      </c>
      <c r="H14" s="297">
        <v>22440</v>
      </c>
      <c r="I14" s="284">
        <f t="shared" si="2"/>
        <v>23560</v>
      </c>
      <c r="J14" s="284">
        <f t="shared" si="0"/>
        <v>11220</v>
      </c>
      <c r="K14" s="284">
        <f t="shared" si="0"/>
        <v>8420</v>
      </c>
      <c r="L14" s="284">
        <f t="shared" si="0"/>
        <v>6730</v>
      </c>
      <c r="M14" s="284">
        <f t="shared" si="3"/>
        <v>5890</v>
      </c>
      <c r="N14" s="284">
        <f t="shared" si="1"/>
        <v>2810</v>
      </c>
      <c r="O14" s="284">
        <f t="shared" si="1"/>
        <v>2110</v>
      </c>
      <c r="P14" s="284">
        <f t="shared" si="1"/>
        <v>1680</v>
      </c>
    </row>
    <row r="15" spans="1:16" ht="18" customHeight="1">
      <c r="A15" s="300">
        <v>5</v>
      </c>
      <c r="B15" s="301" t="s">
        <v>2496</v>
      </c>
      <c r="C15" s="298"/>
      <c r="D15" s="298"/>
      <c r="E15" s="297">
        <v>78540</v>
      </c>
      <c r="F15" s="297">
        <v>29750</v>
      </c>
      <c r="G15" s="297">
        <v>14450</v>
      </c>
      <c r="H15" s="297">
        <v>11560</v>
      </c>
      <c r="I15" s="284">
        <f t="shared" si="2"/>
        <v>23560</v>
      </c>
      <c r="J15" s="284">
        <f t="shared" si="0"/>
        <v>8930</v>
      </c>
      <c r="K15" s="284">
        <f t="shared" si="0"/>
        <v>4340</v>
      </c>
      <c r="L15" s="284">
        <f t="shared" si="0"/>
        <v>3470</v>
      </c>
      <c r="M15" s="284">
        <f t="shared" si="3"/>
        <v>5890</v>
      </c>
      <c r="N15" s="284">
        <f t="shared" si="1"/>
        <v>2230</v>
      </c>
      <c r="O15" s="284">
        <f t="shared" si="1"/>
        <v>1090</v>
      </c>
      <c r="P15" s="284">
        <f t="shared" si="1"/>
        <v>870</v>
      </c>
    </row>
    <row r="16" spans="1:16" ht="21" customHeight="1">
      <c r="A16" s="246">
        <v>2</v>
      </c>
      <c r="B16" s="296" t="s">
        <v>300</v>
      </c>
      <c r="C16" s="298"/>
      <c r="D16" s="298"/>
      <c r="E16" s="299"/>
      <c r="F16" s="299"/>
      <c r="G16" s="299"/>
      <c r="H16" s="299"/>
      <c r="I16" s="284"/>
      <c r="J16" s="284"/>
      <c r="K16" s="284"/>
      <c r="L16" s="284"/>
      <c r="M16" s="284"/>
      <c r="N16" s="284"/>
      <c r="O16" s="284"/>
      <c r="P16" s="284"/>
    </row>
    <row r="17" spans="1:16" ht="45">
      <c r="A17" s="246" t="s">
        <v>2385</v>
      </c>
      <c r="B17" s="296" t="s">
        <v>2497</v>
      </c>
      <c r="C17" s="246" t="s">
        <v>2498</v>
      </c>
      <c r="D17" s="246" t="s">
        <v>1936</v>
      </c>
      <c r="E17" s="297">
        <v>76420</v>
      </c>
      <c r="F17" s="297">
        <v>34000</v>
      </c>
      <c r="G17" s="297">
        <v>15300</v>
      </c>
      <c r="H17" s="297">
        <v>12240</v>
      </c>
      <c r="I17" s="284">
        <f t="shared" si="2"/>
        <v>22930</v>
      </c>
      <c r="J17" s="284">
        <f t="shared" si="0"/>
        <v>10200</v>
      </c>
      <c r="K17" s="284">
        <f t="shared" si="0"/>
        <v>4590</v>
      </c>
      <c r="L17" s="284">
        <f t="shared" si="0"/>
        <v>3670</v>
      </c>
      <c r="M17" s="284">
        <f t="shared" si="3"/>
        <v>5730</v>
      </c>
      <c r="N17" s="284">
        <f t="shared" si="1"/>
        <v>2550</v>
      </c>
      <c r="O17" s="284">
        <f t="shared" si="1"/>
        <v>1150</v>
      </c>
      <c r="P17" s="284">
        <f t="shared" si="1"/>
        <v>920</v>
      </c>
    </row>
    <row r="18" spans="1:16" ht="45">
      <c r="A18" s="246" t="s">
        <v>2385</v>
      </c>
      <c r="B18" s="296" t="s">
        <v>2499</v>
      </c>
      <c r="C18" s="246" t="s">
        <v>1936</v>
      </c>
      <c r="D18" s="246" t="s">
        <v>2500</v>
      </c>
      <c r="E18" s="297">
        <v>63000</v>
      </c>
      <c r="F18" s="297">
        <v>27000</v>
      </c>
      <c r="G18" s="297">
        <v>13500</v>
      </c>
      <c r="H18" s="297">
        <v>10800</v>
      </c>
      <c r="I18" s="284">
        <f t="shared" si="2"/>
        <v>18900</v>
      </c>
      <c r="J18" s="284">
        <f t="shared" si="0"/>
        <v>8100</v>
      </c>
      <c r="K18" s="284">
        <f t="shared" si="0"/>
        <v>4050</v>
      </c>
      <c r="L18" s="284">
        <f t="shared" si="0"/>
        <v>3240</v>
      </c>
      <c r="M18" s="284">
        <f t="shared" si="3"/>
        <v>4730</v>
      </c>
      <c r="N18" s="284">
        <f t="shared" si="1"/>
        <v>2030</v>
      </c>
      <c r="O18" s="284">
        <f t="shared" si="1"/>
        <v>1010</v>
      </c>
      <c r="P18" s="284">
        <f t="shared" si="1"/>
        <v>810</v>
      </c>
    </row>
    <row r="19" spans="1:16" ht="60">
      <c r="A19" s="246" t="s">
        <v>2385</v>
      </c>
      <c r="B19" s="296" t="s">
        <v>2501</v>
      </c>
      <c r="C19" s="246" t="s">
        <v>2500</v>
      </c>
      <c r="D19" s="246" t="s">
        <v>2502</v>
      </c>
      <c r="E19" s="297">
        <v>51000</v>
      </c>
      <c r="F19" s="297">
        <v>25000</v>
      </c>
      <c r="G19" s="297">
        <v>12000</v>
      </c>
      <c r="H19" s="297">
        <v>9600</v>
      </c>
      <c r="I19" s="284">
        <f t="shared" si="2"/>
        <v>15300</v>
      </c>
      <c r="J19" s="284">
        <f t="shared" si="0"/>
        <v>7500</v>
      </c>
      <c r="K19" s="284">
        <f t="shared" si="0"/>
        <v>3600</v>
      </c>
      <c r="L19" s="284">
        <f t="shared" si="0"/>
        <v>2880</v>
      </c>
      <c r="M19" s="284">
        <f t="shared" si="3"/>
        <v>3830</v>
      </c>
      <c r="N19" s="284">
        <f t="shared" si="1"/>
        <v>1880</v>
      </c>
      <c r="O19" s="284">
        <f t="shared" si="1"/>
        <v>900</v>
      </c>
      <c r="P19" s="284">
        <f t="shared" si="1"/>
        <v>720</v>
      </c>
    </row>
    <row r="20" spans="1:16" ht="60">
      <c r="A20" s="246">
        <v>7</v>
      </c>
      <c r="B20" s="296" t="s">
        <v>2503</v>
      </c>
      <c r="C20" s="246" t="s">
        <v>2504</v>
      </c>
      <c r="D20" s="246" t="s">
        <v>1244</v>
      </c>
      <c r="E20" s="297">
        <v>76540</v>
      </c>
      <c r="F20" s="297">
        <v>33950</v>
      </c>
      <c r="G20" s="297">
        <v>20700</v>
      </c>
      <c r="H20" s="297">
        <v>16560</v>
      </c>
      <c r="I20" s="284">
        <f t="shared" si="2"/>
        <v>22960</v>
      </c>
      <c r="J20" s="284">
        <f t="shared" si="0"/>
        <v>10190</v>
      </c>
      <c r="K20" s="284">
        <f t="shared" si="0"/>
        <v>6210</v>
      </c>
      <c r="L20" s="284">
        <f t="shared" si="0"/>
        <v>4970</v>
      </c>
      <c r="M20" s="284">
        <f t="shared" si="3"/>
        <v>5740</v>
      </c>
      <c r="N20" s="284">
        <f t="shared" si="1"/>
        <v>2550</v>
      </c>
      <c r="O20" s="284">
        <f t="shared" si="1"/>
        <v>1550</v>
      </c>
      <c r="P20" s="284">
        <f t="shared" si="1"/>
        <v>1240</v>
      </c>
    </row>
    <row r="21" spans="1:16">
      <c r="A21" s="246">
        <v>8</v>
      </c>
      <c r="B21" s="296" t="s">
        <v>2505</v>
      </c>
      <c r="C21" s="298"/>
      <c r="D21" s="298"/>
      <c r="E21" s="299"/>
      <c r="F21" s="299"/>
      <c r="G21" s="299"/>
      <c r="H21" s="299"/>
      <c r="I21" s="284"/>
      <c r="J21" s="284"/>
      <c r="K21" s="284"/>
      <c r="L21" s="284"/>
      <c r="M21" s="284"/>
      <c r="N21" s="284"/>
      <c r="O21" s="284"/>
      <c r="P21" s="284"/>
    </row>
    <row r="22" spans="1:16" ht="30">
      <c r="A22" s="246" t="s">
        <v>2385</v>
      </c>
      <c r="B22" s="296" t="s">
        <v>2506</v>
      </c>
      <c r="C22" s="246" t="s">
        <v>2486</v>
      </c>
      <c r="D22" s="246" t="s">
        <v>2507</v>
      </c>
      <c r="E22" s="297">
        <v>65450</v>
      </c>
      <c r="F22" s="297">
        <v>32300</v>
      </c>
      <c r="G22" s="297">
        <v>14450</v>
      </c>
      <c r="H22" s="297">
        <v>11560</v>
      </c>
      <c r="I22" s="284">
        <f t="shared" si="2"/>
        <v>19640</v>
      </c>
      <c r="J22" s="284">
        <f t="shared" si="2"/>
        <v>9690</v>
      </c>
      <c r="K22" s="284">
        <f t="shared" si="2"/>
        <v>4340</v>
      </c>
      <c r="L22" s="284">
        <f t="shared" si="2"/>
        <v>3470</v>
      </c>
      <c r="M22" s="284">
        <f t="shared" si="3"/>
        <v>4910</v>
      </c>
      <c r="N22" s="284">
        <f t="shared" si="3"/>
        <v>2420</v>
      </c>
      <c r="O22" s="284">
        <f t="shared" si="3"/>
        <v>1090</v>
      </c>
      <c r="P22" s="284">
        <f t="shared" si="3"/>
        <v>870</v>
      </c>
    </row>
    <row r="23" spans="1:16" ht="45">
      <c r="A23" s="246" t="s">
        <v>2385</v>
      </c>
      <c r="B23" s="296" t="s">
        <v>2508</v>
      </c>
      <c r="C23" s="246" t="s">
        <v>2509</v>
      </c>
      <c r="D23" s="246" t="s">
        <v>2510</v>
      </c>
      <c r="E23" s="297">
        <v>24500</v>
      </c>
      <c r="F23" s="297">
        <v>10500</v>
      </c>
      <c r="G23" s="297">
        <v>5000</v>
      </c>
      <c r="H23" s="297">
        <v>4000</v>
      </c>
      <c r="I23" s="284">
        <f t="shared" si="2"/>
        <v>7350</v>
      </c>
      <c r="J23" s="284">
        <f t="shared" si="2"/>
        <v>3150</v>
      </c>
      <c r="K23" s="284">
        <f t="shared" si="2"/>
        <v>1500</v>
      </c>
      <c r="L23" s="284">
        <f t="shared" si="2"/>
        <v>1200</v>
      </c>
      <c r="M23" s="284">
        <f t="shared" si="3"/>
        <v>1840</v>
      </c>
      <c r="N23" s="284">
        <f t="shared" si="3"/>
        <v>790</v>
      </c>
      <c r="O23" s="284">
        <f t="shared" si="3"/>
        <v>380</v>
      </c>
      <c r="P23" s="284">
        <f t="shared" si="3"/>
        <v>300</v>
      </c>
    </row>
    <row r="24" spans="1:16" ht="45">
      <c r="A24" s="246" t="s">
        <v>2385</v>
      </c>
      <c r="B24" s="296" t="s">
        <v>2511</v>
      </c>
      <c r="C24" s="246" t="s">
        <v>2512</v>
      </c>
      <c r="D24" s="246" t="s">
        <v>2513</v>
      </c>
      <c r="E24" s="297">
        <v>68000</v>
      </c>
      <c r="F24" s="297">
        <v>34000</v>
      </c>
      <c r="G24" s="297">
        <v>17000</v>
      </c>
      <c r="H24" s="297">
        <v>13600</v>
      </c>
      <c r="I24" s="284">
        <f t="shared" si="2"/>
        <v>20400</v>
      </c>
      <c r="J24" s="284">
        <f t="shared" si="2"/>
        <v>10200</v>
      </c>
      <c r="K24" s="284">
        <f t="shared" si="2"/>
        <v>5100</v>
      </c>
      <c r="L24" s="284">
        <f t="shared" si="2"/>
        <v>4080</v>
      </c>
      <c r="M24" s="284">
        <f t="shared" si="3"/>
        <v>5100</v>
      </c>
      <c r="N24" s="284">
        <f t="shared" si="3"/>
        <v>2550</v>
      </c>
      <c r="O24" s="284">
        <f t="shared" si="3"/>
        <v>1280</v>
      </c>
      <c r="P24" s="284">
        <f t="shared" si="3"/>
        <v>1020</v>
      </c>
    </row>
    <row r="25" spans="1:16">
      <c r="A25" s="246">
        <v>9</v>
      </c>
      <c r="B25" s="296" t="s">
        <v>2514</v>
      </c>
      <c r="C25" s="298"/>
      <c r="D25" s="298"/>
      <c r="E25" s="299"/>
      <c r="F25" s="299"/>
      <c r="G25" s="299"/>
      <c r="H25" s="299"/>
      <c r="I25" s="284"/>
      <c r="J25" s="284"/>
      <c r="K25" s="284"/>
      <c r="L25" s="284"/>
      <c r="M25" s="284"/>
      <c r="N25" s="284"/>
      <c r="O25" s="284"/>
      <c r="P25" s="284"/>
    </row>
    <row r="26" spans="1:16" ht="45">
      <c r="A26" s="246" t="s">
        <v>2385</v>
      </c>
      <c r="B26" s="296" t="s">
        <v>2515</v>
      </c>
      <c r="C26" s="246" t="s">
        <v>2505</v>
      </c>
      <c r="D26" s="246" t="s">
        <v>2516</v>
      </c>
      <c r="E26" s="297">
        <v>68200</v>
      </c>
      <c r="F26" s="297">
        <v>32000</v>
      </c>
      <c r="G26" s="297">
        <v>19500</v>
      </c>
      <c r="H26" s="297">
        <v>15600</v>
      </c>
      <c r="I26" s="284">
        <f t="shared" si="2"/>
        <v>20460</v>
      </c>
      <c r="J26" s="284">
        <f t="shared" si="2"/>
        <v>9600</v>
      </c>
      <c r="K26" s="284">
        <f t="shared" si="2"/>
        <v>5850</v>
      </c>
      <c r="L26" s="284">
        <f t="shared" si="2"/>
        <v>4680</v>
      </c>
      <c r="M26" s="284">
        <f t="shared" si="3"/>
        <v>5120</v>
      </c>
      <c r="N26" s="284">
        <f t="shared" si="3"/>
        <v>2400</v>
      </c>
      <c r="O26" s="284">
        <f t="shared" si="3"/>
        <v>1460</v>
      </c>
      <c r="P26" s="284">
        <f t="shared" si="3"/>
        <v>1170</v>
      </c>
    </row>
    <row r="27" spans="1:16" ht="45">
      <c r="A27" s="246" t="s">
        <v>2385</v>
      </c>
      <c r="B27" s="296" t="s">
        <v>2517</v>
      </c>
      <c r="C27" s="246" t="s">
        <v>2516</v>
      </c>
      <c r="D27" s="246" t="s">
        <v>1936</v>
      </c>
      <c r="E27" s="297">
        <v>63000</v>
      </c>
      <c r="F27" s="297">
        <v>30000</v>
      </c>
      <c r="G27" s="297">
        <v>19000</v>
      </c>
      <c r="H27" s="297">
        <v>15200</v>
      </c>
      <c r="I27" s="284">
        <f t="shared" si="2"/>
        <v>18900</v>
      </c>
      <c r="J27" s="284">
        <f t="shared" si="2"/>
        <v>9000</v>
      </c>
      <c r="K27" s="284">
        <f t="shared" si="2"/>
        <v>5700</v>
      </c>
      <c r="L27" s="284">
        <f t="shared" si="2"/>
        <v>4560</v>
      </c>
      <c r="M27" s="284">
        <f t="shared" si="3"/>
        <v>4730</v>
      </c>
      <c r="N27" s="284">
        <f t="shared" si="3"/>
        <v>2250</v>
      </c>
      <c r="O27" s="284">
        <f t="shared" si="3"/>
        <v>1430</v>
      </c>
      <c r="P27" s="284">
        <f t="shared" si="3"/>
        <v>1140</v>
      </c>
    </row>
    <row r="28" spans="1:16" ht="24.75" customHeight="1">
      <c r="A28" s="246" t="s">
        <v>2385</v>
      </c>
      <c r="B28" s="296" t="s">
        <v>2518</v>
      </c>
      <c r="C28" s="246" t="s">
        <v>1936</v>
      </c>
      <c r="D28" s="246" t="s">
        <v>2519</v>
      </c>
      <c r="E28" s="297">
        <v>42000</v>
      </c>
      <c r="F28" s="297">
        <v>22000</v>
      </c>
      <c r="G28" s="297">
        <v>10000</v>
      </c>
      <c r="H28" s="297">
        <v>8000</v>
      </c>
      <c r="I28" s="284">
        <f t="shared" si="2"/>
        <v>12600</v>
      </c>
      <c r="J28" s="284">
        <f t="shared" si="2"/>
        <v>6600</v>
      </c>
      <c r="K28" s="284">
        <f t="shared" si="2"/>
        <v>3000</v>
      </c>
      <c r="L28" s="284">
        <f t="shared" si="2"/>
        <v>2400</v>
      </c>
      <c r="M28" s="284">
        <f t="shared" si="3"/>
        <v>3150</v>
      </c>
      <c r="N28" s="284">
        <f t="shared" si="3"/>
        <v>1650</v>
      </c>
      <c r="O28" s="284">
        <f t="shared" si="3"/>
        <v>750</v>
      </c>
      <c r="P28" s="284">
        <f t="shared" si="3"/>
        <v>600</v>
      </c>
    </row>
    <row r="29" spans="1:16" ht="30">
      <c r="A29" s="246" t="s">
        <v>2385</v>
      </c>
      <c r="B29" s="296" t="s">
        <v>2520</v>
      </c>
      <c r="C29" s="246" t="s">
        <v>2519</v>
      </c>
      <c r="D29" s="246" t="s">
        <v>2521</v>
      </c>
      <c r="E29" s="297">
        <v>29900</v>
      </c>
      <c r="F29" s="297">
        <v>15000</v>
      </c>
      <c r="G29" s="297">
        <v>7500</v>
      </c>
      <c r="H29" s="297">
        <v>6000</v>
      </c>
      <c r="I29" s="284">
        <f t="shared" si="2"/>
        <v>8970</v>
      </c>
      <c r="J29" s="284">
        <f t="shared" si="2"/>
        <v>4500</v>
      </c>
      <c r="K29" s="284">
        <f t="shared" si="2"/>
        <v>2250</v>
      </c>
      <c r="L29" s="284">
        <f t="shared" si="2"/>
        <v>1800</v>
      </c>
      <c r="M29" s="284">
        <f t="shared" si="3"/>
        <v>2240</v>
      </c>
      <c r="N29" s="284">
        <f t="shared" si="3"/>
        <v>1130</v>
      </c>
      <c r="O29" s="284">
        <f t="shared" si="3"/>
        <v>560</v>
      </c>
      <c r="P29" s="284">
        <f t="shared" si="3"/>
        <v>450</v>
      </c>
    </row>
    <row r="30" spans="1:16">
      <c r="A30" s="246">
        <v>10</v>
      </c>
      <c r="B30" s="296" t="s">
        <v>2495</v>
      </c>
      <c r="C30" s="298"/>
      <c r="D30" s="298"/>
      <c r="E30" s="299"/>
      <c r="F30" s="299"/>
      <c r="G30" s="299"/>
      <c r="H30" s="299"/>
      <c r="I30" s="284"/>
      <c r="J30" s="284"/>
      <c r="K30" s="284"/>
      <c r="L30" s="284"/>
      <c r="M30" s="284"/>
      <c r="N30" s="284"/>
      <c r="O30" s="284"/>
      <c r="P30" s="284"/>
    </row>
    <row r="31" spans="1:16" ht="30">
      <c r="A31" s="246" t="s">
        <v>2385</v>
      </c>
      <c r="B31" s="296" t="s">
        <v>2522</v>
      </c>
      <c r="C31" s="246" t="s">
        <v>2493</v>
      </c>
      <c r="D31" s="246" t="s">
        <v>2523</v>
      </c>
      <c r="E31" s="297">
        <v>50600</v>
      </c>
      <c r="F31" s="297">
        <v>19000</v>
      </c>
      <c r="G31" s="297">
        <v>8000</v>
      </c>
      <c r="H31" s="297">
        <v>6400</v>
      </c>
      <c r="I31" s="284">
        <f t="shared" si="2"/>
        <v>15180</v>
      </c>
      <c r="J31" s="284">
        <f t="shared" si="2"/>
        <v>5700</v>
      </c>
      <c r="K31" s="284">
        <f t="shared" si="2"/>
        <v>2400</v>
      </c>
      <c r="L31" s="284">
        <f t="shared" si="2"/>
        <v>1920</v>
      </c>
      <c r="M31" s="284">
        <f t="shared" si="3"/>
        <v>3800</v>
      </c>
      <c r="N31" s="284">
        <f t="shared" si="3"/>
        <v>1430</v>
      </c>
      <c r="O31" s="284">
        <f t="shared" si="3"/>
        <v>600</v>
      </c>
      <c r="P31" s="284">
        <f t="shared" si="3"/>
        <v>480</v>
      </c>
    </row>
    <row r="32" spans="1:16" ht="30">
      <c r="A32" s="246" t="s">
        <v>2385</v>
      </c>
      <c r="B32" s="296" t="s">
        <v>2522</v>
      </c>
      <c r="C32" s="298"/>
      <c r="D32" s="298"/>
      <c r="E32" s="297">
        <v>50600</v>
      </c>
      <c r="F32" s="297">
        <v>25000</v>
      </c>
      <c r="G32" s="297">
        <v>13000</v>
      </c>
      <c r="H32" s="297">
        <v>10400</v>
      </c>
      <c r="I32" s="284">
        <f t="shared" si="2"/>
        <v>15180</v>
      </c>
      <c r="J32" s="284">
        <f t="shared" si="2"/>
        <v>7500</v>
      </c>
      <c r="K32" s="284">
        <f t="shared" si="2"/>
        <v>3900</v>
      </c>
      <c r="L32" s="284">
        <f t="shared" si="2"/>
        <v>3120</v>
      </c>
      <c r="M32" s="284">
        <f t="shared" si="3"/>
        <v>3800</v>
      </c>
      <c r="N32" s="284">
        <f t="shared" si="3"/>
        <v>1880</v>
      </c>
      <c r="O32" s="284">
        <f t="shared" si="3"/>
        <v>980</v>
      </c>
      <c r="P32" s="284">
        <f t="shared" si="3"/>
        <v>780</v>
      </c>
    </row>
    <row r="33" spans="1:16" ht="45">
      <c r="A33" s="246" t="s">
        <v>2385</v>
      </c>
      <c r="B33" s="296" t="s">
        <v>2524</v>
      </c>
      <c r="C33" s="246" t="s">
        <v>2523</v>
      </c>
      <c r="D33" s="246" t="s">
        <v>2505</v>
      </c>
      <c r="E33" s="297">
        <v>41400</v>
      </c>
      <c r="F33" s="297">
        <v>20600</v>
      </c>
      <c r="G33" s="297">
        <v>10000</v>
      </c>
      <c r="H33" s="297">
        <v>8000</v>
      </c>
      <c r="I33" s="284">
        <f t="shared" si="2"/>
        <v>12420</v>
      </c>
      <c r="J33" s="284">
        <f t="shared" si="2"/>
        <v>6180</v>
      </c>
      <c r="K33" s="284">
        <f t="shared" si="2"/>
        <v>3000</v>
      </c>
      <c r="L33" s="284">
        <f t="shared" si="2"/>
        <v>2400</v>
      </c>
      <c r="M33" s="284">
        <f t="shared" si="3"/>
        <v>3110</v>
      </c>
      <c r="N33" s="284">
        <f t="shared" si="3"/>
        <v>1550</v>
      </c>
      <c r="O33" s="284">
        <f t="shared" si="3"/>
        <v>750</v>
      </c>
      <c r="P33" s="284">
        <f t="shared" si="3"/>
        <v>600</v>
      </c>
    </row>
    <row r="34" spans="1:16">
      <c r="A34" s="246">
        <v>11</v>
      </c>
      <c r="B34" s="296" t="s">
        <v>1936</v>
      </c>
      <c r="C34" s="298"/>
      <c r="D34" s="298"/>
      <c r="E34" s="299"/>
      <c r="F34" s="299"/>
      <c r="G34" s="299"/>
      <c r="H34" s="299"/>
      <c r="I34" s="284"/>
      <c r="J34" s="284"/>
      <c r="K34" s="284"/>
      <c r="L34" s="284"/>
      <c r="M34" s="284"/>
      <c r="N34" s="284"/>
      <c r="O34" s="284"/>
      <c r="P34" s="284"/>
    </row>
    <row r="35" spans="1:16" ht="60">
      <c r="A35" s="246" t="s">
        <v>2385</v>
      </c>
      <c r="B35" s="296" t="s">
        <v>2525</v>
      </c>
      <c r="C35" s="246" t="s">
        <v>709</v>
      </c>
      <c r="D35" s="246" t="s">
        <v>2526</v>
      </c>
      <c r="E35" s="297">
        <v>73500</v>
      </c>
      <c r="F35" s="297">
        <v>35000</v>
      </c>
      <c r="G35" s="297">
        <v>17000</v>
      </c>
      <c r="H35" s="297">
        <v>13600</v>
      </c>
      <c r="I35" s="284">
        <f t="shared" si="2"/>
        <v>22050</v>
      </c>
      <c r="J35" s="284">
        <f t="shared" si="2"/>
        <v>10500</v>
      </c>
      <c r="K35" s="284">
        <f t="shared" si="2"/>
        <v>5100</v>
      </c>
      <c r="L35" s="284">
        <f t="shared" si="2"/>
        <v>4080</v>
      </c>
      <c r="M35" s="284">
        <f t="shared" si="3"/>
        <v>5510</v>
      </c>
      <c r="N35" s="284">
        <f t="shared" si="3"/>
        <v>2630</v>
      </c>
      <c r="O35" s="284">
        <f t="shared" si="3"/>
        <v>1280</v>
      </c>
      <c r="P35" s="284">
        <f t="shared" si="3"/>
        <v>1020</v>
      </c>
    </row>
    <row r="36" spans="1:16" ht="90">
      <c r="A36" s="246" t="s">
        <v>2385</v>
      </c>
      <c r="B36" s="296" t="s">
        <v>2527</v>
      </c>
      <c r="C36" s="246" t="s">
        <v>2526</v>
      </c>
      <c r="D36" s="246" t="s">
        <v>2528</v>
      </c>
      <c r="E36" s="297">
        <v>47500</v>
      </c>
      <c r="F36" s="297">
        <v>23000</v>
      </c>
      <c r="G36" s="297">
        <v>11000</v>
      </c>
      <c r="H36" s="297">
        <v>8800</v>
      </c>
      <c r="I36" s="284">
        <f t="shared" si="2"/>
        <v>14250</v>
      </c>
      <c r="J36" s="284">
        <f t="shared" si="2"/>
        <v>6900</v>
      </c>
      <c r="K36" s="284">
        <f t="shared" si="2"/>
        <v>3300</v>
      </c>
      <c r="L36" s="284">
        <f t="shared" si="2"/>
        <v>2640</v>
      </c>
      <c r="M36" s="284">
        <f t="shared" si="3"/>
        <v>3560</v>
      </c>
      <c r="N36" s="284">
        <f t="shared" si="3"/>
        <v>1730</v>
      </c>
      <c r="O36" s="284">
        <f t="shared" si="3"/>
        <v>830</v>
      </c>
      <c r="P36" s="284">
        <f t="shared" si="3"/>
        <v>660</v>
      </c>
    </row>
    <row r="37" spans="1:16" ht="45">
      <c r="A37" s="246" t="s">
        <v>2385</v>
      </c>
      <c r="B37" s="296" t="s">
        <v>2529</v>
      </c>
      <c r="C37" s="246" t="s">
        <v>709</v>
      </c>
      <c r="D37" s="246" t="s">
        <v>2390</v>
      </c>
      <c r="E37" s="297">
        <v>47500</v>
      </c>
      <c r="F37" s="297">
        <v>23000</v>
      </c>
      <c r="G37" s="297">
        <v>11000</v>
      </c>
      <c r="H37" s="297">
        <v>8800</v>
      </c>
      <c r="I37" s="284">
        <f t="shared" si="2"/>
        <v>14250</v>
      </c>
      <c r="J37" s="284">
        <f t="shared" si="2"/>
        <v>6900</v>
      </c>
      <c r="K37" s="284">
        <f t="shared" si="2"/>
        <v>3300</v>
      </c>
      <c r="L37" s="284">
        <f t="shared" si="2"/>
        <v>2640</v>
      </c>
      <c r="M37" s="284">
        <f t="shared" si="3"/>
        <v>3560</v>
      </c>
      <c r="N37" s="284">
        <f t="shared" si="3"/>
        <v>1730</v>
      </c>
      <c r="O37" s="284">
        <f t="shared" si="3"/>
        <v>830</v>
      </c>
      <c r="P37" s="284">
        <f t="shared" si="3"/>
        <v>660</v>
      </c>
    </row>
    <row r="38" spans="1:16">
      <c r="A38" s="246">
        <v>12</v>
      </c>
      <c r="B38" s="296" t="s">
        <v>2530</v>
      </c>
      <c r="C38" s="298"/>
      <c r="D38" s="298"/>
      <c r="E38" s="299"/>
      <c r="F38" s="299"/>
      <c r="G38" s="299"/>
      <c r="H38" s="299"/>
      <c r="I38" s="284"/>
      <c r="J38" s="284"/>
      <c r="K38" s="284"/>
      <c r="L38" s="284"/>
      <c r="M38" s="284"/>
      <c r="N38" s="284"/>
      <c r="O38" s="284"/>
      <c r="P38" s="284"/>
    </row>
    <row r="39" spans="1:16" ht="45">
      <c r="A39" s="246" t="s">
        <v>2385</v>
      </c>
      <c r="B39" s="296" t="s">
        <v>2531</v>
      </c>
      <c r="C39" s="246" t="s">
        <v>2532</v>
      </c>
      <c r="D39" s="246" t="s">
        <v>2533</v>
      </c>
      <c r="E39" s="297">
        <v>47500</v>
      </c>
      <c r="F39" s="297">
        <v>23000</v>
      </c>
      <c r="G39" s="297">
        <v>11000</v>
      </c>
      <c r="H39" s="297">
        <v>8800</v>
      </c>
      <c r="I39" s="284">
        <f t="shared" si="2"/>
        <v>14250</v>
      </c>
      <c r="J39" s="284">
        <f t="shared" si="2"/>
        <v>6900</v>
      </c>
      <c r="K39" s="284">
        <f t="shared" si="2"/>
        <v>3300</v>
      </c>
      <c r="L39" s="284">
        <f t="shared" si="2"/>
        <v>2640</v>
      </c>
      <c r="M39" s="284">
        <f t="shared" si="3"/>
        <v>3560</v>
      </c>
      <c r="N39" s="284">
        <f t="shared" si="3"/>
        <v>1730</v>
      </c>
      <c r="O39" s="284">
        <f t="shared" si="3"/>
        <v>830</v>
      </c>
      <c r="P39" s="284">
        <f t="shared" si="3"/>
        <v>660</v>
      </c>
    </row>
    <row r="40" spans="1:16" ht="45">
      <c r="A40" s="246" t="s">
        <v>2385</v>
      </c>
      <c r="B40" s="296" t="s">
        <v>2534</v>
      </c>
      <c r="C40" s="246" t="s">
        <v>2533</v>
      </c>
      <c r="D40" s="246" t="s">
        <v>2535</v>
      </c>
      <c r="E40" s="297">
        <v>26000</v>
      </c>
      <c r="F40" s="297">
        <v>13000</v>
      </c>
      <c r="G40" s="297">
        <v>6500</v>
      </c>
      <c r="H40" s="297">
        <v>5200</v>
      </c>
      <c r="I40" s="284">
        <f t="shared" si="2"/>
        <v>7800</v>
      </c>
      <c r="J40" s="284">
        <f t="shared" si="2"/>
        <v>3900</v>
      </c>
      <c r="K40" s="284">
        <f t="shared" si="2"/>
        <v>1950</v>
      </c>
      <c r="L40" s="284">
        <f t="shared" si="2"/>
        <v>1560</v>
      </c>
      <c r="M40" s="284">
        <f t="shared" si="3"/>
        <v>1950</v>
      </c>
      <c r="N40" s="284">
        <f t="shared" si="3"/>
        <v>980</v>
      </c>
      <c r="O40" s="284">
        <f t="shared" si="3"/>
        <v>490</v>
      </c>
      <c r="P40" s="284">
        <f t="shared" si="3"/>
        <v>390</v>
      </c>
    </row>
    <row r="41" spans="1:16" ht="30">
      <c r="A41" s="246">
        <v>13</v>
      </c>
      <c r="B41" s="296" t="s">
        <v>2516</v>
      </c>
      <c r="C41" s="246" t="s">
        <v>709</v>
      </c>
      <c r="D41" s="246" t="s">
        <v>2526</v>
      </c>
      <c r="E41" s="297">
        <v>57000</v>
      </c>
      <c r="F41" s="297">
        <v>28000</v>
      </c>
      <c r="G41" s="297">
        <v>14000</v>
      </c>
      <c r="H41" s="297">
        <v>11200</v>
      </c>
      <c r="I41" s="284">
        <f t="shared" si="2"/>
        <v>17100</v>
      </c>
      <c r="J41" s="284">
        <f t="shared" si="2"/>
        <v>8400</v>
      </c>
      <c r="K41" s="284">
        <f t="shared" si="2"/>
        <v>4200</v>
      </c>
      <c r="L41" s="284">
        <f t="shared" si="2"/>
        <v>3360</v>
      </c>
      <c r="M41" s="284">
        <f t="shared" si="3"/>
        <v>4280</v>
      </c>
      <c r="N41" s="284">
        <f t="shared" si="3"/>
        <v>2100</v>
      </c>
      <c r="O41" s="284">
        <f t="shared" si="3"/>
        <v>1050</v>
      </c>
      <c r="P41" s="284">
        <f t="shared" si="3"/>
        <v>840</v>
      </c>
    </row>
    <row r="42" spans="1:16">
      <c r="A42" s="246">
        <v>14</v>
      </c>
      <c r="B42" s="296" t="s">
        <v>2536</v>
      </c>
      <c r="C42" s="298"/>
      <c r="D42" s="298"/>
      <c r="E42" s="299"/>
      <c r="F42" s="299"/>
      <c r="G42" s="299"/>
      <c r="H42" s="299"/>
      <c r="I42" s="284"/>
      <c r="J42" s="284"/>
      <c r="K42" s="284"/>
      <c r="L42" s="284"/>
      <c r="M42" s="284"/>
      <c r="N42" s="284"/>
      <c r="O42" s="284"/>
      <c r="P42" s="284"/>
    </row>
    <row r="43" spans="1:16" ht="45">
      <c r="A43" s="246" t="s">
        <v>2385</v>
      </c>
      <c r="B43" s="296" t="s">
        <v>2537</v>
      </c>
      <c r="C43" s="246" t="s">
        <v>2538</v>
      </c>
      <c r="D43" s="246" t="s">
        <v>1936</v>
      </c>
      <c r="E43" s="297">
        <v>41400</v>
      </c>
      <c r="F43" s="297">
        <v>20600</v>
      </c>
      <c r="G43" s="297">
        <v>10000</v>
      </c>
      <c r="H43" s="297">
        <v>8000</v>
      </c>
      <c r="I43" s="284">
        <f t="shared" si="2"/>
        <v>12420</v>
      </c>
      <c r="J43" s="284">
        <f t="shared" si="2"/>
        <v>6180</v>
      </c>
      <c r="K43" s="284">
        <f t="shared" si="2"/>
        <v>3000</v>
      </c>
      <c r="L43" s="284">
        <f t="shared" si="2"/>
        <v>2400</v>
      </c>
      <c r="M43" s="284">
        <f t="shared" si="3"/>
        <v>3110</v>
      </c>
      <c r="N43" s="284">
        <f t="shared" si="3"/>
        <v>1550</v>
      </c>
      <c r="O43" s="284">
        <f t="shared" si="3"/>
        <v>750</v>
      </c>
      <c r="P43" s="284">
        <f t="shared" si="3"/>
        <v>600</v>
      </c>
    </row>
    <row r="44" spans="1:16" ht="30">
      <c r="A44" s="246" t="s">
        <v>2385</v>
      </c>
      <c r="B44" s="296" t="s">
        <v>2539</v>
      </c>
      <c r="C44" s="246" t="s">
        <v>1936</v>
      </c>
      <c r="D44" s="246" t="s">
        <v>2519</v>
      </c>
      <c r="E44" s="297">
        <v>41400</v>
      </c>
      <c r="F44" s="297">
        <v>20000</v>
      </c>
      <c r="G44" s="297">
        <v>10000</v>
      </c>
      <c r="H44" s="297">
        <v>8000</v>
      </c>
      <c r="I44" s="284">
        <f t="shared" si="2"/>
        <v>12420</v>
      </c>
      <c r="J44" s="284">
        <f t="shared" si="2"/>
        <v>6000</v>
      </c>
      <c r="K44" s="284">
        <f t="shared" si="2"/>
        <v>3000</v>
      </c>
      <c r="L44" s="284">
        <f t="shared" si="2"/>
        <v>2400</v>
      </c>
      <c r="M44" s="284">
        <f t="shared" si="3"/>
        <v>3110</v>
      </c>
      <c r="N44" s="284">
        <f t="shared" si="3"/>
        <v>1500</v>
      </c>
      <c r="O44" s="284">
        <f t="shared" si="3"/>
        <v>750</v>
      </c>
      <c r="P44" s="284">
        <f t="shared" si="3"/>
        <v>600</v>
      </c>
    </row>
    <row r="45" spans="1:16">
      <c r="A45" s="246">
        <v>15</v>
      </c>
      <c r="B45" s="296" t="s">
        <v>380</v>
      </c>
      <c r="C45" s="298"/>
      <c r="D45" s="298"/>
      <c r="E45" s="299"/>
      <c r="F45" s="299"/>
      <c r="G45" s="299"/>
      <c r="H45" s="299"/>
      <c r="I45" s="284"/>
      <c r="J45" s="284"/>
      <c r="K45" s="284"/>
      <c r="L45" s="284"/>
      <c r="M45" s="284"/>
      <c r="N45" s="284"/>
      <c r="O45" s="284"/>
      <c r="P45" s="284"/>
    </row>
    <row r="46" spans="1:16" ht="30">
      <c r="A46" s="246" t="s">
        <v>2385</v>
      </c>
      <c r="B46" s="296" t="s">
        <v>2540</v>
      </c>
      <c r="C46" s="246" t="s">
        <v>2495</v>
      </c>
      <c r="D46" s="246" t="s">
        <v>2541</v>
      </c>
      <c r="E46" s="297">
        <v>30600</v>
      </c>
      <c r="F46" s="297">
        <v>15000</v>
      </c>
      <c r="G46" s="297">
        <v>8000</v>
      </c>
      <c r="H46" s="297">
        <v>6400</v>
      </c>
      <c r="I46" s="284">
        <f t="shared" si="2"/>
        <v>9180</v>
      </c>
      <c r="J46" s="284">
        <f t="shared" si="2"/>
        <v>4500</v>
      </c>
      <c r="K46" s="284">
        <f t="shared" si="2"/>
        <v>2400</v>
      </c>
      <c r="L46" s="284">
        <f t="shared" si="2"/>
        <v>1920</v>
      </c>
      <c r="M46" s="284">
        <f t="shared" si="3"/>
        <v>2300</v>
      </c>
      <c r="N46" s="284">
        <f t="shared" si="3"/>
        <v>1130</v>
      </c>
      <c r="O46" s="284">
        <f t="shared" si="3"/>
        <v>600</v>
      </c>
      <c r="P46" s="284">
        <f t="shared" si="3"/>
        <v>480</v>
      </c>
    </row>
    <row r="47" spans="1:16" ht="45">
      <c r="A47" s="246" t="s">
        <v>2385</v>
      </c>
      <c r="B47" s="296" t="s">
        <v>2542</v>
      </c>
      <c r="C47" s="246" t="s">
        <v>2541</v>
      </c>
      <c r="D47" s="246" t="s">
        <v>2543</v>
      </c>
      <c r="E47" s="297">
        <v>20000</v>
      </c>
      <c r="F47" s="297">
        <v>10000</v>
      </c>
      <c r="G47" s="297">
        <v>5000</v>
      </c>
      <c r="H47" s="297">
        <v>4000</v>
      </c>
      <c r="I47" s="284">
        <f t="shared" si="2"/>
        <v>6000</v>
      </c>
      <c r="J47" s="284">
        <f t="shared" si="2"/>
        <v>3000</v>
      </c>
      <c r="K47" s="284">
        <f t="shared" si="2"/>
        <v>1500</v>
      </c>
      <c r="L47" s="284">
        <f t="shared" si="2"/>
        <v>1200</v>
      </c>
      <c r="M47" s="284">
        <f t="shared" si="3"/>
        <v>1500</v>
      </c>
      <c r="N47" s="284">
        <f t="shared" si="3"/>
        <v>750</v>
      </c>
      <c r="O47" s="284">
        <f t="shared" si="3"/>
        <v>380</v>
      </c>
      <c r="P47" s="284">
        <f t="shared" si="3"/>
        <v>300</v>
      </c>
    </row>
    <row r="48" spans="1:16" ht="45">
      <c r="A48" s="246">
        <v>16</v>
      </c>
      <c r="B48" s="296" t="s">
        <v>550</v>
      </c>
      <c r="C48" s="246" t="s">
        <v>1549</v>
      </c>
      <c r="D48" s="246" t="s">
        <v>2544</v>
      </c>
      <c r="E48" s="297">
        <v>45000</v>
      </c>
      <c r="F48" s="297">
        <v>21000</v>
      </c>
      <c r="G48" s="297">
        <v>10000</v>
      </c>
      <c r="H48" s="297">
        <v>8000</v>
      </c>
      <c r="I48" s="284">
        <f t="shared" si="2"/>
        <v>13500</v>
      </c>
      <c r="J48" s="284">
        <f t="shared" si="2"/>
        <v>6300</v>
      </c>
      <c r="K48" s="284">
        <f t="shared" si="2"/>
        <v>3000</v>
      </c>
      <c r="L48" s="284">
        <f t="shared" si="2"/>
        <v>2400</v>
      </c>
      <c r="M48" s="284">
        <f t="shared" si="3"/>
        <v>3380</v>
      </c>
      <c r="N48" s="284">
        <f t="shared" si="3"/>
        <v>1580</v>
      </c>
      <c r="O48" s="284">
        <f t="shared" si="3"/>
        <v>750</v>
      </c>
      <c r="P48" s="284">
        <f t="shared" si="3"/>
        <v>600</v>
      </c>
    </row>
    <row r="49" spans="1:16">
      <c r="A49" s="246">
        <v>17</v>
      </c>
      <c r="B49" s="296" t="s">
        <v>2541</v>
      </c>
      <c r="C49" s="298"/>
      <c r="D49" s="298"/>
      <c r="E49" s="299"/>
      <c r="F49" s="299"/>
      <c r="G49" s="299"/>
      <c r="H49" s="299"/>
      <c r="I49" s="284"/>
      <c r="J49" s="284"/>
      <c r="K49" s="284"/>
      <c r="L49" s="284"/>
      <c r="M49" s="284"/>
      <c r="N49" s="284"/>
      <c r="O49" s="284"/>
      <c r="P49" s="284"/>
    </row>
    <row r="50" spans="1:16" ht="30">
      <c r="A50" s="246" t="s">
        <v>2385</v>
      </c>
      <c r="B50" s="296" t="s">
        <v>2541</v>
      </c>
      <c r="C50" s="246" t="s">
        <v>2505</v>
      </c>
      <c r="D50" s="246" t="s">
        <v>2545</v>
      </c>
      <c r="E50" s="297">
        <v>67500</v>
      </c>
      <c r="F50" s="297">
        <v>37120</v>
      </c>
      <c r="G50" s="297">
        <v>22270</v>
      </c>
      <c r="H50" s="297">
        <v>17820</v>
      </c>
      <c r="I50" s="284">
        <f t="shared" si="2"/>
        <v>20250</v>
      </c>
      <c r="J50" s="284">
        <f t="shared" si="2"/>
        <v>11140</v>
      </c>
      <c r="K50" s="284">
        <f t="shared" si="2"/>
        <v>6680</v>
      </c>
      <c r="L50" s="284">
        <f t="shared" si="2"/>
        <v>5350</v>
      </c>
      <c r="M50" s="284">
        <f t="shared" si="3"/>
        <v>5060</v>
      </c>
      <c r="N50" s="284">
        <f t="shared" si="3"/>
        <v>2790</v>
      </c>
      <c r="O50" s="284">
        <f t="shared" si="3"/>
        <v>1670</v>
      </c>
      <c r="P50" s="284">
        <f t="shared" si="3"/>
        <v>1340</v>
      </c>
    </row>
    <row r="51" spans="1:16">
      <c r="A51" s="298"/>
      <c r="B51" s="298"/>
      <c r="C51" s="298"/>
      <c r="D51" s="298"/>
      <c r="E51" s="299"/>
      <c r="F51" s="299"/>
      <c r="G51" s="299"/>
      <c r="H51" s="299"/>
      <c r="I51" s="284"/>
      <c r="J51" s="284"/>
      <c r="K51" s="284"/>
      <c r="L51" s="284"/>
      <c r="M51" s="284"/>
      <c r="N51" s="284"/>
      <c r="O51" s="284"/>
      <c r="P51" s="284"/>
    </row>
    <row r="52" spans="1:16" ht="30">
      <c r="A52" s="246">
        <v>18</v>
      </c>
      <c r="B52" s="296" t="s">
        <v>2546</v>
      </c>
      <c r="C52" s="246" t="s">
        <v>2516</v>
      </c>
      <c r="D52" s="246" t="s">
        <v>2547</v>
      </c>
      <c r="E52" s="297">
        <v>40800</v>
      </c>
      <c r="F52" s="297">
        <v>19000</v>
      </c>
      <c r="G52" s="297">
        <v>8000</v>
      </c>
      <c r="H52" s="297">
        <v>6400</v>
      </c>
      <c r="I52" s="284">
        <f t="shared" si="2"/>
        <v>12240</v>
      </c>
      <c r="J52" s="284">
        <f t="shared" si="2"/>
        <v>5700</v>
      </c>
      <c r="K52" s="284">
        <f t="shared" si="2"/>
        <v>2400</v>
      </c>
      <c r="L52" s="284">
        <f t="shared" si="2"/>
        <v>1920</v>
      </c>
      <c r="M52" s="284">
        <f t="shared" si="3"/>
        <v>3060</v>
      </c>
      <c r="N52" s="284">
        <f t="shared" si="3"/>
        <v>1430</v>
      </c>
      <c r="O52" s="284">
        <f t="shared" si="3"/>
        <v>600</v>
      </c>
      <c r="P52" s="284">
        <f t="shared" si="3"/>
        <v>480</v>
      </c>
    </row>
    <row r="53" spans="1:16" ht="30">
      <c r="A53" s="246">
        <v>19</v>
      </c>
      <c r="B53" s="296" t="s">
        <v>2548</v>
      </c>
      <c r="C53" s="246" t="s">
        <v>2516</v>
      </c>
      <c r="D53" s="246" t="s">
        <v>2547</v>
      </c>
      <c r="E53" s="297">
        <v>40800</v>
      </c>
      <c r="F53" s="297">
        <v>19000</v>
      </c>
      <c r="G53" s="297">
        <v>8000</v>
      </c>
      <c r="H53" s="297">
        <v>6400</v>
      </c>
      <c r="I53" s="284">
        <f t="shared" si="2"/>
        <v>12240</v>
      </c>
      <c r="J53" s="284">
        <f t="shared" si="2"/>
        <v>5700</v>
      </c>
      <c r="K53" s="284">
        <f t="shared" si="2"/>
        <v>2400</v>
      </c>
      <c r="L53" s="284">
        <f t="shared" si="2"/>
        <v>1920</v>
      </c>
      <c r="M53" s="284">
        <f t="shared" si="3"/>
        <v>3060</v>
      </c>
      <c r="N53" s="284">
        <f t="shared" si="3"/>
        <v>1430</v>
      </c>
      <c r="O53" s="284">
        <f t="shared" si="3"/>
        <v>600</v>
      </c>
      <c r="P53" s="284">
        <f t="shared" si="3"/>
        <v>480</v>
      </c>
    </row>
    <row r="54" spans="1:16" ht="30">
      <c r="A54" s="246">
        <v>20</v>
      </c>
      <c r="B54" s="296" t="s">
        <v>2549</v>
      </c>
      <c r="C54" s="246" t="s">
        <v>2516</v>
      </c>
      <c r="D54" s="246" t="s">
        <v>2547</v>
      </c>
      <c r="E54" s="297">
        <v>34000</v>
      </c>
      <c r="F54" s="297">
        <v>12750</v>
      </c>
      <c r="G54" s="297">
        <v>6000</v>
      </c>
      <c r="H54" s="297">
        <v>4800</v>
      </c>
      <c r="I54" s="284">
        <f t="shared" si="2"/>
        <v>10200</v>
      </c>
      <c r="J54" s="284">
        <f t="shared" si="2"/>
        <v>3830</v>
      </c>
      <c r="K54" s="284">
        <f t="shared" si="2"/>
        <v>1800</v>
      </c>
      <c r="L54" s="284">
        <f t="shared" si="2"/>
        <v>1440</v>
      </c>
      <c r="M54" s="284">
        <f t="shared" si="3"/>
        <v>2550</v>
      </c>
      <c r="N54" s="284">
        <f t="shared" si="3"/>
        <v>960</v>
      </c>
      <c r="O54" s="284">
        <f t="shared" si="3"/>
        <v>450</v>
      </c>
      <c r="P54" s="284">
        <f t="shared" si="3"/>
        <v>360</v>
      </c>
    </row>
    <row r="55" spans="1:16" ht="30">
      <c r="A55" s="246">
        <v>21</v>
      </c>
      <c r="B55" s="296" t="s">
        <v>2547</v>
      </c>
      <c r="C55" s="246" t="s">
        <v>709</v>
      </c>
      <c r="D55" s="246" t="s">
        <v>300</v>
      </c>
      <c r="E55" s="297">
        <v>32000</v>
      </c>
      <c r="F55" s="297">
        <v>15900</v>
      </c>
      <c r="G55" s="297">
        <v>8000</v>
      </c>
      <c r="H55" s="297">
        <v>6400</v>
      </c>
      <c r="I55" s="284">
        <f t="shared" si="2"/>
        <v>9600</v>
      </c>
      <c r="J55" s="284">
        <f t="shared" si="2"/>
        <v>4770</v>
      </c>
      <c r="K55" s="284">
        <f t="shared" si="2"/>
        <v>2400</v>
      </c>
      <c r="L55" s="284">
        <f t="shared" si="2"/>
        <v>1920</v>
      </c>
      <c r="M55" s="284">
        <f t="shared" si="3"/>
        <v>2400</v>
      </c>
      <c r="N55" s="284">
        <f t="shared" si="3"/>
        <v>1190</v>
      </c>
      <c r="O55" s="284">
        <f t="shared" si="3"/>
        <v>600</v>
      </c>
      <c r="P55" s="284">
        <f t="shared" si="3"/>
        <v>480</v>
      </c>
    </row>
    <row r="56" spans="1:16" ht="45">
      <c r="A56" s="246">
        <v>22</v>
      </c>
      <c r="B56" s="296" t="s">
        <v>2550</v>
      </c>
      <c r="C56" s="246" t="s">
        <v>2551</v>
      </c>
      <c r="D56" s="246" t="s">
        <v>1549</v>
      </c>
      <c r="E56" s="297">
        <v>46000</v>
      </c>
      <c r="F56" s="297">
        <v>25300</v>
      </c>
      <c r="G56" s="297">
        <v>15180</v>
      </c>
      <c r="H56" s="297">
        <v>12140</v>
      </c>
      <c r="I56" s="284">
        <f t="shared" si="2"/>
        <v>13800</v>
      </c>
      <c r="J56" s="284">
        <f t="shared" si="2"/>
        <v>7590</v>
      </c>
      <c r="K56" s="284">
        <f t="shared" si="2"/>
        <v>4550</v>
      </c>
      <c r="L56" s="284">
        <f t="shared" si="2"/>
        <v>3640</v>
      </c>
      <c r="M56" s="284">
        <f t="shared" si="3"/>
        <v>3450</v>
      </c>
      <c r="N56" s="284">
        <f t="shared" si="3"/>
        <v>1900</v>
      </c>
      <c r="O56" s="284">
        <f t="shared" si="3"/>
        <v>1140</v>
      </c>
      <c r="P56" s="284">
        <f t="shared" si="3"/>
        <v>910</v>
      </c>
    </row>
    <row r="57" spans="1:16" ht="30">
      <c r="A57" s="300">
        <v>23</v>
      </c>
      <c r="B57" s="301" t="s">
        <v>2552</v>
      </c>
      <c r="C57" s="300" t="s">
        <v>300</v>
      </c>
      <c r="D57" s="300" t="s">
        <v>2514</v>
      </c>
      <c r="E57" s="297">
        <v>30000</v>
      </c>
      <c r="F57" s="297">
        <v>15000</v>
      </c>
      <c r="G57" s="297">
        <v>8000</v>
      </c>
      <c r="H57" s="297">
        <v>6400</v>
      </c>
      <c r="I57" s="284">
        <f t="shared" si="2"/>
        <v>9000</v>
      </c>
      <c r="J57" s="284">
        <f t="shared" si="2"/>
        <v>4500</v>
      </c>
      <c r="K57" s="284">
        <f t="shared" si="2"/>
        <v>2400</v>
      </c>
      <c r="L57" s="284">
        <f t="shared" si="2"/>
        <v>1920</v>
      </c>
      <c r="M57" s="284">
        <f t="shared" si="3"/>
        <v>2250</v>
      </c>
      <c r="N57" s="284">
        <f t="shared" si="3"/>
        <v>1130</v>
      </c>
      <c r="O57" s="284">
        <f t="shared" si="3"/>
        <v>600</v>
      </c>
      <c r="P57" s="284">
        <f t="shared" si="3"/>
        <v>480</v>
      </c>
    </row>
    <row r="58" spans="1:16">
      <c r="A58" s="300">
        <v>9</v>
      </c>
      <c r="B58" s="301" t="s">
        <v>2552</v>
      </c>
      <c r="C58" s="298"/>
      <c r="D58" s="298"/>
      <c r="E58" s="297">
        <v>30000</v>
      </c>
      <c r="F58" s="297">
        <v>15000</v>
      </c>
      <c r="G58" s="297">
        <v>7500</v>
      </c>
      <c r="H58" s="297">
        <v>6000</v>
      </c>
      <c r="I58" s="284">
        <f t="shared" si="2"/>
        <v>9000</v>
      </c>
      <c r="J58" s="284">
        <f t="shared" si="2"/>
        <v>4500</v>
      </c>
      <c r="K58" s="284">
        <f t="shared" si="2"/>
        <v>2250</v>
      </c>
      <c r="L58" s="284">
        <f t="shared" si="2"/>
        <v>1800</v>
      </c>
      <c r="M58" s="284">
        <f t="shared" si="3"/>
        <v>2250</v>
      </c>
      <c r="N58" s="284">
        <f t="shared" si="3"/>
        <v>1130</v>
      </c>
      <c r="O58" s="284">
        <f t="shared" si="3"/>
        <v>560</v>
      </c>
      <c r="P58" s="284">
        <f t="shared" si="3"/>
        <v>450</v>
      </c>
    </row>
    <row r="59" spans="1:16" ht="45">
      <c r="A59" s="246">
        <v>24</v>
      </c>
      <c r="B59" s="296" t="s">
        <v>2553</v>
      </c>
      <c r="C59" s="298"/>
      <c r="D59" s="298"/>
      <c r="E59" s="297">
        <v>21000</v>
      </c>
      <c r="F59" s="297">
        <v>10000</v>
      </c>
      <c r="G59" s="297">
        <v>5000</v>
      </c>
      <c r="H59" s="297">
        <v>4000</v>
      </c>
      <c r="I59" s="284">
        <f t="shared" si="2"/>
        <v>6300</v>
      </c>
      <c r="J59" s="284">
        <f t="shared" si="2"/>
        <v>3000</v>
      </c>
      <c r="K59" s="284">
        <f t="shared" si="2"/>
        <v>1500</v>
      </c>
      <c r="L59" s="284">
        <f t="shared" si="2"/>
        <v>1200</v>
      </c>
      <c r="M59" s="284">
        <f t="shared" si="3"/>
        <v>1580</v>
      </c>
      <c r="N59" s="284">
        <f t="shared" si="3"/>
        <v>750</v>
      </c>
      <c r="O59" s="284">
        <f t="shared" si="3"/>
        <v>380</v>
      </c>
      <c r="P59" s="284">
        <f t="shared" si="3"/>
        <v>300</v>
      </c>
    </row>
    <row r="60" spans="1:16" ht="30">
      <c r="A60" s="246">
        <v>25</v>
      </c>
      <c r="B60" s="296" t="s">
        <v>2554</v>
      </c>
      <c r="C60" s="246" t="s">
        <v>709</v>
      </c>
      <c r="D60" s="246" t="s">
        <v>2555</v>
      </c>
      <c r="E60" s="297">
        <v>26400</v>
      </c>
      <c r="F60" s="297">
        <v>13000</v>
      </c>
      <c r="G60" s="297">
        <v>6500</v>
      </c>
      <c r="H60" s="297">
        <v>5200</v>
      </c>
      <c r="I60" s="284">
        <f t="shared" si="2"/>
        <v>7920</v>
      </c>
      <c r="J60" s="284">
        <f t="shared" si="2"/>
        <v>3900</v>
      </c>
      <c r="K60" s="284">
        <f t="shared" si="2"/>
        <v>1950</v>
      </c>
      <c r="L60" s="284">
        <f t="shared" si="2"/>
        <v>1560</v>
      </c>
      <c r="M60" s="284">
        <f t="shared" si="3"/>
        <v>1980</v>
      </c>
      <c r="N60" s="284">
        <f t="shared" si="3"/>
        <v>980</v>
      </c>
      <c r="O60" s="284">
        <f t="shared" si="3"/>
        <v>490</v>
      </c>
      <c r="P60" s="284">
        <f t="shared" si="3"/>
        <v>390</v>
      </c>
    </row>
    <row r="61" spans="1:16" ht="30">
      <c r="A61" s="246">
        <v>12</v>
      </c>
      <c r="B61" s="296" t="s">
        <v>2554</v>
      </c>
      <c r="C61" s="246" t="s">
        <v>2555</v>
      </c>
      <c r="D61" s="246" t="s">
        <v>104</v>
      </c>
      <c r="E61" s="297">
        <v>26400</v>
      </c>
      <c r="F61" s="297">
        <v>13000</v>
      </c>
      <c r="G61" s="297">
        <v>7000</v>
      </c>
      <c r="H61" s="297">
        <v>5600</v>
      </c>
      <c r="I61" s="284">
        <f t="shared" si="2"/>
        <v>7920</v>
      </c>
      <c r="J61" s="284">
        <f t="shared" si="2"/>
        <v>3900</v>
      </c>
      <c r="K61" s="284">
        <f t="shared" si="2"/>
        <v>2100</v>
      </c>
      <c r="L61" s="284">
        <f t="shared" si="2"/>
        <v>1680</v>
      </c>
      <c r="M61" s="284">
        <f t="shared" si="3"/>
        <v>1980</v>
      </c>
      <c r="N61" s="284">
        <f t="shared" si="3"/>
        <v>980</v>
      </c>
      <c r="O61" s="284">
        <f t="shared" si="3"/>
        <v>530</v>
      </c>
      <c r="P61" s="284">
        <f t="shared" si="3"/>
        <v>420</v>
      </c>
    </row>
    <row r="62" spans="1:16" ht="30">
      <c r="A62" s="246">
        <v>26</v>
      </c>
      <c r="B62" s="296" t="s">
        <v>2556</v>
      </c>
      <c r="C62" s="246" t="s">
        <v>2557</v>
      </c>
      <c r="D62" s="246" t="s">
        <v>2558</v>
      </c>
      <c r="E62" s="297">
        <v>27500</v>
      </c>
      <c r="F62" s="297">
        <v>13000</v>
      </c>
      <c r="G62" s="297">
        <v>6500</v>
      </c>
      <c r="H62" s="297">
        <v>5200</v>
      </c>
      <c r="I62" s="284">
        <f t="shared" si="2"/>
        <v>8250</v>
      </c>
      <c r="J62" s="284">
        <f t="shared" si="2"/>
        <v>3900</v>
      </c>
      <c r="K62" s="284">
        <f t="shared" si="2"/>
        <v>1950</v>
      </c>
      <c r="L62" s="284">
        <f t="shared" si="2"/>
        <v>1560</v>
      </c>
      <c r="M62" s="284">
        <f t="shared" si="3"/>
        <v>2060</v>
      </c>
      <c r="N62" s="284">
        <f t="shared" si="3"/>
        <v>980</v>
      </c>
      <c r="O62" s="284">
        <f t="shared" si="3"/>
        <v>490</v>
      </c>
      <c r="P62" s="284">
        <f t="shared" si="3"/>
        <v>390</v>
      </c>
    </row>
    <row r="63" spans="1:16" ht="30">
      <c r="A63" s="246">
        <v>27</v>
      </c>
      <c r="B63" s="296" t="s">
        <v>2559</v>
      </c>
      <c r="C63" s="298"/>
      <c r="D63" s="298"/>
      <c r="E63" s="299"/>
      <c r="F63" s="299"/>
      <c r="G63" s="299"/>
      <c r="H63" s="299"/>
      <c r="I63" s="284"/>
      <c r="J63" s="284"/>
      <c r="K63" s="284"/>
      <c r="L63" s="284"/>
      <c r="M63" s="284"/>
      <c r="N63" s="284"/>
      <c r="O63" s="284"/>
      <c r="P63" s="284"/>
    </row>
    <row r="64" spans="1:16" ht="30">
      <c r="A64" s="246" t="s">
        <v>2385</v>
      </c>
      <c r="B64" s="302" t="s">
        <v>2560</v>
      </c>
      <c r="C64" s="298"/>
      <c r="D64" s="298"/>
      <c r="E64" s="297">
        <v>70500</v>
      </c>
      <c r="F64" s="297">
        <v>38770</v>
      </c>
      <c r="G64" s="297">
        <v>23650</v>
      </c>
      <c r="H64" s="297">
        <v>18920</v>
      </c>
      <c r="I64" s="284">
        <f t="shared" si="2"/>
        <v>21150</v>
      </c>
      <c r="J64" s="284">
        <f t="shared" si="2"/>
        <v>11630</v>
      </c>
      <c r="K64" s="284">
        <f t="shared" si="2"/>
        <v>7100</v>
      </c>
      <c r="L64" s="284">
        <f t="shared" si="2"/>
        <v>5680</v>
      </c>
      <c r="M64" s="284">
        <f t="shared" si="3"/>
        <v>5290</v>
      </c>
      <c r="N64" s="284">
        <f t="shared" si="3"/>
        <v>2910</v>
      </c>
      <c r="O64" s="284">
        <f t="shared" si="3"/>
        <v>1780</v>
      </c>
      <c r="P64" s="284">
        <f t="shared" si="3"/>
        <v>1420</v>
      </c>
    </row>
    <row r="65" spans="1:16" ht="30">
      <c r="A65" s="246" t="s">
        <v>2385</v>
      </c>
      <c r="B65" s="302" t="s">
        <v>2561</v>
      </c>
      <c r="C65" s="298"/>
      <c r="D65" s="298"/>
      <c r="E65" s="297">
        <v>55500</v>
      </c>
      <c r="F65" s="297">
        <v>30520</v>
      </c>
      <c r="G65" s="297">
        <v>18310</v>
      </c>
      <c r="H65" s="297">
        <v>14650</v>
      </c>
      <c r="I65" s="284">
        <f t="shared" si="2"/>
        <v>16650</v>
      </c>
      <c r="J65" s="284">
        <f t="shared" si="2"/>
        <v>9160</v>
      </c>
      <c r="K65" s="284">
        <f t="shared" si="2"/>
        <v>5490</v>
      </c>
      <c r="L65" s="284">
        <f t="shared" si="2"/>
        <v>4400</v>
      </c>
      <c r="M65" s="284">
        <f t="shared" si="3"/>
        <v>4160</v>
      </c>
      <c r="N65" s="284">
        <f t="shared" si="3"/>
        <v>2290</v>
      </c>
      <c r="O65" s="284">
        <f t="shared" si="3"/>
        <v>1370</v>
      </c>
      <c r="P65" s="284">
        <f t="shared" si="3"/>
        <v>1100</v>
      </c>
    </row>
    <row r="66" spans="1:16" ht="26.25" customHeight="1">
      <c r="A66" s="246">
        <v>1</v>
      </c>
      <c r="B66" s="296" t="s">
        <v>2472</v>
      </c>
      <c r="C66" s="246" t="s">
        <v>2494</v>
      </c>
      <c r="D66" s="246" t="s">
        <v>1252</v>
      </c>
      <c r="E66" s="303">
        <v>160000</v>
      </c>
      <c r="F66" s="303">
        <v>48640</v>
      </c>
      <c r="G66" s="303">
        <v>20000</v>
      </c>
      <c r="H66" s="303">
        <v>16000</v>
      </c>
      <c r="I66" s="284">
        <f t="shared" si="2"/>
        <v>48000</v>
      </c>
      <c r="J66" s="284">
        <f t="shared" si="2"/>
        <v>14590</v>
      </c>
      <c r="K66" s="284">
        <f t="shared" si="2"/>
        <v>6000</v>
      </c>
      <c r="L66" s="284">
        <f t="shared" si="2"/>
        <v>4800</v>
      </c>
      <c r="M66" s="284">
        <f t="shared" si="3"/>
        <v>12000</v>
      </c>
      <c r="N66" s="284">
        <f t="shared" si="3"/>
        <v>3650</v>
      </c>
      <c r="O66" s="284">
        <f t="shared" si="3"/>
        <v>1500</v>
      </c>
      <c r="P66" s="284">
        <f t="shared" si="3"/>
        <v>1200</v>
      </c>
    </row>
    <row r="67" spans="1:16" ht="45">
      <c r="A67" s="246">
        <v>2</v>
      </c>
      <c r="B67" s="296" t="s">
        <v>2562</v>
      </c>
      <c r="C67" s="246" t="s">
        <v>2563</v>
      </c>
      <c r="D67" s="246" t="s">
        <v>2476</v>
      </c>
      <c r="E67" s="297">
        <v>85000</v>
      </c>
      <c r="F67" s="297">
        <v>34000</v>
      </c>
      <c r="G67" s="297">
        <v>17000</v>
      </c>
      <c r="H67" s="297">
        <v>13600</v>
      </c>
      <c r="I67" s="284">
        <f t="shared" si="2"/>
        <v>25500</v>
      </c>
      <c r="J67" s="284">
        <f t="shared" si="2"/>
        <v>10200</v>
      </c>
      <c r="K67" s="284">
        <f t="shared" si="2"/>
        <v>5100</v>
      </c>
      <c r="L67" s="284">
        <f t="shared" si="2"/>
        <v>4080</v>
      </c>
      <c r="M67" s="284">
        <f t="shared" si="3"/>
        <v>6380</v>
      </c>
      <c r="N67" s="284">
        <f t="shared" si="3"/>
        <v>2550</v>
      </c>
      <c r="O67" s="284">
        <f t="shared" si="3"/>
        <v>1280</v>
      </c>
      <c r="P67" s="284">
        <f t="shared" si="3"/>
        <v>1020</v>
      </c>
    </row>
    <row r="68" spans="1:16" ht="30">
      <c r="A68" s="246">
        <v>3</v>
      </c>
      <c r="B68" s="296" t="s">
        <v>1537</v>
      </c>
      <c r="C68" s="246" t="s">
        <v>2564</v>
      </c>
      <c r="D68" s="246" t="s">
        <v>2565</v>
      </c>
      <c r="E68" s="297">
        <v>85680</v>
      </c>
      <c r="F68" s="297">
        <v>34000</v>
      </c>
      <c r="G68" s="297">
        <v>17000</v>
      </c>
      <c r="H68" s="297">
        <v>13600</v>
      </c>
      <c r="I68" s="284">
        <f t="shared" si="2"/>
        <v>25700</v>
      </c>
      <c r="J68" s="284">
        <f t="shared" si="2"/>
        <v>10200</v>
      </c>
      <c r="K68" s="284">
        <f t="shared" si="2"/>
        <v>5100</v>
      </c>
      <c r="L68" s="284">
        <f t="shared" si="2"/>
        <v>4080</v>
      </c>
      <c r="M68" s="284">
        <f t="shared" si="3"/>
        <v>6430</v>
      </c>
      <c r="N68" s="284">
        <f t="shared" si="3"/>
        <v>2550</v>
      </c>
      <c r="O68" s="284">
        <f t="shared" si="3"/>
        <v>1280</v>
      </c>
      <c r="P68" s="284">
        <f t="shared" si="3"/>
        <v>1020</v>
      </c>
    </row>
    <row r="69" spans="1:16" ht="30">
      <c r="A69" s="246">
        <v>4</v>
      </c>
      <c r="B69" s="296" t="s">
        <v>2566</v>
      </c>
      <c r="C69" s="246" t="s">
        <v>1243</v>
      </c>
      <c r="D69" s="246" t="s">
        <v>1252</v>
      </c>
      <c r="E69" s="297">
        <v>71280</v>
      </c>
      <c r="F69" s="297">
        <v>23400</v>
      </c>
      <c r="G69" s="297">
        <v>10800</v>
      </c>
      <c r="H69" s="297">
        <v>8640</v>
      </c>
      <c r="I69" s="284">
        <f t="shared" si="2"/>
        <v>21380</v>
      </c>
      <c r="J69" s="284">
        <f t="shared" si="2"/>
        <v>7020</v>
      </c>
      <c r="K69" s="284">
        <f t="shared" si="2"/>
        <v>3240</v>
      </c>
      <c r="L69" s="284">
        <f t="shared" si="2"/>
        <v>2590</v>
      </c>
      <c r="M69" s="284">
        <f t="shared" si="3"/>
        <v>5350</v>
      </c>
      <c r="N69" s="284">
        <f t="shared" si="3"/>
        <v>1760</v>
      </c>
      <c r="O69" s="284">
        <f t="shared" si="3"/>
        <v>810</v>
      </c>
      <c r="P69" s="284">
        <f t="shared" si="3"/>
        <v>650</v>
      </c>
    </row>
    <row r="70" spans="1:16" ht="18.75" customHeight="1">
      <c r="A70" s="246">
        <v>6</v>
      </c>
      <c r="B70" s="296" t="s">
        <v>2567</v>
      </c>
      <c r="C70" s="246" t="s">
        <v>1267</v>
      </c>
      <c r="D70" s="246" t="s">
        <v>2487</v>
      </c>
      <c r="E70" s="297">
        <v>77220</v>
      </c>
      <c r="F70" s="297">
        <v>28800</v>
      </c>
      <c r="G70" s="297">
        <v>14400</v>
      </c>
      <c r="H70" s="297">
        <v>11520</v>
      </c>
      <c r="I70" s="284">
        <f t="shared" si="2"/>
        <v>23170</v>
      </c>
      <c r="J70" s="284">
        <f t="shared" si="2"/>
        <v>8640</v>
      </c>
      <c r="K70" s="284">
        <f t="shared" si="2"/>
        <v>4320</v>
      </c>
      <c r="L70" s="284">
        <f t="shared" si="2"/>
        <v>3460</v>
      </c>
      <c r="M70" s="284">
        <f t="shared" si="3"/>
        <v>5790</v>
      </c>
      <c r="N70" s="284">
        <f t="shared" si="3"/>
        <v>2160</v>
      </c>
      <c r="O70" s="284">
        <f t="shared" si="3"/>
        <v>1080</v>
      </c>
      <c r="P70" s="284">
        <f t="shared" si="3"/>
        <v>870</v>
      </c>
    </row>
    <row r="71" spans="1:16" ht="18.75" customHeight="1">
      <c r="A71" s="246">
        <v>7</v>
      </c>
      <c r="B71" s="296" t="s">
        <v>2568</v>
      </c>
      <c r="C71" s="246" t="s">
        <v>1267</v>
      </c>
      <c r="D71" s="246" t="s">
        <v>2487</v>
      </c>
      <c r="E71" s="297">
        <v>72600</v>
      </c>
      <c r="F71" s="297">
        <v>26000</v>
      </c>
      <c r="G71" s="297">
        <v>12000</v>
      </c>
      <c r="H71" s="297">
        <v>9600</v>
      </c>
      <c r="I71" s="284">
        <f t="shared" ref="I71:L134" si="4">ROUND(E71*0.3,-1)</f>
        <v>21780</v>
      </c>
      <c r="J71" s="284">
        <f t="shared" si="4"/>
        <v>7800</v>
      </c>
      <c r="K71" s="284">
        <f t="shared" si="4"/>
        <v>3600</v>
      </c>
      <c r="L71" s="284">
        <f t="shared" si="4"/>
        <v>2880</v>
      </c>
      <c r="M71" s="284">
        <f t="shared" ref="M71:P134" si="5">ROUND(I71*0.25,-1)</f>
        <v>5450</v>
      </c>
      <c r="N71" s="284">
        <f t="shared" si="5"/>
        <v>1950</v>
      </c>
      <c r="O71" s="284">
        <f t="shared" si="5"/>
        <v>900</v>
      </c>
      <c r="P71" s="284">
        <f t="shared" si="5"/>
        <v>720</v>
      </c>
    </row>
    <row r="72" spans="1:16" ht="30">
      <c r="A72" s="246">
        <v>8</v>
      </c>
      <c r="B72" s="296" t="s">
        <v>1550</v>
      </c>
      <c r="C72" s="246" t="s">
        <v>2472</v>
      </c>
      <c r="D72" s="246" t="s">
        <v>1267</v>
      </c>
      <c r="E72" s="299"/>
      <c r="F72" s="299"/>
      <c r="G72" s="299"/>
      <c r="H72" s="299"/>
      <c r="I72" s="284"/>
      <c r="J72" s="284"/>
      <c r="K72" s="284"/>
      <c r="L72" s="284"/>
      <c r="M72" s="284"/>
      <c r="N72" s="284"/>
      <c r="O72" s="284"/>
      <c r="P72" s="284"/>
    </row>
    <row r="73" spans="1:16" ht="45">
      <c r="A73" s="246" t="s">
        <v>2385</v>
      </c>
      <c r="B73" s="296" t="s">
        <v>2569</v>
      </c>
      <c r="C73" s="246" t="s">
        <v>2472</v>
      </c>
      <c r="D73" s="246" t="s">
        <v>2566</v>
      </c>
      <c r="E73" s="297">
        <v>74400</v>
      </c>
      <c r="F73" s="297">
        <v>26000</v>
      </c>
      <c r="G73" s="297">
        <v>12000</v>
      </c>
      <c r="H73" s="297">
        <v>9600</v>
      </c>
      <c r="I73" s="284">
        <f t="shared" si="4"/>
        <v>22320</v>
      </c>
      <c r="J73" s="284">
        <f t="shared" si="4"/>
        <v>7800</v>
      </c>
      <c r="K73" s="284">
        <f t="shared" si="4"/>
        <v>3600</v>
      </c>
      <c r="L73" s="284">
        <f t="shared" si="4"/>
        <v>2880</v>
      </c>
      <c r="M73" s="284">
        <f t="shared" si="5"/>
        <v>5580</v>
      </c>
      <c r="N73" s="284">
        <f t="shared" si="5"/>
        <v>1950</v>
      </c>
      <c r="O73" s="284">
        <f t="shared" si="5"/>
        <v>900</v>
      </c>
      <c r="P73" s="284">
        <f t="shared" si="5"/>
        <v>720</v>
      </c>
    </row>
    <row r="74" spans="1:16" ht="30">
      <c r="A74" s="246" t="s">
        <v>2385</v>
      </c>
      <c r="B74" s="296" t="s">
        <v>2570</v>
      </c>
      <c r="C74" s="246" t="s">
        <v>2566</v>
      </c>
      <c r="D74" s="246" t="s">
        <v>1267</v>
      </c>
      <c r="E74" s="297">
        <v>42000</v>
      </c>
      <c r="F74" s="297">
        <v>15300</v>
      </c>
      <c r="G74" s="297">
        <v>11000</v>
      </c>
      <c r="H74" s="297">
        <v>8800</v>
      </c>
      <c r="I74" s="284">
        <f t="shared" si="4"/>
        <v>12600</v>
      </c>
      <c r="J74" s="284">
        <f t="shared" si="4"/>
        <v>4590</v>
      </c>
      <c r="K74" s="284">
        <f t="shared" si="4"/>
        <v>3300</v>
      </c>
      <c r="L74" s="284">
        <f t="shared" si="4"/>
        <v>2640</v>
      </c>
      <c r="M74" s="284">
        <f t="shared" si="5"/>
        <v>3150</v>
      </c>
      <c r="N74" s="284">
        <f t="shared" si="5"/>
        <v>1150</v>
      </c>
      <c r="O74" s="284">
        <f t="shared" si="5"/>
        <v>830</v>
      </c>
      <c r="P74" s="284">
        <f t="shared" si="5"/>
        <v>660</v>
      </c>
    </row>
    <row r="75" spans="1:16" ht="30">
      <c r="A75" s="246">
        <v>9</v>
      </c>
      <c r="B75" s="296" t="s">
        <v>1264</v>
      </c>
      <c r="C75" s="246" t="s">
        <v>2565</v>
      </c>
      <c r="D75" s="246" t="s">
        <v>1243</v>
      </c>
      <c r="E75" s="303">
        <v>79050</v>
      </c>
      <c r="F75" s="303">
        <v>29750</v>
      </c>
      <c r="G75" s="303">
        <v>14450</v>
      </c>
      <c r="H75" s="303">
        <v>15280</v>
      </c>
      <c r="I75" s="284">
        <f t="shared" si="4"/>
        <v>23720</v>
      </c>
      <c r="J75" s="284">
        <f t="shared" si="4"/>
        <v>8930</v>
      </c>
      <c r="K75" s="284">
        <f t="shared" si="4"/>
        <v>4340</v>
      </c>
      <c r="L75" s="284">
        <f t="shared" si="4"/>
        <v>4580</v>
      </c>
      <c r="M75" s="284">
        <f t="shared" si="5"/>
        <v>5930</v>
      </c>
      <c r="N75" s="284">
        <f t="shared" si="5"/>
        <v>2230</v>
      </c>
      <c r="O75" s="284">
        <f t="shared" si="5"/>
        <v>1090</v>
      </c>
      <c r="P75" s="284">
        <f t="shared" si="5"/>
        <v>1150</v>
      </c>
    </row>
    <row r="76" spans="1:16" ht="30">
      <c r="A76" s="246">
        <v>10</v>
      </c>
      <c r="B76" s="296" t="s">
        <v>2571</v>
      </c>
      <c r="C76" s="246" t="s">
        <v>1267</v>
      </c>
      <c r="D76" s="246" t="s">
        <v>2493</v>
      </c>
      <c r="E76" s="297">
        <v>72500</v>
      </c>
      <c r="F76" s="297">
        <v>26000</v>
      </c>
      <c r="G76" s="297">
        <v>12000</v>
      </c>
      <c r="H76" s="297">
        <v>9600</v>
      </c>
      <c r="I76" s="284">
        <f t="shared" si="4"/>
        <v>21750</v>
      </c>
      <c r="J76" s="284">
        <f t="shared" si="4"/>
        <v>7800</v>
      </c>
      <c r="K76" s="284">
        <f t="shared" si="4"/>
        <v>3600</v>
      </c>
      <c r="L76" s="284">
        <f t="shared" si="4"/>
        <v>2880</v>
      </c>
      <c r="M76" s="284">
        <f t="shared" si="5"/>
        <v>5440</v>
      </c>
      <c r="N76" s="284">
        <f t="shared" si="5"/>
        <v>1950</v>
      </c>
      <c r="O76" s="284">
        <f t="shared" si="5"/>
        <v>900</v>
      </c>
      <c r="P76" s="284">
        <f t="shared" si="5"/>
        <v>720</v>
      </c>
    </row>
    <row r="77" spans="1:16" ht="30">
      <c r="A77" s="246">
        <v>11</v>
      </c>
      <c r="B77" s="296" t="s">
        <v>1243</v>
      </c>
      <c r="C77" s="246" t="s">
        <v>1267</v>
      </c>
      <c r="D77" s="246" t="s">
        <v>2472</v>
      </c>
      <c r="E77" s="297">
        <v>69600</v>
      </c>
      <c r="F77" s="297">
        <v>23000</v>
      </c>
      <c r="G77" s="297">
        <v>11000</v>
      </c>
      <c r="H77" s="297">
        <v>8800</v>
      </c>
      <c r="I77" s="284">
        <f t="shared" si="4"/>
        <v>20880</v>
      </c>
      <c r="J77" s="284">
        <f t="shared" si="4"/>
        <v>6900</v>
      </c>
      <c r="K77" s="284">
        <f t="shared" si="4"/>
        <v>3300</v>
      </c>
      <c r="L77" s="284">
        <f t="shared" si="4"/>
        <v>2640</v>
      </c>
      <c r="M77" s="284">
        <f t="shared" si="5"/>
        <v>5220</v>
      </c>
      <c r="N77" s="284">
        <f t="shared" si="5"/>
        <v>1730</v>
      </c>
      <c r="O77" s="284">
        <f t="shared" si="5"/>
        <v>830</v>
      </c>
      <c r="P77" s="284">
        <f t="shared" si="5"/>
        <v>660</v>
      </c>
    </row>
    <row r="78" spans="1:16" ht="30">
      <c r="A78" s="246">
        <v>12</v>
      </c>
      <c r="B78" s="296" t="s">
        <v>2572</v>
      </c>
      <c r="C78" s="246" t="s">
        <v>2565</v>
      </c>
      <c r="D78" s="246" t="s">
        <v>2573</v>
      </c>
      <c r="E78" s="297">
        <v>69600</v>
      </c>
      <c r="F78" s="297">
        <v>23000</v>
      </c>
      <c r="G78" s="297">
        <v>11000</v>
      </c>
      <c r="H78" s="297">
        <v>8800</v>
      </c>
      <c r="I78" s="284">
        <f t="shared" si="4"/>
        <v>20880</v>
      </c>
      <c r="J78" s="284">
        <f t="shared" si="4"/>
        <v>6900</v>
      </c>
      <c r="K78" s="284">
        <f t="shared" si="4"/>
        <v>3300</v>
      </c>
      <c r="L78" s="284">
        <f t="shared" si="4"/>
        <v>2640</v>
      </c>
      <c r="M78" s="284">
        <f t="shared" si="5"/>
        <v>5220</v>
      </c>
      <c r="N78" s="284">
        <f t="shared" si="5"/>
        <v>1730</v>
      </c>
      <c r="O78" s="284">
        <f t="shared" si="5"/>
        <v>830</v>
      </c>
      <c r="P78" s="284">
        <f t="shared" si="5"/>
        <v>660</v>
      </c>
    </row>
    <row r="79" spans="1:16">
      <c r="A79" s="246">
        <v>13</v>
      </c>
      <c r="B79" s="296" t="s">
        <v>1319</v>
      </c>
      <c r="C79" s="298"/>
      <c r="D79" s="298"/>
      <c r="E79" s="299"/>
      <c r="F79" s="299"/>
      <c r="G79" s="299"/>
      <c r="H79" s="299"/>
      <c r="I79" s="284"/>
      <c r="J79" s="284"/>
      <c r="K79" s="284"/>
      <c r="L79" s="284"/>
      <c r="M79" s="284"/>
      <c r="N79" s="284"/>
      <c r="O79" s="284"/>
      <c r="P79" s="284"/>
    </row>
    <row r="80" spans="1:16" ht="30">
      <c r="A80" s="246" t="s">
        <v>2385</v>
      </c>
      <c r="B80" s="296" t="s">
        <v>2574</v>
      </c>
      <c r="C80" s="246" t="s">
        <v>1246</v>
      </c>
      <c r="D80" s="246" t="s">
        <v>2575</v>
      </c>
      <c r="E80" s="297">
        <v>78300</v>
      </c>
      <c r="F80" s="297">
        <v>39150</v>
      </c>
      <c r="G80" s="297">
        <v>23490</v>
      </c>
      <c r="H80" s="297">
        <v>18790</v>
      </c>
      <c r="I80" s="284">
        <f t="shared" si="4"/>
        <v>23490</v>
      </c>
      <c r="J80" s="284">
        <f t="shared" si="4"/>
        <v>11750</v>
      </c>
      <c r="K80" s="284">
        <f t="shared" si="4"/>
        <v>7050</v>
      </c>
      <c r="L80" s="284">
        <f t="shared" si="4"/>
        <v>5640</v>
      </c>
      <c r="M80" s="284">
        <f t="shared" si="5"/>
        <v>5870</v>
      </c>
      <c r="N80" s="284">
        <f t="shared" si="5"/>
        <v>2940</v>
      </c>
      <c r="O80" s="284">
        <f t="shared" si="5"/>
        <v>1760</v>
      </c>
      <c r="P80" s="284">
        <f t="shared" si="5"/>
        <v>1410</v>
      </c>
    </row>
    <row r="81" spans="1:16" ht="30">
      <c r="A81" s="246" t="s">
        <v>2385</v>
      </c>
      <c r="B81" s="296" t="s">
        <v>2576</v>
      </c>
      <c r="C81" s="246" t="s">
        <v>2575</v>
      </c>
      <c r="D81" s="246" t="s">
        <v>2513</v>
      </c>
      <c r="E81" s="297">
        <v>76500</v>
      </c>
      <c r="F81" s="297">
        <v>38250</v>
      </c>
      <c r="G81" s="297">
        <v>18900</v>
      </c>
      <c r="H81" s="297">
        <v>15120</v>
      </c>
      <c r="I81" s="284">
        <f t="shared" si="4"/>
        <v>22950</v>
      </c>
      <c r="J81" s="284">
        <f t="shared" si="4"/>
        <v>11480</v>
      </c>
      <c r="K81" s="284">
        <f t="shared" si="4"/>
        <v>5670</v>
      </c>
      <c r="L81" s="284">
        <f t="shared" si="4"/>
        <v>4540</v>
      </c>
      <c r="M81" s="284">
        <f t="shared" si="5"/>
        <v>5740</v>
      </c>
      <c r="N81" s="284">
        <f t="shared" si="5"/>
        <v>2870</v>
      </c>
      <c r="O81" s="284">
        <f t="shared" si="5"/>
        <v>1420</v>
      </c>
      <c r="P81" s="284">
        <f t="shared" si="5"/>
        <v>1140</v>
      </c>
    </row>
    <row r="82" spans="1:16" ht="30">
      <c r="A82" s="246">
        <v>14</v>
      </c>
      <c r="B82" s="296" t="s">
        <v>1563</v>
      </c>
      <c r="C82" s="246" t="s">
        <v>1243</v>
      </c>
      <c r="D82" s="246" t="s">
        <v>1252</v>
      </c>
      <c r="E82" s="299"/>
      <c r="F82" s="299"/>
      <c r="G82" s="299"/>
      <c r="H82" s="299"/>
      <c r="I82" s="284"/>
      <c r="J82" s="284"/>
      <c r="K82" s="284"/>
      <c r="L82" s="284"/>
      <c r="M82" s="284"/>
      <c r="N82" s="284"/>
      <c r="O82" s="284"/>
      <c r="P82" s="284"/>
    </row>
    <row r="83" spans="1:16">
      <c r="A83" s="246">
        <v>15</v>
      </c>
      <c r="B83" s="296" t="s">
        <v>1256</v>
      </c>
      <c r="C83" s="246" t="s">
        <v>2571</v>
      </c>
      <c r="D83" s="246" t="s">
        <v>2565</v>
      </c>
      <c r="E83" s="297">
        <v>72900</v>
      </c>
      <c r="F83" s="297">
        <v>29700</v>
      </c>
      <c r="G83" s="297">
        <v>13500</v>
      </c>
      <c r="H83" s="297">
        <v>10800</v>
      </c>
      <c r="I83" s="284">
        <f t="shared" si="4"/>
        <v>21870</v>
      </c>
      <c r="J83" s="284">
        <f t="shared" si="4"/>
        <v>8910</v>
      </c>
      <c r="K83" s="284">
        <f t="shared" si="4"/>
        <v>4050</v>
      </c>
      <c r="L83" s="284">
        <f t="shared" si="4"/>
        <v>3240</v>
      </c>
      <c r="M83" s="284">
        <f t="shared" si="5"/>
        <v>5470</v>
      </c>
      <c r="N83" s="284">
        <f t="shared" si="5"/>
        <v>2230</v>
      </c>
      <c r="O83" s="284">
        <f t="shared" si="5"/>
        <v>1010</v>
      </c>
      <c r="P83" s="284">
        <f t="shared" si="5"/>
        <v>810</v>
      </c>
    </row>
    <row r="84" spans="1:16">
      <c r="A84" s="246">
        <v>17</v>
      </c>
      <c r="B84" s="296" t="s">
        <v>1933</v>
      </c>
      <c r="C84" s="246" t="s">
        <v>1537</v>
      </c>
      <c r="D84" s="246" t="s">
        <v>1267</v>
      </c>
      <c r="E84" s="297">
        <v>42000</v>
      </c>
      <c r="F84" s="297">
        <v>15300</v>
      </c>
      <c r="G84" s="297">
        <v>7000</v>
      </c>
      <c r="H84" s="297">
        <v>5600</v>
      </c>
      <c r="I84" s="284">
        <f t="shared" si="4"/>
        <v>12600</v>
      </c>
      <c r="J84" s="284">
        <f t="shared" si="4"/>
        <v>4590</v>
      </c>
      <c r="K84" s="284">
        <f t="shared" si="4"/>
        <v>2100</v>
      </c>
      <c r="L84" s="284">
        <f t="shared" si="4"/>
        <v>1680</v>
      </c>
      <c r="M84" s="284">
        <f t="shared" si="5"/>
        <v>3150</v>
      </c>
      <c r="N84" s="284">
        <f t="shared" si="5"/>
        <v>1150</v>
      </c>
      <c r="O84" s="284">
        <f t="shared" si="5"/>
        <v>530</v>
      </c>
      <c r="P84" s="284">
        <f t="shared" si="5"/>
        <v>420</v>
      </c>
    </row>
    <row r="85" spans="1:16">
      <c r="A85" s="246">
        <v>18</v>
      </c>
      <c r="B85" s="296" t="s">
        <v>2577</v>
      </c>
      <c r="C85" s="246" t="s">
        <v>1537</v>
      </c>
      <c r="D85" s="246" t="s">
        <v>1267</v>
      </c>
      <c r="E85" s="297">
        <v>42000</v>
      </c>
      <c r="F85" s="297">
        <v>15300</v>
      </c>
      <c r="G85" s="297">
        <v>7000</v>
      </c>
      <c r="H85" s="297">
        <v>5600</v>
      </c>
      <c r="I85" s="284">
        <f t="shared" si="4"/>
        <v>12600</v>
      </c>
      <c r="J85" s="284">
        <f t="shared" si="4"/>
        <v>4590</v>
      </c>
      <c r="K85" s="284">
        <f t="shared" si="4"/>
        <v>2100</v>
      </c>
      <c r="L85" s="284">
        <f t="shared" si="4"/>
        <v>1680</v>
      </c>
      <c r="M85" s="284">
        <f t="shared" si="5"/>
        <v>3150</v>
      </c>
      <c r="N85" s="284">
        <f t="shared" si="5"/>
        <v>1150</v>
      </c>
      <c r="O85" s="284">
        <f t="shared" si="5"/>
        <v>530</v>
      </c>
      <c r="P85" s="284">
        <f t="shared" si="5"/>
        <v>420</v>
      </c>
    </row>
    <row r="86" spans="1:16">
      <c r="A86" s="246">
        <v>19</v>
      </c>
      <c r="B86" s="296" t="s">
        <v>2578</v>
      </c>
      <c r="C86" s="246" t="s">
        <v>1537</v>
      </c>
      <c r="D86" s="246" t="s">
        <v>1267</v>
      </c>
      <c r="E86" s="297">
        <v>42000</v>
      </c>
      <c r="F86" s="297">
        <v>15300</v>
      </c>
      <c r="G86" s="297">
        <v>7000</v>
      </c>
      <c r="H86" s="297">
        <v>5600</v>
      </c>
      <c r="I86" s="284">
        <f t="shared" si="4"/>
        <v>12600</v>
      </c>
      <c r="J86" s="284">
        <f t="shared" si="4"/>
        <v>4590</v>
      </c>
      <c r="K86" s="284">
        <f t="shared" si="4"/>
        <v>2100</v>
      </c>
      <c r="L86" s="284">
        <f t="shared" si="4"/>
        <v>1680</v>
      </c>
      <c r="M86" s="284">
        <f t="shared" si="5"/>
        <v>3150</v>
      </c>
      <c r="N86" s="284">
        <f t="shared" si="5"/>
        <v>1150</v>
      </c>
      <c r="O86" s="284">
        <f t="shared" si="5"/>
        <v>530</v>
      </c>
      <c r="P86" s="284">
        <f t="shared" si="5"/>
        <v>420</v>
      </c>
    </row>
    <row r="87" spans="1:16" ht="30">
      <c r="A87" s="300">
        <v>20</v>
      </c>
      <c r="B87" s="301" t="s">
        <v>465</v>
      </c>
      <c r="C87" s="246" t="s">
        <v>1300</v>
      </c>
      <c r="D87" s="246" t="s">
        <v>1319</v>
      </c>
      <c r="E87" s="297">
        <v>58800</v>
      </c>
      <c r="F87" s="297">
        <v>38000</v>
      </c>
      <c r="G87" s="297">
        <v>18000</v>
      </c>
      <c r="H87" s="297">
        <v>14400</v>
      </c>
      <c r="I87" s="284">
        <f t="shared" si="4"/>
        <v>17640</v>
      </c>
      <c r="J87" s="284">
        <f t="shared" si="4"/>
        <v>11400</v>
      </c>
      <c r="K87" s="284">
        <f t="shared" si="4"/>
        <v>5400</v>
      </c>
      <c r="L87" s="284">
        <f t="shared" si="4"/>
        <v>4320</v>
      </c>
      <c r="M87" s="284">
        <f t="shared" si="5"/>
        <v>4410</v>
      </c>
      <c r="N87" s="284">
        <f t="shared" si="5"/>
        <v>2850</v>
      </c>
      <c r="O87" s="284">
        <f t="shared" si="5"/>
        <v>1350</v>
      </c>
      <c r="P87" s="284">
        <f t="shared" si="5"/>
        <v>1080</v>
      </c>
    </row>
    <row r="88" spans="1:16">
      <c r="A88" s="300">
        <v>20</v>
      </c>
      <c r="B88" s="301" t="s">
        <v>465</v>
      </c>
      <c r="C88" s="298"/>
      <c r="D88" s="298"/>
      <c r="E88" s="297">
        <v>58800</v>
      </c>
      <c r="F88" s="297">
        <v>38000</v>
      </c>
      <c r="G88" s="297">
        <v>19000</v>
      </c>
      <c r="H88" s="297">
        <v>15200</v>
      </c>
      <c r="I88" s="284">
        <f t="shared" si="4"/>
        <v>17640</v>
      </c>
      <c r="J88" s="284">
        <f t="shared" si="4"/>
        <v>11400</v>
      </c>
      <c r="K88" s="284">
        <f t="shared" si="4"/>
        <v>5700</v>
      </c>
      <c r="L88" s="284">
        <f t="shared" si="4"/>
        <v>4560</v>
      </c>
      <c r="M88" s="284">
        <f t="shared" si="5"/>
        <v>4410</v>
      </c>
      <c r="N88" s="284">
        <f t="shared" si="5"/>
        <v>2850</v>
      </c>
      <c r="O88" s="284">
        <f t="shared" si="5"/>
        <v>1430</v>
      </c>
      <c r="P88" s="284">
        <f t="shared" si="5"/>
        <v>1140</v>
      </c>
    </row>
    <row r="89" spans="1:16" ht="45">
      <c r="A89" s="246">
        <v>21</v>
      </c>
      <c r="B89" s="296" t="s">
        <v>2579</v>
      </c>
      <c r="C89" s="246" t="s">
        <v>2523</v>
      </c>
      <c r="D89" s="246" t="s">
        <v>2564</v>
      </c>
      <c r="E89" s="297">
        <v>38000</v>
      </c>
      <c r="F89" s="297">
        <v>15300</v>
      </c>
      <c r="G89" s="297">
        <v>7000</v>
      </c>
      <c r="H89" s="297">
        <v>5600</v>
      </c>
      <c r="I89" s="284">
        <f t="shared" si="4"/>
        <v>11400</v>
      </c>
      <c r="J89" s="284">
        <f t="shared" si="4"/>
        <v>4590</v>
      </c>
      <c r="K89" s="284">
        <f t="shared" si="4"/>
        <v>2100</v>
      </c>
      <c r="L89" s="284">
        <f t="shared" si="4"/>
        <v>1680</v>
      </c>
      <c r="M89" s="284">
        <f t="shared" si="5"/>
        <v>2850</v>
      </c>
      <c r="N89" s="284">
        <f t="shared" si="5"/>
        <v>1150</v>
      </c>
      <c r="O89" s="284">
        <f t="shared" si="5"/>
        <v>530</v>
      </c>
      <c r="P89" s="284">
        <f t="shared" si="5"/>
        <v>420</v>
      </c>
    </row>
    <row r="90" spans="1:16" ht="60">
      <c r="A90" s="246">
        <v>24</v>
      </c>
      <c r="B90" s="296" t="s">
        <v>2580</v>
      </c>
      <c r="C90" s="246" t="s">
        <v>2352</v>
      </c>
      <c r="D90" s="246" t="s">
        <v>1319</v>
      </c>
      <c r="E90" s="297">
        <v>40000</v>
      </c>
      <c r="F90" s="297">
        <v>23000</v>
      </c>
      <c r="G90" s="297">
        <v>17000</v>
      </c>
      <c r="H90" s="297">
        <v>13600</v>
      </c>
      <c r="I90" s="284">
        <f t="shared" si="4"/>
        <v>12000</v>
      </c>
      <c r="J90" s="284">
        <f t="shared" si="4"/>
        <v>6900</v>
      </c>
      <c r="K90" s="284">
        <f t="shared" si="4"/>
        <v>5100</v>
      </c>
      <c r="L90" s="284">
        <f t="shared" si="4"/>
        <v>4080</v>
      </c>
      <c r="M90" s="284">
        <f t="shared" si="5"/>
        <v>3000</v>
      </c>
      <c r="N90" s="284">
        <f t="shared" si="5"/>
        <v>1730</v>
      </c>
      <c r="O90" s="284">
        <f t="shared" si="5"/>
        <v>1280</v>
      </c>
      <c r="P90" s="284">
        <f t="shared" si="5"/>
        <v>1020</v>
      </c>
    </row>
    <row r="91" spans="1:16" ht="45">
      <c r="A91" s="246">
        <v>25</v>
      </c>
      <c r="B91" s="296" t="s">
        <v>2581</v>
      </c>
      <c r="C91" s="246" t="s">
        <v>2582</v>
      </c>
      <c r="D91" s="246" t="s">
        <v>2583</v>
      </c>
      <c r="E91" s="297">
        <v>45100</v>
      </c>
      <c r="F91" s="297">
        <v>22550</v>
      </c>
      <c r="G91" s="297">
        <v>13530</v>
      </c>
      <c r="H91" s="297">
        <v>10820</v>
      </c>
      <c r="I91" s="284">
        <f t="shared" si="4"/>
        <v>13530</v>
      </c>
      <c r="J91" s="284">
        <f t="shared" si="4"/>
        <v>6770</v>
      </c>
      <c r="K91" s="284">
        <f t="shared" si="4"/>
        <v>4060</v>
      </c>
      <c r="L91" s="284">
        <f t="shared" si="4"/>
        <v>3250</v>
      </c>
      <c r="M91" s="284">
        <f t="shared" si="5"/>
        <v>3380</v>
      </c>
      <c r="N91" s="284">
        <f t="shared" si="5"/>
        <v>1690</v>
      </c>
      <c r="O91" s="284">
        <f t="shared" si="5"/>
        <v>1020</v>
      </c>
      <c r="P91" s="284">
        <f t="shared" si="5"/>
        <v>810</v>
      </c>
    </row>
    <row r="92" spans="1:16" ht="45">
      <c r="A92" s="246">
        <v>26</v>
      </c>
      <c r="B92" s="296" t="s">
        <v>2584</v>
      </c>
      <c r="C92" s="246" t="s">
        <v>2507</v>
      </c>
      <c r="D92" s="246" t="s">
        <v>2563</v>
      </c>
      <c r="E92" s="297">
        <v>90000</v>
      </c>
      <c r="F92" s="297">
        <v>30000</v>
      </c>
      <c r="G92" s="297">
        <v>15000</v>
      </c>
      <c r="H92" s="297">
        <v>12000</v>
      </c>
      <c r="I92" s="284">
        <f t="shared" si="4"/>
        <v>27000</v>
      </c>
      <c r="J92" s="284">
        <f t="shared" si="4"/>
        <v>9000</v>
      </c>
      <c r="K92" s="284">
        <f t="shared" si="4"/>
        <v>4500</v>
      </c>
      <c r="L92" s="284">
        <f t="shared" si="4"/>
        <v>3600</v>
      </c>
      <c r="M92" s="284">
        <f t="shared" si="5"/>
        <v>6750</v>
      </c>
      <c r="N92" s="284">
        <f t="shared" si="5"/>
        <v>2250</v>
      </c>
      <c r="O92" s="284">
        <f t="shared" si="5"/>
        <v>1130</v>
      </c>
      <c r="P92" s="284">
        <f t="shared" si="5"/>
        <v>900</v>
      </c>
    </row>
    <row r="93" spans="1:16" ht="24.75" customHeight="1">
      <c r="A93" s="246">
        <v>27</v>
      </c>
      <c r="B93" s="296" t="s">
        <v>2352</v>
      </c>
      <c r="C93" s="298"/>
      <c r="D93" s="298"/>
      <c r="E93" s="299"/>
      <c r="F93" s="299"/>
      <c r="G93" s="299"/>
      <c r="H93" s="299"/>
      <c r="I93" s="284"/>
      <c r="J93" s="284"/>
      <c r="K93" s="284"/>
      <c r="L93" s="284"/>
      <c r="M93" s="284"/>
      <c r="N93" s="284"/>
      <c r="O93" s="284"/>
      <c r="P93" s="284"/>
    </row>
    <row r="94" spans="1:16" ht="45">
      <c r="A94" s="246" t="s">
        <v>2385</v>
      </c>
      <c r="B94" s="296" t="s">
        <v>2585</v>
      </c>
      <c r="C94" s="246" t="s">
        <v>1267</v>
      </c>
      <c r="D94" s="246" t="s">
        <v>2586</v>
      </c>
      <c r="E94" s="297">
        <v>63000</v>
      </c>
      <c r="F94" s="297">
        <v>37500</v>
      </c>
      <c r="G94" s="297">
        <v>19000</v>
      </c>
      <c r="H94" s="297">
        <v>15200</v>
      </c>
      <c r="I94" s="284">
        <f t="shared" si="4"/>
        <v>18900</v>
      </c>
      <c r="J94" s="284">
        <f t="shared" si="4"/>
        <v>11250</v>
      </c>
      <c r="K94" s="284">
        <f t="shared" si="4"/>
        <v>5700</v>
      </c>
      <c r="L94" s="284">
        <f t="shared" si="4"/>
        <v>4560</v>
      </c>
      <c r="M94" s="284">
        <f t="shared" si="5"/>
        <v>4730</v>
      </c>
      <c r="N94" s="284">
        <f t="shared" si="5"/>
        <v>2810</v>
      </c>
      <c r="O94" s="284">
        <f t="shared" si="5"/>
        <v>1430</v>
      </c>
      <c r="P94" s="284">
        <f t="shared" si="5"/>
        <v>1140</v>
      </c>
    </row>
    <row r="95" spans="1:16" ht="45">
      <c r="A95" s="246" t="s">
        <v>2385</v>
      </c>
      <c r="B95" s="296" t="s">
        <v>2587</v>
      </c>
      <c r="C95" s="246" t="s">
        <v>2586</v>
      </c>
      <c r="D95" s="246" t="s">
        <v>2588</v>
      </c>
      <c r="E95" s="297">
        <v>50400</v>
      </c>
      <c r="F95" s="297">
        <v>30500</v>
      </c>
      <c r="G95" s="297">
        <v>15000</v>
      </c>
      <c r="H95" s="297">
        <v>12000</v>
      </c>
      <c r="I95" s="284">
        <f t="shared" si="4"/>
        <v>15120</v>
      </c>
      <c r="J95" s="284">
        <f t="shared" si="4"/>
        <v>9150</v>
      </c>
      <c r="K95" s="284">
        <f t="shared" si="4"/>
        <v>4500</v>
      </c>
      <c r="L95" s="284">
        <f t="shared" si="4"/>
        <v>3600</v>
      </c>
      <c r="M95" s="284">
        <f t="shared" si="5"/>
        <v>3780</v>
      </c>
      <c r="N95" s="284">
        <f t="shared" si="5"/>
        <v>2290</v>
      </c>
      <c r="O95" s="284">
        <f t="shared" si="5"/>
        <v>1130</v>
      </c>
      <c r="P95" s="284">
        <f t="shared" si="5"/>
        <v>900</v>
      </c>
    </row>
    <row r="96" spans="1:16" ht="45">
      <c r="A96" s="246" t="s">
        <v>2385</v>
      </c>
      <c r="B96" s="296" t="s">
        <v>2589</v>
      </c>
      <c r="C96" s="246" t="s">
        <v>2588</v>
      </c>
      <c r="D96" s="246" t="s">
        <v>2575</v>
      </c>
      <c r="E96" s="297">
        <v>47600</v>
      </c>
      <c r="F96" s="297">
        <v>23000</v>
      </c>
      <c r="G96" s="297">
        <v>10000</v>
      </c>
      <c r="H96" s="297">
        <v>8000</v>
      </c>
      <c r="I96" s="284">
        <f t="shared" si="4"/>
        <v>14280</v>
      </c>
      <c r="J96" s="284">
        <f t="shared" si="4"/>
        <v>6900</v>
      </c>
      <c r="K96" s="284">
        <f t="shared" si="4"/>
        <v>3000</v>
      </c>
      <c r="L96" s="284">
        <f t="shared" si="4"/>
        <v>2400</v>
      </c>
      <c r="M96" s="284">
        <f t="shared" si="5"/>
        <v>3570</v>
      </c>
      <c r="N96" s="284">
        <f t="shared" si="5"/>
        <v>1730</v>
      </c>
      <c r="O96" s="284">
        <f t="shared" si="5"/>
        <v>750</v>
      </c>
      <c r="P96" s="284">
        <f t="shared" si="5"/>
        <v>600</v>
      </c>
    </row>
    <row r="97" spans="1:16" ht="30">
      <c r="A97" s="246">
        <v>28</v>
      </c>
      <c r="B97" s="296" t="s">
        <v>1247</v>
      </c>
      <c r="C97" s="246" t="s">
        <v>1319</v>
      </c>
      <c r="D97" s="246" t="s">
        <v>2588</v>
      </c>
      <c r="E97" s="297">
        <v>51300</v>
      </c>
      <c r="F97" s="297">
        <v>24000</v>
      </c>
      <c r="G97" s="297">
        <v>12000</v>
      </c>
      <c r="H97" s="297">
        <v>9600</v>
      </c>
      <c r="I97" s="284">
        <f t="shared" si="4"/>
        <v>15390</v>
      </c>
      <c r="J97" s="284">
        <f t="shared" si="4"/>
        <v>7200</v>
      </c>
      <c r="K97" s="284">
        <f t="shared" si="4"/>
        <v>3600</v>
      </c>
      <c r="L97" s="284">
        <f t="shared" si="4"/>
        <v>2880</v>
      </c>
      <c r="M97" s="284">
        <f t="shared" si="5"/>
        <v>3850</v>
      </c>
      <c r="N97" s="284">
        <f t="shared" si="5"/>
        <v>1800</v>
      </c>
      <c r="O97" s="284">
        <f t="shared" si="5"/>
        <v>900</v>
      </c>
      <c r="P97" s="284">
        <f t="shared" si="5"/>
        <v>720</v>
      </c>
    </row>
    <row r="98" spans="1:16" ht="30">
      <c r="A98" s="246">
        <v>29</v>
      </c>
      <c r="B98" s="296" t="s">
        <v>2590</v>
      </c>
      <c r="C98" s="246" t="s">
        <v>1319</v>
      </c>
      <c r="D98" s="246" t="s">
        <v>2505</v>
      </c>
      <c r="E98" s="297">
        <v>47500</v>
      </c>
      <c r="F98" s="297">
        <v>23000</v>
      </c>
      <c r="G98" s="297">
        <v>10000</v>
      </c>
      <c r="H98" s="297">
        <v>8000</v>
      </c>
      <c r="I98" s="284">
        <f t="shared" si="4"/>
        <v>14250</v>
      </c>
      <c r="J98" s="284">
        <f t="shared" si="4"/>
        <v>6900</v>
      </c>
      <c r="K98" s="284">
        <f t="shared" si="4"/>
        <v>3000</v>
      </c>
      <c r="L98" s="284">
        <f t="shared" si="4"/>
        <v>2400</v>
      </c>
      <c r="M98" s="284">
        <f t="shared" si="5"/>
        <v>3560</v>
      </c>
      <c r="N98" s="284">
        <f t="shared" si="5"/>
        <v>1730</v>
      </c>
      <c r="O98" s="284">
        <f t="shared" si="5"/>
        <v>750</v>
      </c>
      <c r="P98" s="284">
        <f t="shared" si="5"/>
        <v>600</v>
      </c>
    </row>
    <row r="99" spans="1:16" ht="45">
      <c r="A99" s="246">
        <v>30</v>
      </c>
      <c r="B99" s="296" t="s">
        <v>2591</v>
      </c>
      <c r="C99" s="246" t="s">
        <v>361</v>
      </c>
      <c r="D99" s="246" t="s">
        <v>1319</v>
      </c>
      <c r="E99" s="297">
        <v>39100</v>
      </c>
      <c r="F99" s="297">
        <v>18000</v>
      </c>
      <c r="G99" s="297">
        <v>9000</v>
      </c>
      <c r="H99" s="297">
        <v>7200</v>
      </c>
      <c r="I99" s="284">
        <f t="shared" si="4"/>
        <v>11730</v>
      </c>
      <c r="J99" s="284">
        <f t="shared" si="4"/>
        <v>5400</v>
      </c>
      <c r="K99" s="284">
        <f t="shared" si="4"/>
        <v>2700</v>
      </c>
      <c r="L99" s="284">
        <f t="shared" si="4"/>
        <v>2160</v>
      </c>
      <c r="M99" s="284">
        <f t="shared" si="5"/>
        <v>2930</v>
      </c>
      <c r="N99" s="284">
        <f t="shared" si="5"/>
        <v>1350</v>
      </c>
      <c r="O99" s="284">
        <f t="shared" si="5"/>
        <v>680</v>
      </c>
      <c r="P99" s="284">
        <f t="shared" si="5"/>
        <v>540</v>
      </c>
    </row>
    <row r="100" spans="1:16">
      <c r="A100" s="246">
        <v>31</v>
      </c>
      <c r="B100" s="296" t="s">
        <v>2592</v>
      </c>
      <c r="C100" s="246" t="s">
        <v>1319</v>
      </c>
      <c r="D100" s="246" t="s">
        <v>2593</v>
      </c>
      <c r="E100" s="297">
        <v>40000</v>
      </c>
      <c r="F100" s="297">
        <v>20000</v>
      </c>
      <c r="G100" s="297">
        <v>10000</v>
      </c>
      <c r="H100" s="297">
        <v>8000</v>
      </c>
      <c r="I100" s="284">
        <f t="shared" si="4"/>
        <v>12000</v>
      </c>
      <c r="J100" s="284">
        <f t="shared" si="4"/>
        <v>6000</v>
      </c>
      <c r="K100" s="284">
        <f t="shared" si="4"/>
        <v>3000</v>
      </c>
      <c r="L100" s="284">
        <f t="shared" si="4"/>
        <v>2400</v>
      </c>
      <c r="M100" s="284">
        <f t="shared" si="5"/>
        <v>3000</v>
      </c>
      <c r="N100" s="284">
        <f t="shared" si="5"/>
        <v>1500</v>
      </c>
      <c r="O100" s="284">
        <f t="shared" si="5"/>
        <v>750</v>
      </c>
      <c r="P100" s="284">
        <f t="shared" si="5"/>
        <v>600</v>
      </c>
    </row>
    <row r="101" spans="1:16" ht="60">
      <c r="A101" s="246">
        <v>32</v>
      </c>
      <c r="B101" s="296" t="s">
        <v>2580</v>
      </c>
      <c r="C101" s="246" t="s">
        <v>2352</v>
      </c>
      <c r="D101" s="246" t="s">
        <v>1319</v>
      </c>
      <c r="E101" s="297">
        <v>40000</v>
      </c>
      <c r="F101" s="297">
        <v>23000</v>
      </c>
      <c r="G101" s="297">
        <v>17000</v>
      </c>
      <c r="H101" s="297">
        <v>13600</v>
      </c>
      <c r="I101" s="284">
        <f t="shared" si="4"/>
        <v>12000</v>
      </c>
      <c r="J101" s="284">
        <f t="shared" si="4"/>
        <v>6900</v>
      </c>
      <c r="K101" s="284">
        <f t="shared" si="4"/>
        <v>5100</v>
      </c>
      <c r="L101" s="284">
        <f t="shared" si="4"/>
        <v>4080</v>
      </c>
      <c r="M101" s="284">
        <f t="shared" si="5"/>
        <v>3000</v>
      </c>
      <c r="N101" s="284">
        <f t="shared" si="5"/>
        <v>1730</v>
      </c>
      <c r="O101" s="284">
        <f t="shared" si="5"/>
        <v>1280</v>
      </c>
      <c r="P101" s="284">
        <f t="shared" si="5"/>
        <v>1020</v>
      </c>
    </row>
    <row r="102" spans="1:16" ht="30">
      <c r="A102" s="246">
        <v>33</v>
      </c>
      <c r="B102" s="296" t="s">
        <v>2594</v>
      </c>
      <c r="C102" s="246" t="s">
        <v>1319</v>
      </c>
      <c r="D102" s="246" t="s">
        <v>144</v>
      </c>
      <c r="E102" s="297">
        <v>35200</v>
      </c>
      <c r="F102" s="297">
        <v>17000</v>
      </c>
      <c r="G102" s="297">
        <v>7000</v>
      </c>
      <c r="H102" s="297">
        <v>5600</v>
      </c>
      <c r="I102" s="284">
        <f t="shared" si="4"/>
        <v>10560</v>
      </c>
      <c r="J102" s="284">
        <f t="shared" si="4"/>
        <v>5100</v>
      </c>
      <c r="K102" s="284">
        <f t="shared" si="4"/>
        <v>2100</v>
      </c>
      <c r="L102" s="284">
        <f t="shared" si="4"/>
        <v>1680</v>
      </c>
      <c r="M102" s="284">
        <f t="shared" si="5"/>
        <v>2640</v>
      </c>
      <c r="N102" s="284">
        <f t="shared" si="5"/>
        <v>1280</v>
      </c>
      <c r="O102" s="284">
        <f t="shared" si="5"/>
        <v>530</v>
      </c>
      <c r="P102" s="284">
        <f t="shared" si="5"/>
        <v>420</v>
      </c>
    </row>
    <row r="103" spans="1:16">
      <c r="A103" s="246">
        <v>34</v>
      </c>
      <c r="B103" s="296" t="s">
        <v>2595</v>
      </c>
      <c r="C103" s="246" t="s">
        <v>1319</v>
      </c>
      <c r="D103" s="246" t="s">
        <v>2590</v>
      </c>
      <c r="E103" s="297">
        <v>51000</v>
      </c>
      <c r="F103" s="297">
        <v>25000</v>
      </c>
      <c r="G103" s="297">
        <v>12000</v>
      </c>
      <c r="H103" s="297">
        <v>9600</v>
      </c>
      <c r="I103" s="284">
        <f t="shared" si="4"/>
        <v>15300</v>
      </c>
      <c r="J103" s="284">
        <f t="shared" si="4"/>
        <v>7500</v>
      </c>
      <c r="K103" s="284">
        <f t="shared" si="4"/>
        <v>3600</v>
      </c>
      <c r="L103" s="284">
        <f t="shared" si="4"/>
        <v>2880</v>
      </c>
      <c r="M103" s="284">
        <f t="shared" si="5"/>
        <v>3830</v>
      </c>
      <c r="N103" s="284">
        <f t="shared" si="5"/>
        <v>1880</v>
      </c>
      <c r="O103" s="284">
        <f t="shared" si="5"/>
        <v>900</v>
      </c>
      <c r="P103" s="284">
        <f t="shared" si="5"/>
        <v>720</v>
      </c>
    </row>
    <row r="104" spans="1:16">
      <c r="A104" s="246">
        <v>35</v>
      </c>
      <c r="B104" s="296" t="s">
        <v>2596</v>
      </c>
      <c r="C104" s="246" t="s">
        <v>2595</v>
      </c>
      <c r="D104" s="246" t="s">
        <v>2590</v>
      </c>
      <c r="E104" s="297">
        <v>30000</v>
      </c>
      <c r="F104" s="297">
        <v>12000</v>
      </c>
      <c r="G104" s="297">
        <v>6000</v>
      </c>
      <c r="H104" s="297">
        <v>4800</v>
      </c>
      <c r="I104" s="284">
        <f t="shared" si="4"/>
        <v>9000</v>
      </c>
      <c r="J104" s="284">
        <f t="shared" si="4"/>
        <v>3600</v>
      </c>
      <c r="K104" s="284">
        <f t="shared" si="4"/>
        <v>1800</v>
      </c>
      <c r="L104" s="284">
        <f t="shared" si="4"/>
        <v>1440</v>
      </c>
      <c r="M104" s="284">
        <f t="shared" si="5"/>
        <v>2250</v>
      </c>
      <c r="N104" s="284">
        <f t="shared" si="5"/>
        <v>900</v>
      </c>
      <c r="O104" s="284">
        <f t="shared" si="5"/>
        <v>450</v>
      </c>
      <c r="P104" s="284">
        <f t="shared" si="5"/>
        <v>360</v>
      </c>
    </row>
    <row r="105" spans="1:16">
      <c r="A105" s="246">
        <v>36</v>
      </c>
      <c r="B105" s="296" t="s">
        <v>2597</v>
      </c>
      <c r="C105" s="246" t="s">
        <v>2595</v>
      </c>
      <c r="D105" s="246" t="s">
        <v>2590</v>
      </c>
      <c r="E105" s="297">
        <v>39000</v>
      </c>
      <c r="F105" s="297">
        <v>19000</v>
      </c>
      <c r="G105" s="297">
        <v>10000</v>
      </c>
      <c r="H105" s="297">
        <v>8000</v>
      </c>
      <c r="I105" s="284">
        <f t="shared" si="4"/>
        <v>11700</v>
      </c>
      <c r="J105" s="284">
        <f t="shared" si="4"/>
        <v>5700</v>
      </c>
      <c r="K105" s="284">
        <f t="shared" si="4"/>
        <v>3000</v>
      </c>
      <c r="L105" s="284">
        <f t="shared" si="4"/>
        <v>2400</v>
      </c>
      <c r="M105" s="284">
        <f t="shared" si="5"/>
        <v>2930</v>
      </c>
      <c r="N105" s="284">
        <f t="shared" si="5"/>
        <v>1430</v>
      </c>
      <c r="O105" s="284">
        <f t="shared" si="5"/>
        <v>750</v>
      </c>
      <c r="P105" s="284">
        <f t="shared" si="5"/>
        <v>600</v>
      </c>
    </row>
    <row r="106" spans="1:16">
      <c r="A106" s="246">
        <v>37</v>
      </c>
      <c r="B106" s="296" t="s">
        <v>2598</v>
      </c>
      <c r="C106" s="246" t="s">
        <v>2597</v>
      </c>
      <c r="D106" s="246" t="s">
        <v>2595</v>
      </c>
      <c r="E106" s="297">
        <v>26000</v>
      </c>
      <c r="F106" s="297">
        <v>13000</v>
      </c>
      <c r="G106" s="297">
        <v>6000</v>
      </c>
      <c r="H106" s="297">
        <v>4800</v>
      </c>
      <c r="I106" s="284">
        <f t="shared" si="4"/>
        <v>7800</v>
      </c>
      <c r="J106" s="284">
        <f t="shared" si="4"/>
        <v>3900</v>
      </c>
      <c r="K106" s="284">
        <f t="shared" si="4"/>
        <v>1800</v>
      </c>
      <c r="L106" s="284">
        <f t="shared" si="4"/>
        <v>1440</v>
      </c>
      <c r="M106" s="284">
        <f t="shared" si="5"/>
        <v>1950</v>
      </c>
      <c r="N106" s="284">
        <f t="shared" si="5"/>
        <v>980</v>
      </c>
      <c r="O106" s="284">
        <f t="shared" si="5"/>
        <v>450</v>
      </c>
      <c r="P106" s="284">
        <f t="shared" si="5"/>
        <v>360</v>
      </c>
    </row>
    <row r="107" spans="1:16" ht="30">
      <c r="A107" s="246">
        <v>38</v>
      </c>
      <c r="B107" s="296" t="s">
        <v>361</v>
      </c>
      <c r="C107" s="246" t="s">
        <v>465</v>
      </c>
      <c r="D107" s="246" t="s">
        <v>2352</v>
      </c>
      <c r="E107" s="297">
        <v>42000</v>
      </c>
      <c r="F107" s="297">
        <v>20000</v>
      </c>
      <c r="G107" s="297">
        <v>10000</v>
      </c>
      <c r="H107" s="297">
        <v>8000</v>
      </c>
      <c r="I107" s="284">
        <f t="shared" si="4"/>
        <v>12600</v>
      </c>
      <c r="J107" s="284">
        <f t="shared" si="4"/>
        <v>6000</v>
      </c>
      <c r="K107" s="284">
        <f t="shared" si="4"/>
        <v>3000</v>
      </c>
      <c r="L107" s="284">
        <f t="shared" si="4"/>
        <v>2400</v>
      </c>
      <c r="M107" s="284">
        <f t="shared" si="5"/>
        <v>3150</v>
      </c>
      <c r="N107" s="284">
        <f t="shared" si="5"/>
        <v>1500</v>
      </c>
      <c r="O107" s="284">
        <f t="shared" si="5"/>
        <v>750</v>
      </c>
      <c r="P107" s="284">
        <f t="shared" si="5"/>
        <v>600</v>
      </c>
    </row>
    <row r="108" spans="1:16" ht="30">
      <c r="A108" s="246">
        <v>39</v>
      </c>
      <c r="B108" s="296" t="s">
        <v>2588</v>
      </c>
      <c r="C108" s="246" t="s">
        <v>465</v>
      </c>
      <c r="D108" s="246" t="s">
        <v>2352</v>
      </c>
      <c r="E108" s="297">
        <v>42000</v>
      </c>
      <c r="F108" s="297">
        <v>20000</v>
      </c>
      <c r="G108" s="297">
        <v>10000</v>
      </c>
      <c r="H108" s="297">
        <v>8000</v>
      </c>
      <c r="I108" s="284">
        <f t="shared" si="4"/>
        <v>12600</v>
      </c>
      <c r="J108" s="284">
        <f t="shared" si="4"/>
        <v>6000</v>
      </c>
      <c r="K108" s="284">
        <f t="shared" si="4"/>
        <v>3000</v>
      </c>
      <c r="L108" s="284">
        <f t="shared" si="4"/>
        <v>2400</v>
      </c>
      <c r="M108" s="284">
        <f t="shared" si="5"/>
        <v>3150</v>
      </c>
      <c r="N108" s="284">
        <f t="shared" si="5"/>
        <v>1500</v>
      </c>
      <c r="O108" s="284">
        <f t="shared" si="5"/>
        <v>750</v>
      </c>
      <c r="P108" s="284">
        <f t="shared" si="5"/>
        <v>600</v>
      </c>
    </row>
    <row r="109" spans="1:16" ht="30">
      <c r="A109" s="246">
        <v>40</v>
      </c>
      <c r="B109" s="296" t="s">
        <v>2599</v>
      </c>
      <c r="C109" s="246" t="s">
        <v>465</v>
      </c>
      <c r="D109" s="246" t="s">
        <v>2352</v>
      </c>
      <c r="E109" s="297">
        <v>40000</v>
      </c>
      <c r="F109" s="297">
        <v>20000</v>
      </c>
      <c r="G109" s="297">
        <v>10000</v>
      </c>
      <c r="H109" s="297">
        <v>8000</v>
      </c>
      <c r="I109" s="284">
        <f t="shared" si="4"/>
        <v>12000</v>
      </c>
      <c r="J109" s="284">
        <f t="shared" si="4"/>
        <v>6000</v>
      </c>
      <c r="K109" s="284">
        <f t="shared" si="4"/>
        <v>3000</v>
      </c>
      <c r="L109" s="284">
        <f t="shared" si="4"/>
        <v>2400</v>
      </c>
      <c r="M109" s="284">
        <f t="shared" si="5"/>
        <v>3000</v>
      </c>
      <c r="N109" s="284">
        <f t="shared" si="5"/>
        <v>1500</v>
      </c>
      <c r="O109" s="284">
        <f t="shared" si="5"/>
        <v>750</v>
      </c>
      <c r="P109" s="284">
        <f t="shared" si="5"/>
        <v>600</v>
      </c>
    </row>
    <row r="110" spans="1:16">
      <c r="A110" s="246">
        <v>41</v>
      </c>
      <c r="B110" s="296" t="s">
        <v>2600</v>
      </c>
      <c r="C110" s="246" t="s">
        <v>2590</v>
      </c>
      <c r="D110" s="246" t="s">
        <v>1319</v>
      </c>
      <c r="E110" s="297">
        <v>40000</v>
      </c>
      <c r="F110" s="297">
        <v>20000</v>
      </c>
      <c r="G110" s="297">
        <v>10000</v>
      </c>
      <c r="H110" s="297">
        <v>8000</v>
      </c>
      <c r="I110" s="284">
        <f t="shared" si="4"/>
        <v>12000</v>
      </c>
      <c r="J110" s="284">
        <f t="shared" si="4"/>
        <v>6000</v>
      </c>
      <c r="K110" s="284">
        <f t="shared" si="4"/>
        <v>3000</v>
      </c>
      <c r="L110" s="284">
        <f t="shared" si="4"/>
        <v>2400</v>
      </c>
      <c r="M110" s="284">
        <f t="shared" si="5"/>
        <v>3000</v>
      </c>
      <c r="N110" s="284">
        <f t="shared" si="5"/>
        <v>1500</v>
      </c>
      <c r="O110" s="284">
        <f t="shared" si="5"/>
        <v>750</v>
      </c>
      <c r="P110" s="284">
        <f t="shared" si="5"/>
        <v>600</v>
      </c>
    </row>
    <row r="111" spans="1:16" ht="30">
      <c r="A111" s="246">
        <v>42</v>
      </c>
      <c r="B111" s="296" t="s">
        <v>1926</v>
      </c>
      <c r="C111" s="246" t="s">
        <v>2601</v>
      </c>
      <c r="D111" s="298"/>
      <c r="E111" s="297">
        <v>20000</v>
      </c>
      <c r="F111" s="297">
        <v>10000</v>
      </c>
      <c r="G111" s="297">
        <v>6000</v>
      </c>
      <c r="H111" s="297">
        <v>4800</v>
      </c>
      <c r="I111" s="284">
        <f t="shared" si="4"/>
        <v>6000</v>
      </c>
      <c r="J111" s="284">
        <f t="shared" si="4"/>
        <v>3000</v>
      </c>
      <c r="K111" s="284">
        <f t="shared" si="4"/>
        <v>1800</v>
      </c>
      <c r="L111" s="284">
        <f t="shared" si="4"/>
        <v>1440</v>
      </c>
      <c r="M111" s="284">
        <f t="shared" si="5"/>
        <v>1500</v>
      </c>
      <c r="N111" s="284">
        <f t="shared" si="5"/>
        <v>750</v>
      </c>
      <c r="O111" s="284">
        <f t="shared" si="5"/>
        <v>450</v>
      </c>
      <c r="P111" s="284">
        <f t="shared" si="5"/>
        <v>360</v>
      </c>
    </row>
    <row r="112" spans="1:16" ht="30">
      <c r="A112" s="246">
        <v>43</v>
      </c>
      <c r="B112" s="296" t="s">
        <v>2602</v>
      </c>
      <c r="C112" s="246" t="s">
        <v>2601</v>
      </c>
      <c r="D112" s="298"/>
      <c r="E112" s="297">
        <v>20000</v>
      </c>
      <c r="F112" s="297">
        <v>10000</v>
      </c>
      <c r="G112" s="297">
        <v>6000</v>
      </c>
      <c r="H112" s="297">
        <v>4800</v>
      </c>
      <c r="I112" s="284">
        <f t="shared" si="4"/>
        <v>6000</v>
      </c>
      <c r="J112" s="284">
        <f t="shared" si="4"/>
        <v>3000</v>
      </c>
      <c r="K112" s="284">
        <f t="shared" si="4"/>
        <v>1800</v>
      </c>
      <c r="L112" s="284">
        <f t="shared" si="4"/>
        <v>1440</v>
      </c>
      <c r="M112" s="284">
        <f t="shared" si="5"/>
        <v>1500</v>
      </c>
      <c r="N112" s="284">
        <f t="shared" si="5"/>
        <v>750</v>
      </c>
      <c r="O112" s="284">
        <f t="shared" si="5"/>
        <v>450</v>
      </c>
      <c r="P112" s="284">
        <f t="shared" si="5"/>
        <v>360</v>
      </c>
    </row>
    <row r="113" spans="1:16" ht="30">
      <c r="A113" s="246">
        <v>44</v>
      </c>
      <c r="B113" s="296" t="s">
        <v>2603</v>
      </c>
      <c r="C113" s="246" t="s">
        <v>2601</v>
      </c>
      <c r="D113" s="298"/>
      <c r="E113" s="297">
        <v>20000</v>
      </c>
      <c r="F113" s="297">
        <v>10000</v>
      </c>
      <c r="G113" s="297">
        <v>6000</v>
      </c>
      <c r="H113" s="297">
        <v>4800</v>
      </c>
      <c r="I113" s="284">
        <f t="shared" si="4"/>
        <v>6000</v>
      </c>
      <c r="J113" s="284">
        <f t="shared" si="4"/>
        <v>3000</v>
      </c>
      <c r="K113" s="284">
        <f t="shared" si="4"/>
        <v>1800</v>
      </c>
      <c r="L113" s="284">
        <f t="shared" si="4"/>
        <v>1440</v>
      </c>
      <c r="M113" s="284">
        <f t="shared" si="5"/>
        <v>1500</v>
      </c>
      <c r="N113" s="284">
        <f t="shared" si="5"/>
        <v>750</v>
      </c>
      <c r="O113" s="284">
        <f t="shared" si="5"/>
        <v>450</v>
      </c>
      <c r="P113" s="284">
        <f t="shared" si="5"/>
        <v>360</v>
      </c>
    </row>
    <row r="114" spans="1:16">
      <c r="A114" s="246">
        <v>45</v>
      </c>
      <c r="B114" s="296" t="s">
        <v>2604</v>
      </c>
      <c r="C114" s="246" t="s">
        <v>2507</v>
      </c>
      <c r="D114" s="246" t="s">
        <v>2352</v>
      </c>
      <c r="E114" s="297">
        <v>20000</v>
      </c>
      <c r="F114" s="297">
        <v>10000</v>
      </c>
      <c r="G114" s="297">
        <v>6000</v>
      </c>
      <c r="H114" s="297">
        <v>4800</v>
      </c>
      <c r="I114" s="284">
        <f t="shared" si="4"/>
        <v>6000</v>
      </c>
      <c r="J114" s="284">
        <f t="shared" si="4"/>
        <v>3000</v>
      </c>
      <c r="K114" s="284">
        <f t="shared" si="4"/>
        <v>1800</v>
      </c>
      <c r="L114" s="284">
        <f t="shared" si="4"/>
        <v>1440</v>
      </c>
      <c r="M114" s="284">
        <f t="shared" si="5"/>
        <v>1500</v>
      </c>
      <c r="N114" s="284">
        <f t="shared" si="5"/>
        <v>750</v>
      </c>
      <c r="O114" s="284">
        <f t="shared" si="5"/>
        <v>450</v>
      </c>
      <c r="P114" s="284">
        <f t="shared" si="5"/>
        <v>360</v>
      </c>
    </row>
    <row r="115" spans="1:16" ht="30">
      <c r="A115" s="246">
        <v>46</v>
      </c>
      <c r="B115" s="296" t="s">
        <v>406</v>
      </c>
      <c r="C115" s="246" t="s">
        <v>2352</v>
      </c>
      <c r="D115" s="246" t="s">
        <v>2588</v>
      </c>
      <c r="E115" s="297">
        <v>38000</v>
      </c>
      <c r="F115" s="297">
        <v>20000</v>
      </c>
      <c r="G115" s="297">
        <v>12000</v>
      </c>
      <c r="H115" s="297">
        <v>9600</v>
      </c>
      <c r="I115" s="284">
        <f t="shared" si="4"/>
        <v>11400</v>
      </c>
      <c r="J115" s="284">
        <f t="shared" si="4"/>
        <v>6000</v>
      </c>
      <c r="K115" s="284">
        <f t="shared" si="4"/>
        <v>3600</v>
      </c>
      <c r="L115" s="284">
        <f t="shared" si="4"/>
        <v>2880</v>
      </c>
      <c r="M115" s="284">
        <f t="shared" si="5"/>
        <v>2850</v>
      </c>
      <c r="N115" s="284">
        <f t="shared" si="5"/>
        <v>1500</v>
      </c>
      <c r="O115" s="284">
        <f t="shared" si="5"/>
        <v>900</v>
      </c>
      <c r="P115" s="284">
        <f t="shared" si="5"/>
        <v>720</v>
      </c>
    </row>
    <row r="116" spans="1:16" ht="30">
      <c r="A116" s="246">
        <v>47</v>
      </c>
      <c r="B116" s="296" t="s">
        <v>2605</v>
      </c>
      <c r="C116" s="246" t="s">
        <v>2584</v>
      </c>
      <c r="D116" s="246" t="s">
        <v>2601</v>
      </c>
      <c r="E116" s="297">
        <v>28000</v>
      </c>
      <c r="F116" s="297">
        <v>13000</v>
      </c>
      <c r="G116" s="297">
        <v>7000</v>
      </c>
      <c r="H116" s="297">
        <v>5600</v>
      </c>
      <c r="I116" s="284">
        <f t="shared" si="4"/>
        <v>8400</v>
      </c>
      <c r="J116" s="284">
        <f t="shared" si="4"/>
        <v>3900</v>
      </c>
      <c r="K116" s="284">
        <f t="shared" si="4"/>
        <v>2100</v>
      </c>
      <c r="L116" s="284">
        <f t="shared" si="4"/>
        <v>1680</v>
      </c>
      <c r="M116" s="284">
        <f t="shared" si="5"/>
        <v>2100</v>
      </c>
      <c r="N116" s="284">
        <f t="shared" si="5"/>
        <v>980</v>
      </c>
      <c r="O116" s="284">
        <f t="shared" si="5"/>
        <v>530</v>
      </c>
      <c r="P116" s="284">
        <f t="shared" si="5"/>
        <v>420</v>
      </c>
    </row>
    <row r="117" spans="1:16" ht="30">
      <c r="A117" s="246">
        <v>48</v>
      </c>
      <c r="B117" s="296" t="s">
        <v>2606</v>
      </c>
      <c r="C117" s="246" t="s">
        <v>361</v>
      </c>
      <c r="D117" s="246" t="s">
        <v>2607</v>
      </c>
      <c r="E117" s="297">
        <v>25200</v>
      </c>
      <c r="F117" s="297">
        <v>12500</v>
      </c>
      <c r="G117" s="297">
        <v>6500</v>
      </c>
      <c r="H117" s="297">
        <v>5200</v>
      </c>
      <c r="I117" s="284">
        <f t="shared" si="4"/>
        <v>7560</v>
      </c>
      <c r="J117" s="284">
        <f t="shared" si="4"/>
        <v>3750</v>
      </c>
      <c r="K117" s="284">
        <f t="shared" si="4"/>
        <v>1950</v>
      </c>
      <c r="L117" s="284">
        <f t="shared" si="4"/>
        <v>1560</v>
      </c>
      <c r="M117" s="284">
        <f t="shared" si="5"/>
        <v>1890</v>
      </c>
      <c r="N117" s="284">
        <f t="shared" si="5"/>
        <v>940</v>
      </c>
      <c r="O117" s="284">
        <f t="shared" si="5"/>
        <v>490</v>
      </c>
      <c r="P117" s="284">
        <f t="shared" si="5"/>
        <v>390</v>
      </c>
    </row>
    <row r="118" spans="1:16">
      <c r="A118" s="246">
        <v>49</v>
      </c>
      <c r="B118" s="296" t="s">
        <v>582</v>
      </c>
      <c r="C118" s="246" t="s">
        <v>1318</v>
      </c>
      <c r="D118" s="246" t="s">
        <v>2352</v>
      </c>
      <c r="E118" s="297">
        <v>25200</v>
      </c>
      <c r="F118" s="297">
        <v>12500</v>
      </c>
      <c r="G118" s="297">
        <v>6500</v>
      </c>
      <c r="H118" s="297">
        <v>5200</v>
      </c>
      <c r="I118" s="284">
        <f t="shared" si="4"/>
        <v>7560</v>
      </c>
      <c r="J118" s="284">
        <f t="shared" si="4"/>
        <v>3750</v>
      </c>
      <c r="K118" s="284">
        <f t="shared" si="4"/>
        <v>1950</v>
      </c>
      <c r="L118" s="284">
        <f t="shared" si="4"/>
        <v>1560</v>
      </c>
      <c r="M118" s="284">
        <f t="shared" si="5"/>
        <v>1890</v>
      </c>
      <c r="N118" s="284">
        <f t="shared" si="5"/>
        <v>940</v>
      </c>
      <c r="O118" s="284">
        <f t="shared" si="5"/>
        <v>490</v>
      </c>
      <c r="P118" s="284">
        <f t="shared" si="5"/>
        <v>390</v>
      </c>
    </row>
    <row r="119" spans="1:16" ht="30">
      <c r="A119" s="246">
        <v>50</v>
      </c>
      <c r="B119" s="296" t="s">
        <v>2608</v>
      </c>
      <c r="C119" s="246" t="s">
        <v>2592</v>
      </c>
      <c r="D119" s="246" t="s">
        <v>2600</v>
      </c>
      <c r="E119" s="297">
        <v>25200</v>
      </c>
      <c r="F119" s="297">
        <v>12500</v>
      </c>
      <c r="G119" s="297">
        <v>6500</v>
      </c>
      <c r="H119" s="297">
        <v>5200</v>
      </c>
      <c r="I119" s="284">
        <f t="shared" si="4"/>
        <v>7560</v>
      </c>
      <c r="J119" s="284">
        <f t="shared" si="4"/>
        <v>3750</v>
      </c>
      <c r="K119" s="284">
        <f t="shared" si="4"/>
        <v>1950</v>
      </c>
      <c r="L119" s="284">
        <f t="shared" si="4"/>
        <v>1560</v>
      </c>
      <c r="M119" s="284">
        <f t="shared" si="5"/>
        <v>1890</v>
      </c>
      <c r="N119" s="284">
        <f t="shared" si="5"/>
        <v>940</v>
      </c>
      <c r="O119" s="284">
        <f t="shared" si="5"/>
        <v>490</v>
      </c>
      <c r="P119" s="284">
        <f t="shared" si="5"/>
        <v>390</v>
      </c>
    </row>
    <row r="120" spans="1:16" ht="30">
      <c r="A120" s="246">
        <v>51</v>
      </c>
      <c r="B120" s="296" t="s">
        <v>2609</v>
      </c>
      <c r="C120" s="246" t="s">
        <v>361</v>
      </c>
      <c r="D120" s="246" t="s">
        <v>2607</v>
      </c>
      <c r="E120" s="297">
        <v>25200</v>
      </c>
      <c r="F120" s="297">
        <v>12500</v>
      </c>
      <c r="G120" s="297">
        <v>6500</v>
      </c>
      <c r="H120" s="297">
        <v>5200</v>
      </c>
      <c r="I120" s="284">
        <f t="shared" si="4"/>
        <v>7560</v>
      </c>
      <c r="J120" s="284">
        <f t="shared" si="4"/>
        <v>3750</v>
      </c>
      <c r="K120" s="284">
        <f t="shared" si="4"/>
        <v>1950</v>
      </c>
      <c r="L120" s="284">
        <f t="shared" si="4"/>
        <v>1560</v>
      </c>
      <c r="M120" s="284">
        <f t="shared" si="5"/>
        <v>1890</v>
      </c>
      <c r="N120" s="284">
        <f t="shared" si="5"/>
        <v>940</v>
      </c>
      <c r="O120" s="284">
        <f t="shared" si="5"/>
        <v>490</v>
      </c>
      <c r="P120" s="284">
        <f t="shared" si="5"/>
        <v>390</v>
      </c>
    </row>
    <row r="121" spans="1:16" ht="60">
      <c r="A121" s="246">
        <v>52</v>
      </c>
      <c r="B121" s="296" t="s">
        <v>2610</v>
      </c>
      <c r="C121" s="298"/>
      <c r="D121" s="298"/>
      <c r="E121" s="297">
        <v>21000</v>
      </c>
      <c r="F121" s="297">
        <v>8750</v>
      </c>
      <c r="G121" s="297">
        <v>4000</v>
      </c>
      <c r="H121" s="297">
        <v>3200</v>
      </c>
      <c r="I121" s="284">
        <f t="shared" si="4"/>
        <v>6300</v>
      </c>
      <c r="J121" s="284">
        <f t="shared" si="4"/>
        <v>2630</v>
      </c>
      <c r="K121" s="284">
        <f t="shared" si="4"/>
        <v>1200</v>
      </c>
      <c r="L121" s="284">
        <f t="shared" si="4"/>
        <v>960</v>
      </c>
      <c r="M121" s="284">
        <f t="shared" si="5"/>
        <v>1580</v>
      </c>
      <c r="N121" s="284">
        <f t="shared" si="5"/>
        <v>660</v>
      </c>
      <c r="O121" s="284">
        <f t="shared" si="5"/>
        <v>300</v>
      </c>
      <c r="P121" s="284">
        <f t="shared" si="5"/>
        <v>240</v>
      </c>
    </row>
    <row r="122" spans="1:16" ht="30">
      <c r="A122" s="246">
        <v>53</v>
      </c>
      <c r="B122" s="296" t="s">
        <v>144</v>
      </c>
      <c r="C122" s="246" t="s">
        <v>2505</v>
      </c>
      <c r="D122" s="246" t="s">
        <v>2594</v>
      </c>
      <c r="E122" s="297">
        <v>24500</v>
      </c>
      <c r="F122" s="297">
        <v>12000</v>
      </c>
      <c r="G122" s="297">
        <v>6000</v>
      </c>
      <c r="H122" s="297">
        <v>4800</v>
      </c>
      <c r="I122" s="284">
        <f t="shared" si="4"/>
        <v>7350</v>
      </c>
      <c r="J122" s="284">
        <f t="shared" si="4"/>
        <v>3600</v>
      </c>
      <c r="K122" s="284">
        <f t="shared" si="4"/>
        <v>1800</v>
      </c>
      <c r="L122" s="284">
        <f t="shared" si="4"/>
        <v>1440</v>
      </c>
      <c r="M122" s="284">
        <f t="shared" si="5"/>
        <v>1840</v>
      </c>
      <c r="N122" s="284">
        <f t="shared" si="5"/>
        <v>900</v>
      </c>
      <c r="O122" s="284">
        <f t="shared" si="5"/>
        <v>450</v>
      </c>
      <c r="P122" s="284">
        <f t="shared" si="5"/>
        <v>360</v>
      </c>
    </row>
    <row r="123" spans="1:16" ht="30">
      <c r="A123" s="246">
        <v>54</v>
      </c>
      <c r="B123" s="296" t="s">
        <v>2611</v>
      </c>
      <c r="C123" s="246" t="s">
        <v>2505</v>
      </c>
      <c r="D123" s="246" t="s">
        <v>2594</v>
      </c>
      <c r="E123" s="297">
        <v>24500</v>
      </c>
      <c r="F123" s="297">
        <v>12000</v>
      </c>
      <c r="G123" s="297">
        <v>6000</v>
      </c>
      <c r="H123" s="297">
        <v>4800</v>
      </c>
      <c r="I123" s="284">
        <f t="shared" si="4"/>
        <v>7350</v>
      </c>
      <c r="J123" s="284">
        <f t="shared" si="4"/>
        <v>3600</v>
      </c>
      <c r="K123" s="284">
        <f t="shared" si="4"/>
        <v>1800</v>
      </c>
      <c r="L123" s="284">
        <f t="shared" si="4"/>
        <v>1440</v>
      </c>
      <c r="M123" s="284">
        <f t="shared" si="5"/>
        <v>1840</v>
      </c>
      <c r="N123" s="284">
        <f t="shared" si="5"/>
        <v>900</v>
      </c>
      <c r="O123" s="284">
        <f t="shared" si="5"/>
        <v>450</v>
      </c>
      <c r="P123" s="284">
        <f t="shared" si="5"/>
        <v>360</v>
      </c>
    </row>
    <row r="124" spans="1:16" ht="30">
      <c r="A124" s="246">
        <v>55</v>
      </c>
      <c r="B124" s="296" t="s">
        <v>2612</v>
      </c>
      <c r="C124" s="246" t="s">
        <v>2594</v>
      </c>
      <c r="D124" s="246" t="s">
        <v>2613</v>
      </c>
      <c r="E124" s="297">
        <v>24500</v>
      </c>
      <c r="F124" s="297">
        <v>12000</v>
      </c>
      <c r="G124" s="297">
        <v>6000</v>
      </c>
      <c r="H124" s="297">
        <v>4800</v>
      </c>
      <c r="I124" s="284">
        <f t="shared" si="4"/>
        <v>7350</v>
      </c>
      <c r="J124" s="284">
        <f t="shared" si="4"/>
        <v>3600</v>
      </c>
      <c r="K124" s="284">
        <f t="shared" si="4"/>
        <v>1800</v>
      </c>
      <c r="L124" s="284">
        <f t="shared" si="4"/>
        <v>1440</v>
      </c>
      <c r="M124" s="284">
        <f t="shared" si="5"/>
        <v>1840</v>
      </c>
      <c r="N124" s="284">
        <f t="shared" si="5"/>
        <v>900</v>
      </c>
      <c r="O124" s="284">
        <f t="shared" si="5"/>
        <v>450</v>
      </c>
      <c r="P124" s="284">
        <f t="shared" si="5"/>
        <v>360</v>
      </c>
    </row>
    <row r="125" spans="1:16" ht="30">
      <c r="A125" s="246">
        <v>56</v>
      </c>
      <c r="B125" s="296" t="s">
        <v>2613</v>
      </c>
      <c r="C125" s="246" t="s">
        <v>2592</v>
      </c>
      <c r="D125" s="246" t="s">
        <v>2600</v>
      </c>
      <c r="E125" s="297">
        <v>24500</v>
      </c>
      <c r="F125" s="297">
        <v>12000</v>
      </c>
      <c r="G125" s="297">
        <v>6000</v>
      </c>
      <c r="H125" s="297">
        <v>4800</v>
      </c>
      <c r="I125" s="284">
        <f t="shared" si="4"/>
        <v>7350</v>
      </c>
      <c r="J125" s="284">
        <f t="shared" si="4"/>
        <v>3600</v>
      </c>
      <c r="K125" s="284">
        <f t="shared" si="4"/>
        <v>1800</v>
      </c>
      <c r="L125" s="284">
        <f t="shared" si="4"/>
        <v>1440</v>
      </c>
      <c r="M125" s="284">
        <f t="shared" si="5"/>
        <v>1840</v>
      </c>
      <c r="N125" s="284">
        <f t="shared" si="5"/>
        <v>900</v>
      </c>
      <c r="O125" s="284">
        <f t="shared" si="5"/>
        <v>450</v>
      </c>
      <c r="P125" s="284">
        <f t="shared" si="5"/>
        <v>360</v>
      </c>
    </row>
    <row r="126" spans="1:16" ht="30">
      <c r="A126" s="246">
        <v>57</v>
      </c>
      <c r="B126" s="296" t="s">
        <v>2614</v>
      </c>
      <c r="C126" s="246" t="s">
        <v>2507</v>
      </c>
      <c r="D126" s="246" t="s">
        <v>2505</v>
      </c>
      <c r="E126" s="297">
        <v>21000</v>
      </c>
      <c r="F126" s="297">
        <v>10000</v>
      </c>
      <c r="G126" s="297">
        <v>5000</v>
      </c>
      <c r="H126" s="297">
        <v>4000</v>
      </c>
      <c r="I126" s="284">
        <f t="shared" si="4"/>
        <v>6300</v>
      </c>
      <c r="J126" s="284">
        <f t="shared" si="4"/>
        <v>3000</v>
      </c>
      <c r="K126" s="284">
        <f t="shared" si="4"/>
        <v>1500</v>
      </c>
      <c r="L126" s="284">
        <f t="shared" si="4"/>
        <v>1200</v>
      </c>
      <c r="M126" s="284">
        <f t="shared" si="5"/>
        <v>1580</v>
      </c>
      <c r="N126" s="284">
        <f t="shared" si="5"/>
        <v>750</v>
      </c>
      <c r="O126" s="284">
        <f t="shared" si="5"/>
        <v>380</v>
      </c>
      <c r="P126" s="284">
        <f t="shared" si="5"/>
        <v>300</v>
      </c>
    </row>
    <row r="127" spans="1:16" ht="30">
      <c r="A127" s="246">
        <v>58</v>
      </c>
      <c r="B127" s="296" t="s">
        <v>2615</v>
      </c>
      <c r="C127" s="246" t="s">
        <v>2507</v>
      </c>
      <c r="D127" s="246" t="s">
        <v>2594</v>
      </c>
      <c r="E127" s="297">
        <v>18000</v>
      </c>
      <c r="F127" s="297">
        <v>7500</v>
      </c>
      <c r="G127" s="297">
        <v>3000</v>
      </c>
      <c r="H127" s="297">
        <v>2400</v>
      </c>
      <c r="I127" s="284">
        <f t="shared" si="4"/>
        <v>5400</v>
      </c>
      <c r="J127" s="284">
        <f t="shared" si="4"/>
        <v>2250</v>
      </c>
      <c r="K127" s="284">
        <f t="shared" si="4"/>
        <v>900</v>
      </c>
      <c r="L127" s="284">
        <f t="shared" si="4"/>
        <v>720</v>
      </c>
      <c r="M127" s="284">
        <f t="shared" si="5"/>
        <v>1350</v>
      </c>
      <c r="N127" s="284">
        <f t="shared" si="5"/>
        <v>560</v>
      </c>
      <c r="O127" s="284">
        <f t="shared" si="5"/>
        <v>230</v>
      </c>
      <c r="P127" s="284">
        <f t="shared" si="5"/>
        <v>180</v>
      </c>
    </row>
    <row r="128" spans="1:16">
      <c r="A128" s="246">
        <v>59</v>
      </c>
      <c r="B128" s="296" t="s">
        <v>2616</v>
      </c>
      <c r="C128" s="298"/>
      <c r="D128" s="298"/>
      <c r="E128" s="299"/>
      <c r="F128" s="299"/>
      <c r="G128" s="299"/>
      <c r="H128" s="299"/>
      <c r="I128" s="284"/>
      <c r="J128" s="284"/>
      <c r="K128" s="284"/>
      <c r="L128" s="284"/>
      <c r="M128" s="284"/>
      <c r="N128" s="284"/>
      <c r="O128" s="284"/>
      <c r="P128" s="284"/>
    </row>
    <row r="129" spans="1:16" ht="30">
      <c r="A129" s="246" t="s">
        <v>2385</v>
      </c>
      <c r="B129" s="296" t="s">
        <v>2617</v>
      </c>
      <c r="C129" s="298"/>
      <c r="D129" s="298"/>
      <c r="E129" s="297">
        <v>47500</v>
      </c>
      <c r="F129" s="297">
        <v>23000</v>
      </c>
      <c r="G129" s="297">
        <v>11000</v>
      </c>
      <c r="H129" s="297">
        <v>8800</v>
      </c>
      <c r="I129" s="284">
        <f t="shared" si="4"/>
        <v>14250</v>
      </c>
      <c r="J129" s="284">
        <f t="shared" si="4"/>
        <v>6900</v>
      </c>
      <c r="K129" s="284">
        <f t="shared" si="4"/>
        <v>3300</v>
      </c>
      <c r="L129" s="284">
        <f t="shared" si="4"/>
        <v>2640</v>
      </c>
      <c r="M129" s="284">
        <f t="shared" si="5"/>
        <v>3560</v>
      </c>
      <c r="N129" s="284">
        <f t="shared" si="5"/>
        <v>1730</v>
      </c>
      <c r="O129" s="284">
        <f t="shared" si="5"/>
        <v>830</v>
      </c>
      <c r="P129" s="284">
        <f t="shared" si="5"/>
        <v>660</v>
      </c>
    </row>
    <row r="130" spans="1:16" ht="30">
      <c r="A130" s="246" t="s">
        <v>2385</v>
      </c>
      <c r="B130" s="296" t="s">
        <v>2618</v>
      </c>
      <c r="C130" s="298"/>
      <c r="D130" s="298"/>
      <c r="E130" s="297">
        <v>39000</v>
      </c>
      <c r="F130" s="297">
        <v>22000</v>
      </c>
      <c r="G130" s="297">
        <v>10500</v>
      </c>
      <c r="H130" s="297">
        <v>8400</v>
      </c>
      <c r="I130" s="284">
        <f t="shared" si="4"/>
        <v>11700</v>
      </c>
      <c r="J130" s="284">
        <f t="shared" si="4"/>
        <v>6600</v>
      </c>
      <c r="K130" s="284">
        <f t="shared" si="4"/>
        <v>3150</v>
      </c>
      <c r="L130" s="284">
        <f t="shared" si="4"/>
        <v>2520</v>
      </c>
      <c r="M130" s="284">
        <f t="shared" si="5"/>
        <v>2930</v>
      </c>
      <c r="N130" s="284">
        <f t="shared" si="5"/>
        <v>1650</v>
      </c>
      <c r="O130" s="284">
        <f t="shared" si="5"/>
        <v>790</v>
      </c>
      <c r="P130" s="284">
        <f t="shared" si="5"/>
        <v>630</v>
      </c>
    </row>
    <row r="131" spans="1:16" ht="30">
      <c r="A131" s="246" t="s">
        <v>2385</v>
      </c>
      <c r="B131" s="296" t="s">
        <v>2619</v>
      </c>
      <c r="C131" s="298"/>
      <c r="D131" s="298"/>
      <c r="E131" s="297">
        <v>30000</v>
      </c>
      <c r="F131" s="297">
        <v>15700</v>
      </c>
      <c r="G131" s="297">
        <v>7000</v>
      </c>
      <c r="H131" s="297">
        <v>5600</v>
      </c>
      <c r="I131" s="284">
        <f t="shared" si="4"/>
        <v>9000</v>
      </c>
      <c r="J131" s="284">
        <f t="shared" si="4"/>
        <v>4710</v>
      </c>
      <c r="K131" s="284">
        <f t="shared" si="4"/>
        <v>2100</v>
      </c>
      <c r="L131" s="284">
        <f t="shared" si="4"/>
        <v>1680</v>
      </c>
      <c r="M131" s="284">
        <f t="shared" si="5"/>
        <v>2250</v>
      </c>
      <c r="N131" s="284">
        <f t="shared" si="5"/>
        <v>1180</v>
      </c>
      <c r="O131" s="284">
        <f t="shared" si="5"/>
        <v>530</v>
      </c>
      <c r="P131" s="284">
        <f t="shared" si="5"/>
        <v>420</v>
      </c>
    </row>
    <row r="132" spans="1:16">
      <c r="A132" s="246">
        <v>60</v>
      </c>
      <c r="B132" s="296" t="s">
        <v>104</v>
      </c>
      <c r="C132" s="298"/>
      <c r="D132" s="298"/>
      <c r="E132" s="299"/>
      <c r="F132" s="299"/>
      <c r="G132" s="299"/>
      <c r="H132" s="299"/>
      <c r="I132" s="284"/>
      <c r="J132" s="284"/>
      <c r="K132" s="284"/>
      <c r="L132" s="284"/>
      <c r="M132" s="284"/>
      <c r="N132" s="284"/>
      <c r="O132" s="284"/>
      <c r="P132" s="284"/>
    </row>
    <row r="133" spans="1:16" ht="45">
      <c r="A133" s="246" t="s">
        <v>2385</v>
      </c>
      <c r="B133" s="296" t="s">
        <v>2620</v>
      </c>
      <c r="C133" s="246" t="s">
        <v>2505</v>
      </c>
      <c r="D133" s="246" t="s">
        <v>1936</v>
      </c>
      <c r="E133" s="297">
        <v>83700</v>
      </c>
      <c r="F133" s="297">
        <v>40500</v>
      </c>
      <c r="G133" s="297">
        <v>18000</v>
      </c>
      <c r="H133" s="297">
        <v>14400</v>
      </c>
      <c r="I133" s="284">
        <f t="shared" si="4"/>
        <v>25110</v>
      </c>
      <c r="J133" s="284">
        <f t="shared" si="4"/>
        <v>12150</v>
      </c>
      <c r="K133" s="284">
        <f t="shared" si="4"/>
        <v>5400</v>
      </c>
      <c r="L133" s="284">
        <f t="shared" si="4"/>
        <v>4320</v>
      </c>
      <c r="M133" s="284">
        <f t="shared" si="5"/>
        <v>6280</v>
      </c>
      <c r="N133" s="284">
        <f t="shared" si="5"/>
        <v>3040</v>
      </c>
      <c r="O133" s="284">
        <f t="shared" si="5"/>
        <v>1350</v>
      </c>
      <c r="P133" s="284">
        <f t="shared" si="5"/>
        <v>1080</v>
      </c>
    </row>
    <row r="134" spans="1:16" ht="45">
      <c r="A134" s="246" t="s">
        <v>2385</v>
      </c>
      <c r="B134" s="296" t="s">
        <v>2621</v>
      </c>
      <c r="C134" s="246" t="s">
        <v>1936</v>
      </c>
      <c r="D134" s="246" t="s">
        <v>2502</v>
      </c>
      <c r="E134" s="297">
        <v>57000</v>
      </c>
      <c r="F134" s="297">
        <v>25000</v>
      </c>
      <c r="G134" s="297">
        <v>13000</v>
      </c>
      <c r="H134" s="297">
        <v>10400</v>
      </c>
      <c r="I134" s="284">
        <f t="shared" si="4"/>
        <v>17100</v>
      </c>
      <c r="J134" s="284">
        <f t="shared" si="4"/>
        <v>7500</v>
      </c>
      <c r="K134" s="284">
        <f t="shared" si="4"/>
        <v>3900</v>
      </c>
      <c r="L134" s="284">
        <f t="shared" si="4"/>
        <v>3120</v>
      </c>
      <c r="M134" s="284">
        <f t="shared" si="5"/>
        <v>4280</v>
      </c>
      <c r="N134" s="284">
        <f t="shared" si="5"/>
        <v>1880</v>
      </c>
      <c r="O134" s="284">
        <f t="shared" si="5"/>
        <v>980</v>
      </c>
      <c r="P134" s="284">
        <f t="shared" si="5"/>
        <v>780</v>
      </c>
    </row>
    <row r="135" spans="1:16" ht="30">
      <c r="A135" s="246">
        <v>61</v>
      </c>
      <c r="B135" s="296" t="s">
        <v>2526</v>
      </c>
      <c r="C135" s="246" t="s">
        <v>2505</v>
      </c>
      <c r="D135" s="246" t="s">
        <v>300</v>
      </c>
      <c r="E135" s="297">
        <v>40000</v>
      </c>
      <c r="F135" s="297">
        <v>20000</v>
      </c>
      <c r="G135" s="297">
        <v>10000</v>
      </c>
      <c r="H135" s="297">
        <v>8000</v>
      </c>
      <c r="I135" s="284">
        <f t="shared" ref="I135:L198" si="6">ROUND(E135*0.3,-1)</f>
        <v>12000</v>
      </c>
      <c r="J135" s="284">
        <f t="shared" si="6"/>
        <v>6000</v>
      </c>
      <c r="K135" s="284">
        <f t="shared" si="6"/>
        <v>3000</v>
      </c>
      <c r="L135" s="284">
        <f t="shared" si="6"/>
        <v>2400</v>
      </c>
      <c r="M135" s="284">
        <f t="shared" ref="M135:P198" si="7">ROUND(I135*0.25,-1)</f>
        <v>3000</v>
      </c>
      <c r="N135" s="284">
        <f t="shared" si="7"/>
        <v>1500</v>
      </c>
      <c r="O135" s="284">
        <f t="shared" si="7"/>
        <v>750</v>
      </c>
      <c r="P135" s="284">
        <f t="shared" si="7"/>
        <v>600</v>
      </c>
    </row>
    <row r="136" spans="1:16" ht="30">
      <c r="A136" s="246">
        <v>62</v>
      </c>
      <c r="B136" s="296" t="s">
        <v>127</v>
      </c>
      <c r="C136" s="246" t="s">
        <v>2516</v>
      </c>
      <c r="D136" s="246" t="s">
        <v>300</v>
      </c>
      <c r="E136" s="297">
        <v>45500</v>
      </c>
      <c r="F136" s="297">
        <v>22500</v>
      </c>
      <c r="G136" s="297">
        <v>10500</v>
      </c>
      <c r="H136" s="297">
        <v>8400</v>
      </c>
      <c r="I136" s="284">
        <f t="shared" si="6"/>
        <v>13650</v>
      </c>
      <c r="J136" s="284">
        <f t="shared" si="6"/>
        <v>6750</v>
      </c>
      <c r="K136" s="284">
        <f t="shared" si="6"/>
        <v>3150</v>
      </c>
      <c r="L136" s="284">
        <f t="shared" si="6"/>
        <v>2520</v>
      </c>
      <c r="M136" s="284">
        <f t="shared" si="7"/>
        <v>3410</v>
      </c>
      <c r="N136" s="284">
        <f t="shared" si="7"/>
        <v>1690</v>
      </c>
      <c r="O136" s="284">
        <f t="shared" si="7"/>
        <v>790</v>
      </c>
      <c r="P136" s="284">
        <f t="shared" si="7"/>
        <v>630</v>
      </c>
    </row>
    <row r="137" spans="1:16">
      <c r="A137" s="246">
        <v>63</v>
      </c>
      <c r="B137" s="296" t="s">
        <v>2622</v>
      </c>
      <c r="C137" s="246" t="s">
        <v>2507</v>
      </c>
      <c r="D137" s="246" t="s">
        <v>2623</v>
      </c>
      <c r="E137" s="299"/>
      <c r="F137" s="299"/>
      <c r="G137" s="299"/>
      <c r="H137" s="299"/>
      <c r="I137" s="284"/>
      <c r="J137" s="284"/>
      <c r="K137" s="284"/>
      <c r="L137" s="284"/>
      <c r="M137" s="284"/>
      <c r="N137" s="284"/>
      <c r="O137" s="284"/>
      <c r="P137" s="284"/>
    </row>
    <row r="138" spans="1:16" ht="45">
      <c r="A138" s="246" t="s">
        <v>2385</v>
      </c>
      <c r="B138" s="296" t="s">
        <v>2620</v>
      </c>
      <c r="C138" s="246" t="s">
        <v>2505</v>
      </c>
      <c r="D138" s="246" t="s">
        <v>1936</v>
      </c>
      <c r="E138" s="297">
        <v>27500</v>
      </c>
      <c r="F138" s="297">
        <v>15000</v>
      </c>
      <c r="G138" s="297">
        <v>8000</v>
      </c>
      <c r="H138" s="297">
        <v>6400</v>
      </c>
      <c r="I138" s="284">
        <f t="shared" si="6"/>
        <v>8250</v>
      </c>
      <c r="J138" s="284">
        <f t="shared" si="6"/>
        <v>4500</v>
      </c>
      <c r="K138" s="284">
        <f t="shared" si="6"/>
        <v>2400</v>
      </c>
      <c r="L138" s="284">
        <f t="shared" si="6"/>
        <v>1920</v>
      </c>
      <c r="M138" s="284">
        <f t="shared" si="7"/>
        <v>2060</v>
      </c>
      <c r="N138" s="284">
        <f t="shared" si="7"/>
        <v>1130</v>
      </c>
      <c r="O138" s="284">
        <f t="shared" si="7"/>
        <v>600</v>
      </c>
      <c r="P138" s="284">
        <f t="shared" si="7"/>
        <v>480</v>
      </c>
    </row>
    <row r="139" spans="1:16" ht="30">
      <c r="A139" s="246" t="s">
        <v>2385</v>
      </c>
      <c r="B139" s="296" t="s">
        <v>2624</v>
      </c>
      <c r="C139" s="246" t="s">
        <v>1936</v>
      </c>
      <c r="D139" s="246" t="s">
        <v>2625</v>
      </c>
      <c r="E139" s="297">
        <v>21000</v>
      </c>
      <c r="F139" s="297">
        <v>10000</v>
      </c>
      <c r="G139" s="297">
        <v>5000</v>
      </c>
      <c r="H139" s="297">
        <v>4000</v>
      </c>
      <c r="I139" s="284">
        <f t="shared" si="6"/>
        <v>6300</v>
      </c>
      <c r="J139" s="284">
        <f t="shared" si="6"/>
        <v>3000</v>
      </c>
      <c r="K139" s="284">
        <f t="shared" si="6"/>
        <v>1500</v>
      </c>
      <c r="L139" s="284">
        <f t="shared" si="6"/>
        <v>1200</v>
      </c>
      <c r="M139" s="284">
        <f t="shared" si="7"/>
        <v>1580</v>
      </c>
      <c r="N139" s="284">
        <f t="shared" si="7"/>
        <v>750</v>
      </c>
      <c r="O139" s="284">
        <f t="shared" si="7"/>
        <v>380</v>
      </c>
      <c r="P139" s="284">
        <f t="shared" si="7"/>
        <v>300</v>
      </c>
    </row>
    <row r="140" spans="1:16" ht="45">
      <c r="A140" s="300">
        <v>64</v>
      </c>
      <c r="B140" s="301" t="s">
        <v>2626</v>
      </c>
      <c r="C140" s="246" t="s">
        <v>2505</v>
      </c>
      <c r="D140" s="246" t="s">
        <v>1936</v>
      </c>
      <c r="E140" s="297">
        <v>27500</v>
      </c>
      <c r="F140" s="297">
        <v>13000</v>
      </c>
      <c r="G140" s="297">
        <v>7000</v>
      </c>
      <c r="H140" s="297">
        <v>5600</v>
      </c>
      <c r="I140" s="284">
        <f t="shared" si="6"/>
        <v>8250</v>
      </c>
      <c r="J140" s="284">
        <f t="shared" si="6"/>
        <v>3900</v>
      </c>
      <c r="K140" s="284">
        <f t="shared" si="6"/>
        <v>2100</v>
      </c>
      <c r="L140" s="284">
        <f t="shared" si="6"/>
        <v>1680</v>
      </c>
      <c r="M140" s="284">
        <f t="shared" si="7"/>
        <v>2060</v>
      </c>
      <c r="N140" s="284">
        <f t="shared" si="7"/>
        <v>980</v>
      </c>
      <c r="O140" s="284">
        <f t="shared" si="7"/>
        <v>530</v>
      </c>
      <c r="P140" s="284">
        <f t="shared" si="7"/>
        <v>420</v>
      </c>
    </row>
    <row r="141" spans="1:16">
      <c r="A141" s="246">
        <v>65</v>
      </c>
      <c r="B141" s="296" t="s">
        <v>2627</v>
      </c>
      <c r="C141" s="246" t="s">
        <v>1936</v>
      </c>
      <c r="D141" s="246" t="s">
        <v>2625</v>
      </c>
      <c r="E141" s="297">
        <v>31500</v>
      </c>
      <c r="F141" s="297">
        <v>16000</v>
      </c>
      <c r="G141" s="297">
        <v>8500</v>
      </c>
      <c r="H141" s="297">
        <v>6800</v>
      </c>
      <c r="I141" s="284">
        <f t="shared" si="6"/>
        <v>9450</v>
      </c>
      <c r="J141" s="284">
        <f t="shared" si="6"/>
        <v>4800</v>
      </c>
      <c r="K141" s="284">
        <f t="shared" si="6"/>
        <v>2550</v>
      </c>
      <c r="L141" s="284">
        <f t="shared" si="6"/>
        <v>2040</v>
      </c>
      <c r="M141" s="284">
        <f t="shared" si="7"/>
        <v>2360</v>
      </c>
      <c r="N141" s="284">
        <f t="shared" si="7"/>
        <v>1200</v>
      </c>
      <c r="O141" s="284">
        <f t="shared" si="7"/>
        <v>640</v>
      </c>
      <c r="P141" s="284">
        <f t="shared" si="7"/>
        <v>510</v>
      </c>
    </row>
    <row r="142" spans="1:16">
      <c r="A142" s="300">
        <v>66</v>
      </c>
      <c r="B142" s="296" t="s">
        <v>2628</v>
      </c>
      <c r="C142" s="246" t="s">
        <v>1936</v>
      </c>
      <c r="D142" s="246" t="s">
        <v>2625</v>
      </c>
      <c r="E142" s="297">
        <v>28800</v>
      </c>
      <c r="F142" s="297">
        <v>15000</v>
      </c>
      <c r="G142" s="297">
        <v>8000</v>
      </c>
      <c r="H142" s="297">
        <v>6400</v>
      </c>
      <c r="I142" s="284">
        <f t="shared" si="6"/>
        <v>8640</v>
      </c>
      <c r="J142" s="284">
        <f t="shared" si="6"/>
        <v>4500</v>
      </c>
      <c r="K142" s="284">
        <f t="shared" si="6"/>
        <v>2400</v>
      </c>
      <c r="L142" s="284">
        <f t="shared" si="6"/>
        <v>1920</v>
      </c>
      <c r="M142" s="284">
        <f t="shared" si="7"/>
        <v>2160</v>
      </c>
      <c r="N142" s="284">
        <f t="shared" si="7"/>
        <v>1130</v>
      </c>
      <c r="O142" s="284">
        <f t="shared" si="7"/>
        <v>600</v>
      </c>
      <c r="P142" s="284">
        <f t="shared" si="7"/>
        <v>480</v>
      </c>
    </row>
    <row r="143" spans="1:16" ht="30">
      <c r="A143" s="246">
        <v>67</v>
      </c>
      <c r="B143" s="296" t="s">
        <v>2629</v>
      </c>
      <c r="C143" s="246" t="s">
        <v>104</v>
      </c>
      <c r="D143" s="246" t="s">
        <v>2622</v>
      </c>
      <c r="E143" s="297">
        <v>18900</v>
      </c>
      <c r="F143" s="297">
        <v>9000</v>
      </c>
      <c r="G143" s="297">
        <v>4500</v>
      </c>
      <c r="H143" s="297">
        <v>3600</v>
      </c>
      <c r="I143" s="284">
        <f t="shared" si="6"/>
        <v>5670</v>
      </c>
      <c r="J143" s="284">
        <f t="shared" si="6"/>
        <v>2700</v>
      </c>
      <c r="K143" s="284">
        <f t="shared" si="6"/>
        <v>1350</v>
      </c>
      <c r="L143" s="284">
        <f t="shared" si="6"/>
        <v>1080</v>
      </c>
      <c r="M143" s="284">
        <f t="shared" si="7"/>
        <v>1420</v>
      </c>
      <c r="N143" s="284">
        <f t="shared" si="7"/>
        <v>680</v>
      </c>
      <c r="O143" s="284">
        <f t="shared" si="7"/>
        <v>340</v>
      </c>
      <c r="P143" s="284">
        <f t="shared" si="7"/>
        <v>270</v>
      </c>
    </row>
    <row r="144" spans="1:16">
      <c r="A144" s="300">
        <v>68</v>
      </c>
      <c r="B144" s="296" t="s">
        <v>2630</v>
      </c>
      <c r="C144" s="298"/>
      <c r="D144" s="298"/>
      <c r="E144" s="299"/>
      <c r="F144" s="299"/>
      <c r="G144" s="299"/>
      <c r="H144" s="299"/>
      <c r="I144" s="284">
        <f t="shared" si="6"/>
        <v>0</v>
      </c>
      <c r="J144" s="284">
        <f t="shared" si="6"/>
        <v>0</v>
      </c>
      <c r="K144" s="284">
        <f t="shared" si="6"/>
        <v>0</v>
      </c>
      <c r="L144" s="284">
        <f t="shared" si="6"/>
        <v>0</v>
      </c>
      <c r="M144" s="284">
        <f t="shared" si="7"/>
        <v>0</v>
      </c>
      <c r="N144" s="284">
        <f t="shared" si="7"/>
        <v>0</v>
      </c>
      <c r="O144" s="284">
        <f t="shared" si="7"/>
        <v>0</v>
      </c>
      <c r="P144" s="284">
        <f t="shared" si="7"/>
        <v>0</v>
      </c>
    </row>
    <row r="145" spans="1:16" ht="30">
      <c r="A145" s="246" t="s">
        <v>2385</v>
      </c>
      <c r="B145" s="296" t="s">
        <v>2631</v>
      </c>
      <c r="C145" s="298"/>
      <c r="D145" s="298"/>
      <c r="E145" s="297">
        <v>24500</v>
      </c>
      <c r="F145" s="297">
        <v>12000</v>
      </c>
      <c r="G145" s="297">
        <v>6000</v>
      </c>
      <c r="H145" s="297">
        <v>4800</v>
      </c>
      <c r="I145" s="284">
        <f t="shared" si="6"/>
        <v>7350</v>
      </c>
      <c r="J145" s="284">
        <f t="shared" si="6"/>
        <v>3600</v>
      </c>
      <c r="K145" s="284">
        <f t="shared" si="6"/>
        <v>1800</v>
      </c>
      <c r="L145" s="284">
        <f t="shared" si="6"/>
        <v>1440</v>
      </c>
      <c r="M145" s="284">
        <f t="shared" si="7"/>
        <v>1840</v>
      </c>
      <c r="N145" s="284">
        <f t="shared" si="7"/>
        <v>900</v>
      </c>
      <c r="O145" s="284">
        <f t="shared" si="7"/>
        <v>450</v>
      </c>
      <c r="P145" s="284">
        <f t="shared" si="7"/>
        <v>360</v>
      </c>
    </row>
    <row r="146" spans="1:16" ht="45">
      <c r="A146" s="246" t="s">
        <v>2385</v>
      </c>
      <c r="B146" s="296" t="s">
        <v>2632</v>
      </c>
      <c r="C146" s="298"/>
      <c r="D146" s="298"/>
      <c r="E146" s="297">
        <v>21000</v>
      </c>
      <c r="F146" s="297">
        <v>10000</v>
      </c>
      <c r="G146" s="297">
        <v>5000</v>
      </c>
      <c r="H146" s="297">
        <v>4000</v>
      </c>
      <c r="I146" s="284">
        <f t="shared" si="6"/>
        <v>6300</v>
      </c>
      <c r="J146" s="284">
        <f t="shared" si="6"/>
        <v>3000</v>
      </c>
      <c r="K146" s="284">
        <f t="shared" si="6"/>
        <v>1500</v>
      </c>
      <c r="L146" s="284">
        <f t="shared" si="6"/>
        <v>1200</v>
      </c>
      <c r="M146" s="284">
        <f t="shared" si="7"/>
        <v>1580</v>
      </c>
      <c r="N146" s="284">
        <f t="shared" si="7"/>
        <v>750</v>
      </c>
      <c r="O146" s="284">
        <f t="shared" si="7"/>
        <v>380</v>
      </c>
      <c r="P146" s="284">
        <f t="shared" si="7"/>
        <v>300</v>
      </c>
    </row>
    <row r="147" spans="1:16" ht="30">
      <c r="A147" s="246" t="s">
        <v>2385</v>
      </c>
      <c r="B147" s="296" t="s">
        <v>2633</v>
      </c>
      <c r="C147" s="298"/>
      <c r="D147" s="298"/>
      <c r="E147" s="297">
        <v>17500</v>
      </c>
      <c r="F147" s="297">
        <v>9000</v>
      </c>
      <c r="G147" s="297">
        <v>4500</v>
      </c>
      <c r="H147" s="297">
        <v>3600</v>
      </c>
      <c r="I147" s="284">
        <f t="shared" si="6"/>
        <v>5250</v>
      </c>
      <c r="J147" s="284">
        <f t="shared" si="6"/>
        <v>2700</v>
      </c>
      <c r="K147" s="284">
        <f t="shared" si="6"/>
        <v>1350</v>
      </c>
      <c r="L147" s="284">
        <f t="shared" si="6"/>
        <v>1080</v>
      </c>
      <c r="M147" s="284">
        <f t="shared" si="7"/>
        <v>1310</v>
      </c>
      <c r="N147" s="284">
        <f t="shared" si="7"/>
        <v>680</v>
      </c>
      <c r="O147" s="284">
        <f t="shared" si="7"/>
        <v>340</v>
      </c>
      <c r="P147" s="284">
        <f t="shared" si="7"/>
        <v>270</v>
      </c>
    </row>
    <row r="148" spans="1:16" ht="45">
      <c r="A148" s="246">
        <v>69</v>
      </c>
      <c r="B148" s="296" t="s">
        <v>2634</v>
      </c>
      <c r="C148" s="298"/>
      <c r="D148" s="298"/>
      <c r="E148" s="297">
        <v>21000</v>
      </c>
      <c r="F148" s="297">
        <v>10000</v>
      </c>
      <c r="G148" s="297">
        <v>5000</v>
      </c>
      <c r="H148" s="297">
        <v>4000</v>
      </c>
      <c r="I148" s="284">
        <f t="shared" si="6"/>
        <v>6300</v>
      </c>
      <c r="J148" s="284">
        <f t="shared" si="6"/>
        <v>3000</v>
      </c>
      <c r="K148" s="284">
        <f t="shared" si="6"/>
        <v>1500</v>
      </c>
      <c r="L148" s="284">
        <f t="shared" si="6"/>
        <v>1200</v>
      </c>
      <c r="M148" s="284">
        <f t="shared" si="7"/>
        <v>1580</v>
      </c>
      <c r="N148" s="284">
        <f t="shared" si="7"/>
        <v>750</v>
      </c>
      <c r="O148" s="284">
        <f t="shared" si="7"/>
        <v>380</v>
      </c>
      <c r="P148" s="284">
        <f t="shared" si="7"/>
        <v>300</v>
      </c>
    </row>
    <row r="149" spans="1:16">
      <c r="A149" s="246">
        <v>70</v>
      </c>
      <c r="B149" s="296" t="s">
        <v>2635</v>
      </c>
      <c r="C149" s="246" t="s">
        <v>2636</v>
      </c>
      <c r="D149" s="246" t="s">
        <v>2622</v>
      </c>
      <c r="E149" s="297">
        <v>24500</v>
      </c>
      <c r="F149" s="297">
        <v>12000</v>
      </c>
      <c r="G149" s="297">
        <v>6000</v>
      </c>
      <c r="H149" s="297">
        <v>4800</v>
      </c>
      <c r="I149" s="284">
        <f t="shared" si="6"/>
        <v>7350</v>
      </c>
      <c r="J149" s="284">
        <f t="shared" si="6"/>
        <v>3600</v>
      </c>
      <c r="K149" s="284">
        <f t="shared" si="6"/>
        <v>1800</v>
      </c>
      <c r="L149" s="284">
        <f t="shared" si="6"/>
        <v>1440</v>
      </c>
      <c r="M149" s="284">
        <f t="shared" si="7"/>
        <v>1840</v>
      </c>
      <c r="N149" s="284">
        <f t="shared" si="7"/>
        <v>900</v>
      </c>
      <c r="O149" s="284">
        <f t="shared" si="7"/>
        <v>450</v>
      </c>
      <c r="P149" s="284">
        <f t="shared" si="7"/>
        <v>360</v>
      </c>
    </row>
    <row r="150" spans="1:16">
      <c r="A150" s="246">
        <v>71</v>
      </c>
      <c r="B150" s="296" t="s">
        <v>2637</v>
      </c>
      <c r="C150" s="246" t="s">
        <v>2636</v>
      </c>
      <c r="D150" s="246" t="s">
        <v>2625</v>
      </c>
      <c r="E150" s="297">
        <v>28000</v>
      </c>
      <c r="F150" s="297">
        <v>14000</v>
      </c>
      <c r="G150" s="297">
        <v>7000</v>
      </c>
      <c r="H150" s="297">
        <v>5600</v>
      </c>
      <c r="I150" s="284">
        <f t="shared" si="6"/>
        <v>8400</v>
      </c>
      <c r="J150" s="284">
        <f t="shared" si="6"/>
        <v>4200</v>
      </c>
      <c r="K150" s="284">
        <f t="shared" si="6"/>
        <v>2100</v>
      </c>
      <c r="L150" s="284">
        <f t="shared" si="6"/>
        <v>1680</v>
      </c>
      <c r="M150" s="284">
        <f t="shared" si="7"/>
        <v>2100</v>
      </c>
      <c r="N150" s="284">
        <f t="shared" si="7"/>
        <v>1050</v>
      </c>
      <c r="O150" s="284">
        <f t="shared" si="7"/>
        <v>530</v>
      </c>
      <c r="P150" s="284">
        <f t="shared" si="7"/>
        <v>420</v>
      </c>
    </row>
    <row r="151" spans="1:16">
      <c r="A151" s="246">
        <v>72</v>
      </c>
      <c r="B151" s="296" t="s">
        <v>2638</v>
      </c>
      <c r="C151" s="246" t="s">
        <v>2636</v>
      </c>
      <c r="D151" s="246" t="s">
        <v>2625</v>
      </c>
      <c r="E151" s="297">
        <v>24500</v>
      </c>
      <c r="F151" s="297">
        <v>12000</v>
      </c>
      <c r="G151" s="297">
        <v>6000</v>
      </c>
      <c r="H151" s="297">
        <v>4800</v>
      </c>
      <c r="I151" s="284">
        <f t="shared" si="6"/>
        <v>7350</v>
      </c>
      <c r="J151" s="284">
        <f t="shared" si="6"/>
        <v>3600</v>
      </c>
      <c r="K151" s="284">
        <f t="shared" si="6"/>
        <v>1800</v>
      </c>
      <c r="L151" s="284">
        <f t="shared" si="6"/>
        <v>1440</v>
      </c>
      <c r="M151" s="284">
        <f t="shared" si="7"/>
        <v>1840</v>
      </c>
      <c r="N151" s="284">
        <f t="shared" si="7"/>
        <v>900</v>
      </c>
      <c r="O151" s="284">
        <f t="shared" si="7"/>
        <v>450</v>
      </c>
      <c r="P151" s="284">
        <f t="shared" si="7"/>
        <v>360</v>
      </c>
    </row>
    <row r="152" spans="1:16">
      <c r="A152" s="246">
        <v>73</v>
      </c>
      <c r="B152" s="296" t="s">
        <v>2636</v>
      </c>
      <c r="C152" s="246" t="s">
        <v>2622</v>
      </c>
      <c r="D152" s="246" t="s">
        <v>2639</v>
      </c>
      <c r="E152" s="297">
        <v>15000</v>
      </c>
      <c r="F152" s="297">
        <v>7500</v>
      </c>
      <c r="G152" s="297">
        <v>4000</v>
      </c>
      <c r="H152" s="297">
        <v>3200</v>
      </c>
      <c r="I152" s="284">
        <f t="shared" si="6"/>
        <v>4500</v>
      </c>
      <c r="J152" s="284">
        <f t="shared" si="6"/>
        <v>2250</v>
      </c>
      <c r="K152" s="284">
        <f t="shared" si="6"/>
        <v>1200</v>
      </c>
      <c r="L152" s="284">
        <f t="shared" si="6"/>
        <v>960</v>
      </c>
      <c r="M152" s="284">
        <f t="shared" si="7"/>
        <v>1130</v>
      </c>
      <c r="N152" s="284">
        <f t="shared" si="7"/>
        <v>560</v>
      </c>
      <c r="O152" s="284">
        <f t="shared" si="7"/>
        <v>300</v>
      </c>
      <c r="P152" s="284">
        <f t="shared" si="7"/>
        <v>240</v>
      </c>
    </row>
    <row r="153" spans="1:16">
      <c r="A153" s="246">
        <v>74</v>
      </c>
      <c r="B153" s="296" t="s">
        <v>2640</v>
      </c>
      <c r="C153" s="246" t="s">
        <v>1936</v>
      </c>
      <c r="D153" s="246" t="s">
        <v>2625</v>
      </c>
      <c r="E153" s="297">
        <v>24000</v>
      </c>
      <c r="F153" s="297">
        <v>12000</v>
      </c>
      <c r="G153" s="297">
        <v>6000</v>
      </c>
      <c r="H153" s="297">
        <v>4800</v>
      </c>
      <c r="I153" s="284">
        <f t="shared" si="6"/>
        <v>7200</v>
      </c>
      <c r="J153" s="284">
        <f t="shared" si="6"/>
        <v>3600</v>
      </c>
      <c r="K153" s="284">
        <f t="shared" si="6"/>
        <v>1800</v>
      </c>
      <c r="L153" s="284">
        <f t="shared" si="6"/>
        <v>1440</v>
      </c>
      <c r="M153" s="284">
        <f t="shared" si="7"/>
        <v>1800</v>
      </c>
      <c r="N153" s="284">
        <f t="shared" si="7"/>
        <v>900</v>
      </c>
      <c r="O153" s="284">
        <f t="shared" si="7"/>
        <v>450</v>
      </c>
      <c r="P153" s="284">
        <f t="shared" si="7"/>
        <v>360</v>
      </c>
    </row>
    <row r="154" spans="1:16">
      <c r="A154" s="246">
        <v>75</v>
      </c>
      <c r="B154" s="296" t="s">
        <v>1258</v>
      </c>
      <c r="C154" s="246" t="s">
        <v>1936</v>
      </c>
      <c r="D154" s="246" t="s">
        <v>2625</v>
      </c>
      <c r="E154" s="297">
        <v>24000</v>
      </c>
      <c r="F154" s="297">
        <v>12000</v>
      </c>
      <c r="G154" s="297">
        <v>6000</v>
      </c>
      <c r="H154" s="297">
        <v>4800</v>
      </c>
      <c r="I154" s="284">
        <f t="shared" si="6"/>
        <v>7200</v>
      </c>
      <c r="J154" s="284">
        <f t="shared" si="6"/>
        <v>3600</v>
      </c>
      <c r="K154" s="284">
        <f t="shared" si="6"/>
        <v>1800</v>
      </c>
      <c r="L154" s="284">
        <f t="shared" si="6"/>
        <v>1440</v>
      </c>
      <c r="M154" s="284">
        <f t="shared" si="7"/>
        <v>1800</v>
      </c>
      <c r="N154" s="284">
        <f t="shared" si="7"/>
        <v>900</v>
      </c>
      <c r="O154" s="284">
        <f t="shared" si="7"/>
        <v>450</v>
      </c>
      <c r="P154" s="284">
        <f t="shared" si="7"/>
        <v>360</v>
      </c>
    </row>
    <row r="155" spans="1:16" ht="30">
      <c r="A155" s="246">
        <v>76</v>
      </c>
      <c r="B155" s="296" t="s">
        <v>2641</v>
      </c>
      <c r="C155" s="246" t="s">
        <v>2642</v>
      </c>
      <c r="D155" s="246" t="s">
        <v>1936</v>
      </c>
      <c r="E155" s="297">
        <v>24000</v>
      </c>
      <c r="F155" s="297">
        <v>12000</v>
      </c>
      <c r="G155" s="297">
        <v>6000</v>
      </c>
      <c r="H155" s="297">
        <v>4800</v>
      </c>
      <c r="I155" s="284">
        <f t="shared" si="6"/>
        <v>7200</v>
      </c>
      <c r="J155" s="284">
        <f t="shared" si="6"/>
        <v>3600</v>
      </c>
      <c r="K155" s="284">
        <f t="shared" si="6"/>
        <v>1800</v>
      </c>
      <c r="L155" s="284">
        <f t="shared" si="6"/>
        <v>1440</v>
      </c>
      <c r="M155" s="284">
        <f t="shared" si="7"/>
        <v>1800</v>
      </c>
      <c r="N155" s="284">
        <f t="shared" si="7"/>
        <v>900</v>
      </c>
      <c r="O155" s="284">
        <f t="shared" si="7"/>
        <v>450</v>
      </c>
      <c r="P155" s="284">
        <f t="shared" si="7"/>
        <v>360</v>
      </c>
    </row>
    <row r="156" spans="1:16" ht="30">
      <c r="A156" s="246">
        <v>77</v>
      </c>
      <c r="B156" s="296" t="s">
        <v>2642</v>
      </c>
      <c r="C156" s="246" t="s">
        <v>2641</v>
      </c>
      <c r="D156" s="246" t="s">
        <v>2643</v>
      </c>
      <c r="E156" s="297">
        <v>24000</v>
      </c>
      <c r="F156" s="297">
        <v>12000</v>
      </c>
      <c r="G156" s="297">
        <v>6000</v>
      </c>
      <c r="H156" s="297">
        <v>4800</v>
      </c>
      <c r="I156" s="284">
        <f t="shared" si="6"/>
        <v>7200</v>
      </c>
      <c r="J156" s="284">
        <f t="shared" si="6"/>
        <v>3600</v>
      </c>
      <c r="K156" s="284">
        <f t="shared" si="6"/>
        <v>1800</v>
      </c>
      <c r="L156" s="284">
        <f t="shared" si="6"/>
        <v>1440</v>
      </c>
      <c r="M156" s="284">
        <f t="shared" si="7"/>
        <v>1800</v>
      </c>
      <c r="N156" s="284">
        <f t="shared" si="7"/>
        <v>900</v>
      </c>
      <c r="O156" s="284">
        <f t="shared" si="7"/>
        <v>450</v>
      </c>
      <c r="P156" s="284">
        <f t="shared" si="7"/>
        <v>360</v>
      </c>
    </row>
    <row r="157" spans="1:16">
      <c r="A157" s="246">
        <v>78</v>
      </c>
      <c r="B157" s="296" t="s">
        <v>2644</v>
      </c>
      <c r="C157" s="246" t="s">
        <v>1936</v>
      </c>
      <c r="D157" s="246" t="s">
        <v>2629</v>
      </c>
      <c r="E157" s="297">
        <v>24000</v>
      </c>
      <c r="F157" s="297">
        <v>12000</v>
      </c>
      <c r="G157" s="297">
        <v>6000</v>
      </c>
      <c r="H157" s="297">
        <v>4800</v>
      </c>
      <c r="I157" s="284">
        <f t="shared" si="6"/>
        <v>7200</v>
      </c>
      <c r="J157" s="284">
        <f t="shared" si="6"/>
        <v>3600</v>
      </c>
      <c r="K157" s="284">
        <f t="shared" si="6"/>
        <v>1800</v>
      </c>
      <c r="L157" s="284">
        <f t="shared" si="6"/>
        <v>1440</v>
      </c>
      <c r="M157" s="284">
        <f t="shared" si="7"/>
        <v>1800</v>
      </c>
      <c r="N157" s="284">
        <f t="shared" si="7"/>
        <v>900</v>
      </c>
      <c r="O157" s="284">
        <f t="shared" si="7"/>
        <v>450</v>
      </c>
      <c r="P157" s="284">
        <f t="shared" si="7"/>
        <v>360</v>
      </c>
    </row>
    <row r="158" spans="1:16" ht="30">
      <c r="A158" s="246">
        <v>79</v>
      </c>
      <c r="B158" s="296" t="s">
        <v>2645</v>
      </c>
      <c r="C158" s="246" t="s">
        <v>2646</v>
      </c>
      <c r="D158" s="246" t="s">
        <v>2647</v>
      </c>
      <c r="E158" s="297">
        <v>24000</v>
      </c>
      <c r="F158" s="297">
        <v>12000</v>
      </c>
      <c r="G158" s="297">
        <v>6000</v>
      </c>
      <c r="H158" s="297">
        <v>4800</v>
      </c>
      <c r="I158" s="284">
        <f t="shared" si="6"/>
        <v>7200</v>
      </c>
      <c r="J158" s="284">
        <f t="shared" si="6"/>
        <v>3600</v>
      </c>
      <c r="K158" s="284">
        <f t="shared" si="6"/>
        <v>1800</v>
      </c>
      <c r="L158" s="284">
        <f t="shared" si="6"/>
        <v>1440</v>
      </c>
      <c r="M158" s="284">
        <f t="shared" si="7"/>
        <v>1800</v>
      </c>
      <c r="N158" s="284">
        <f t="shared" si="7"/>
        <v>900</v>
      </c>
      <c r="O158" s="284">
        <f t="shared" si="7"/>
        <v>450</v>
      </c>
      <c r="P158" s="284">
        <f t="shared" si="7"/>
        <v>360</v>
      </c>
    </row>
    <row r="159" spans="1:16">
      <c r="A159" s="246">
        <v>80</v>
      </c>
      <c r="B159" s="296" t="s">
        <v>2648</v>
      </c>
      <c r="C159" s="246" t="s">
        <v>1936</v>
      </c>
      <c r="D159" s="246" t="s">
        <v>2625</v>
      </c>
      <c r="E159" s="297">
        <v>24000</v>
      </c>
      <c r="F159" s="297">
        <v>12000</v>
      </c>
      <c r="G159" s="297">
        <v>6000</v>
      </c>
      <c r="H159" s="297">
        <v>4800</v>
      </c>
      <c r="I159" s="284">
        <f t="shared" si="6"/>
        <v>7200</v>
      </c>
      <c r="J159" s="284">
        <f t="shared" si="6"/>
        <v>3600</v>
      </c>
      <c r="K159" s="284">
        <f t="shared" si="6"/>
        <v>1800</v>
      </c>
      <c r="L159" s="284">
        <f t="shared" si="6"/>
        <v>1440</v>
      </c>
      <c r="M159" s="284">
        <f t="shared" si="7"/>
        <v>1800</v>
      </c>
      <c r="N159" s="284">
        <f t="shared" si="7"/>
        <v>900</v>
      </c>
      <c r="O159" s="284">
        <f t="shared" si="7"/>
        <v>450</v>
      </c>
      <c r="P159" s="284">
        <f t="shared" si="7"/>
        <v>360</v>
      </c>
    </row>
    <row r="160" spans="1:16">
      <c r="A160" s="246">
        <v>81</v>
      </c>
      <c r="B160" s="296" t="s">
        <v>2649</v>
      </c>
      <c r="C160" s="246" t="s">
        <v>1936</v>
      </c>
      <c r="D160" s="246" t="s">
        <v>2625</v>
      </c>
      <c r="E160" s="297">
        <v>24000</v>
      </c>
      <c r="F160" s="297">
        <v>12000</v>
      </c>
      <c r="G160" s="297">
        <v>6000</v>
      </c>
      <c r="H160" s="297">
        <v>4800</v>
      </c>
      <c r="I160" s="284">
        <f t="shared" si="6"/>
        <v>7200</v>
      </c>
      <c r="J160" s="284">
        <f t="shared" si="6"/>
        <v>3600</v>
      </c>
      <c r="K160" s="284">
        <f t="shared" si="6"/>
        <v>1800</v>
      </c>
      <c r="L160" s="284">
        <f t="shared" si="6"/>
        <v>1440</v>
      </c>
      <c r="M160" s="284">
        <f t="shared" si="7"/>
        <v>1800</v>
      </c>
      <c r="N160" s="284">
        <f t="shared" si="7"/>
        <v>900</v>
      </c>
      <c r="O160" s="284">
        <f t="shared" si="7"/>
        <v>450</v>
      </c>
      <c r="P160" s="284">
        <f t="shared" si="7"/>
        <v>360</v>
      </c>
    </row>
    <row r="161" spans="1:16" ht="30">
      <c r="A161" s="246">
        <v>82</v>
      </c>
      <c r="B161" s="296" t="s">
        <v>2650</v>
      </c>
      <c r="C161" s="246" t="s">
        <v>2651</v>
      </c>
      <c r="D161" s="246" t="s">
        <v>2639</v>
      </c>
      <c r="E161" s="297">
        <v>24000</v>
      </c>
      <c r="F161" s="297">
        <v>12000</v>
      </c>
      <c r="G161" s="297">
        <v>6000</v>
      </c>
      <c r="H161" s="297">
        <v>4800</v>
      </c>
      <c r="I161" s="284">
        <f t="shared" si="6"/>
        <v>7200</v>
      </c>
      <c r="J161" s="284">
        <f t="shared" si="6"/>
        <v>3600</v>
      </c>
      <c r="K161" s="284">
        <f t="shared" si="6"/>
        <v>1800</v>
      </c>
      <c r="L161" s="284">
        <f t="shared" si="6"/>
        <v>1440</v>
      </c>
      <c r="M161" s="284">
        <f t="shared" si="7"/>
        <v>1800</v>
      </c>
      <c r="N161" s="284">
        <f t="shared" si="7"/>
        <v>900</v>
      </c>
      <c r="O161" s="284">
        <f t="shared" si="7"/>
        <v>450</v>
      </c>
      <c r="P161" s="284">
        <f t="shared" si="7"/>
        <v>360</v>
      </c>
    </row>
    <row r="162" spans="1:16" ht="30">
      <c r="A162" s="246">
        <v>83</v>
      </c>
      <c r="B162" s="296" t="s">
        <v>2623</v>
      </c>
      <c r="C162" s="246" t="s">
        <v>2650</v>
      </c>
      <c r="D162" s="246" t="s">
        <v>2639</v>
      </c>
      <c r="E162" s="297">
        <v>24000</v>
      </c>
      <c r="F162" s="297">
        <v>12000</v>
      </c>
      <c r="G162" s="297">
        <v>6000</v>
      </c>
      <c r="H162" s="297">
        <v>4800</v>
      </c>
      <c r="I162" s="284">
        <f t="shared" si="6"/>
        <v>7200</v>
      </c>
      <c r="J162" s="284">
        <f t="shared" si="6"/>
        <v>3600</v>
      </c>
      <c r="K162" s="284">
        <f t="shared" si="6"/>
        <v>1800</v>
      </c>
      <c r="L162" s="284">
        <f t="shared" si="6"/>
        <v>1440</v>
      </c>
      <c r="M162" s="284">
        <f t="shared" si="7"/>
        <v>1800</v>
      </c>
      <c r="N162" s="284">
        <f t="shared" si="7"/>
        <v>900</v>
      </c>
      <c r="O162" s="284">
        <f t="shared" si="7"/>
        <v>450</v>
      </c>
      <c r="P162" s="284">
        <f t="shared" si="7"/>
        <v>360</v>
      </c>
    </row>
    <row r="163" spans="1:16" ht="30">
      <c r="A163" s="246">
        <v>84</v>
      </c>
      <c r="B163" s="296" t="s">
        <v>2652</v>
      </c>
      <c r="C163" s="246" t="s">
        <v>2653</v>
      </c>
      <c r="D163" s="246" t="s">
        <v>2654</v>
      </c>
      <c r="E163" s="297">
        <v>24000</v>
      </c>
      <c r="F163" s="297">
        <v>12000</v>
      </c>
      <c r="G163" s="297">
        <v>6000</v>
      </c>
      <c r="H163" s="297">
        <v>4800</v>
      </c>
      <c r="I163" s="284">
        <f t="shared" si="6"/>
        <v>7200</v>
      </c>
      <c r="J163" s="284">
        <f t="shared" si="6"/>
        <v>3600</v>
      </c>
      <c r="K163" s="284">
        <f t="shared" si="6"/>
        <v>1800</v>
      </c>
      <c r="L163" s="284">
        <f t="shared" si="6"/>
        <v>1440</v>
      </c>
      <c r="M163" s="284">
        <f t="shared" si="7"/>
        <v>1800</v>
      </c>
      <c r="N163" s="284">
        <f t="shared" si="7"/>
        <v>900</v>
      </c>
      <c r="O163" s="284">
        <f t="shared" si="7"/>
        <v>450</v>
      </c>
      <c r="P163" s="284">
        <f t="shared" si="7"/>
        <v>360</v>
      </c>
    </row>
    <row r="164" spans="1:16" ht="30">
      <c r="A164" s="246">
        <v>85</v>
      </c>
      <c r="B164" s="296" t="s">
        <v>2655</v>
      </c>
      <c r="C164" s="246" t="s">
        <v>2653</v>
      </c>
      <c r="D164" s="246" t="s">
        <v>2656</v>
      </c>
      <c r="E164" s="297">
        <v>24000</v>
      </c>
      <c r="F164" s="297">
        <v>12000</v>
      </c>
      <c r="G164" s="297">
        <v>6000</v>
      </c>
      <c r="H164" s="297">
        <v>4800</v>
      </c>
      <c r="I164" s="284">
        <f t="shared" si="6"/>
        <v>7200</v>
      </c>
      <c r="J164" s="284">
        <f t="shared" si="6"/>
        <v>3600</v>
      </c>
      <c r="K164" s="284">
        <f t="shared" si="6"/>
        <v>1800</v>
      </c>
      <c r="L164" s="284">
        <f t="shared" si="6"/>
        <v>1440</v>
      </c>
      <c r="M164" s="284">
        <f t="shared" si="7"/>
        <v>1800</v>
      </c>
      <c r="N164" s="284">
        <f t="shared" si="7"/>
        <v>900</v>
      </c>
      <c r="O164" s="284">
        <f t="shared" si="7"/>
        <v>450</v>
      </c>
      <c r="P164" s="284">
        <f t="shared" si="7"/>
        <v>360</v>
      </c>
    </row>
    <row r="165" spans="1:16" ht="30">
      <c r="A165" s="246">
        <v>86</v>
      </c>
      <c r="B165" s="296" t="s">
        <v>2657</v>
      </c>
      <c r="C165" s="246" t="s">
        <v>104</v>
      </c>
      <c r="D165" s="246" t="s">
        <v>2658</v>
      </c>
      <c r="E165" s="297">
        <v>24000</v>
      </c>
      <c r="F165" s="297">
        <v>12000</v>
      </c>
      <c r="G165" s="297">
        <v>6000</v>
      </c>
      <c r="H165" s="297">
        <v>4800</v>
      </c>
      <c r="I165" s="284">
        <f t="shared" si="6"/>
        <v>7200</v>
      </c>
      <c r="J165" s="284">
        <f t="shared" si="6"/>
        <v>3600</v>
      </c>
      <c r="K165" s="284">
        <f t="shared" si="6"/>
        <v>1800</v>
      </c>
      <c r="L165" s="284">
        <f t="shared" si="6"/>
        <v>1440</v>
      </c>
      <c r="M165" s="284">
        <f t="shared" si="7"/>
        <v>1800</v>
      </c>
      <c r="N165" s="284">
        <f t="shared" si="7"/>
        <v>900</v>
      </c>
      <c r="O165" s="284">
        <f t="shared" si="7"/>
        <v>450</v>
      </c>
      <c r="P165" s="284">
        <f t="shared" si="7"/>
        <v>360</v>
      </c>
    </row>
    <row r="166" spans="1:16" ht="30">
      <c r="A166" s="246">
        <v>87</v>
      </c>
      <c r="B166" s="296" t="s">
        <v>2654</v>
      </c>
      <c r="C166" s="246" t="s">
        <v>2646</v>
      </c>
      <c r="D166" s="246" t="s">
        <v>2646</v>
      </c>
      <c r="E166" s="297">
        <v>24000</v>
      </c>
      <c r="F166" s="297">
        <v>12000</v>
      </c>
      <c r="G166" s="297">
        <v>6000</v>
      </c>
      <c r="H166" s="297">
        <v>4800</v>
      </c>
      <c r="I166" s="284">
        <f t="shared" si="6"/>
        <v>7200</v>
      </c>
      <c r="J166" s="284">
        <f t="shared" si="6"/>
        <v>3600</v>
      </c>
      <c r="K166" s="284">
        <f t="shared" si="6"/>
        <v>1800</v>
      </c>
      <c r="L166" s="284">
        <f t="shared" si="6"/>
        <v>1440</v>
      </c>
      <c r="M166" s="284">
        <f t="shared" si="7"/>
        <v>1800</v>
      </c>
      <c r="N166" s="284">
        <f t="shared" si="7"/>
        <v>900</v>
      </c>
      <c r="O166" s="284">
        <f t="shared" si="7"/>
        <v>450</v>
      </c>
      <c r="P166" s="284">
        <f t="shared" si="7"/>
        <v>360</v>
      </c>
    </row>
    <row r="167" spans="1:16" ht="30">
      <c r="A167" s="246">
        <v>88</v>
      </c>
      <c r="B167" s="296" t="s">
        <v>2659</v>
      </c>
      <c r="C167" s="246" t="s">
        <v>2657</v>
      </c>
      <c r="D167" s="246" t="s">
        <v>2639</v>
      </c>
      <c r="E167" s="297">
        <v>24000</v>
      </c>
      <c r="F167" s="297">
        <v>12000</v>
      </c>
      <c r="G167" s="297">
        <v>6000</v>
      </c>
      <c r="H167" s="297">
        <v>4800</v>
      </c>
      <c r="I167" s="284">
        <f t="shared" si="6"/>
        <v>7200</v>
      </c>
      <c r="J167" s="284">
        <f t="shared" si="6"/>
        <v>3600</v>
      </c>
      <c r="K167" s="284">
        <f t="shared" si="6"/>
        <v>1800</v>
      </c>
      <c r="L167" s="284">
        <f t="shared" si="6"/>
        <v>1440</v>
      </c>
      <c r="M167" s="284">
        <f t="shared" si="7"/>
        <v>1800</v>
      </c>
      <c r="N167" s="284">
        <f t="shared" si="7"/>
        <v>900</v>
      </c>
      <c r="O167" s="284">
        <f t="shared" si="7"/>
        <v>450</v>
      </c>
      <c r="P167" s="284">
        <f t="shared" si="7"/>
        <v>360</v>
      </c>
    </row>
    <row r="168" spans="1:16" ht="30">
      <c r="A168" s="246">
        <v>89</v>
      </c>
      <c r="B168" s="296" t="s">
        <v>2646</v>
      </c>
      <c r="C168" s="246" t="s">
        <v>2652</v>
      </c>
      <c r="D168" s="246" t="s">
        <v>2660</v>
      </c>
      <c r="E168" s="297">
        <v>24000</v>
      </c>
      <c r="F168" s="297">
        <v>12000</v>
      </c>
      <c r="G168" s="297">
        <v>6000</v>
      </c>
      <c r="H168" s="297">
        <v>4800</v>
      </c>
      <c r="I168" s="284">
        <f t="shared" si="6"/>
        <v>7200</v>
      </c>
      <c r="J168" s="284">
        <f t="shared" si="6"/>
        <v>3600</v>
      </c>
      <c r="K168" s="284">
        <f t="shared" si="6"/>
        <v>1800</v>
      </c>
      <c r="L168" s="284">
        <f t="shared" si="6"/>
        <v>1440</v>
      </c>
      <c r="M168" s="284">
        <f t="shared" si="7"/>
        <v>1800</v>
      </c>
      <c r="N168" s="284">
        <f t="shared" si="7"/>
        <v>900</v>
      </c>
      <c r="O168" s="284">
        <f t="shared" si="7"/>
        <v>450</v>
      </c>
      <c r="P168" s="284">
        <f t="shared" si="7"/>
        <v>360</v>
      </c>
    </row>
    <row r="169" spans="1:16" ht="30">
      <c r="A169" s="246">
        <v>90</v>
      </c>
      <c r="B169" s="296" t="s">
        <v>2661</v>
      </c>
      <c r="C169" s="246" t="s">
        <v>1936</v>
      </c>
      <c r="D169" s="246" t="s">
        <v>2662</v>
      </c>
      <c r="E169" s="297">
        <v>24000</v>
      </c>
      <c r="F169" s="297">
        <v>12000</v>
      </c>
      <c r="G169" s="297">
        <v>6000</v>
      </c>
      <c r="H169" s="297">
        <v>4800</v>
      </c>
      <c r="I169" s="284">
        <f t="shared" si="6"/>
        <v>7200</v>
      </c>
      <c r="J169" s="284">
        <f t="shared" si="6"/>
        <v>3600</v>
      </c>
      <c r="K169" s="284">
        <f t="shared" si="6"/>
        <v>1800</v>
      </c>
      <c r="L169" s="284">
        <f t="shared" si="6"/>
        <v>1440</v>
      </c>
      <c r="M169" s="284">
        <f t="shared" si="7"/>
        <v>1800</v>
      </c>
      <c r="N169" s="284">
        <f t="shared" si="7"/>
        <v>900</v>
      </c>
      <c r="O169" s="284">
        <f t="shared" si="7"/>
        <v>450</v>
      </c>
      <c r="P169" s="284">
        <f t="shared" si="7"/>
        <v>360</v>
      </c>
    </row>
    <row r="170" spans="1:16" ht="30">
      <c r="A170" s="246">
        <v>91</v>
      </c>
      <c r="B170" s="296" t="s">
        <v>2663</v>
      </c>
      <c r="C170" s="246" t="s">
        <v>1936</v>
      </c>
      <c r="D170" s="246" t="s">
        <v>2662</v>
      </c>
      <c r="E170" s="297">
        <v>24000</v>
      </c>
      <c r="F170" s="297">
        <v>12000</v>
      </c>
      <c r="G170" s="297">
        <v>6000</v>
      </c>
      <c r="H170" s="297">
        <v>4800</v>
      </c>
      <c r="I170" s="284">
        <f t="shared" si="6"/>
        <v>7200</v>
      </c>
      <c r="J170" s="284">
        <f t="shared" si="6"/>
        <v>3600</v>
      </c>
      <c r="K170" s="284">
        <f t="shared" si="6"/>
        <v>1800</v>
      </c>
      <c r="L170" s="284">
        <f t="shared" si="6"/>
        <v>1440</v>
      </c>
      <c r="M170" s="284">
        <f t="shared" si="7"/>
        <v>1800</v>
      </c>
      <c r="N170" s="284">
        <f t="shared" si="7"/>
        <v>900</v>
      </c>
      <c r="O170" s="284">
        <f t="shared" si="7"/>
        <v>450</v>
      </c>
      <c r="P170" s="284">
        <f t="shared" si="7"/>
        <v>360</v>
      </c>
    </row>
    <row r="171" spans="1:16" ht="30">
      <c r="A171" s="246">
        <v>92</v>
      </c>
      <c r="B171" s="296" t="s">
        <v>2664</v>
      </c>
      <c r="C171" s="246" t="s">
        <v>1936</v>
      </c>
      <c r="D171" s="246" t="s">
        <v>2662</v>
      </c>
      <c r="E171" s="297">
        <v>24000</v>
      </c>
      <c r="F171" s="297">
        <v>12000</v>
      </c>
      <c r="G171" s="297">
        <v>6000</v>
      </c>
      <c r="H171" s="297">
        <v>4800</v>
      </c>
      <c r="I171" s="284">
        <f t="shared" si="6"/>
        <v>7200</v>
      </c>
      <c r="J171" s="284">
        <f t="shared" si="6"/>
        <v>3600</v>
      </c>
      <c r="K171" s="284">
        <f t="shared" si="6"/>
        <v>1800</v>
      </c>
      <c r="L171" s="284">
        <f t="shared" si="6"/>
        <v>1440</v>
      </c>
      <c r="M171" s="284">
        <f t="shared" si="7"/>
        <v>1800</v>
      </c>
      <c r="N171" s="284">
        <f t="shared" si="7"/>
        <v>900</v>
      </c>
      <c r="O171" s="284">
        <f t="shared" si="7"/>
        <v>450</v>
      </c>
      <c r="P171" s="284">
        <f t="shared" si="7"/>
        <v>360</v>
      </c>
    </row>
    <row r="172" spans="1:16" ht="30">
      <c r="A172" s="246">
        <v>93</v>
      </c>
      <c r="B172" s="296" t="s">
        <v>2665</v>
      </c>
      <c r="C172" s="246" t="s">
        <v>2664</v>
      </c>
      <c r="D172" s="246" t="s">
        <v>2648</v>
      </c>
      <c r="E172" s="297">
        <v>24000</v>
      </c>
      <c r="F172" s="297">
        <v>12000</v>
      </c>
      <c r="G172" s="297">
        <v>6000</v>
      </c>
      <c r="H172" s="297">
        <v>4800</v>
      </c>
      <c r="I172" s="284">
        <f t="shared" si="6"/>
        <v>7200</v>
      </c>
      <c r="J172" s="284">
        <f t="shared" si="6"/>
        <v>3600</v>
      </c>
      <c r="K172" s="284">
        <f t="shared" si="6"/>
        <v>1800</v>
      </c>
      <c r="L172" s="284">
        <f t="shared" si="6"/>
        <v>1440</v>
      </c>
      <c r="M172" s="284">
        <f t="shared" si="7"/>
        <v>1800</v>
      </c>
      <c r="N172" s="284">
        <f t="shared" si="7"/>
        <v>900</v>
      </c>
      <c r="O172" s="284">
        <f t="shared" si="7"/>
        <v>450</v>
      </c>
      <c r="P172" s="284">
        <f t="shared" si="7"/>
        <v>360</v>
      </c>
    </row>
    <row r="173" spans="1:16" ht="30">
      <c r="A173" s="246">
        <v>94</v>
      </c>
      <c r="B173" s="296" t="s">
        <v>2666</v>
      </c>
      <c r="C173" s="246" t="s">
        <v>2636</v>
      </c>
      <c r="D173" s="246" t="s">
        <v>2667</v>
      </c>
      <c r="E173" s="297">
        <v>24000</v>
      </c>
      <c r="F173" s="297">
        <v>12000</v>
      </c>
      <c r="G173" s="297">
        <v>6000</v>
      </c>
      <c r="H173" s="297">
        <v>4800</v>
      </c>
      <c r="I173" s="284">
        <f t="shared" si="6"/>
        <v>7200</v>
      </c>
      <c r="J173" s="284">
        <f t="shared" si="6"/>
        <v>3600</v>
      </c>
      <c r="K173" s="284">
        <f t="shared" si="6"/>
        <v>1800</v>
      </c>
      <c r="L173" s="284">
        <f t="shared" si="6"/>
        <v>1440</v>
      </c>
      <c r="M173" s="284">
        <f t="shared" si="7"/>
        <v>1800</v>
      </c>
      <c r="N173" s="284">
        <f t="shared" si="7"/>
        <v>900</v>
      </c>
      <c r="O173" s="284">
        <f t="shared" si="7"/>
        <v>450</v>
      </c>
      <c r="P173" s="284">
        <f t="shared" si="7"/>
        <v>360</v>
      </c>
    </row>
    <row r="174" spans="1:16">
      <c r="A174" s="246">
        <v>95</v>
      </c>
      <c r="B174" s="296" t="s">
        <v>2668</v>
      </c>
      <c r="C174" s="298"/>
      <c r="D174" s="298"/>
      <c r="E174" s="297">
        <v>24000</v>
      </c>
      <c r="F174" s="297">
        <v>12000</v>
      </c>
      <c r="G174" s="297">
        <v>6000</v>
      </c>
      <c r="H174" s="297">
        <v>4800</v>
      </c>
      <c r="I174" s="284">
        <f t="shared" si="6"/>
        <v>7200</v>
      </c>
      <c r="J174" s="284">
        <f t="shared" si="6"/>
        <v>3600</v>
      </c>
      <c r="K174" s="284">
        <f t="shared" si="6"/>
        <v>1800</v>
      </c>
      <c r="L174" s="284">
        <f t="shared" si="6"/>
        <v>1440</v>
      </c>
      <c r="M174" s="284">
        <f t="shared" si="7"/>
        <v>1800</v>
      </c>
      <c r="N174" s="284">
        <f t="shared" si="7"/>
        <v>900</v>
      </c>
      <c r="O174" s="284">
        <f t="shared" si="7"/>
        <v>450</v>
      </c>
      <c r="P174" s="284">
        <f t="shared" si="7"/>
        <v>360</v>
      </c>
    </row>
    <row r="175" spans="1:16">
      <c r="A175" s="246">
        <v>96</v>
      </c>
      <c r="B175" s="296" t="s">
        <v>2669</v>
      </c>
      <c r="C175" s="298"/>
      <c r="D175" s="298"/>
      <c r="E175" s="297">
        <v>24000</v>
      </c>
      <c r="F175" s="297">
        <v>12000</v>
      </c>
      <c r="G175" s="297">
        <v>6000</v>
      </c>
      <c r="H175" s="297">
        <v>4800</v>
      </c>
      <c r="I175" s="284">
        <f t="shared" si="6"/>
        <v>7200</v>
      </c>
      <c r="J175" s="284">
        <f t="shared" si="6"/>
        <v>3600</v>
      </c>
      <c r="K175" s="284">
        <f t="shared" si="6"/>
        <v>1800</v>
      </c>
      <c r="L175" s="284">
        <f t="shared" si="6"/>
        <v>1440</v>
      </c>
      <c r="M175" s="284">
        <f t="shared" si="7"/>
        <v>1800</v>
      </c>
      <c r="N175" s="284">
        <f t="shared" si="7"/>
        <v>900</v>
      </c>
      <c r="O175" s="284">
        <f t="shared" si="7"/>
        <v>450</v>
      </c>
      <c r="P175" s="284">
        <f t="shared" si="7"/>
        <v>360</v>
      </c>
    </row>
    <row r="176" spans="1:16" ht="30">
      <c r="A176" s="246">
        <v>97</v>
      </c>
      <c r="B176" s="296" t="s">
        <v>2670</v>
      </c>
      <c r="C176" s="246" t="s">
        <v>104</v>
      </c>
      <c r="D176" s="246" t="s">
        <v>2622</v>
      </c>
      <c r="E176" s="297">
        <v>24000</v>
      </c>
      <c r="F176" s="297">
        <v>12000</v>
      </c>
      <c r="G176" s="297">
        <v>6000</v>
      </c>
      <c r="H176" s="297">
        <v>4800</v>
      </c>
      <c r="I176" s="284">
        <f t="shared" si="6"/>
        <v>7200</v>
      </c>
      <c r="J176" s="284">
        <f t="shared" si="6"/>
        <v>3600</v>
      </c>
      <c r="K176" s="284">
        <f t="shared" si="6"/>
        <v>1800</v>
      </c>
      <c r="L176" s="284">
        <f t="shared" si="6"/>
        <v>1440</v>
      </c>
      <c r="M176" s="284">
        <f t="shared" si="7"/>
        <v>1800</v>
      </c>
      <c r="N176" s="284">
        <f t="shared" si="7"/>
        <v>900</v>
      </c>
      <c r="O176" s="284">
        <f t="shared" si="7"/>
        <v>450</v>
      </c>
      <c r="P176" s="284">
        <f t="shared" si="7"/>
        <v>360</v>
      </c>
    </row>
    <row r="177" spans="1:16" ht="30">
      <c r="A177" s="246">
        <v>98</v>
      </c>
      <c r="B177" s="296" t="s">
        <v>2643</v>
      </c>
      <c r="C177" s="246" t="s">
        <v>104</v>
      </c>
      <c r="D177" s="246" t="s">
        <v>2622</v>
      </c>
      <c r="E177" s="297">
        <v>24000</v>
      </c>
      <c r="F177" s="297">
        <v>12000</v>
      </c>
      <c r="G177" s="297">
        <v>6000</v>
      </c>
      <c r="H177" s="297">
        <v>4800</v>
      </c>
      <c r="I177" s="284">
        <f t="shared" si="6"/>
        <v>7200</v>
      </c>
      <c r="J177" s="284">
        <f t="shared" si="6"/>
        <v>3600</v>
      </c>
      <c r="K177" s="284">
        <f t="shared" si="6"/>
        <v>1800</v>
      </c>
      <c r="L177" s="284">
        <f t="shared" si="6"/>
        <v>1440</v>
      </c>
      <c r="M177" s="284">
        <f t="shared" si="7"/>
        <v>1800</v>
      </c>
      <c r="N177" s="284">
        <f t="shared" si="7"/>
        <v>900</v>
      </c>
      <c r="O177" s="284">
        <f t="shared" si="7"/>
        <v>450</v>
      </c>
      <c r="P177" s="284">
        <f t="shared" si="7"/>
        <v>360</v>
      </c>
    </row>
    <row r="178" spans="1:16" ht="30">
      <c r="A178" s="246">
        <v>99</v>
      </c>
      <c r="B178" s="296" t="s">
        <v>1561</v>
      </c>
      <c r="C178" s="246" t="s">
        <v>2657</v>
      </c>
      <c r="D178" s="246" t="s">
        <v>2659</v>
      </c>
      <c r="E178" s="297">
        <v>24000</v>
      </c>
      <c r="F178" s="297">
        <v>12000</v>
      </c>
      <c r="G178" s="297">
        <v>6000</v>
      </c>
      <c r="H178" s="297">
        <v>4800</v>
      </c>
      <c r="I178" s="284">
        <f t="shared" si="6"/>
        <v>7200</v>
      </c>
      <c r="J178" s="284">
        <f t="shared" si="6"/>
        <v>3600</v>
      </c>
      <c r="K178" s="284">
        <f t="shared" si="6"/>
        <v>1800</v>
      </c>
      <c r="L178" s="284">
        <f t="shared" si="6"/>
        <v>1440</v>
      </c>
      <c r="M178" s="284">
        <f t="shared" si="7"/>
        <v>1800</v>
      </c>
      <c r="N178" s="284">
        <f t="shared" si="7"/>
        <v>900</v>
      </c>
      <c r="O178" s="284">
        <f t="shared" si="7"/>
        <v>450</v>
      </c>
      <c r="P178" s="284">
        <f t="shared" si="7"/>
        <v>360</v>
      </c>
    </row>
    <row r="179" spans="1:16">
      <c r="A179" s="246">
        <v>100</v>
      </c>
      <c r="B179" s="304" t="s">
        <v>2389</v>
      </c>
      <c r="C179" s="305"/>
      <c r="D179" s="305"/>
      <c r="E179" s="297">
        <v>24000</v>
      </c>
      <c r="F179" s="297">
        <v>12000</v>
      </c>
      <c r="G179" s="297">
        <v>6000</v>
      </c>
      <c r="H179" s="297">
        <v>4800</v>
      </c>
      <c r="I179" s="284">
        <f t="shared" si="6"/>
        <v>7200</v>
      </c>
      <c r="J179" s="284">
        <f t="shared" si="6"/>
        <v>3600</v>
      </c>
      <c r="K179" s="284">
        <f t="shared" si="6"/>
        <v>1800</v>
      </c>
      <c r="L179" s="284">
        <f t="shared" si="6"/>
        <v>1440</v>
      </c>
      <c r="M179" s="284">
        <f t="shared" si="7"/>
        <v>1800</v>
      </c>
      <c r="N179" s="284">
        <f t="shared" si="7"/>
        <v>900</v>
      </c>
      <c r="O179" s="284">
        <f t="shared" si="7"/>
        <v>450</v>
      </c>
      <c r="P179" s="284">
        <f t="shared" si="7"/>
        <v>360</v>
      </c>
    </row>
    <row r="180" spans="1:16">
      <c r="A180" s="246">
        <v>101</v>
      </c>
      <c r="B180" s="296" t="s">
        <v>2671</v>
      </c>
      <c r="C180" s="246" t="s">
        <v>2672</v>
      </c>
      <c r="D180" s="246" t="s">
        <v>2636</v>
      </c>
      <c r="E180" s="297">
        <v>24000</v>
      </c>
      <c r="F180" s="297">
        <v>12000</v>
      </c>
      <c r="G180" s="297">
        <v>6000</v>
      </c>
      <c r="H180" s="297">
        <v>4800</v>
      </c>
      <c r="I180" s="284">
        <f t="shared" si="6"/>
        <v>7200</v>
      </c>
      <c r="J180" s="284">
        <f t="shared" si="6"/>
        <v>3600</v>
      </c>
      <c r="K180" s="284">
        <f t="shared" si="6"/>
        <v>1800</v>
      </c>
      <c r="L180" s="284">
        <f t="shared" si="6"/>
        <v>1440</v>
      </c>
      <c r="M180" s="284">
        <f t="shared" si="7"/>
        <v>1800</v>
      </c>
      <c r="N180" s="284">
        <f t="shared" si="7"/>
        <v>900</v>
      </c>
      <c r="O180" s="284">
        <f t="shared" si="7"/>
        <v>450</v>
      </c>
      <c r="P180" s="284">
        <f t="shared" si="7"/>
        <v>360</v>
      </c>
    </row>
    <row r="181" spans="1:16" ht="30">
      <c r="A181" s="246">
        <v>102</v>
      </c>
      <c r="B181" s="296" t="s">
        <v>2673</v>
      </c>
      <c r="C181" s="246" t="s">
        <v>1936</v>
      </c>
      <c r="D181" s="246" t="s">
        <v>2662</v>
      </c>
      <c r="E181" s="297">
        <v>24000</v>
      </c>
      <c r="F181" s="297">
        <v>12000</v>
      </c>
      <c r="G181" s="297">
        <v>6000</v>
      </c>
      <c r="H181" s="297">
        <v>4800</v>
      </c>
      <c r="I181" s="284">
        <f t="shared" si="6"/>
        <v>7200</v>
      </c>
      <c r="J181" s="284">
        <f t="shared" si="6"/>
        <v>3600</v>
      </c>
      <c r="K181" s="284">
        <f t="shared" si="6"/>
        <v>1800</v>
      </c>
      <c r="L181" s="284">
        <f t="shared" si="6"/>
        <v>1440</v>
      </c>
      <c r="M181" s="284">
        <f t="shared" si="7"/>
        <v>1800</v>
      </c>
      <c r="N181" s="284">
        <f t="shared" si="7"/>
        <v>900</v>
      </c>
      <c r="O181" s="284">
        <f t="shared" si="7"/>
        <v>450</v>
      </c>
      <c r="P181" s="284">
        <f t="shared" si="7"/>
        <v>360</v>
      </c>
    </row>
    <row r="182" spans="1:16">
      <c r="A182" s="246">
        <v>103</v>
      </c>
      <c r="B182" s="296" t="s">
        <v>2674</v>
      </c>
      <c r="C182" s="246" t="s">
        <v>2672</v>
      </c>
      <c r="D182" s="246" t="s">
        <v>2636</v>
      </c>
      <c r="E182" s="297">
        <v>21000</v>
      </c>
      <c r="F182" s="297">
        <v>10000</v>
      </c>
      <c r="G182" s="297">
        <v>5000</v>
      </c>
      <c r="H182" s="297">
        <v>4000</v>
      </c>
      <c r="I182" s="284">
        <f t="shared" si="6"/>
        <v>6300</v>
      </c>
      <c r="J182" s="284">
        <f t="shared" si="6"/>
        <v>3000</v>
      </c>
      <c r="K182" s="284">
        <f t="shared" si="6"/>
        <v>1500</v>
      </c>
      <c r="L182" s="284">
        <f t="shared" si="6"/>
        <v>1200</v>
      </c>
      <c r="M182" s="284">
        <f t="shared" si="7"/>
        <v>1580</v>
      </c>
      <c r="N182" s="284">
        <f t="shared" si="7"/>
        <v>750</v>
      </c>
      <c r="O182" s="284">
        <f t="shared" si="7"/>
        <v>380</v>
      </c>
      <c r="P182" s="284">
        <f t="shared" si="7"/>
        <v>300</v>
      </c>
    </row>
    <row r="183" spans="1:16">
      <c r="A183" s="246">
        <v>104</v>
      </c>
      <c r="B183" s="296" t="s">
        <v>2625</v>
      </c>
      <c r="C183" s="246" t="s">
        <v>2636</v>
      </c>
      <c r="D183" s="246" t="s">
        <v>2622</v>
      </c>
      <c r="E183" s="297">
        <v>17000</v>
      </c>
      <c r="F183" s="297">
        <v>8000</v>
      </c>
      <c r="G183" s="297">
        <v>4500</v>
      </c>
      <c r="H183" s="297">
        <v>3600</v>
      </c>
      <c r="I183" s="284">
        <f t="shared" si="6"/>
        <v>5100</v>
      </c>
      <c r="J183" s="284">
        <f t="shared" si="6"/>
        <v>2400</v>
      </c>
      <c r="K183" s="284">
        <f t="shared" si="6"/>
        <v>1350</v>
      </c>
      <c r="L183" s="284">
        <f t="shared" si="6"/>
        <v>1080</v>
      </c>
      <c r="M183" s="284">
        <f t="shared" si="7"/>
        <v>1280</v>
      </c>
      <c r="N183" s="284">
        <f t="shared" si="7"/>
        <v>600</v>
      </c>
      <c r="O183" s="284">
        <f t="shared" si="7"/>
        <v>340</v>
      </c>
      <c r="P183" s="284">
        <f t="shared" si="7"/>
        <v>270</v>
      </c>
    </row>
    <row r="184" spans="1:16">
      <c r="A184" s="246">
        <v>105</v>
      </c>
      <c r="B184" s="296" t="s">
        <v>2675</v>
      </c>
      <c r="C184" s="298"/>
      <c r="D184" s="298"/>
      <c r="E184" s="297">
        <v>18500</v>
      </c>
      <c r="F184" s="297">
        <v>9000</v>
      </c>
      <c r="G184" s="297">
        <v>5000</v>
      </c>
      <c r="H184" s="297">
        <v>4000</v>
      </c>
      <c r="I184" s="284">
        <f t="shared" si="6"/>
        <v>5550</v>
      </c>
      <c r="J184" s="284">
        <f t="shared" si="6"/>
        <v>2700</v>
      </c>
      <c r="K184" s="284">
        <f t="shared" si="6"/>
        <v>1500</v>
      </c>
      <c r="L184" s="284">
        <f t="shared" si="6"/>
        <v>1200</v>
      </c>
      <c r="M184" s="284">
        <f t="shared" si="7"/>
        <v>1390</v>
      </c>
      <c r="N184" s="284">
        <f t="shared" si="7"/>
        <v>680</v>
      </c>
      <c r="O184" s="284">
        <f t="shared" si="7"/>
        <v>380</v>
      </c>
      <c r="P184" s="284">
        <f t="shared" si="7"/>
        <v>300</v>
      </c>
    </row>
    <row r="185" spans="1:16">
      <c r="A185" s="246">
        <v>106</v>
      </c>
      <c r="B185" s="296" t="s">
        <v>2676</v>
      </c>
      <c r="C185" s="298"/>
      <c r="D185" s="298"/>
      <c r="E185" s="297">
        <v>24000</v>
      </c>
      <c r="F185" s="297">
        <v>12000</v>
      </c>
      <c r="G185" s="297">
        <v>6000</v>
      </c>
      <c r="H185" s="297">
        <v>4800</v>
      </c>
      <c r="I185" s="284">
        <f t="shared" si="6"/>
        <v>7200</v>
      </c>
      <c r="J185" s="284">
        <f t="shared" si="6"/>
        <v>3600</v>
      </c>
      <c r="K185" s="284">
        <f t="shared" si="6"/>
        <v>1800</v>
      </c>
      <c r="L185" s="284">
        <f t="shared" si="6"/>
        <v>1440</v>
      </c>
      <c r="M185" s="284">
        <f t="shared" si="7"/>
        <v>1800</v>
      </c>
      <c r="N185" s="284">
        <f t="shared" si="7"/>
        <v>900</v>
      </c>
      <c r="O185" s="284">
        <f t="shared" si="7"/>
        <v>450</v>
      </c>
      <c r="P185" s="284">
        <f t="shared" si="7"/>
        <v>360</v>
      </c>
    </row>
    <row r="186" spans="1:16" ht="60">
      <c r="A186" s="246">
        <v>107</v>
      </c>
      <c r="B186" s="296" t="s">
        <v>2677</v>
      </c>
      <c r="C186" s="246" t="s">
        <v>2678</v>
      </c>
      <c r="D186" s="246" t="s">
        <v>2679</v>
      </c>
      <c r="E186" s="297">
        <v>24000</v>
      </c>
      <c r="F186" s="297">
        <v>12000</v>
      </c>
      <c r="G186" s="297">
        <v>6000</v>
      </c>
      <c r="H186" s="297">
        <v>4800</v>
      </c>
      <c r="I186" s="284">
        <f t="shared" si="6"/>
        <v>7200</v>
      </c>
      <c r="J186" s="284">
        <f t="shared" si="6"/>
        <v>3600</v>
      </c>
      <c r="K186" s="284">
        <f t="shared" si="6"/>
        <v>1800</v>
      </c>
      <c r="L186" s="284">
        <f t="shared" si="6"/>
        <v>1440</v>
      </c>
      <c r="M186" s="284">
        <f t="shared" si="7"/>
        <v>1800</v>
      </c>
      <c r="N186" s="284">
        <f t="shared" si="7"/>
        <v>900</v>
      </c>
      <c r="O186" s="284">
        <f t="shared" si="7"/>
        <v>450</v>
      </c>
      <c r="P186" s="284">
        <f t="shared" si="7"/>
        <v>360</v>
      </c>
    </row>
    <row r="187" spans="1:16" ht="30">
      <c r="A187" s="246">
        <v>108</v>
      </c>
      <c r="B187" s="296" t="s">
        <v>2680</v>
      </c>
      <c r="C187" s="246" t="s">
        <v>2681</v>
      </c>
      <c r="D187" s="246" t="s">
        <v>104</v>
      </c>
      <c r="E187" s="297">
        <v>24000</v>
      </c>
      <c r="F187" s="297">
        <v>12000</v>
      </c>
      <c r="G187" s="297">
        <v>6000</v>
      </c>
      <c r="H187" s="297">
        <v>4800</v>
      </c>
      <c r="I187" s="284">
        <f t="shared" si="6"/>
        <v>7200</v>
      </c>
      <c r="J187" s="284">
        <f t="shared" si="6"/>
        <v>3600</v>
      </c>
      <c r="K187" s="284">
        <f t="shared" si="6"/>
        <v>1800</v>
      </c>
      <c r="L187" s="284">
        <f t="shared" si="6"/>
        <v>1440</v>
      </c>
      <c r="M187" s="284">
        <f t="shared" si="7"/>
        <v>1800</v>
      </c>
      <c r="N187" s="284">
        <f t="shared" si="7"/>
        <v>900</v>
      </c>
      <c r="O187" s="284">
        <f t="shared" si="7"/>
        <v>450</v>
      </c>
      <c r="P187" s="284">
        <f t="shared" si="7"/>
        <v>360</v>
      </c>
    </row>
    <row r="188" spans="1:16">
      <c r="A188" s="246">
        <v>109</v>
      </c>
      <c r="B188" s="296" t="s">
        <v>2682</v>
      </c>
      <c r="C188" s="246" t="s">
        <v>2681</v>
      </c>
      <c r="D188" s="246" t="s">
        <v>2681</v>
      </c>
      <c r="E188" s="297">
        <v>24000</v>
      </c>
      <c r="F188" s="297">
        <v>12000</v>
      </c>
      <c r="G188" s="297">
        <v>6000</v>
      </c>
      <c r="H188" s="297">
        <v>4800</v>
      </c>
      <c r="I188" s="284">
        <f t="shared" si="6"/>
        <v>7200</v>
      </c>
      <c r="J188" s="284">
        <f t="shared" si="6"/>
        <v>3600</v>
      </c>
      <c r="K188" s="284">
        <f t="shared" si="6"/>
        <v>1800</v>
      </c>
      <c r="L188" s="284">
        <f t="shared" si="6"/>
        <v>1440</v>
      </c>
      <c r="M188" s="284">
        <f t="shared" si="7"/>
        <v>1800</v>
      </c>
      <c r="N188" s="284">
        <f t="shared" si="7"/>
        <v>900</v>
      </c>
      <c r="O188" s="284">
        <f t="shared" si="7"/>
        <v>450</v>
      </c>
      <c r="P188" s="284">
        <f t="shared" si="7"/>
        <v>360</v>
      </c>
    </row>
    <row r="189" spans="1:16" ht="30">
      <c r="A189" s="246">
        <v>110</v>
      </c>
      <c r="B189" s="296" t="s">
        <v>2683</v>
      </c>
      <c r="C189" s="246" t="s">
        <v>2684</v>
      </c>
      <c r="D189" s="246" t="s">
        <v>2685</v>
      </c>
      <c r="E189" s="297">
        <v>24000</v>
      </c>
      <c r="F189" s="297">
        <v>12000</v>
      </c>
      <c r="G189" s="297">
        <v>6000</v>
      </c>
      <c r="H189" s="297">
        <v>4800</v>
      </c>
      <c r="I189" s="284">
        <f t="shared" si="6"/>
        <v>7200</v>
      </c>
      <c r="J189" s="284">
        <f t="shared" si="6"/>
        <v>3600</v>
      </c>
      <c r="K189" s="284">
        <f t="shared" si="6"/>
        <v>1800</v>
      </c>
      <c r="L189" s="284">
        <f t="shared" si="6"/>
        <v>1440</v>
      </c>
      <c r="M189" s="284">
        <f t="shared" si="7"/>
        <v>1800</v>
      </c>
      <c r="N189" s="284">
        <f t="shared" si="7"/>
        <v>900</v>
      </c>
      <c r="O189" s="284">
        <f t="shared" si="7"/>
        <v>450</v>
      </c>
      <c r="P189" s="284">
        <f t="shared" si="7"/>
        <v>360</v>
      </c>
    </row>
    <row r="190" spans="1:16" ht="30">
      <c r="A190" s="246">
        <v>111</v>
      </c>
      <c r="B190" s="296" t="s">
        <v>2685</v>
      </c>
      <c r="C190" s="246" t="s">
        <v>2683</v>
      </c>
      <c r="D190" s="246" t="s">
        <v>2684</v>
      </c>
      <c r="E190" s="297">
        <v>24000</v>
      </c>
      <c r="F190" s="297">
        <v>12000</v>
      </c>
      <c r="G190" s="297">
        <v>6000</v>
      </c>
      <c r="H190" s="297">
        <v>4800</v>
      </c>
      <c r="I190" s="284">
        <f t="shared" si="6"/>
        <v>7200</v>
      </c>
      <c r="J190" s="284">
        <f t="shared" si="6"/>
        <v>3600</v>
      </c>
      <c r="K190" s="284">
        <f t="shared" si="6"/>
        <v>1800</v>
      </c>
      <c r="L190" s="284">
        <f t="shared" si="6"/>
        <v>1440</v>
      </c>
      <c r="M190" s="284">
        <f t="shared" si="7"/>
        <v>1800</v>
      </c>
      <c r="N190" s="284">
        <f t="shared" si="7"/>
        <v>900</v>
      </c>
      <c r="O190" s="284">
        <f t="shared" si="7"/>
        <v>450</v>
      </c>
      <c r="P190" s="284">
        <f t="shared" si="7"/>
        <v>360</v>
      </c>
    </row>
    <row r="191" spans="1:16" ht="30">
      <c r="A191" s="246">
        <v>112</v>
      </c>
      <c r="B191" s="302" t="s">
        <v>2684</v>
      </c>
      <c r="C191" s="246" t="s">
        <v>2686</v>
      </c>
      <c r="D191" s="246" t="s">
        <v>2687</v>
      </c>
      <c r="E191" s="297">
        <v>31500</v>
      </c>
      <c r="F191" s="297">
        <v>16000</v>
      </c>
      <c r="G191" s="297">
        <v>8500</v>
      </c>
      <c r="H191" s="297">
        <v>6800</v>
      </c>
      <c r="I191" s="284">
        <f t="shared" si="6"/>
        <v>9450</v>
      </c>
      <c r="J191" s="284">
        <f t="shared" si="6"/>
        <v>4800</v>
      </c>
      <c r="K191" s="284">
        <f t="shared" si="6"/>
        <v>2550</v>
      </c>
      <c r="L191" s="284">
        <f t="shared" si="6"/>
        <v>2040</v>
      </c>
      <c r="M191" s="284">
        <f t="shared" si="7"/>
        <v>2360</v>
      </c>
      <c r="N191" s="284">
        <f t="shared" si="7"/>
        <v>1200</v>
      </c>
      <c r="O191" s="284">
        <f t="shared" si="7"/>
        <v>640</v>
      </c>
      <c r="P191" s="284">
        <f t="shared" si="7"/>
        <v>510</v>
      </c>
    </row>
    <row r="192" spans="1:16" ht="30">
      <c r="A192" s="246">
        <v>113</v>
      </c>
      <c r="B192" s="302" t="s">
        <v>2688</v>
      </c>
      <c r="C192" s="246" t="s">
        <v>2650</v>
      </c>
      <c r="D192" s="246" t="s">
        <v>2639</v>
      </c>
      <c r="E192" s="297">
        <v>24500</v>
      </c>
      <c r="F192" s="297">
        <v>12000</v>
      </c>
      <c r="G192" s="297">
        <v>6000</v>
      </c>
      <c r="H192" s="297">
        <v>4800</v>
      </c>
      <c r="I192" s="284">
        <f t="shared" si="6"/>
        <v>7350</v>
      </c>
      <c r="J192" s="284">
        <f t="shared" si="6"/>
        <v>3600</v>
      </c>
      <c r="K192" s="284">
        <f t="shared" si="6"/>
        <v>1800</v>
      </c>
      <c r="L192" s="284">
        <f t="shared" si="6"/>
        <v>1440</v>
      </c>
      <c r="M192" s="284">
        <f t="shared" si="7"/>
        <v>1840</v>
      </c>
      <c r="N192" s="284">
        <f t="shared" si="7"/>
        <v>900</v>
      </c>
      <c r="O192" s="284">
        <f t="shared" si="7"/>
        <v>450</v>
      </c>
      <c r="P192" s="284">
        <f t="shared" si="7"/>
        <v>360</v>
      </c>
    </row>
    <row r="193" spans="1:16" ht="30">
      <c r="A193" s="246">
        <v>114</v>
      </c>
      <c r="B193" s="302" t="s">
        <v>2681</v>
      </c>
      <c r="C193" s="246" t="s">
        <v>104</v>
      </c>
      <c r="D193" s="246" t="s">
        <v>2646</v>
      </c>
      <c r="E193" s="297">
        <v>24500</v>
      </c>
      <c r="F193" s="297">
        <v>12000</v>
      </c>
      <c r="G193" s="297">
        <v>6000</v>
      </c>
      <c r="H193" s="297">
        <v>4800</v>
      </c>
      <c r="I193" s="284">
        <f t="shared" si="6"/>
        <v>7350</v>
      </c>
      <c r="J193" s="284">
        <f t="shared" si="6"/>
        <v>3600</v>
      </c>
      <c r="K193" s="284">
        <f t="shared" si="6"/>
        <v>1800</v>
      </c>
      <c r="L193" s="284">
        <f t="shared" si="6"/>
        <v>1440</v>
      </c>
      <c r="M193" s="284">
        <f t="shared" si="7"/>
        <v>1840</v>
      </c>
      <c r="N193" s="284">
        <f t="shared" si="7"/>
        <v>900</v>
      </c>
      <c r="O193" s="284">
        <f t="shared" si="7"/>
        <v>450</v>
      </c>
      <c r="P193" s="284">
        <f t="shared" si="7"/>
        <v>360</v>
      </c>
    </row>
    <row r="194" spans="1:16" ht="30">
      <c r="A194" s="246">
        <v>115</v>
      </c>
      <c r="B194" s="302" t="s">
        <v>2689</v>
      </c>
      <c r="C194" s="246" t="s">
        <v>104</v>
      </c>
      <c r="D194" s="246" t="s">
        <v>2690</v>
      </c>
      <c r="E194" s="297">
        <v>24500</v>
      </c>
      <c r="F194" s="297">
        <v>12000</v>
      </c>
      <c r="G194" s="297">
        <v>6000</v>
      </c>
      <c r="H194" s="297">
        <v>4800</v>
      </c>
      <c r="I194" s="284">
        <f t="shared" si="6"/>
        <v>7350</v>
      </c>
      <c r="J194" s="284">
        <f t="shared" si="6"/>
        <v>3600</v>
      </c>
      <c r="K194" s="284">
        <f t="shared" si="6"/>
        <v>1800</v>
      </c>
      <c r="L194" s="284">
        <f t="shared" si="6"/>
        <v>1440</v>
      </c>
      <c r="M194" s="284">
        <f t="shared" si="7"/>
        <v>1840</v>
      </c>
      <c r="N194" s="284">
        <f t="shared" si="7"/>
        <v>900</v>
      </c>
      <c r="O194" s="284">
        <f t="shared" si="7"/>
        <v>450</v>
      </c>
      <c r="P194" s="284">
        <f t="shared" si="7"/>
        <v>360</v>
      </c>
    </row>
    <row r="195" spans="1:16">
      <c r="A195" s="246">
        <v>116</v>
      </c>
      <c r="B195" s="296" t="s">
        <v>2490</v>
      </c>
      <c r="C195" s="298"/>
      <c r="D195" s="298"/>
      <c r="E195" s="299"/>
      <c r="F195" s="299"/>
      <c r="G195" s="299"/>
      <c r="H195" s="299"/>
      <c r="I195" s="284"/>
      <c r="J195" s="284"/>
      <c r="K195" s="284"/>
      <c r="L195" s="284"/>
      <c r="M195" s="284"/>
      <c r="N195" s="284"/>
      <c r="O195" s="284"/>
      <c r="P195" s="284"/>
    </row>
    <row r="196" spans="1:16" ht="45">
      <c r="A196" s="246" t="s">
        <v>2385</v>
      </c>
      <c r="B196" s="296" t="s">
        <v>2691</v>
      </c>
      <c r="C196" s="246" t="s">
        <v>709</v>
      </c>
      <c r="D196" s="246" t="s">
        <v>300</v>
      </c>
      <c r="E196" s="297">
        <v>44100</v>
      </c>
      <c r="F196" s="297">
        <v>22000</v>
      </c>
      <c r="G196" s="297">
        <v>10000</v>
      </c>
      <c r="H196" s="297">
        <v>8000</v>
      </c>
      <c r="I196" s="284">
        <f t="shared" si="6"/>
        <v>13230</v>
      </c>
      <c r="J196" s="284">
        <f t="shared" si="6"/>
        <v>6600</v>
      </c>
      <c r="K196" s="284">
        <f t="shared" si="6"/>
        <v>3000</v>
      </c>
      <c r="L196" s="284">
        <f t="shared" si="6"/>
        <v>2400</v>
      </c>
      <c r="M196" s="284">
        <f t="shared" si="7"/>
        <v>3310</v>
      </c>
      <c r="N196" s="284">
        <f t="shared" si="7"/>
        <v>1650</v>
      </c>
      <c r="O196" s="284">
        <f t="shared" si="7"/>
        <v>750</v>
      </c>
      <c r="P196" s="284">
        <f t="shared" si="7"/>
        <v>600</v>
      </c>
    </row>
    <row r="197" spans="1:16" ht="30">
      <c r="A197" s="246" t="s">
        <v>2385</v>
      </c>
      <c r="B197" s="296" t="s">
        <v>2692</v>
      </c>
      <c r="C197" s="246" t="s">
        <v>300</v>
      </c>
      <c r="D197" s="246" t="s">
        <v>104</v>
      </c>
      <c r="E197" s="297">
        <v>24500</v>
      </c>
      <c r="F197" s="297">
        <v>12000</v>
      </c>
      <c r="G197" s="297">
        <v>6000</v>
      </c>
      <c r="H197" s="297">
        <v>4800</v>
      </c>
      <c r="I197" s="284">
        <f t="shared" si="6"/>
        <v>7350</v>
      </c>
      <c r="J197" s="284">
        <f t="shared" si="6"/>
        <v>3600</v>
      </c>
      <c r="K197" s="284">
        <f t="shared" si="6"/>
        <v>1800</v>
      </c>
      <c r="L197" s="284">
        <f t="shared" si="6"/>
        <v>1440</v>
      </c>
      <c r="M197" s="284">
        <f t="shared" si="7"/>
        <v>1840</v>
      </c>
      <c r="N197" s="284">
        <f t="shared" si="7"/>
        <v>900</v>
      </c>
      <c r="O197" s="284">
        <f t="shared" si="7"/>
        <v>450</v>
      </c>
      <c r="P197" s="284">
        <f t="shared" si="7"/>
        <v>360</v>
      </c>
    </row>
    <row r="198" spans="1:16" ht="30">
      <c r="A198" s="246">
        <v>117</v>
      </c>
      <c r="B198" s="296" t="s">
        <v>2693</v>
      </c>
      <c r="C198" s="246" t="s">
        <v>2490</v>
      </c>
      <c r="D198" s="246" t="s">
        <v>2694</v>
      </c>
      <c r="E198" s="297">
        <v>20900</v>
      </c>
      <c r="F198" s="297">
        <v>11000</v>
      </c>
      <c r="G198" s="297">
        <v>5500</v>
      </c>
      <c r="H198" s="297">
        <v>4400</v>
      </c>
      <c r="I198" s="284">
        <f t="shared" si="6"/>
        <v>6270</v>
      </c>
      <c r="J198" s="284">
        <f t="shared" si="6"/>
        <v>3300</v>
      </c>
      <c r="K198" s="284">
        <f t="shared" si="6"/>
        <v>1650</v>
      </c>
      <c r="L198" s="284">
        <f t="shared" si="6"/>
        <v>1320</v>
      </c>
      <c r="M198" s="284">
        <f t="shared" si="7"/>
        <v>1570</v>
      </c>
      <c r="N198" s="284">
        <f t="shared" si="7"/>
        <v>830</v>
      </c>
      <c r="O198" s="284">
        <f t="shared" si="7"/>
        <v>410</v>
      </c>
      <c r="P198" s="284">
        <f t="shared" si="7"/>
        <v>330</v>
      </c>
    </row>
    <row r="199" spans="1:16" ht="30">
      <c r="A199" s="246">
        <v>118</v>
      </c>
      <c r="B199" s="296" t="s">
        <v>2519</v>
      </c>
      <c r="C199" s="246" t="s">
        <v>709</v>
      </c>
      <c r="D199" s="246" t="s">
        <v>2490</v>
      </c>
      <c r="E199" s="299"/>
      <c r="F199" s="299"/>
      <c r="G199" s="299"/>
      <c r="H199" s="299"/>
      <c r="I199" s="284"/>
      <c r="J199" s="284"/>
      <c r="K199" s="284"/>
      <c r="L199" s="284"/>
      <c r="M199" s="284"/>
      <c r="N199" s="284"/>
      <c r="O199" s="284"/>
      <c r="P199" s="284"/>
    </row>
    <row r="200" spans="1:16" ht="60">
      <c r="A200" s="246" t="s">
        <v>2385</v>
      </c>
      <c r="B200" s="296" t="s">
        <v>2695</v>
      </c>
      <c r="C200" s="246" t="s">
        <v>709</v>
      </c>
      <c r="D200" s="246" t="s">
        <v>300</v>
      </c>
      <c r="E200" s="297">
        <v>41400</v>
      </c>
      <c r="F200" s="297">
        <v>20000</v>
      </c>
      <c r="G200" s="297">
        <v>10000</v>
      </c>
      <c r="H200" s="297">
        <v>8000</v>
      </c>
      <c r="I200" s="284">
        <f t="shared" ref="I200:L232" si="8">ROUND(E200*0.3,-1)</f>
        <v>12420</v>
      </c>
      <c r="J200" s="284">
        <f t="shared" si="8"/>
        <v>6000</v>
      </c>
      <c r="K200" s="284">
        <f t="shared" si="8"/>
        <v>3000</v>
      </c>
      <c r="L200" s="284">
        <f t="shared" si="8"/>
        <v>2400</v>
      </c>
      <c r="M200" s="284">
        <f t="shared" ref="M200:P232" si="9">ROUND(I200*0.25,-1)</f>
        <v>3110</v>
      </c>
      <c r="N200" s="284">
        <f t="shared" si="9"/>
        <v>1500</v>
      </c>
      <c r="O200" s="284">
        <f t="shared" si="9"/>
        <v>750</v>
      </c>
      <c r="P200" s="284">
        <f t="shared" si="9"/>
        <v>600</v>
      </c>
    </row>
    <row r="201" spans="1:16" ht="30">
      <c r="A201" s="246" t="s">
        <v>2385</v>
      </c>
      <c r="B201" s="296" t="s">
        <v>2696</v>
      </c>
      <c r="C201" s="246" t="s">
        <v>300</v>
      </c>
      <c r="D201" s="246" t="s">
        <v>2490</v>
      </c>
      <c r="E201" s="297">
        <v>43700</v>
      </c>
      <c r="F201" s="297">
        <v>21900</v>
      </c>
      <c r="G201" s="297">
        <v>10000</v>
      </c>
      <c r="H201" s="297">
        <v>8000</v>
      </c>
      <c r="I201" s="284">
        <f t="shared" si="8"/>
        <v>13110</v>
      </c>
      <c r="J201" s="284">
        <f t="shared" si="8"/>
        <v>6570</v>
      </c>
      <c r="K201" s="284">
        <f t="shared" si="8"/>
        <v>3000</v>
      </c>
      <c r="L201" s="284">
        <f t="shared" si="8"/>
        <v>2400</v>
      </c>
      <c r="M201" s="284">
        <f t="shared" si="9"/>
        <v>3280</v>
      </c>
      <c r="N201" s="284">
        <f t="shared" si="9"/>
        <v>1640</v>
      </c>
      <c r="O201" s="284">
        <f t="shared" si="9"/>
        <v>750</v>
      </c>
      <c r="P201" s="284">
        <f t="shared" si="9"/>
        <v>600</v>
      </c>
    </row>
    <row r="202" spans="1:16" ht="30">
      <c r="A202" s="246">
        <v>119</v>
      </c>
      <c r="B202" s="296" t="s">
        <v>2658</v>
      </c>
      <c r="C202" s="246" t="s">
        <v>709</v>
      </c>
      <c r="D202" s="246" t="s">
        <v>104</v>
      </c>
      <c r="E202" s="297">
        <v>48000</v>
      </c>
      <c r="F202" s="297">
        <v>23000</v>
      </c>
      <c r="G202" s="297">
        <v>11000</v>
      </c>
      <c r="H202" s="297">
        <v>8800</v>
      </c>
      <c r="I202" s="284">
        <f t="shared" si="8"/>
        <v>14400</v>
      </c>
      <c r="J202" s="284">
        <f t="shared" si="8"/>
        <v>6900</v>
      </c>
      <c r="K202" s="284">
        <f t="shared" si="8"/>
        <v>3300</v>
      </c>
      <c r="L202" s="284">
        <f t="shared" si="8"/>
        <v>2640</v>
      </c>
      <c r="M202" s="284">
        <f t="shared" si="9"/>
        <v>3600</v>
      </c>
      <c r="N202" s="284">
        <f t="shared" si="9"/>
        <v>1730</v>
      </c>
      <c r="O202" s="284">
        <f t="shared" si="9"/>
        <v>830</v>
      </c>
      <c r="P202" s="284">
        <f t="shared" si="9"/>
        <v>660</v>
      </c>
    </row>
    <row r="203" spans="1:16" ht="30">
      <c r="A203" s="246">
        <v>120</v>
      </c>
      <c r="B203" s="296" t="s">
        <v>118</v>
      </c>
      <c r="C203" s="246" t="s">
        <v>709</v>
      </c>
      <c r="D203" s="246" t="s">
        <v>104</v>
      </c>
      <c r="E203" s="297">
        <v>44800</v>
      </c>
      <c r="F203" s="297">
        <v>22000</v>
      </c>
      <c r="G203" s="297">
        <v>10000</v>
      </c>
      <c r="H203" s="297">
        <v>8000</v>
      </c>
      <c r="I203" s="284">
        <f t="shared" si="8"/>
        <v>13440</v>
      </c>
      <c r="J203" s="284">
        <f t="shared" si="8"/>
        <v>6600</v>
      </c>
      <c r="K203" s="284">
        <f t="shared" si="8"/>
        <v>3000</v>
      </c>
      <c r="L203" s="284">
        <f t="shared" si="8"/>
        <v>2400</v>
      </c>
      <c r="M203" s="284">
        <f t="shared" si="9"/>
        <v>3360</v>
      </c>
      <c r="N203" s="284">
        <f t="shared" si="9"/>
        <v>1650</v>
      </c>
      <c r="O203" s="284">
        <f t="shared" si="9"/>
        <v>750</v>
      </c>
      <c r="P203" s="284">
        <f t="shared" si="9"/>
        <v>600</v>
      </c>
    </row>
    <row r="204" spans="1:16">
      <c r="A204" s="246">
        <v>121</v>
      </c>
      <c r="B204" s="296" t="s">
        <v>2697</v>
      </c>
      <c r="C204" s="298"/>
      <c r="D204" s="298"/>
      <c r="E204" s="297">
        <v>44800</v>
      </c>
      <c r="F204" s="297">
        <v>22000</v>
      </c>
      <c r="G204" s="297">
        <v>10000</v>
      </c>
      <c r="H204" s="297">
        <v>8000</v>
      </c>
      <c r="I204" s="284">
        <f t="shared" si="8"/>
        <v>13440</v>
      </c>
      <c r="J204" s="284">
        <f t="shared" si="8"/>
        <v>6600</v>
      </c>
      <c r="K204" s="284">
        <f t="shared" si="8"/>
        <v>3000</v>
      </c>
      <c r="L204" s="284">
        <f t="shared" si="8"/>
        <v>2400</v>
      </c>
      <c r="M204" s="284">
        <f t="shared" si="9"/>
        <v>3360</v>
      </c>
      <c r="N204" s="284">
        <f t="shared" si="9"/>
        <v>1650</v>
      </c>
      <c r="O204" s="284">
        <f t="shared" si="9"/>
        <v>750</v>
      </c>
      <c r="P204" s="284">
        <f t="shared" si="9"/>
        <v>600</v>
      </c>
    </row>
    <row r="205" spans="1:16" ht="30">
      <c r="A205" s="246">
        <v>122</v>
      </c>
      <c r="B205" s="296" t="s">
        <v>2694</v>
      </c>
      <c r="C205" s="246" t="s">
        <v>2490</v>
      </c>
      <c r="D205" s="246" t="s">
        <v>2694</v>
      </c>
      <c r="E205" s="297">
        <v>28800</v>
      </c>
      <c r="F205" s="297">
        <v>14000</v>
      </c>
      <c r="G205" s="297">
        <v>7000</v>
      </c>
      <c r="H205" s="297">
        <v>5600</v>
      </c>
      <c r="I205" s="284">
        <f t="shared" si="8"/>
        <v>8640</v>
      </c>
      <c r="J205" s="284">
        <f t="shared" si="8"/>
        <v>4200</v>
      </c>
      <c r="K205" s="284">
        <f t="shared" si="8"/>
        <v>2100</v>
      </c>
      <c r="L205" s="284">
        <f t="shared" si="8"/>
        <v>1680</v>
      </c>
      <c r="M205" s="284">
        <f t="shared" si="9"/>
        <v>2160</v>
      </c>
      <c r="N205" s="284">
        <f t="shared" si="9"/>
        <v>1050</v>
      </c>
      <c r="O205" s="284">
        <f t="shared" si="9"/>
        <v>530</v>
      </c>
      <c r="P205" s="284">
        <f t="shared" si="9"/>
        <v>420</v>
      </c>
    </row>
    <row r="206" spans="1:16" ht="75">
      <c r="A206" s="246">
        <v>123</v>
      </c>
      <c r="B206" s="296" t="s">
        <v>2698</v>
      </c>
      <c r="C206" s="298"/>
      <c r="D206" s="298"/>
      <c r="E206" s="297">
        <v>34500</v>
      </c>
      <c r="F206" s="297">
        <v>16000</v>
      </c>
      <c r="G206" s="297">
        <v>8000</v>
      </c>
      <c r="H206" s="297">
        <v>6400</v>
      </c>
      <c r="I206" s="284">
        <f t="shared" si="8"/>
        <v>10350</v>
      </c>
      <c r="J206" s="284">
        <f t="shared" si="8"/>
        <v>4800</v>
      </c>
      <c r="K206" s="284">
        <f t="shared" si="8"/>
        <v>2400</v>
      </c>
      <c r="L206" s="284">
        <f t="shared" si="8"/>
        <v>1920</v>
      </c>
      <c r="M206" s="284">
        <f t="shared" si="9"/>
        <v>2590</v>
      </c>
      <c r="N206" s="284">
        <f t="shared" si="9"/>
        <v>1200</v>
      </c>
      <c r="O206" s="284">
        <f t="shared" si="9"/>
        <v>600</v>
      </c>
      <c r="P206" s="284">
        <f t="shared" si="9"/>
        <v>480</v>
      </c>
    </row>
    <row r="207" spans="1:16" ht="75">
      <c r="A207" s="246">
        <v>124</v>
      </c>
      <c r="B207" s="296" t="s">
        <v>2699</v>
      </c>
      <c r="C207" s="298"/>
      <c r="D207" s="298"/>
      <c r="E207" s="297">
        <v>39000</v>
      </c>
      <c r="F207" s="297">
        <v>18000</v>
      </c>
      <c r="G207" s="297">
        <v>9000</v>
      </c>
      <c r="H207" s="297">
        <v>7200</v>
      </c>
      <c r="I207" s="284">
        <f t="shared" si="8"/>
        <v>11700</v>
      </c>
      <c r="J207" s="284">
        <f t="shared" si="8"/>
        <v>5400</v>
      </c>
      <c r="K207" s="284">
        <f t="shared" si="8"/>
        <v>2700</v>
      </c>
      <c r="L207" s="284">
        <f t="shared" si="8"/>
        <v>2160</v>
      </c>
      <c r="M207" s="284">
        <f t="shared" si="9"/>
        <v>2930</v>
      </c>
      <c r="N207" s="284">
        <f t="shared" si="9"/>
        <v>1350</v>
      </c>
      <c r="O207" s="284">
        <f t="shared" si="9"/>
        <v>680</v>
      </c>
      <c r="P207" s="284">
        <f t="shared" si="9"/>
        <v>540</v>
      </c>
    </row>
    <row r="208" spans="1:16">
      <c r="A208" s="246">
        <v>125</v>
      </c>
      <c r="B208" s="296" t="s">
        <v>2700</v>
      </c>
      <c r="C208" s="298"/>
      <c r="D208" s="298"/>
      <c r="E208" s="297">
        <v>28000</v>
      </c>
      <c r="F208" s="297">
        <v>13000</v>
      </c>
      <c r="G208" s="297">
        <v>6500</v>
      </c>
      <c r="H208" s="297">
        <v>5200</v>
      </c>
      <c r="I208" s="284">
        <f t="shared" si="8"/>
        <v>8400</v>
      </c>
      <c r="J208" s="284">
        <f t="shared" si="8"/>
        <v>3900</v>
      </c>
      <c r="K208" s="284">
        <f t="shared" si="8"/>
        <v>1950</v>
      </c>
      <c r="L208" s="284">
        <f t="shared" si="8"/>
        <v>1560</v>
      </c>
      <c r="M208" s="284">
        <f t="shared" si="9"/>
        <v>2100</v>
      </c>
      <c r="N208" s="284">
        <f t="shared" si="9"/>
        <v>980</v>
      </c>
      <c r="O208" s="284">
        <f t="shared" si="9"/>
        <v>490</v>
      </c>
      <c r="P208" s="284">
        <f t="shared" si="9"/>
        <v>390</v>
      </c>
    </row>
    <row r="209" spans="1:16">
      <c r="A209" s="246">
        <v>126</v>
      </c>
      <c r="B209" s="296" t="s">
        <v>2701</v>
      </c>
      <c r="C209" s="298"/>
      <c r="D209" s="298"/>
      <c r="E209" s="297">
        <v>30800</v>
      </c>
      <c r="F209" s="297">
        <v>15000</v>
      </c>
      <c r="G209" s="297">
        <v>7500</v>
      </c>
      <c r="H209" s="297">
        <v>6000</v>
      </c>
      <c r="I209" s="284">
        <f t="shared" si="8"/>
        <v>9240</v>
      </c>
      <c r="J209" s="284">
        <f t="shared" si="8"/>
        <v>4500</v>
      </c>
      <c r="K209" s="284">
        <f t="shared" si="8"/>
        <v>2250</v>
      </c>
      <c r="L209" s="284">
        <f t="shared" si="8"/>
        <v>1800</v>
      </c>
      <c r="M209" s="284">
        <f t="shared" si="9"/>
        <v>2310</v>
      </c>
      <c r="N209" s="284">
        <f t="shared" si="9"/>
        <v>1130</v>
      </c>
      <c r="O209" s="284">
        <f t="shared" si="9"/>
        <v>560</v>
      </c>
      <c r="P209" s="284">
        <f t="shared" si="9"/>
        <v>450</v>
      </c>
    </row>
    <row r="210" spans="1:16">
      <c r="A210" s="246">
        <v>127</v>
      </c>
      <c r="B210" s="296" t="s">
        <v>2702</v>
      </c>
      <c r="C210" s="298"/>
      <c r="D210" s="298"/>
      <c r="E210" s="299"/>
      <c r="F210" s="299"/>
      <c r="G210" s="299"/>
      <c r="H210" s="299"/>
      <c r="I210" s="284">
        <f t="shared" si="8"/>
        <v>0</v>
      </c>
      <c r="J210" s="284">
        <f t="shared" si="8"/>
        <v>0</v>
      </c>
      <c r="K210" s="284">
        <f t="shared" si="8"/>
        <v>0</v>
      </c>
      <c r="L210" s="284">
        <f t="shared" si="8"/>
        <v>0</v>
      </c>
      <c r="M210" s="284">
        <f t="shared" si="9"/>
        <v>0</v>
      </c>
      <c r="N210" s="284">
        <f t="shared" si="9"/>
        <v>0</v>
      </c>
      <c r="O210" s="284">
        <f t="shared" si="9"/>
        <v>0</v>
      </c>
      <c r="P210" s="284">
        <f t="shared" si="9"/>
        <v>0</v>
      </c>
    </row>
    <row r="211" spans="1:16" ht="30">
      <c r="A211" s="246" t="s">
        <v>2385</v>
      </c>
      <c r="B211" s="296" t="s">
        <v>2703</v>
      </c>
      <c r="C211" s="298"/>
      <c r="D211" s="298"/>
      <c r="E211" s="297">
        <v>35000</v>
      </c>
      <c r="F211" s="297">
        <v>16000</v>
      </c>
      <c r="G211" s="297">
        <v>8000</v>
      </c>
      <c r="H211" s="297">
        <v>6400</v>
      </c>
      <c r="I211" s="284">
        <f t="shared" si="8"/>
        <v>10500</v>
      </c>
      <c r="J211" s="284">
        <f t="shared" si="8"/>
        <v>4800</v>
      </c>
      <c r="K211" s="284">
        <f t="shared" si="8"/>
        <v>2400</v>
      </c>
      <c r="L211" s="284">
        <f t="shared" si="8"/>
        <v>1920</v>
      </c>
      <c r="M211" s="284">
        <f t="shared" si="9"/>
        <v>2630</v>
      </c>
      <c r="N211" s="284">
        <f t="shared" si="9"/>
        <v>1200</v>
      </c>
      <c r="O211" s="284">
        <f t="shared" si="9"/>
        <v>600</v>
      </c>
      <c r="P211" s="284">
        <f t="shared" si="9"/>
        <v>480</v>
      </c>
    </row>
    <row r="212" spans="1:16" ht="30">
      <c r="A212" s="246" t="s">
        <v>2385</v>
      </c>
      <c r="B212" s="296" t="s">
        <v>2704</v>
      </c>
      <c r="C212" s="298"/>
      <c r="D212" s="298"/>
      <c r="E212" s="297">
        <v>30600</v>
      </c>
      <c r="F212" s="297">
        <v>15000</v>
      </c>
      <c r="G212" s="297">
        <v>7500</v>
      </c>
      <c r="H212" s="297">
        <v>6000</v>
      </c>
      <c r="I212" s="284">
        <f t="shared" si="8"/>
        <v>9180</v>
      </c>
      <c r="J212" s="284">
        <f t="shared" si="8"/>
        <v>4500</v>
      </c>
      <c r="K212" s="284">
        <f t="shared" si="8"/>
        <v>2250</v>
      </c>
      <c r="L212" s="284">
        <f t="shared" si="8"/>
        <v>1800</v>
      </c>
      <c r="M212" s="284">
        <f t="shared" si="9"/>
        <v>2300</v>
      </c>
      <c r="N212" s="284">
        <f t="shared" si="9"/>
        <v>1130</v>
      </c>
      <c r="O212" s="284">
        <f t="shared" si="9"/>
        <v>560</v>
      </c>
      <c r="P212" s="284">
        <f t="shared" si="9"/>
        <v>450</v>
      </c>
    </row>
    <row r="213" spans="1:16" ht="45">
      <c r="A213" s="246" t="s">
        <v>2385</v>
      </c>
      <c r="B213" s="296" t="s">
        <v>2705</v>
      </c>
      <c r="C213" s="298"/>
      <c r="D213" s="298"/>
      <c r="E213" s="297">
        <v>24500</v>
      </c>
      <c r="F213" s="297">
        <v>10500</v>
      </c>
      <c r="G213" s="297">
        <v>6000</v>
      </c>
      <c r="H213" s="297">
        <v>4800</v>
      </c>
      <c r="I213" s="284">
        <f t="shared" si="8"/>
        <v>7350</v>
      </c>
      <c r="J213" s="284">
        <f t="shared" si="8"/>
        <v>3150</v>
      </c>
      <c r="K213" s="284">
        <f t="shared" si="8"/>
        <v>1800</v>
      </c>
      <c r="L213" s="284">
        <f t="shared" si="8"/>
        <v>1440</v>
      </c>
      <c r="M213" s="284">
        <f t="shared" si="9"/>
        <v>1840</v>
      </c>
      <c r="N213" s="284">
        <f t="shared" si="9"/>
        <v>790</v>
      </c>
      <c r="O213" s="284">
        <f t="shared" si="9"/>
        <v>450</v>
      </c>
      <c r="P213" s="284">
        <f t="shared" si="9"/>
        <v>360</v>
      </c>
    </row>
    <row r="214" spans="1:16" ht="45">
      <c r="A214" s="246">
        <v>128</v>
      </c>
      <c r="B214" s="296" t="s">
        <v>2706</v>
      </c>
      <c r="C214" s="298"/>
      <c r="D214" s="298"/>
      <c r="E214" s="297">
        <v>16200</v>
      </c>
      <c r="F214" s="297">
        <v>8000</v>
      </c>
      <c r="G214" s="297">
        <v>4000</v>
      </c>
      <c r="H214" s="297">
        <v>3200</v>
      </c>
      <c r="I214" s="284">
        <f t="shared" si="8"/>
        <v>4860</v>
      </c>
      <c r="J214" s="284">
        <f t="shared" si="8"/>
        <v>2400</v>
      </c>
      <c r="K214" s="284">
        <f t="shared" si="8"/>
        <v>1200</v>
      </c>
      <c r="L214" s="284">
        <f t="shared" si="8"/>
        <v>960</v>
      </c>
      <c r="M214" s="284">
        <f t="shared" si="9"/>
        <v>1220</v>
      </c>
      <c r="N214" s="284">
        <f t="shared" si="9"/>
        <v>600</v>
      </c>
      <c r="O214" s="284">
        <f t="shared" si="9"/>
        <v>300</v>
      </c>
      <c r="P214" s="284">
        <f t="shared" si="9"/>
        <v>240</v>
      </c>
    </row>
    <row r="215" spans="1:16">
      <c r="A215" s="246">
        <v>129</v>
      </c>
      <c r="B215" s="296" t="s">
        <v>2707</v>
      </c>
      <c r="C215" s="298"/>
      <c r="D215" s="298"/>
      <c r="E215" s="297">
        <v>18000</v>
      </c>
      <c r="F215" s="297">
        <v>9000</v>
      </c>
      <c r="G215" s="297">
        <v>4500</v>
      </c>
      <c r="H215" s="297">
        <v>3600</v>
      </c>
      <c r="I215" s="284">
        <f t="shared" si="8"/>
        <v>5400</v>
      </c>
      <c r="J215" s="284">
        <f t="shared" si="8"/>
        <v>2700</v>
      </c>
      <c r="K215" s="284">
        <f t="shared" si="8"/>
        <v>1350</v>
      </c>
      <c r="L215" s="284">
        <f t="shared" si="8"/>
        <v>1080</v>
      </c>
      <c r="M215" s="284">
        <f t="shared" si="9"/>
        <v>1350</v>
      </c>
      <c r="N215" s="284">
        <f t="shared" si="9"/>
        <v>680</v>
      </c>
      <c r="O215" s="284">
        <f t="shared" si="9"/>
        <v>340</v>
      </c>
      <c r="P215" s="284">
        <f t="shared" si="9"/>
        <v>270</v>
      </c>
    </row>
    <row r="216" spans="1:16">
      <c r="A216" s="246">
        <v>130</v>
      </c>
      <c r="B216" s="296" t="s">
        <v>2708</v>
      </c>
      <c r="C216" s="298"/>
      <c r="D216" s="298"/>
      <c r="E216" s="297">
        <v>24500</v>
      </c>
      <c r="F216" s="297">
        <v>10500</v>
      </c>
      <c r="G216" s="297">
        <v>6000</v>
      </c>
      <c r="H216" s="297">
        <v>4800</v>
      </c>
      <c r="I216" s="284">
        <f t="shared" si="8"/>
        <v>7350</v>
      </c>
      <c r="J216" s="284">
        <f t="shared" si="8"/>
        <v>3150</v>
      </c>
      <c r="K216" s="284">
        <f t="shared" si="8"/>
        <v>1800</v>
      </c>
      <c r="L216" s="284">
        <f t="shared" si="8"/>
        <v>1440</v>
      </c>
      <c r="M216" s="284">
        <f t="shared" si="9"/>
        <v>1840</v>
      </c>
      <c r="N216" s="284">
        <f t="shared" si="9"/>
        <v>790</v>
      </c>
      <c r="O216" s="284">
        <f t="shared" si="9"/>
        <v>450</v>
      </c>
      <c r="P216" s="284">
        <f t="shared" si="9"/>
        <v>360</v>
      </c>
    </row>
    <row r="217" spans="1:16">
      <c r="A217" s="246">
        <v>131</v>
      </c>
      <c r="B217" s="296" t="s">
        <v>2709</v>
      </c>
      <c r="C217" s="298"/>
      <c r="D217" s="298"/>
      <c r="E217" s="297">
        <v>24500</v>
      </c>
      <c r="F217" s="297">
        <v>10500</v>
      </c>
      <c r="G217" s="297">
        <v>6000</v>
      </c>
      <c r="H217" s="297">
        <v>4800</v>
      </c>
      <c r="I217" s="284">
        <f t="shared" si="8"/>
        <v>7350</v>
      </c>
      <c r="J217" s="284">
        <f t="shared" si="8"/>
        <v>3150</v>
      </c>
      <c r="K217" s="284">
        <f t="shared" si="8"/>
        <v>1800</v>
      </c>
      <c r="L217" s="284">
        <f t="shared" si="8"/>
        <v>1440</v>
      </c>
      <c r="M217" s="284">
        <f t="shared" si="9"/>
        <v>1840</v>
      </c>
      <c r="N217" s="284">
        <f t="shared" si="9"/>
        <v>790</v>
      </c>
      <c r="O217" s="284">
        <f t="shared" si="9"/>
        <v>450</v>
      </c>
      <c r="P217" s="284">
        <f t="shared" si="9"/>
        <v>360</v>
      </c>
    </row>
    <row r="218" spans="1:16">
      <c r="A218" s="246">
        <v>132</v>
      </c>
      <c r="B218" s="296" t="s">
        <v>2710</v>
      </c>
      <c r="C218" s="298"/>
      <c r="D218" s="298"/>
      <c r="E218" s="297">
        <v>24500</v>
      </c>
      <c r="F218" s="297">
        <v>10500</v>
      </c>
      <c r="G218" s="297">
        <v>6000</v>
      </c>
      <c r="H218" s="297">
        <v>4800</v>
      </c>
      <c r="I218" s="284">
        <f t="shared" si="8"/>
        <v>7350</v>
      </c>
      <c r="J218" s="284">
        <f t="shared" si="8"/>
        <v>3150</v>
      </c>
      <c r="K218" s="284">
        <f t="shared" si="8"/>
        <v>1800</v>
      </c>
      <c r="L218" s="284">
        <f t="shared" si="8"/>
        <v>1440</v>
      </c>
      <c r="M218" s="284">
        <f t="shared" si="9"/>
        <v>1840</v>
      </c>
      <c r="N218" s="284">
        <f t="shared" si="9"/>
        <v>790</v>
      </c>
      <c r="O218" s="284">
        <f t="shared" si="9"/>
        <v>450</v>
      </c>
      <c r="P218" s="284">
        <f t="shared" si="9"/>
        <v>360</v>
      </c>
    </row>
    <row r="219" spans="1:16" ht="60">
      <c r="A219" s="246">
        <v>133</v>
      </c>
      <c r="B219" s="296" t="s">
        <v>2711</v>
      </c>
      <c r="C219" s="298"/>
      <c r="D219" s="298"/>
      <c r="E219" s="297">
        <v>28000</v>
      </c>
      <c r="F219" s="297">
        <v>12250</v>
      </c>
      <c r="G219" s="297">
        <v>6500</v>
      </c>
      <c r="H219" s="297">
        <v>5200</v>
      </c>
      <c r="I219" s="284">
        <f t="shared" si="8"/>
        <v>8400</v>
      </c>
      <c r="J219" s="284">
        <f t="shared" si="8"/>
        <v>3680</v>
      </c>
      <c r="K219" s="284">
        <f t="shared" si="8"/>
        <v>1950</v>
      </c>
      <c r="L219" s="284">
        <f t="shared" si="8"/>
        <v>1560</v>
      </c>
      <c r="M219" s="284">
        <f t="shared" si="9"/>
        <v>2100</v>
      </c>
      <c r="N219" s="284">
        <f t="shared" si="9"/>
        <v>920</v>
      </c>
      <c r="O219" s="284">
        <f t="shared" si="9"/>
        <v>490</v>
      </c>
      <c r="P219" s="284">
        <f t="shared" si="9"/>
        <v>390</v>
      </c>
    </row>
    <row r="220" spans="1:16" ht="60">
      <c r="A220" s="246">
        <v>134</v>
      </c>
      <c r="B220" s="296" t="s">
        <v>2712</v>
      </c>
      <c r="C220" s="298"/>
      <c r="D220" s="298"/>
      <c r="E220" s="297">
        <v>21000</v>
      </c>
      <c r="F220" s="297">
        <v>10000</v>
      </c>
      <c r="G220" s="297">
        <v>5000</v>
      </c>
      <c r="H220" s="297">
        <v>4000</v>
      </c>
      <c r="I220" s="284">
        <f t="shared" si="8"/>
        <v>6300</v>
      </c>
      <c r="J220" s="284">
        <f t="shared" si="8"/>
        <v>3000</v>
      </c>
      <c r="K220" s="284">
        <f t="shared" si="8"/>
        <v>1500</v>
      </c>
      <c r="L220" s="284">
        <f t="shared" si="8"/>
        <v>1200</v>
      </c>
      <c r="M220" s="284">
        <f t="shared" si="9"/>
        <v>1580</v>
      </c>
      <c r="N220" s="284">
        <f t="shared" si="9"/>
        <v>750</v>
      </c>
      <c r="O220" s="284">
        <f t="shared" si="9"/>
        <v>380</v>
      </c>
      <c r="P220" s="284">
        <f t="shared" si="9"/>
        <v>300</v>
      </c>
    </row>
    <row r="221" spans="1:16" ht="30">
      <c r="A221" s="246">
        <v>135</v>
      </c>
      <c r="B221" s="296" t="s">
        <v>2713</v>
      </c>
      <c r="C221" s="298"/>
      <c r="D221" s="298"/>
      <c r="E221" s="297">
        <v>18000</v>
      </c>
      <c r="F221" s="297">
        <v>9000</v>
      </c>
      <c r="G221" s="297">
        <v>4500</v>
      </c>
      <c r="H221" s="297">
        <v>3600</v>
      </c>
      <c r="I221" s="284">
        <f t="shared" si="8"/>
        <v>5400</v>
      </c>
      <c r="J221" s="284">
        <f t="shared" si="8"/>
        <v>2700</v>
      </c>
      <c r="K221" s="284">
        <f t="shared" si="8"/>
        <v>1350</v>
      </c>
      <c r="L221" s="284">
        <f t="shared" si="8"/>
        <v>1080</v>
      </c>
      <c r="M221" s="284">
        <f t="shared" si="9"/>
        <v>1350</v>
      </c>
      <c r="N221" s="284">
        <f t="shared" si="9"/>
        <v>680</v>
      </c>
      <c r="O221" s="284">
        <f t="shared" si="9"/>
        <v>340</v>
      </c>
      <c r="P221" s="284">
        <f t="shared" si="9"/>
        <v>270</v>
      </c>
    </row>
    <row r="222" spans="1:16" ht="30">
      <c r="A222" s="246">
        <v>136</v>
      </c>
      <c r="B222" s="296" t="s">
        <v>2714</v>
      </c>
      <c r="C222" s="246" t="s">
        <v>709</v>
      </c>
      <c r="D222" s="246" t="s">
        <v>300</v>
      </c>
      <c r="E222" s="297">
        <v>21000</v>
      </c>
      <c r="F222" s="297">
        <v>10000</v>
      </c>
      <c r="G222" s="297">
        <v>5000</v>
      </c>
      <c r="H222" s="297">
        <v>4000</v>
      </c>
      <c r="I222" s="284">
        <f t="shared" si="8"/>
        <v>6300</v>
      </c>
      <c r="J222" s="284">
        <f t="shared" si="8"/>
        <v>3000</v>
      </c>
      <c r="K222" s="284">
        <f t="shared" si="8"/>
        <v>1500</v>
      </c>
      <c r="L222" s="284">
        <f t="shared" si="8"/>
        <v>1200</v>
      </c>
      <c r="M222" s="284">
        <f t="shared" si="9"/>
        <v>1580</v>
      </c>
      <c r="N222" s="284">
        <f t="shared" si="9"/>
        <v>750</v>
      </c>
      <c r="O222" s="284">
        <f t="shared" si="9"/>
        <v>380</v>
      </c>
      <c r="P222" s="284">
        <f t="shared" si="9"/>
        <v>300</v>
      </c>
    </row>
    <row r="223" spans="1:16" ht="30">
      <c r="A223" s="246">
        <v>137</v>
      </c>
      <c r="B223" s="296" t="s">
        <v>2715</v>
      </c>
      <c r="C223" s="246" t="s">
        <v>118</v>
      </c>
      <c r="D223" s="246" t="s">
        <v>2658</v>
      </c>
      <c r="E223" s="297">
        <v>21000</v>
      </c>
      <c r="F223" s="297">
        <v>10000</v>
      </c>
      <c r="G223" s="297">
        <v>5000</v>
      </c>
      <c r="H223" s="297">
        <v>4000</v>
      </c>
      <c r="I223" s="284">
        <f t="shared" si="8"/>
        <v>6300</v>
      </c>
      <c r="J223" s="284">
        <f t="shared" si="8"/>
        <v>3000</v>
      </c>
      <c r="K223" s="284">
        <f t="shared" si="8"/>
        <v>1500</v>
      </c>
      <c r="L223" s="284">
        <f t="shared" si="8"/>
        <v>1200</v>
      </c>
      <c r="M223" s="284">
        <f t="shared" si="9"/>
        <v>1580</v>
      </c>
      <c r="N223" s="284">
        <f t="shared" si="9"/>
        <v>750</v>
      </c>
      <c r="O223" s="284">
        <f t="shared" si="9"/>
        <v>380</v>
      </c>
      <c r="P223" s="284">
        <f t="shared" si="9"/>
        <v>300</v>
      </c>
    </row>
    <row r="224" spans="1:16" ht="30">
      <c r="A224" s="246">
        <v>138</v>
      </c>
      <c r="B224" s="296" t="s">
        <v>2716</v>
      </c>
      <c r="C224" s="246" t="s">
        <v>2717</v>
      </c>
      <c r="D224" s="246" t="s">
        <v>2717</v>
      </c>
      <c r="E224" s="297">
        <v>21000</v>
      </c>
      <c r="F224" s="297">
        <v>10000</v>
      </c>
      <c r="G224" s="297">
        <v>5000</v>
      </c>
      <c r="H224" s="297">
        <v>4000</v>
      </c>
      <c r="I224" s="284">
        <f t="shared" si="8"/>
        <v>6300</v>
      </c>
      <c r="J224" s="284">
        <f t="shared" si="8"/>
        <v>3000</v>
      </c>
      <c r="K224" s="284">
        <f t="shared" si="8"/>
        <v>1500</v>
      </c>
      <c r="L224" s="284">
        <f t="shared" si="8"/>
        <v>1200</v>
      </c>
      <c r="M224" s="284">
        <f t="shared" si="9"/>
        <v>1580</v>
      </c>
      <c r="N224" s="284">
        <f t="shared" si="9"/>
        <v>750</v>
      </c>
      <c r="O224" s="284">
        <f t="shared" si="9"/>
        <v>380</v>
      </c>
      <c r="P224" s="284">
        <f t="shared" si="9"/>
        <v>300</v>
      </c>
    </row>
    <row r="225" spans="1:16" ht="30">
      <c r="A225" s="246">
        <v>139</v>
      </c>
      <c r="B225" s="296" t="s">
        <v>2718</v>
      </c>
      <c r="C225" s="246" t="s">
        <v>2717</v>
      </c>
      <c r="D225" s="246" t="s">
        <v>2717</v>
      </c>
      <c r="E225" s="297">
        <v>21000</v>
      </c>
      <c r="F225" s="297">
        <v>10000</v>
      </c>
      <c r="G225" s="297">
        <v>5000</v>
      </c>
      <c r="H225" s="297">
        <v>4000</v>
      </c>
      <c r="I225" s="284">
        <f t="shared" si="8"/>
        <v>6300</v>
      </c>
      <c r="J225" s="284">
        <f t="shared" si="8"/>
        <v>3000</v>
      </c>
      <c r="K225" s="284">
        <f t="shared" si="8"/>
        <v>1500</v>
      </c>
      <c r="L225" s="284">
        <f t="shared" si="8"/>
        <v>1200</v>
      </c>
      <c r="M225" s="284">
        <f t="shared" si="9"/>
        <v>1580</v>
      </c>
      <c r="N225" s="284">
        <f t="shared" si="9"/>
        <v>750</v>
      </c>
      <c r="O225" s="284">
        <f t="shared" si="9"/>
        <v>380</v>
      </c>
      <c r="P225" s="284">
        <f t="shared" si="9"/>
        <v>300</v>
      </c>
    </row>
    <row r="226" spans="1:16" ht="30">
      <c r="A226" s="246">
        <v>140</v>
      </c>
      <c r="B226" s="296" t="s">
        <v>2719</v>
      </c>
      <c r="C226" s="246" t="s">
        <v>118</v>
      </c>
      <c r="D226" s="246" t="s">
        <v>118</v>
      </c>
      <c r="E226" s="297">
        <v>21000</v>
      </c>
      <c r="F226" s="297">
        <v>10000</v>
      </c>
      <c r="G226" s="297">
        <v>5000</v>
      </c>
      <c r="H226" s="297">
        <v>4000</v>
      </c>
      <c r="I226" s="284">
        <f t="shared" si="8"/>
        <v>6300</v>
      </c>
      <c r="J226" s="284">
        <f t="shared" si="8"/>
        <v>3000</v>
      </c>
      <c r="K226" s="284">
        <f t="shared" si="8"/>
        <v>1500</v>
      </c>
      <c r="L226" s="284">
        <f t="shared" si="8"/>
        <v>1200</v>
      </c>
      <c r="M226" s="284">
        <f t="shared" si="9"/>
        <v>1580</v>
      </c>
      <c r="N226" s="284">
        <f t="shared" si="9"/>
        <v>750</v>
      </c>
      <c r="O226" s="284">
        <f t="shared" si="9"/>
        <v>380</v>
      </c>
      <c r="P226" s="284">
        <f t="shared" si="9"/>
        <v>300</v>
      </c>
    </row>
    <row r="227" spans="1:16" ht="30">
      <c r="A227" s="246">
        <v>141</v>
      </c>
      <c r="B227" s="296" t="s">
        <v>2720</v>
      </c>
      <c r="C227" s="246" t="s">
        <v>104</v>
      </c>
      <c r="D227" s="246" t="s">
        <v>2721</v>
      </c>
      <c r="E227" s="297">
        <v>21000</v>
      </c>
      <c r="F227" s="297">
        <v>10000</v>
      </c>
      <c r="G227" s="297">
        <v>5000</v>
      </c>
      <c r="H227" s="297">
        <v>4000</v>
      </c>
      <c r="I227" s="284">
        <f t="shared" si="8"/>
        <v>6300</v>
      </c>
      <c r="J227" s="284">
        <f t="shared" si="8"/>
        <v>3000</v>
      </c>
      <c r="K227" s="284">
        <f t="shared" si="8"/>
        <v>1500</v>
      </c>
      <c r="L227" s="284">
        <f t="shared" si="8"/>
        <v>1200</v>
      </c>
      <c r="M227" s="284">
        <f t="shared" si="9"/>
        <v>1580</v>
      </c>
      <c r="N227" s="284">
        <f t="shared" si="9"/>
        <v>750</v>
      </c>
      <c r="O227" s="284">
        <f t="shared" si="9"/>
        <v>380</v>
      </c>
      <c r="P227" s="284">
        <f t="shared" si="9"/>
        <v>300</v>
      </c>
    </row>
    <row r="228" spans="1:16" ht="30">
      <c r="A228" s="246">
        <v>142</v>
      </c>
      <c r="B228" s="296" t="s">
        <v>2722</v>
      </c>
      <c r="C228" s="246" t="s">
        <v>300</v>
      </c>
      <c r="D228" s="246" t="s">
        <v>2519</v>
      </c>
      <c r="E228" s="297">
        <v>21000</v>
      </c>
      <c r="F228" s="297">
        <v>10000</v>
      </c>
      <c r="G228" s="297">
        <v>5000</v>
      </c>
      <c r="H228" s="297">
        <v>4000</v>
      </c>
      <c r="I228" s="284">
        <f t="shared" si="8"/>
        <v>6300</v>
      </c>
      <c r="J228" s="284">
        <f t="shared" si="8"/>
        <v>3000</v>
      </c>
      <c r="K228" s="284">
        <f t="shared" si="8"/>
        <v>1500</v>
      </c>
      <c r="L228" s="284">
        <f t="shared" si="8"/>
        <v>1200</v>
      </c>
      <c r="M228" s="284">
        <f t="shared" si="9"/>
        <v>1580</v>
      </c>
      <c r="N228" s="284">
        <f t="shared" si="9"/>
        <v>750</v>
      </c>
      <c r="O228" s="284">
        <f t="shared" si="9"/>
        <v>380</v>
      </c>
      <c r="P228" s="284">
        <f t="shared" si="9"/>
        <v>300</v>
      </c>
    </row>
    <row r="229" spans="1:16" ht="60">
      <c r="A229" s="246">
        <v>143</v>
      </c>
      <c r="B229" s="296" t="s">
        <v>2723</v>
      </c>
      <c r="C229" s="246" t="s">
        <v>300</v>
      </c>
      <c r="D229" s="246" t="s">
        <v>2724</v>
      </c>
      <c r="E229" s="297">
        <v>21000</v>
      </c>
      <c r="F229" s="297">
        <v>10000</v>
      </c>
      <c r="G229" s="297">
        <v>5000</v>
      </c>
      <c r="H229" s="297">
        <v>4000</v>
      </c>
      <c r="I229" s="284">
        <f t="shared" si="8"/>
        <v>6300</v>
      </c>
      <c r="J229" s="284">
        <f t="shared" si="8"/>
        <v>3000</v>
      </c>
      <c r="K229" s="284">
        <f t="shared" si="8"/>
        <v>1500</v>
      </c>
      <c r="L229" s="284">
        <f t="shared" si="8"/>
        <v>1200</v>
      </c>
      <c r="M229" s="284">
        <f t="shared" si="9"/>
        <v>1580</v>
      </c>
      <c r="N229" s="284">
        <f t="shared" si="9"/>
        <v>750</v>
      </c>
      <c r="O229" s="284">
        <f t="shared" si="9"/>
        <v>380</v>
      </c>
      <c r="P229" s="284">
        <f t="shared" si="9"/>
        <v>300</v>
      </c>
    </row>
    <row r="230" spans="1:16" ht="60">
      <c r="A230" s="246">
        <v>144</v>
      </c>
      <c r="B230" s="296" t="s">
        <v>2725</v>
      </c>
      <c r="C230" s="246" t="s">
        <v>300</v>
      </c>
      <c r="D230" s="246" t="s">
        <v>2721</v>
      </c>
      <c r="E230" s="297">
        <v>21000</v>
      </c>
      <c r="F230" s="297">
        <v>10000</v>
      </c>
      <c r="G230" s="297">
        <v>5000</v>
      </c>
      <c r="H230" s="297">
        <v>4000</v>
      </c>
      <c r="I230" s="284">
        <f t="shared" si="8"/>
        <v>6300</v>
      </c>
      <c r="J230" s="284">
        <f t="shared" si="8"/>
        <v>3000</v>
      </c>
      <c r="K230" s="284">
        <f t="shared" si="8"/>
        <v>1500</v>
      </c>
      <c r="L230" s="284">
        <f t="shared" si="8"/>
        <v>1200</v>
      </c>
      <c r="M230" s="284">
        <f t="shared" si="9"/>
        <v>1580</v>
      </c>
      <c r="N230" s="284">
        <f t="shared" si="9"/>
        <v>750</v>
      </c>
      <c r="O230" s="284">
        <f t="shared" si="9"/>
        <v>380</v>
      </c>
      <c r="P230" s="284">
        <f t="shared" si="9"/>
        <v>300</v>
      </c>
    </row>
    <row r="231" spans="1:16" ht="30">
      <c r="A231" s="246">
        <v>145</v>
      </c>
      <c r="B231" s="296" t="s">
        <v>2726</v>
      </c>
      <c r="C231" s="246" t="s">
        <v>2721</v>
      </c>
      <c r="D231" s="246" t="s">
        <v>104</v>
      </c>
      <c r="E231" s="297">
        <v>17500</v>
      </c>
      <c r="F231" s="297">
        <v>9000</v>
      </c>
      <c r="G231" s="297">
        <v>4500</v>
      </c>
      <c r="H231" s="297">
        <v>3600</v>
      </c>
      <c r="I231" s="284">
        <f t="shared" si="8"/>
        <v>5250</v>
      </c>
      <c r="J231" s="284">
        <f t="shared" si="8"/>
        <v>2700</v>
      </c>
      <c r="K231" s="284">
        <f t="shared" si="8"/>
        <v>1350</v>
      </c>
      <c r="L231" s="284">
        <f t="shared" si="8"/>
        <v>1080</v>
      </c>
      <c r="M231" s="284">
        <f t="shared" si="9"/>
        <v>1310</v>
      </c>
      <c r="N231" s="284">
        <f t="shared" si="9"/>
        <v>680</v>
      </c>
      <c r="O231" s="284">
        <f t="shared" si="9"/>
        <v>340</v>
      </c>
      <c r="P231" s="284">
        <f t="shared" si="9"/>
        <v>270</v>
      </c>
    </row>
    <row r="232" spans="1:16" ht="60">
      <c r="A232" s="246">
        <v>146</v>
      </c>
      <c r="B232" s="296" t="s">
        <v>2727</v>
      </c>
      <c r="C232" s="298"/>
      <c r="D232" s="298"/>
      <c r="E232" s="297">
        <v>17500</v>
      </c>
      <c r="F232" s="297">
        <v>9000</v>
      </c>
      <c r="G232" s="297">
        <v>4500</v>
      </c>
      <c r="H232" s="297">
        <v>3600</v>
      </c>
      <c r="I232" s="284">
        <f t="shared" si="8"/>
        <v>5250</v>
      </c>
      <c r="J232" s="284">
        <f t="shared" si="8"/>
        <v>2700</v>
      </c>
      <c r="K232" s="284">
        <f t="shared" si="8"/>
        <v>1350</v>
      </c>
      <c r="L232" s="284">
        <f t="shared" si="8"/>
        <v>1080</v>
      </c>
      <c r="M232" s="284">
        <f t="shared" si="9"/>
        <v>1310</v>
      </c>
      <c r="N232" s="284">
        <f t="shared" si="9"/>
        <v>680</v>
      </c>
      <c r="O232" s="284">
        <f t="shared" si="9"/>
        <v>340</v>
      </c>
      <c r="P232" s="284">
        <f t="shared" si="9"/>
        <v>270</v>
      </c>
    </row>
  </sheetData>
  <mergeCells count="7">
    <mergeCell ref="A3:A5"/>
    <mergeCell ref="B3:D3"/>
    <mergeCell ref="E3:H4"/>
    <mergeCell ref="I3:L4"/>
    <mergeCell ref="M3:P4"/>
    <mergeCell ref="B4:B5"/>
    <mergeCell ref="C4:D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topLeftCell="A96" workbookViewId="0">
      <selection activeCell="M3" sqref="M3:P4"/>
    </sheetView>
  </sheetViews>
  <sheetFormatPr defaultColWidth="8.85546875" defaultRowHeight="15"/>
  <cols>
    <col min="1" max="1" width="7.42578125" style="275" customWidth="1"/>
    <col min="2" max="2" width="27.28515625" style="275" customWidth="1"/>
    <col min="3" max="4" width="12.28515625" style="275" customWidth="1"/>
    <col min="5" max="16384" width="8.85546875" style="275"/>
  </cols>
  <sheetData>
    <row r="1" spans="1:16" ht="31.5" customHeight="1">
      <c r="A1" s="274" t="s">
        <v>2728</v>
      </c>
      <c r="C1" s="276"/>
      <c r="D1" s="276"/>
      <c r="E1" s="277"/>
      <c r="F1" s="277"/>
      <c r="G1" s="277"/>
      <c r="H1" s="277"/>
      <c r="I1" s="277"/>
      <c r="J1" s="277"/>
      <c r="K1" s="277"/>
      <c r="L1" s="277"/>
      <c r="M1" s="277"/>
      <c r="N1" s="277"/>
      <c r="O1" s="277"/>
      <c r="P1" s="277"/>
    </row>
    <row r="2" spans="1:16">
      <c r="C2" s="276"/>
      <c r="D2" s="276"/>
      <c r="E2" s="277"/>
      <c r="F2" s="277"/>
      <c r="G2" s="277"/>
      <c r="H2" s="277"/>
      <c r="I2" s="277"/>
      <c r="J2" s="277"/>
      <c r="K2" s="277"/>
      <c r="L2" s="277"/>
      <c r="M2" s="277"/>
      <c r="N2" s="277"/>
      <c r="O2" s="277"/>
      <c r="P2" s="277"/>
    </row>
    <row r="3" spans="1:16" ht="15" customHeight="1">
      <c r="A3" s="462" t="s">
        <v>0</v>
      </c>
      <c r="B3" s="463" t="s">
        <v>1652</v>
      </c>
      <c r="C3" s="463"/>
      <c r="D3" s="463"/>
      <c r="E3" s="464" t="s">
        <v>1891</v>
      </c>
      <c r="F3" s="464"/>
      <c r="G3" s="464"/>
      <c r="H3" s="464"/>
      <c r="I3" s="464" t="s">
        <v>1892</v>
      </c>
      <c r="J3" s="464"/>
      <c r="K3" s="464"/>
      <c r="L3" s="464"/>
      <c r="M3" s="464" t="s">
        <v>2343</v>
      </c>
      <c r="N3" s="464"/>
      <c r="O3" s="464"/>
      <c r="P3" s="464"/>
    </row>
    <row r="4" spans="1:16">
      <c r="A4" s="462"/>
      <c r="B4" s="463" t="s">
        <v>1653</v>
      </c>
      <c r="C4" s="463" t="s">
        <v>1</v>
      </c>
      <c r="D4" s="463"/>
      <c r="E4" s="464"/>
      <c r="F4" s="464"/>
      <c r="G4" s="464"/>
      <c r="H4" s="464"/>
      <c r="I4" s="464"/>
      <c r="J4" s="464"/>
      <c r="K4" s="464"/>
      <c r="L4" s="464"/>
      <c r="M4" s="464"/>
      <c r="N4" s="464"/>
      <c r="O4" s="464"/>
      <c r="P4" s="464"/>
    </row>
    <row r="5" spans="1:16">
      <c r="A5" s="462"/>
      <c r="B5" s="463"/>
      <c r="C5" s="278" t="s">
        <v>2</v>
      </c>
      <c r="D5" s="278" t="s">
        <v>3</v>
      </c>
      <c r="E5" s="279" t="s">
        <v>4</v>
      </c>
      <c r="F5" s="279" t="s">
        <v>5</v>
      </c>
      <c r="G5" s="279" t="s">
        <v>6</v>
      </c>
      <c r="H5" s="279" t="s">
        <v>7</v>
      </c>
      <c r="I5" s="279" t="s">
        <v>4</v>
      </c>
      <c r="J5" s="279" t="s">
        <v>5</v>
      </c>
      <c r="K5" s="279" t="s">
        <v>6</v>
      </c>
      <c r="L5" s="279" t="s">
        <v>7</v>
      </c>
      <c r="M5" s="279" t="s">
        <v>4</v>
      </c>
      <c r="N5" s="279" t="s">
        <v>5</v>
      </c>
      <c r="O5" s="279" t="s">
        <v>6</v>
      </c>
      <c r="P5" s="279" t="s">
        <v>7</v>
      </c>
    </row>
    <row r="6" spans="1:16">
      <c r="A6" s="282" t="s">
        <v>2729</v>
      </c>
      <c r="B6" s="306" t="s">
        <v>2730</v>
      </c>
      <c r="C6" s="307"/>
      <c r="D6" s="307"/>
      <c r="E6" s="307"/>
      <c r="F6" s="282"/>
      <c r="G6" s="307"/>
      <c r="H6" s="307"/>
      <c r="I6" s="307"/>
      <c r="J6" s="307"/>
      <c r="K6" s="307"/>
      <c r="L6" s="307"/>
      <c r="M6" s="307"/>
      <c r="N6" s="307"/>
      <c r="O6" s="307"/>
      <c r="P6" s="307"/>
    </row>
    <row r="7" spans="1:16" ht="31.5" customHeight="1">
      <c r="A7" s="282">
        <v>1</v>
      </c>
      <c r="B7" s="283" t="s">
        <v>2530</v>
      </c>
      <c r="C7" s="282" t="s">
        <v>141</v>
      </c>
      <c r="D7" s="282" t="s">
        <v>2731</v>
      </c>
      <c r="E7" s="284">
        <v>35000</v>
      </c>
      <c r="F7" s="284">
        <v>18200</v>
      </c>
      <c r="G7" s="284">
        <v>9100</v>
      </c>
      <c r="H7" s="284">
        <v>7280</v>
      </c>
      <c r="I7" s="284">
        <f>ROUND(E7*0.3,-1)</f>
        <v>10500</v>
      </c>
      <c r="J7" s="284">
        <f t="shared" ref="J7:L22" si="0">ROUND(F7*0.3,-1)</f>
        <v>5460</v>
      </c>
      <c r="K7" s="284">
        <f t="shared" si="0"/>
        <v>2730</v>
      </c>
      <c r="L7" s="284">
        <f t="shared" si="0"/>
        <v>2180</v>
      </c>
      <c r="M7" s="284">
        <f>ROUND(I7*0.25,-1)</f>
        <v>2630</v>
      </c>
      <c r="N7" s="284">
        <f t="shared" ref="N7:P22" si="1">ROUND(J7*0.25,-1)</f>
        <v>1370</v>
      </c>
      <c r="O7" s="284">
        <f t="shared" si="1"/>
        <v>680</v>
      </c>
      <c r="P7" s="284">
        <f t="shared" si="1"/>
        <v>550</v>
      </c>
    </row>
    <row r="8" spans="1:16" ht="45">
      <c r="A8" s="282">
        <v>2</v>
      </c>
      <c r="B8" s="283" t="s">
        <v>2390</v>
      </c>
      <c r="C8" s="282" t="s">
        <v>2732</v>
      </c>
      <c r="D8" s="282" t="s">
        <v>2733</v>
      </c>
      <c r="E8" s="284">
        <v>25000</v>
      </c>
      <c r="F8" s="284">
        <v>12000</v>
      </c>
      <c r="G8" s="284">
        <v>6000</v>
      </c>
      <c r="H8" s="284">
        <v>4800</v>
      </c>
      <c r="I8" s="284">
        <f t="shared" ref="I8:L71" si="2">ROUND(E8*0.3,-1)</f>
        <v>7500</v>
      </c>
      <c r="J8" s="284">
        <f t="shared" si="0"/>
        <v>3600</v>
      </c>
      <c r="K8" s="284">
        <f t="shared" si="0"/>
        <v>1800</v>
      </c>
      <c r="L8" s="284">
        <f t="shared" si="0"/>
        <v>1440</v>
      </c>
      <c r="M8" s="284">
        <f t="shared" ref="M8:P71" si="3">ROUND(I8*0.25,-1)</f>
        <v>1880</v>
      </c>
      <c r="N8" s="284">
        <f t="shared" si="1"/>
        <v>900</v>
      </c>
      <c r="O8" s="284">
        <f t="shared" si="1"/>
        <v>450</v>
      </c>
      <c r="P8" s="284">
        <f t="shared" si="1"/>
        <v>360</v>
      </c>
    </row>
    <row r="9" spans="1:16">
      <c r="A9" s="282">
        <v>3</v>
      </c>
      <c r="B9" s="283" t="s">
        <v>2734</v>
      </c>
      <c r="C9" s="282" t="s">
        <v>544</v>
      </c>
      <c r="D9" s="282" t="s">
        <v>545</v>
      </c>
      <c r="E9" s="308">
        <v>19000</v>
      </c>
      <c r="F9" s="308">
        <v>9000</v>
      </c>
      <c r="G9" s="308">
        <v>4500</v>
      </c>
      <c r="H9" s="284">
        <v>3600</v>
      </c>
      <c r="I9" s="284">
        <f t="shared" si="2"/>
        <v>5700</v>
      </c>
      <c r="J9" s="284">
        <f t="shared" si="0"/>
        <v>2700</v>
      </c>
      <c r="K9" s="284">
        <f t="shared" si="0"/>
        <v>1350</v>
      </c>
      <c r="L9" s="284">
        <f t="shared" si="0"/>
        <v>1080</v>
      </c>
      <c r="M9" s="284">
        <f t="shared" si="3"/>
        <v>1430</v>
      </c>
      <c r="N9" s="284">
        <f t="shared" si="1"/>
        <v>680</v>
      </c>
      <c r="O9" s="284">
        <f t="shared" si="1"/>
        <v>340</v>
      </c>
      <c r="P9" s="284">
        <f t="shared" si="1"/>
        <v>270</v>
      </c>
    </row>
    <row r="10" spans="1:16" ht="30">
      <c r="A10" s="282">
        <v>4</v>
      </c>
      <c r="B10" s="283" t="s">
        <v>2735</v>
      </c>
      <c r="C10" s="282" t="s">
        <v>2736</v>
      </c>
      <c r="D10" s="282" t="s">
        <v>2737</v>
      </c>
      <c r="E10" s="284">
        <v>20000</v>
      </c>
      <c r="F10" s="284">
        <v>9900</v>
      </c>
      <c r="G10" s="284">
        <v>4950</v>
      </c>
      <c r="H10" s="284">
        <v>3960</v>
      </c>
      <c r="I10" s="284">
        <f t="shared" si="2"/>
        <v>6000</v>
      </c>
      <c r="J10" s="284">
        <f t="shared" si="0"/>
        <v>2970</v>
      </c>
      <c r="K10" s="284">
        <f t="shared" si="0"/>
        <v>1490</v>
      </c>
      <c r="L10" s="284">
        <f t="shared" si="0"/>
        <v>1190</v>
      </c>
      <c r="M10" s="284">
        <f t="shared" si="3"/>
        <v>1500</v>
      </c>
      <c r="N10" s="284">
        <f t="shared" si="1"/>
        <v>740</v>
      </c>
      <c r="O10" s="284">
        <f t="shared" si="1"/>
        <v>370</v>
      </c>
      <c r="P10" s="284">
        <f t="shared" si="1"/>
        <v>300</v>
      </c>
    </row>
    <row r="11" spans="1:16">
      <c r="A11" s="282">
        <v>5</v>
      </c>
      <c r="B11" s="283" t="s">
        <v>2738</v>
      </c>
      <c r="C11" s="282" t="s">
        <v>544</v>
      </c>
      <c r="D11" s="282" t="s">
        <v>545</v>
      </c>
      <c r="E11" s="284">
        <v>25000</v>
      </c>
      <c r="F11" s="284">
        <v>12200</v>
      </c>
      <c r="G11" s="284">
        <v>5900</v>
      </c>
      <c r="H11" s="284">
        <v>4720</v>
      </c>
      <c r="I11" s="284">
        <f t="shared" si="2"/>
        <v>7500</v>
      </c>
      <c r="J11" s="284">
        <f t="shared" si="0"/>
        <v>3660</v>
      </c>
      <c r="K11" s="284">
        <f t="shared" si="0"/>
        <v>1770</v>
      </c>
      <c r="L11" s="284">
        <f t="shared" si="0"/>
        <v>1420</v>
      </c>
      <c r="M11" s="284">
        <f t="shared" si="3"/>
        <v>1880</v>
      </c>
      <c r="N11" s="284">
        <f t="shared" si="1"/>
        <v>920</v>
      </c>
      <c r="O11" s="284">
        <f t="shared" si="1"/>
        <v>440</v>
      </c>
      <c r="P11" s="284">
        <f t="shared" si="1"/>
        <v>360</v>
      </c>
    </row>
    <row r="12" spans="1:16" ht="30">
      <c r="A12" s="282">
        <v>6</v>
      </c>
      <c r="B12" s="283" t="s">
        <v>1254</v>
      </c>
      <c r="C12" s="282" t="s">
        <v>1936</v>
      </c>
      <c r="D12" s="282" t="s">
        <v>2739</v>
      </c>
      <c r="E12" s="284">
        <v>22000</v>
      </c>
      <c r="F12" s="284">
        <v>10800</v>
      </c>
      <c r="G12" s="284">
        <v>5400</v>
      </c>
      <c r="H12" s="284">
        <v>4320</v>
      </c>
      <c r="I12" s="284">
        <f t="shared" si="2"/>
        <v>6600</v>
      </c>
      <c r="J12" s="284">
        <f t="shared" si="0"/>
        <v>3240</v>
      </c>
      <c r="K12" s="284">
        <f t="shared" si="0"/>
        <v>1620</v>
      </c>
      <c r="L12" s="284">
        <f t="shared" si="0"/>
        <v>1300</v>
      </c>
      <c r="M12" s="284">
        <f t="shared" si="3"/>
        <v>1650</v>
      </c>
      <c r="N12" s="284">
        <f t="shared" si="1"/>
        <v>810</v>
      </c>
      <c r="O12" s="284">
        <f t="shared" si="1"/>
        <v>410</v>
      </c>
      <c r="P12" s="284">
        <f t="shared" si="1"/>
        <v>330</v>
      </c>
    </row>
    <row r="13" spans="1:16">
      <c r="A13" s="282">
        <v>7</v>
      </c>
      <c r="B13" s="283" t="s">
        <v>2740</v>
      </c>
      <c r="C13" s="282" t="s">
        <v>544</v>
      </c>
      <c r="D13" s="282" t="s">
        <v>545</v>
      </c>
      <c r="E13" s="284">
        <v>23400</v>
      </c>
      <c r="F13" s="284">
        <v>11700</v>
      </c>
      <c r="G13" s="284">
        <v>5850</v>
      </c>
      <c r="H13" s="284">
        <v>4680</v>
      </c>
      <c r="I13" s="284">
        <f t="shared" si="2"/>
        <v>7020</v>
      </c>
      <c r="J13" s="284">
        <f t="shared" si="0"/>
        <v>3510</v>
      </c>
      <c r="K13" s="284">
        <f t="shared" si="0"/>
        <v>1760</v>
      </c>
      <c r="L13" s="284">
        <f t="shared" si="0"/>
        <v>1400</v>
      </c>
      <c r="M13" s="284">
        <f t="shared" si="3"/>
        <v>1760</v>
      </c>
      <c r="N13" s="284">
        <f t="shared" si="1"/>
        <v>880</v>
      </c>
      <c r="O13" s="284">
        <f t="shared" si="1"/>
        <v>440</v>
      </c>
      <c r="P13" s="284">
        <f t="shared" si="1"/>
        <v>350</v>
      </c>
    </row>
    <row r="14" spans="1:16" ht="60">
      <c r="A14" s="282">
        <v>8</v>
      </c>
      <c r="B14" s="283" t="s">
        <v>2741</v>
      </c>
      <c r="C14" s="282" t="s">
        <v>2742</v>
      </c>
      <c r="D14" s="282" t="s">
        <v>2743</v>
      </c>
      <c r="E14" s="284">
        <v>32000</v>
      </c>
      <c r="F14" s="284">
        <v>15000</v>
      </c>
      <c r="G14" s="284">
        <v>7500</v>
      </c>
      <c r="H14" s="284">
        <v>6000</v>
      </c>
      <c r="I14" s="284">
        <f t="shared" si="2"/>
        <v>9600</v>
      </c>
      <c r="J14" s="284">
        <f t="shared" si="0"/>
        <v>4500</v>
      </c>
      <c r="K14" s="284">
        <f t="shared" si="0"/>
        <v>2250</v>
      </c>
      <c r="L14" s="284">
        <f t="shared" si="0"/>
        <v>1800</v>
      </c>
      <c r="M14" s="284">
        <f t="shared" si="3"/>
        <v>2400</v>
      </c>
      <c r="N14" s="284">
        <f t="shared" si="1"/>
        <v>1130</v>
      </c>
      <c r="O14" s="284">
        <f t="shared" si="1"/>
        <v>560</v>
      </c>
      <c r="P14" s="284">
        <f t="shared" si="1"/>
        <v>450</v>
      </c>
    </row>
    <row r="15" spans="1:16" ht="45">
      <c r="A15" s="282">
        <v>9</v>
      </c>
      <c r="B15" s="283" t="s">
        <v>2744</v>
      </c>
      <c r="C15" s="282" t="s">
        <v>2745</v>
      </c>
      <c r="D15" s="282" t="s">
        <v>2746</v>
      </c>
      <c r="E15" s="284">
        <v>32600</v>
      </c>
      <c r="F15" s="284">
        <v>15600</v>
      </c>
      <c r="G15" s="284">
        <v>7800</v>
      </c>
      <c r="H15" s="284">
        <v>6240</v>
      </c>
      <c r="I15" s="284">
        <f t="shared" si="2"/>
        <v>9780</v>
      </c>
      <c r="J15" s="284">
        <f t="shared" si="0"/>
        <v>4680</v>
      </c>
      <c r="K15" s="284">
        <f t="shared" si="0"/>
        <v>2340</v>
      </c>
      <c r="L15" s="284">
        <f t="shared" si="0"/>
        <v>1870</v>
      </c>
      <c r="M15" s="284">
        <f t="shared" si="3"/>
        <v>2450</v>
      </c>
      <c r="N15" s="284">
        <f t="shared" si="1"/>
        <v>1170</v>
      </c>
      <c r="O15" s="284">
        <f t="shared" si="1"/>
        <v>590</v>
      </c>
      <c r="P15" s="284">
        <f t="shared" si="1"/>
        <v>470</v>
      </c>
    </row>
    <row r="16" spans="1:16">
      <c r="A16" s="282">
        <v>10</v>
      </c>
      <c r="B16" s="283" t="s">
        <v>2747</v>
      </c>
      <c r="C16" s="282" t="s">
        <v>544</v>
      </c>
      <c r="D16" s="282" t="s">
        <v>545</v>
      </c>
      <c r="E16" s="284">
        <v>25000</v>
      </c>
      <c r="F16" s="284">
        <v>12200</v>
      </c>
      <c r="G16" s="284">
        <v>5900</v>
      </c>
      <c r="H16" s="284">
        <v>4720</v>
      </c>
      <c r="I16" s="284">
        <f t="shared" si="2"/>
        <v>7500</v>
      </c>
      <c r="J16" s="284">
        <f t="shared" si="0"/>
        <v>3660</v>
      </c>
      <c r="K16" s="284">
        <f t="shared" si="0"/>
        <v>1770</v>
      </c>
      <c r="L16" s="284">
        <f t="shared" si="0"/>
        <v>1420</v>
      </c>
      <c r="M16" s="284">
        <f t="shared" si="3"/>
        <v>1880</v>
      </c>
      <c r="N16" s="284">
        <f t="shared" si="1"/>
        <v>920</v>
      </c>
      <c r="O16" s="284">
        <f t="shared" si="1"/>
        <v>440</v>
      </c>
      <c r="P16" s="284">
        <f t="shared" si="1"/>
        <v>360</v>
      </c>
    </row>
    <row r="17" spans="1:16">
      <c r="A17" s="282">
        <v>11</v>
      </c>
      <c r="B17" s="283" t="s">
        <v>2748</v>
      </c>
      <c r="C17" s="282" t="s">
        <v>544</v>
      </c>
      <c r="D17" s="282" t="s">
        <v>545</v>
      </c>
      <c r="E17" s="284">
        <v>25000</v>
      </c>
      <c r="F17" s="284">
        <v>12200</v>
      </c>
      <c r="G17" s="284">
        <v>5900</v>
      </c>
      <c r="H17" s="284">
        <v>4720</v>
      </c>
      <c r="I17" s="284">
        <f t="shared" si="2"/>
        <v>7500</v>
      </c>
      <c r="J17" s="284">
        <f t="shared" si="0"/>
        <v>3660</v>
      </c>
      <c r="K17" s="284">
        <f t="shared" si="0"/>
        <v>1770</v>
      </c>
      <c r="L17" s="284">
        <f t="shared" si="0"/>
        <v>1420</v>
      </c>
      <c r="M17" s="284">
        <f t="shared" si="3"/>
        <v>1880</v>
      </c>
      <c r="N17" s="284">
        <f t="shared" si="1"/>
        <v>920</v>
      </c>
      <c r="O17" s="284">
        <f t="shared" si="1"/>
        <v>440</v>
      </c>
      <c r="P17" s="284">
        <f t="shared" si="1"/>
        <v>360</v>
      </c>
    </row>
    <row r="18" spans="1:16">
      <c r="A18" s="282">
        <v>12</v>
      </c>
      <c r="B18" s="283" t="s">
        <v>2749</v>
      </c>
      <c r="C18" s="282" t="s">
        <v>544</v>
      </c>
      <c r="D18" s="282" t="s">
        <v>545</v>
      </c>
      <c r="E18" s="308">
        <v>18000</v>
      </c>
      <c r="F18" s="308">
        <v>9000</v>
      </c>
      <c r="G18" s="308">
        <v>4500</v>
      </c>
      <c r="H18" s="284">
        <v>3600</v>
      </c>
      <c r="I18" s="284">
        <f t="shared" si="2"/>
        <v>5400</v>
      </c>
      <c r="J18" s="284">
        <f t="shared" si="0"/>
        <v>2700</v>
      </c>
      <c r="K18" s="284">
        <f t="shared" si="0"/>
        <v>1350</v>
      </c>
      <c r="L18" s="284">
        <f t="shared" si="0"/>
        <v>1080</v>
      </c>
      <c r="M18" s="284">
        <f t="shared" si="3"/>
        <v>1350</v>
      </c>
      <c r="N18" s="284">
        <f t="shared" si="1"/>
        <v>680</v>
      </c>
      <c r="O18" s="284">
        <f t="shared" si="1"/>
        <v>340</v>
      </c>
      <c r="P18" s="284">
        <f t="shared" si="1"/>
        <v>270</v>
      </c>
    </row>
    <row r="19" spans="1:16" ht="30">
      <c r="A19" s="282">
        <v>13</v>
      </c>
      <c r="B19" s="283" t="s">
        <v>2750</v>
      </c>
      <c r="C19" s="282" t="s">
        <v>2751</v>
      </c>
      <c r="D19" s="282" t="s">
        <v>2752</v>
      </c>
      <c r="E19" s="284">
        <v>23500</v>
      </c>
      <c r="F19" s="284">
        <v>11000</v>
      </c>
      <c r="G19" s="284">
        <v>5500</v>
      </c>
      <c r="H19" s="284">
        <v>4400</v>
      </c>
      <c r="I19" s="284">
        <f t="shared" si="2"/>
        <v>7050</v>
      </c>
      <c r="J19" s="284">
        <f t="shared" si="0"/>
        <v>3300</v>
      </c>
      <c r="K19" s="284">
        <f t="shared" si="0"/>
        <v>1650</v>
      </c>
      <c r="L19" s="284">
        <f t="shared" si="0"/>
        <v>1320</v>
      </c>
      <c r="M19" s="284">
        <f t="shared" si="3"/>
        <v>1760</v>
      </c>
      <c r="N19" s="284">
        <f t="shared" si="1"/>
        <v>830</v>
      </c>
      <c r="O19" s="284">
        <f t="shared" si="1"/>
        <v>410</v>
      </c>
      <c r="P19" s="284">
        <f t="shared" si="1"/>
        <v>330</v>
      </c>
    </row>
    <row r="20" spans="1:16" ht="30">
      <c r="A20" s="282">
        <v>14</v>
      </c>
      <c r="B20" s="283" t="s">
        <v>2752</v>
      </c>
      <c r="C20" s="282" t="s">
        <v>2751</v>
      </c>
      <c r="D20" s="282" t="s">
        <v>2753</v>
      </c>
      <c r="E20" s="284">
        <v>23500</v>
      </c>
      <c r="F20" s="284">
        <v>11000</v>
      </c>
      <c r="G20" s="284">
        <v>5500</v>
      </c>
      <c r="H20" s="284">
        <v>4400</v>
      </c>
      <c r="I20" s="284">
        <f t="shared" si="2"/>
        <v>7050</v>
      </c>
      <c r="J20" s="284">
        <f t="shared" si="0"/>
        <v>3300</v>
      </c>
      <c r="K20" s="284">
        <f t="shared" si="0"/>
        <v>1650</v>
      </c>
      <c r="L20" s="284">
        <f t="shared" si="0"/>
        <v>1320</v>
      </c>
      <c r="M20" s="284">
        <f t="shared" si="3"/>
        <v>1760</v>
      </c>
      <c r="N20" s="284">
        <f t="shared" si="1"/>
        <v>830</v>
      </c>
      <c r="O20" s="284">
        <f t="shared" si="1"/>
        <v>410</v>
      </c>
      <c r="P20" s="284">
        <f t="shared" si="1"/>
        <v>330</v>
      </c>
    </row>
    <row r="21" spans="1:16" ht="30">
      <c r="A21" s="282">
        <v>15</v>
      </c>
      <c r="B21" s="283" t="s">
        <v>2754</v>
      </c>
      <c r="C21" s="282" t="s">
        <v>2751</v>
      </c>
      <c r="D21" s="282" t="s">
        <v>2753</v>
      </c>
      <c r="E21" s="284">
        <v>26000</v>
      </c>
      <c r="F21" s="284">
        <v>12000</v>
      </c>
      <c r="G21" s="284">
        <v>6000</v>
      </c>
      <c r="H21" s="284">
        <v>4800</v>
      </c>
      <c r="I21" s="284">
        <f t="shared" si="2"/>
        <v>7800</v>
      </c>
      <c r="J21" s="284">
        <f t="shared" si="0"/>
        <v>3600</v>
      </c>
      <c r="K21" s="284">
        <f t="shared" si="0"/>
        <v>1800</v>
      </c>
      <c r="L21" s="284">
        <f t="shared" si="0"/>
        <v>1440</v>
      </c>
      <c r="M21" s="284">
        <f t="shared" si="3"/>
        <v>1950</v>
      </c>
      <c r="N21" s="284">
        <f t="shared" si="1"/>
        <v>900</v>
      </c>
      <c r="O21" s="284">
        <f t="shared" si="1"/>
        <v>450</v>
      </c>
      <c r="P21" s="284">
        <f t="shared" si="1"/>
        <v>360</v>
      </c>
    </row>
    <row r="22" spans="1:16" ht="30">
      <c r="A22" s="282">
        <v>16</v>
      </c>
      <c r="B22" s="283" t="s">
        <v>2735</v>
      </c>
      <c r="C22" s="282" t="s">
        <v>2755</v>
      </c>
      <c r="D22" s="282" t="s">
        <v>2756</v>
      </c>
      <c r="E22" s="284">
        <v>18500</v>
      </c>
      <c r="F22" s="284">
        <v>8800</v>
      </c>
      <c r="G22" s="284">
        <v>4400</v>
      </c>
      <c r="H22" s="284">
        <v>3520</v>
      </c>
      <c r="I22" s="284">
        <f t="shared" si="2"/>
        <v>5550</v>
      </c>
      <c r="J22" s="284">
        <f t="shared" si="0"/>
        <v>2640</v>
      </c>
      <c r="K22" s="284">
        <f t="shared" si="0"/>
        <v>1320</v>
      </c>
      <c r="L22" s="284">
        <f t="shared" si="0"/>
        <v>1060</v>
      </c>
      <c r="M22" s="284">
        <f t="shared" si="3"/>
        <v>1390</v>
      </c>
      <c r="N22" s="284">
        <f t="shared" si="1"/>
        <v>660</v>
      </c>
      <c r="O22" s="284">
        <f t="shared" si="1"/>
        <v>330</v>
      </c>
      <c r="P22" s="284">
        <f t="shared" si="1"/>
        <v>270</v>
      </c>
    </row>
    <row r="23" spans="1:16" ht="60">
      <c r="A23" s="282">
        <v>17</v>
      </c>
      <c r="B23" s="283" t="s">
        <v>2741</v>
      </c>
      <c r="C23" s="282" t="s">
        <v>2743</v>
      </c>
      <c r="D23" s="282" t="s">
        <v>2739</v>
      </c>
      <c r="E23" s="284">
        <v>25500</v>
      </c>
      <c r="F23" s="284">
        <v>12000</v>
      </c>
      <c r="G23" s="284">
        <v>6000</v>
      </c>
      <c r="H23" s="284">
        <v>4800</v>
      </c>
      <c r="I23" s="284">
        <f t="shared" si="2"/>
        <v>7650</v>
      </c>
      <c r="J23" s="284">
        <f t="shared" si="2"/>
        <v>3600</v>
      </c>
      <c r="K23" s="284">
        <f t="shared" si="2"/>
        <v>1800</v>
      </c>
      <c r="L23" s="284">
        <f t="shared" si="2"/>
        <v>1440</v>
      </c>
      <c r="M23" s="284">
        <f t="shared" si="3"/>
        <v>1910</v>
      </c>
      <c r="N23" s="284">
        <f t="shared" si="3"/>
        <v>900</v>
      </c>
      <c r="O23" s="284">
        <f t="shared" si="3"/>
        <v>450</v>
      </c>
      <c r="P23" s="284">
        <f t="shared" si="3"/>
        <v>360</v>
      </c>
    </row>
    <row r="24" spans="1:16" ht="75">
      <c r="A24" s="282">
        <v>18</v>
      </c>
      <c r="B24" s="283" t="s">
        <v>2744</v>
      </c>
      <c r="C24" s="282" t="s">
        <v>2757</v>
      </c>
      <c r="D24" s="282" t="s">
        <v>2745</v>
      </c>
      <c r="E24" s="284">
        <v>18500</v>
      </c>
      <c r="F24" s="284">
        <v>8800</v>
      </c>
      <c r="G24" s="284">
        <v>4400</v>
      </c>
      <c r="H24" s="284">
        <v>3520</v>
      </c>
      <c r="I24" s="284">
        <f t="shared" si="2"/>
        <v>5550</v>
      </c>
      <c r="J24" s="284">
        <f t="shared" si="2"/>
        <v>2640</v>
      </c>
      <c r="K24" s="284">
        <f t="shared" si="2"/>
        <v>1320</v>
      </c>
      <c r="L24" s="284">
        <f t="shared" si="2"/>
        <v>1060</v>
      </c>
      <c r="M24" s="284">
        <f t="shared" si="3"/>
        <v>1390</v>
      </c>
      <c r="N24" s="284">
        <f t="shared" si="3"/>
        <v>660</v>
      </c>
      <c r="O24" s="284">
        <f t="shared" si="3"/>
        <v>330</v>
      </c>
      <c r="P24" s="284">
        <f t="shared" si="3"/>
        <v>270</v>
      </c>
    </row>
    <row r="25" spans="1:16" ht="68.25" customHeight="1">
      <c r="A25" s="282">
        <v>19</v>
      </c>
      <c r="B25" s="283" t="s">
        <v>2758</v>
      </c>
      <c r="C25" s="282" t="s">
        <v>544</v>
      </c>
      <c r="D25" s="282" t="s">
        <v>545</v>
      </c>
      <c r="E25" s="284">
        <v>22000</v>
      </c>
      <c r="F25" s="284">
        <v>10400</v>
      </c>
      <c r="G25" s="284">
        <v>5200</v>
      </c>
      <c r="H25" s="284">
        <v>4160</v>
      </c>
      <c r="I25" s="284">
        <f t="shared" si="2"/>
        <v>6600</v>
      </c>
      <c r="J25" s="284">
        <f t="shared" si="2"/>
        <v>3120</v>
      </c>
      <c r="K25" s="284">
        <f t="shared" si="2"/>
        <v>1560</v>
      </c>
      <c r="L25" s="284">
        <f t="shared" si="2"/>
        <v>1250</v>
      </c>
      <c r="M25" s="284">
        <f t="shared" si="3"/>
        <v>1650</v>
      </c>
      <c r="N25" s="284">
        <f t="shared" si="3"/>
        <v>780</v>
      </c>
      <c r="O25" s="284">
        <f t="shared" si="3"/>
        <v>390</v>
      </c>
      <c r="P25" s="284">
        <f t="shared" si="3"/>
        <v>310</v>
      </c>
    </row>
    <row r="26" spans="1:16">
      <c r="A26" s="282">
        <v>20</v>
      </c>
      <c r="B26" s="283" t="s">
        <v>2759</v>
      </c>
      <c r="C26" s="282" t="s">
        <v>544</v>
      </c>
      <c r="D26" s="282" t="s">
        <v>545</v>
      </c>
      <c r="E26" s="284">
        <v>13000</v>
      </c>
      <c r="F26" s="284">
        <v>6600</v>
      </c>
      <c r="G26" s="284">
        <v>3850</v>
      </c>
      <c r="H26" s="284">
        <v>3080</v>
      </c>
      <c r="I26" s="284">
        <f t="shared" si="2"/>
        <v>3900</v>
      </c>
      <c r="J26" s="284">
        <f t="shared" si="2"/>
        <v>1980</v>
      </c>
      <c r="K26" s="284">
        <f t="shared" si="2"/>
        <v>1160</v>
      </c>
      <c r="L26" s="284">
        <f t="shared" si="2"/>
        <v>920</v>
      </c>
      <c r="M26" s="284">
        <f t="shared" si="3"/>
        <v>980</v>
      </c>
      <c r="N26" s="284">
        <f t="shared" si="3"/>
        <v>500</v>
      </c>
      <c r="O26" s="284">
        <f t="shared" si="3"/>
        <v>290</v>
      </c>
      <c r="P26" s="284">
        <f t="shared" si="3"/>
        <v>230</v>
      </c>
    </row>
    <row r="27" spans="1:16">
      <c r="A27" s="282">
        <v>21</v>
      </c>
      <c r="B27" s="283" t="s">
        <v>2760</v>
      </c>
      <c r="C27" s="282" t="s">
        <v>544</v>
      </c>
      <c r="D27" s="282" t="s">
        <v>545</v>
      </c>
      <c r="E27" s="284">
        <v>13000</v>
      </c>
      <c r="F27" s="284">
        <v>6600</v>
      </c>
      <c r="G27" s="284">
        <v>3850</v>
      </c>
      <c r="H27" s="284">
        <v>3080</v>
      </c>
      <c r="I27" s="284">
        <f t="shared" si="2"/>
        <v>3900</v>
      </c>
      <c r="J27" s="284">
        <f t="shared" si="2"/>
        <v>1980</v>
      </c>
      <c r="K27" s="284">
        <f t="shared" si="2"/>
        <v>1160</v>
      </c>
      <c r="L27" s="284">
        <f t="shared" si="2"/>
        <v>920</v>
      </c>
      <c r="M27" s="284">
        <f t="shared" si="3"/>
        <v>980</v>
      </c>
      <c r="N27" s="284">
        <f t="shared" si="3"/>
        <v>500</v>
      </c>
      <c r="O27" s="284">
        <f t="shared" si="3"/>
        <v>290</v>
      </c>
      <c r="P27" s="284">
        <f t="shared" si="3"/>
        <v>230</v>
      </c>
    </row>
    <row r="28" spans="1:16">
      <c r="A28" s="282">
        <v>22</v>
      </c>
      <c r="B28" s="283" t="s">
        <v>2761</v>
      </c>
      <c r="C28" s="282" t="s">
        <v>544</v>
      </c>
      <c r="D28" s="282" t="s">
        <v>545</v>
      </c>
      <c r="E28" s="284">
        <v>13000</v>
      </c>
      <c r="F28" s="284">
        <v>6600</v>
      </c>
      <c r="G28" s="284">
        <v>3850</v>
      </c>
      <c r="H28" s="284">
        <v>3080</v>
      </c>
      <c r="I28" s="284">
        <f t="shared" si="2"/>
        <v>3900</v>
      </c>
      <c r="J28" s="284">
        <f t="shared" si="2"/>
        <v>1980</v>
      </c>
      <c r="K28" s="284">
        <f t="shared" si="2"/>
        <v>1160</v>
      </c>
      <c r="L28" s="284">
        <f t="shared" si="2"/>
        <v>920</v>
      </c>
      <c r="M28" s="284">
        <f t="shared" si="3"/>
        <v>980</v>
      </c>
      <c r="N28" s="284">
        <f t="shared" si="3"/>
        <v>500</v>
      </c>
      <c r="O28" s="284">
        <f t="shared" si="3"/>
        <v>290</v>
      </c>
      <c r="P28" s="284">
        <f t="shared" si="3"/>
        <v>230</v>
      </c>
    </row>
    <row r="29" spans="1:16">
      <c r="A29" s="282">
        <v>23</v>
      </c>
      <c r="B29" s="283" t="s">
        <v>2762</v>
      </c>
      <c r="C29" s="282" t="s">
        <v>544</v>
      </c>
      <c r="D29" s="282" t="s">
        <v>545</v>
      </c>
      <c r="E29" s="284">
        <v>13000</v>
      </c>
      <c r="F29" s="284">
        <v>6600</v>
      </c>
      <c r="G29" s="284">
        <v>3850</v>
      </c>
      <c r="H29" s="284">
        <v>3080</v>
      </c>
      <c r="I29" s="284">
        <f t="shared" si="2"/>
        <v>3900</v>
      </c>
      <c r="J29" s="284">
        <f t="shared" si="2"/>
        <v>1980</v>
      </c>
      <c r="K29" s="284">
        <f t="shared" si="2"/>
        <v>1160</v>
      </c>
      <c r="L29" s="284">
        <f t="shared" si="2"/>
        <v>920</v>
      </c>
      <c r="M29" s="284">
        <f t="shared" si="3"/>
        <v>980</v>
      </c>
      <c r="N29" s="284">
        <f t="shared" si="3"/>
        <v>500</v>
      </c>
      <c r="O29" s="284">
        <f t="shared" si="3"/>
        <v>290</v>
      </c>
      <c r="P29" s="284">
        <f t="shared" si="3"/>
        <v>230</v>
      </c>
    </row>
    <row r="30" spans="1:16">
      <c r="A30" s="282">
        <v>24</v>
      </c>
      <c r="B30" s="283" t="s">
        <v>2763</v>
      </c>
      <c r="C30" s="282" t="s">
        <v>544</v>
      </c>
      <c r="D30" s="282" t="s">
        <v>545</v>
      </c>
      <c r="E30" s="284">
        <v>13000</v>
      </c>
      <c r="F30" s="284">
        <v>6600</v>
      </c>
      <c r="G30" s="284">
        <v>3850</v>
      </c>
      <c r="H30" s="284">
        <v>3080</v>
      </c>
      <c r="I30" s="284">
        <f t="shared" si="2"/>
        <v>3900</v>
      </c>
      <c r="J30" s="284">
        <f t="shared" si="2"/>
        <v>1980</v>
      </c>
      <c r="K30" s="284">
        <f t="shared" si="2"/>
        <v>1160</v>
      </c>
      <c r="L30" s="284">
        <f t="shared" si="2"/>
        <v>920</v>
      </c>
      <c r="M30" s="284">
        <f t="shared" si="3"/>
        <v>980</v>
      </c>
      <c r="N30" s="284">
        <f t="shared" si="3"/>
        <v>500</v>
      </c>
      <c r="O30" s="284">
        <f t="shared" si="3"/>
        <v>290</v>
      </c>
      <c r="P30" s="284">
        <f t="shared" si="3"/>
        <v>230</v>
      </c>
    </row>
    <row r="31" spans="1:16">
      <c r="A31" s="282">
        <v>25</v>
      </c>
      <c r="B31" s="283" t="s">
        <v>2764</v>
      </c>
      <c r="C31" s="282" t="s">
        <v>544</v>
      </c>
      <c r="D31" s="282" t="s">
        <v>545</v>
      </c>
      <c r="E31" s="284">
        <v>13000</v>
      </c>
      <c r="F31" s="284">
        <v>6600</v>
      </c>
      <c r="G31" s="284">
        <v>3850</v>
      </c>
      <c r="H31" s="284">
        <v>3080</v>
      </c>
      <c r="I31" s="284">
        <f t="shared" si="2"/>
        <v>3900</v>
      </c>
      <c r="J31" s="284">
        <f t="shared" si="2"/>
        <v>1980</v>
      </c>
      <c r="K31" s="284">
        <f t="shared" si="2"/>
        <v>1160</v>
      </c>
      <c r="L31" s="284">
        <f t="shared" si="2"/>
        <v>920</v>
      </c>
      <c r="M31" s="284">
        <f t="shared" si="3"/>
        <v>980</v>
      </c>
      <c r="N31" s="284">
        <f t="shared" si="3"/>
        <v>500</v>
      </c>
      <c r="O31" s="284">
        <f t="shared" si="3"/>
        <v>290</v>
      </c>
      <c r="P31" s="284">
        <f t="shared" si="3"/>
        <v>230</v>
      </c>
    </row>
    <row r="32" spans="1:16" ht="30">
      <c r="A32" s="282">
        <v>26</v>
      </c>
      <c r="B32" s="283" t="s">
        <v>2765</v>
      </c>
      <c r="C32" s="282" t="s">
        <v>2766</v>
      </c>
      <c r="D32" s="282" t="s">
        <v>2767</v>
      </c>
      <c r="E32" s="284">
        <v>13000</v>
      </c>
      <c r="F32" s="284">
        <v>6600</v>
      </c>
      <c r="G32" s="284">
        <v>3850</v>
      </c>
      <c r="H32" s="284">
        <v>3080</v>
      </c>
      <c r="I32" s="284">
        <f t="shared" si="2"/>
        <v>3900</v>
      </c>
      <c r="J32" s="284">
        <f t="shared" si="2"/>
        <v>1980</v>
      </c>
      <c r="K32" s="284">
        <f t="shared" si="2"/>
        <v>1160</v>
      </c>
      <c r="L32" s="284">
        <f t="shared" si="2"/>
        <v>920</v>
      </c>
      <c r="M32" s="284">
        <f t="shared" si="3"/>
        <v>980</v>
      </c>
      <c r="N32" s="284">
        <f t="shared" si="3"/>
        <v>500</v>
      </c>
      <c r="O32" s="284">
        <f t="shared" si="3"/>
        <v>290</v>
      </c>
      <c r="P32" s="284">
        <f t="shared" si="3"/>
        <v>230</v>
      </c>
    </row>
    <row r="33" spans="1:16">
      <c r="A33" s="282">
        <v>27</v>
      </c>
      <c r="B33" s="283" t="s">
        <v>2768</v>
      </c>
      <c r="C33" s="282" t="s">
        <v>544</v>
      </c>
      <c r="D33" s="282" t="s">
        <v>545</v>
      </c>
      <c r="E33" s="284">
        <v>13000</v>
      </c>
      <c r="F33" s="284">
        <v>6600</v>
      </c>
      <c r="G33" s="284">
        <v>3850</v>
      </c>
      <c r="H33" s="284">
        <v>3080</v>
      </c>
      <c r="I33" s="284">
        <f t="shared" si="2"/>
        <v>3900</v>
      </c>
      <c r="J33" s="284">
        <f t="shared" si="2"/>
        <v>1980</v>
      </c>
      <c r="K33" s="284">
        <f t="shared" si="2"/>
        <v>1160</v>
      </c>
      <c r="L33" s="284">
        <f t="shared" si="2"/>
        <v>920</v>
      </c>
      <c r="M33" s="284">
        <f t="shared" si="3"/>
        <v>980</v>
      </c>
      <c r="N33" s="284">
        <f t="shared" si="3"/>
        <v>500</v>
      </c>
      <c r="O33" s="284">
        <f t="shared" si="3"/>
        <v>290</v>
      </c>
      <c r="P33" s="284">
        <f t="shared" si="3"/>
        <v>230</v>
      </c>
    </row>
    <row r="34" spans="1:16">
      <c r="A34" s="282">
        <v>28</v>
      </c>
      <c r="B34" s="283" t="s">
        <v>2769</v>
      </c>
      <c r="C34" s="282" t="s">
        <v>544</v>
      </c>
      <c r="D34" s="282" t="s">
        <v>545</v>
      </c>
      <c r="E34" s="284">
        <v>31600</v>
      </c>
      <c r="F34" s="284">
        <v>15000</v>
      </c>
      <c r="G34" s="284">
        <v>7500</v>
      </c>
      <c r="H34" s="284">
        <v>6000</v>
      </c>
      <c r="I34" s="284">
        <f t="shared" si="2"/>
        <v>9480</v>
      </c>
      <c r="J34" s="284">
        <f t="shared" si="2"/>
        <v>4500</v>
      </c>
      <c r="K34" s="284">
        <f t="shared" si="2"/>
        <v>2250</v>
      </c>
      <c r="L34" s="284">
        <f t="shared" si="2"/>
        <v>1800</v>
      </c>
      <c r="M34" s="284">
        <f t="shared" si="3"/>
        <v>2370</v>
      </c>
      <c r="N34" s="284">
        <f t="shared" si="3"/>
        <v>1130</v>
      </c>
      <c r="O34" s="284">
        <f t="shared" si="3"/>
        <v>560</v>
      </c>
      <c r="P34" s="284">
        <f t="shared" si="3"/>
        <v>450</v>
      </c>
    </row>
    <row r="35" spans="1:16" ht="30">
      <c r="A35" s="282">
        <v>29</v>
      </c>
      <c r="B35" s="283" t="s">
        <v>2770</v>
      </c>
      <c r="C35" s="307"/>
      <c r="D35" s="307"/>
      <c r="E35" s="307"/>
      <c r="F35" s="307"/>
      <c r="G35" s="307"/>
      <c r="H35" s="307"/>
      <c r="I35" s="284"/>
      <c r="J35" s="284"/>
      <c r="K35" s="284"/>
      <c r="L35" s="284"/>
      <c r="M35" s="284"/>
      <c r="N35" s="284"/>
      <c r="O35" s="284"/>
      <c r="P35" s="284"/>
    </row>
    <row r="36" spans="1:16">
      <c r="A36" s="282" t="s">
        <v>2771</v>
      </c>
      <c r="B36" s="283" t="s">
        <v>2772</v>
      </c>
      <c r="C36" s="282" t="s">
        <v>544</v>
      </c>
      <c r="D36" s="282" t="s">
        <v>545</v>
      </c>
      <c r="E36" s="284">
        <v>29000</v>
      </c>
      <c r="F36" s="284">
        <v>14300</v>
      </c>
      <c r="G36" s="284">
        <v>7150</v>
      </c>
      <c r="H36" s="284">
        <v>5720</v>
      </c>
      <c r="I36" s="284">
        <f t="shared" si="2"/>
        <v>8700</v>
      </c>
      <c r="J36" s="284">
        <f t="shared" si="2"/>
        <v>4290</v>
      </c>
      <c r="K36" s="284">
        <f t="shared" si="2"/>
        <v>2150</v>
      </c>
      <c r="L36" s="284">
        <f t="shared" si="2"/>
        <v>1720</v>
      </c>
      <c r="M36" s="284">
        <f t="shared" si="3"/>
        <v>2180</v>
      </c>
      <c r="N36" s="284">
        <f t="shared" si="3"/>
        <v>1070</v>
      </c>
      <c r="O36" s="284">
        <f t="shared" si="3"/>
        <v>540</v>
      </c>
      <c r="P36" s="284">
        <f t="shared" si="3"/>
        <v>430</v>
      </c>
    </row>
    <row r="37" spans="1:16" ht="30">
      <c r="A37" s="282" t="s">
        <v>2773</v>
      </c>
      <c r="B37" s="283" t="s">
        <v>2774</v>
      </c>
      <c r="C37" s="282" t="s">
        <v>544</v>
      </c>
      <c r="D37" s="282" t="s">
        <v>545</v>
      </c>
      <c r="E37" s="284">
        <v>25000</v>
      </c>
      <c r="F37" s="284">
        <v>11500</v>
      </c>
      <c r="G37" s="284">
        <v>5750</v>
      </c>
      <c r="H37" s="284">
        <v>4600</v>
      </c>
      <c r="I37" s="284">
        <f t="shared" si="2"/>
        <v>7500</v>
      </c>
      <c r="J37" s="284">
        <f t="shared" si="2"/>
        <v>3450</v>
      </c>
      <c r="K37" s="284">
        <f t="shared" si="2"/>
        <v>1730</v>
      </c>
      <c r="L37" s="284">
        <f t="shared" si="2"/>
        <v>1380</v>
      </c>
      <c r="M37" s="284">
        <f t="shared" si="3"/>
        <v>1880</v>
      </c>
      <c r="N37" s="284">
        <f t="shared" si="3"/>
        <v>860</v>
      </c>
      <c r="O37" s="284">
        <f t="shared" si="3"/>
        <v>430</v>
      </c>
      <c r="P37" s="284">
        <f t="shared" si="3"/>
        <v>350</v>
      </c>
    </row>
    <row r="38" spans="1:16" ht="45">
      <c r="A38" s="282" t="s">
        <v>2775</v>
      </c>
      <c r="B38" s="283" t="s">
        <v>2776</v>
      </c>
      <c r="C38" s="282" t="s">
        <v>544</v>
      </c>
      <c r="D38" s="282" t="s">
        <v>545</v>
      </c>
      <c r="E38" s="284">
        <v>24500</v>
      </c>
      <c r="F38" s="284">
        <v>11500</v>
      </c>
      <c r="G38" s="284">
        <v>5750</v>
      </c>
      <c r="H38" s="284">
        <v>4600</v>
      </c>
      <c r="I38" s="284">
        <f t="shared" si="2"/>
        <v>7350</v>
      </c>
      <c r="J38" s="284">
        <f t="shared" si="2"/>
        <v>3450</v>
      </c>
      <c r="K38" s="284">
        <f t="shared" si="2"/>
        <v>1730</v>
      </c>
      <c r="L38" s="284">
        <f t="shared" si="2"/>
        <v>1380</v>
      </c>
      <c r="M38" s="284">
        <f t="shared" si="3"/>
        <v>1840</v>
      </c>
      <c r="N38" s="284">
        <f t="shared" si="3"/>
        <v>860</v>
      </c>
      <c r="O38" s="284">
        <f t="shared" si="3"/>
        <v>430</v>
      </c>
      <c r="P38" s="284">
        <f t="shared" si="3"/>
        <v>350</v>
      </c>
    </row>
    <row r="39" spans="1:16">
      <c r="A39" s="282">
        <v>30</v>
      </c>
      <c r="B39" s="283" t="s">
        <v>2777</v>
      </c>
      <c r="C39" s="282" t="s">
        <v>544</v>
      </c>
      <c r="D39" s="282" t="s">
        <v>545</v>
      </c>
      <c r="E39" s="284">
        <v>16000</v>
      </c>
      <c r="F39" s="284">
        <v>8800</v>
      </c>
      <c r="G39" s="284">
        <v>4400</v>
      </c>
      <c r="H39" s="284">
        <v>3520</v>
      </c>
      <c r="I39" s="284">
        <f t="shared" si="2"/>
        <v>4800</v>
      </c>
      <c r="J39" s="284">
        <f t="shared" si="2"/>
        <v>2640</v>
      </c>
      <c r="K39" s="284">
        <f t="shared" si="2"/>
        <v>1320</v>
      </c>
      <c r="L39" s="284">
        <f t="shared" si="2"/>
        <v>1060</v>
      </c>
      <c r="M39" s="284">
        <f t="shared" si="3"/>
        <v>1200</v>
      </c>
      <c r="N39" s="284">
        <f t="shared" si="3"/>
        <v>660</v>
      </c>
      <c r="O39" s="284">
        <f t="shared" si="3"/>
        <v>330</v>
      </c>
      <c r="P39" s="284">
        <f t="shared" si="3"/>
        <v>270</v>
      </c>
    </row>
    <row r="40" spans="1:16" ht="30">
      <c r="A40" s="282">
        <v>31</v>
      </c>
      <c r="B40" s="283" t="s">
        <v>2778</v>
      </c>
      <c r="C40" s="282" t="s">
        <v>544</v>
      </c>
      <c r="D40" s="282" t="s">
        <v>545</v>
      </c>
      <c r="E40" s="284">
        <v>13000</v>
      </c>
      <c r="F40" s="284">
        <v>6500</v>
      </c>
      <c r="G40" s="284">
        <v>3900</v>
      </c>
      <c r="H40" s="284">
        <v>3120</v>
      </c>
      <c r="I40" s="284">
        <f t="shared" si="2"/>
        <v>3900</v>
      </c>
      <c r="J40" s="284">
        <f t="shared" si="2"/>
        <v>1950</v>
      </c>
      <c r="K40" s="284">
        <f t="shared" si="2"/>
        <v>1170</v>
      </c>
      <c r="L40" s="284">
        <f t="shared" si="2"/>
        <v>940</v>
      </c>
      <c r="M40" s="284">
        <f t="shared" si="3"/>
        <v>980</v>
      </c>
      <c r="N40" s="284">
        <f t="shared" si="3"/>
        <v>490</v>
      </c>
      <c r="O40" s="284">
        <f t="shared" si="3"/>
        <v>290</v>
      </c>
      <c r="P40" s="284">
        <f t="shared" si="3"/>
        <v>240</v>
      </c>
    </row>
    <row r="41" spans="1:16" ht="30">
      <c r="A41" s="282">
        <v>32</v>
      </c>
      <c r="B41" s="283" t="s">
        <v>2779</v>
      </c>
      <c r="C41" s="282" t="s">
        <v>544</v>
      </c>
      <c r="D41" s="282" t="s">
        <v>545</v>
      </c>
      <c r="E41" s="284">
        <v>24000</v>
      </c>
      <c r="F41" s="284">
        <v>11500</v>
      </c>
      <c r="G41" s="284">
        <v>5750</v>
      </c>
      <c r="H41" s="284">
        <v>4600</v>
      </c>
      <c r="I41" s="284">
        <f t="shared" si="2"/>
        <v>7200</v>
      </c>
      <c r="J41" s="284">
        <f t="shared" si="2"/>
        <v>3450</v>
      </c>
      <c r="K41" s="284">
        <f t="shared" si="2"/>
        <v>1730</v>
      </c>
      <c r="L41" s="284">
        <f t="shared" si="2"/>
        <v>1380</v>
      </c>
      <c r="M41" s="284">
        <f t="shared" si="3"/>
        <v>1800</v>
      </c>
      <c r="N41" s="284">
        <f t="shared" si="3"/>
        <v>860</v>
      </c>
      <c r="O41" s="284">
        <f t="shared" si="3"/>
        <v>430</v>
      </c>
      <c r="P41" s="284">
        <f t="shared" si="3"/>
        <v>350</v>
      </c>
    </row>
    <row r="42" spans="1:16" ht="30">
      <c r="A42" s="282">
        <v>33</v>
      </c>
      <c r="B42" s="283" t="s">
        <v>2780</v>
      </c>
      <c r="C42" s="282" t="s">
        <v>544</v>
      </c>
      <c r="D42" s="282" t="s">
        <v>545</v>
      </c>
      <c r="E42" s="284">
        <v>19500</v>
      </c>
      <c r="F42" s="284">
        <v>10400</v>
      </c>
      <c r="G42" s="284">
        <v>5200</v>
      </c>
      <c r="H42" s="284">
        <v>4160</v>
      </c>
      <c r="I42" s="284">
        <f t="shared" si="2"/>
        <v>5850</v>
      </c>
      <c r="J42" s="284">
        <f t="shared" si="2"/>
        <v>3120</v>
      </c>
      <c r="K42" s="284">
        <f t="shared" si="2"/>
        <v>1560</v>
      </c>
      <c r="L42" s="284">
        <f t="shared" si="2"/>
        <v>1250</v>
      </c>
      <c r="M42" s="284">
        <f t="shared" si="3"/>
        <v>1460</v>
      </c>
      <c r="N42" s="284">
        <f t="shared" si="3"/>
        <v>780</v>
      </c>
      <c r="O42" s="284">
        <f t="shared" si="3"/>
        <v>390</v>
      </c>
      <c r="P42" s="284">
        <f t="shared" si="3"/>
        <v>310</v>
      </c>
    </row>
    <row r="43" spans="1:16" ht="45">
      <c r="A43" s="282">
        <v>34</v>
      </c>
      <c r="B43" s="283" t="s">
        <v>2781</v>
      </c>
      <c r="C43" s="282" t="s">
        <v>2491</v>
      </c>
      <c r="D43" s="282" t="s">
        <v>2782</v>
      </c>
      <c r="E43" s="284">
        <v>40000</v>
      </c>
      <c r="F43" s="284">
        <v>17850</v>
      </c>
      <c r="G43" s="284">
        <v>8400</v>
      </c>
      <c r="H43" s="284">
        <v>6720</v>
      </c>
      <c r="I43" s="284">
        <f t="shared" si="2"/>
        <v>12000</v>
      </c>
      <c r="J43" s="284">
        <f t="shared" si="2"/>
        <v>5360</v>
      </c>
      <c r="K43" s="284">
        <f t="shared" si="2"/>
        <v>2520</v>
      </c>
      <c r="L43" s="284">
        <f t="shared" si="2"/>
        <v>2020</v>
      </c>
      <c r="M43" s="284">
        <f t="shared" si="3"/>
        <v>3000</v>
      </c>
      <c r="N43" s="284">
        <f t="shared" si="3"/>
        <v>1340</v>
      </c>
      <c r="O43" s="284">
        <f t="shared" si="3"/>
        <v>630</v>
      </c>
      <c r="P43" s="284">
        <f t="shared" si="3"/>
        <v>510</v>
      </c>
    </row>
    <row r="44" spans="1:16" ht="60">
      <c r="A44" s="282">
        <v>35</v>
      </c>
      <c r="B44" s="283" t="s">
        <v>2698</v>
      </c>
      <c r="C44" s="282" t="s">
        <v>544</v>
      </c>
      <c r="D44" s="282" t="s">
        <v>545</v>
      </c>
      <c r="E44" s="284">
        <v>36000</v>
      </c>
      <c r="F44" s="284">
        <v>16800</v>
      </c>
      <c r="G44" s="284">
        <v>8400</v>
      </c>
      <c r="H44" s="284">
        <v>6720</v>
      </c>
      <c r="I44" s="284">
        <f t="shared" si="2"/>
        <v>10800</v>
      </c>
      <c r="J44" s="284">
        <f t="shared" si="2"/>
        <v>5040</v>
      </c>
      <c r="K44" s="284">
        <f t="shared" si="2"/>
        <v>2520</v>
      </c>
      <c r="L44" s="284">
        <f t="shared" si="2"/>
        <v>2020</v>
      </c>
      <c r="M44" s="284">
        <f t="shared" si="3"/>
        <v>2700</v>
      </c>
      <c r="N44" s="284">
        <f t="shared" si="3"/>
        <v>1260</v>
      </c>
      <c r="O44" s="284">
        <f t="shared" si="3"/>
        <v>630</v>
      </c>
      <c r="P44" s="284">
        <f t="shared" si="3"/>
        <v>510</v>
      </c>
    </row>
    <row r="45" spans="1:16" ht="45">
      <c r="A45" s="282">
        <v>36</v>
      </c>
      <c r="B45" s="283" t="s">
        <v>2783</v>
      </c>
      <c r="C45" s="282" t="s">
        <v>544</v>
      </c>
      <c r="D45" s="282" t="s">
        <v>545</v>
      </c>
      <c r="E45" s="284">
        <v>20000</v>
      </c>
      <c r="F45" s="284">
        <v>10100</v>
      </c>
      <c r="G45" s="284">
        <v>4800</v>
      </c>
      <c r="H45" s="284">
        <v>3840</v>
      </c>
      <c r="I45" s="284">
        <f t="shared" si="2"/>
        <v>6000</v>
      </c>
      <c r="J45" s="284">
        <f t="shared" si="2"/>
        <v>3030</v>
      </c>
      <c r="K45" s="284">
        <f t="shared" si="2"/>
        <v>1440</v>
      </c>
      <c r="L45" s="284">
        <f t="shared" si="2"/>
        <v>1150</v>
      </c>
      <c r="M45" s="284">
        <f t="shared" si="3"/>
        <v>1500</v>
      </c>
      <c r="N45" s="284">
        <f t="shared" si="3"/>
        <v>760</v>
      </c>
      <c r="O45" s="284">
        <f t="shared" si="3"/>
        <v>360</v>
      </c>
      <c r="P45" s="284">
        <f t="shared" si="3"/>
        <v>290</v>
      </c>
    </row>
    <row r="46" spans="1:16" s="291" customFormat="1" ht="45">
      <c r="A46" s="282">
        <v>37</v>
      </c>
      <c r="B46" s="283" t="s">
        <v>2784</v>
      </c>
      <c r="C46" s="282" t="s">
        <v>544</v>
      </c>
      <c r="D46" s="282" t="s">
        <v>545</v>
      </c>
      <c r="E46" s="284">
        <v>22500</v>
      </c>
      <c r="F46" s="307"/>
      <c r="G46" s="307"/>
      <c r="H46" s="307"/>
      <c r="I46" s="284">
        <f t="shared" si="2"/>
        <v>6750</v>
      </c>
      <c r="J46" s="284"/>
      <c r="K46" s="284"/>
      <c r="L46" s="284"/>
      <c r="M46" s="284">
        <f t="shared" si="3"/>
        <v>1690</v>
      </c>
      <c r="N46" s="284"/>
      <c r="O46" s="284"/>
      <c r="P46" s="284"/>
    </row>
    <row r="47" spans="1:16">
      <c r="A47" s="307"/>
      <c r="B47" s="283" t="s">
        <v>2785</v>
      </c>
      <c r="C47" s="307"/>
      <c r="D47" s="307"/>
      <c r="E47" s="307"/>
      <c r="F47" s="307"/>
      <c r="G47" s="307"/>
      <c r="H47" s="307"/>
      <c r="I47" s="284"/>
      <c r="J47" s="284"/>
      <c r="K47" s="284"/>
      <c r="L47" s="284"/>
      <c r="M47" s="284"/>
      <c r="N47" s="284"/>
      <c r="O47" s="284"/>
      <c r="P47" s="284"/>
    </row>
    <row r="48" spans="1:16" ht="45">
      <c r="A48" s="282">
        <v>38</v>
      </c>
      <c r="B48" s="283" t="s">
        <v>2786</v>
      </c>
      <c r="C48" s="282" t="s">
        <v>2787</v>
      </c>
      <c r="D48" s="282" t="s">
        <v>2788</v>
      </c>
      <c r="E48" s="308">
        <v>35000</v>
      </c>
      <c r="F48" s="308">
        <v>17500</v>
      </c>
      <c r="G48" s="308">
        <v>8750</v>
      </c>
      <c r="H48" s="284">
        <v>7000</v>
      </c>
      <c r="I48" s="284">
        <f t="shared" si="2"/>
        <v>10500</v>
      </c>
      <c r="J48" s="284">
        <f t="shared" si="2"/>
        <v>5250</v>
      </c>
      <c r="K48" s="284">
        <f t="shared" si="2"/>
        <v>2630</v>
      </c>
      <c r="L48" s="284">
        <f t="shared" si="2"/>
        <v>2100</v>
      </c>
      <c r="M48" s="284">
        <f t="shared" si="3"/>
        <v>2630</v>
      </c>
      <c r="N48" s="284">
        <f t="shared" si="3"/>
        <v>1310</v>
      </c>
      <c r="O48" s="284">
        <f t="shared" si="3"/>
        <v>660</v>
      </c>
      <c r="P48" s="284">
        <f t="shared" si="3"/>
        <v>530</v>
      </c>
    </row>
    <row r="49" spans="1:16" ht="45">
      <c r="A49" s="282">
        <v>39</v>
      </c>
      <c r="B49" s="283" t="s">
        <v>1530</v>
      </c>
      <c r="C49" s="282" t="s">
        <v>2789</v>
      </c>
      <c r="D49" s="282" t="s">
        <v>2790</v>
      </c>
      <c r="E49" s="308">
        <v>30000</v>
      </c>
      <c r="F49" s="308">
        <v>15000</v>
      </c>
      <c r="G49" s="308">
        <v>7500</v>
      </c>
      <c r="H49" s="284">
        <v>6000</v>
      </c>
      <c r="I49" s="284">
        <f t="shared" si="2"/>
        <v>9000</v>
      </c>
      <c r="J49" s="284">
        <f t="shared" si="2"/>
        <v>4500</v>
      </c>
      <c r="K49" s="284">
        <f t="shared" si="2"/>
        <v>2250</v>
      </c>
      <c r="L49" s="284">
        <f t="shared" si="2"/>
        <v>1800</v>
      </c>
      <c r="M49" s="284">
        <f t="shared" si="3"/>
        <v>2250</v>
      </c>
      <c r="N49" s="284">
        <f t="shared" si="3"/>
        <v>1130</v>
      </c>
      <c r="O49" s="284">
        <f t="shared" si="3"/>
        <v>560</v>
      </c>
      <c r="P49" s="284">
        <f t="shared" si="3"/>
        <v>450</v>
      </c>
    </row>
    <row r="50" spans="1:16" ht="90">
      <c r="A50" s="282">
        <v>40</v>
      </c>
      <c r="B50" s="283" t="s">
        <v>2791</v>
      </c>
      <c r="C50" s="282" t="s">
        <v>2792</v>
      </c>
      <c r="D50" s="282" t="s">
        <v>2793</v>
      </c>
      <c r="E50" s="308">
        <v>20000</v>
      </c>
      <c r="F50" s="308">
        <v>10000</v>
      </c>
      <c r="G50" s="308">
        <v>5000</v>
      </c>
      <c r="H50" s="284">
        <v>4000</v>
      </c>
      <c r="I50" s="284">
        <f t="shared" si="2"/>
        <v>6000</v>
      </c>
      <c r="J50" s="284">
        <f t="shared" si="2"/>
        <v>3000</v>
      </c>
      <c r="K50" s="284">
        <f t="shared" si="2"/>
        <v>1500</v>
      </c>
      <c r="L50" s="284">
        <f t="shared" si="2"/>
        <v>1200</v>
      </c>
      <c r="M50" s="284">
        <f t="shared" si="3"/>
        <v>1500</v>
      </c>
      <c r="N50" s="284">
        <f t="shared" si="3"/>
        <v>750</v>
      </c>
      <c r="O50" s="284">
        <f t="shared" si="3"/>
        <v>380</v>
      </c>
      <c r="P50" s="284">
        <f t="shared" si="3"/>
        <v>300</v>
      </c>
    </row>
    <row r="51" spans="1:16" ht="30">
      <c r="A51" s="282">
        <v>41</v>
      </c>
      <c r="B51" s="283" t="s">
        <v>2794</v>
      </c>
      <c r="C51" s="282" t="s">
        <v>544</v>
      </c>
      <c r="D51" s="282" t="s">
        <v>545</v>
      </c>
      <c r="E51" s="308">
        <v>25000</v>
      </c>
      <c r="F51" s="308">
        <v>12500</v>
      </c>
      <c r="G51" s="308">
        <v>6250</v>
      </c>
      <c r="H51" s="284">
        <v>5000</v>
      </c>
      <c r="I51" s="284">
        <f t="shared" si="2"/>
        <v>7500</v>
      </c>
      <c r="J51" s="284">
        <f t="shared" si="2"/>
        <v>3750</v>
      </c>
      <c r="K51" s="284">
        <f t="shared" si="2"/>
        <v>1880</v>
      </c>
      <c r="L51" s="284">
        <f t="shared" si="2"/>
        <v>1500</v>
      </c>
      <c r="M51" s="284">
        <f t="shared" si="3"/>
        <v>1880</v>
      </c>
      <c r="N51" s="284">
        <f t="shared" si="3"/>
        <v>940</v>
      </c>
      <c r="O51" s="284">
        <f t="shared" si="3"/>
        <v>470</v>
      </c>
      <c r="P51" s="284">
        <f t="shared" si="3"/>
        <v>380</v>
      </c>
    </row>
    <row r="52" spans="1:16" ht="60">
      <c r="A52" s="282">
        <v>42</v>
      </c>
      <c r="B52" s="283" t="s">
        <v>2795</v>
      </c>
      <c r="C52" s="282" t="s">
        <v>1530</v>
      </c>
      <c r="D52" s="282" t="s">
        <v>2796</v>
      </c>
      <c r="E52" s="308">
        <v>22000</v>
      </c>
      <c r="F52" s="308">
        <v>11000</v>
      </c>
      <c r="G52" s="308">
        <v>5500</v>
      </c>
      <c r="H52" s="284">
        <v>4400</v>
      </c>
      <c r="I52" s="284">
        <f t="shared" si="2"/>
        <v>6600</v>
      </c>
      <c r="J52" s="284">
        <f t="shared" si="2"/>
        <v>3300</v>
      </c>
      <c r="K52" s="284">
        <f t="shared" si="2"/>
        <v>1650</v>
      </c>
      <c r="L52" s="284">
        <f t="shared" si="2"/>
        <v>1320</v>
      </c>
      <c r="M52" s="284">
        <f t="shared" si="3"/>
        <v>1650</v>
      </c>
      <c r="N52" s="284">
        <f t="shared" si="3"/>
        <v>830</v>
      </c>
      <c r="O52" s="284">
        <f t="shared" si="3"/>
        <v>410</v>
      </c>
      <c r="P52" s="284">
        <f t="shared" si="3"/>
        <v>330</v>
      </c>
    </row>
    <row r="53" spans="1:16" ht="30">
      <c r="A53" s="282">
        <v>43</v>
      </c>
      <c r="B53" s="283" t="s">
        <v>2797</v>
      </c>
      <c r="C53" s="282" t="s">
        <v>1530</v>
      </c>
      <c r="D53" s="282" t="s">
        <v>2798</v>
      </c>
      <c r="E53" s="308">
        <v>24000</v>
      </c>
      <c r="F53" s="308">
        <v>12000</v>
      </c>
      <c r="G53" s="308">
        <v>6000</v>
      </c>
      <c r="H53" s="284">
        <v>4800</v>
      </c>
      <c r="I53" s="284">
        <f t="shared" si="2"/>
        <v>7200</v>
      </c>
      <c r="J53" s="284">
        <f t="shared" si="2"/>
        <v>3600</v>
      </c>
      <c r="K53" s="284">
        <f t="shared" si="2"/>
        <v>1800</v>
      </c>
      <c r="L53" s="284">
        <f t="shared" si="2"/>
        <v>1440</v>
      </c>
      <c r="M53" s="284">
        <f t="shared" si="3"/>
        <v>1800</v>
      </c>
      <c r="N53" s="284">
        <f t="shared" si="3"/>
        <v>900</v>
      </c>
      <c r="O53" s="284">
        <f t="shared" si="3"/>
        <v>450</v>
      </c>
      <c r="P53" s="284">
        <f t="shared" si="3"/>
        <v>360</v>
      </c>
    </row>
    <row r="54" spans="1:16" ht="45">
      <c r="A54" s="282">
        <v>44</v>
      </c>
      <c r="B54" s="283" t="s">
        <v>2799</v>
      </c>
      <c r="C54" s="282" t="s">
        <v>544</v>
      </c>
      <c r="D54" s="282" t="s">
        <v>545</v>
      </c>
      <c r="E54" s="308">
        <v>16000</v>
      </c>
      <c r="F54" s="308">
        <v>10000</v>
      </c>
      <c r="G54" s="284">
        <v>5000</v>
      </c>
      <c r="H54" s="284">
        <v>4000</v>
      </c>
      <c r="I54" s="284">
        <f t="shared" si="2"/>
        <v>4800</v>
      </c>
      <c r="J54" s="284">
        <f t="shared" si="2"/>
        <v>3000</v>
      </c>
      <c r="K54" s="284">
        <f t="shared" si="2"/>
        <v>1500</v>
      </c>
      <c r="L54" s="284">
        <f t="shared" si="2"/>
        <v>1200</v>
      </c>
      <c r="M54" s="284">
        <f t="shared" si="3"/>
        <v>1200</v>
      </c>
      <c r="N54" s="284">
        <f t="shared" si="3"/>
        <v>750</v>
      </c>
      <c r="O54" s="284">
        <f t="shared" si="3"/>
        <v>380</v>
      </c>
      <c r="P54" s="284">
        <f t="shared" si="3"/>
        <v>300</v>
      </c>
    </row>
    <row r="55" spans="1:16" ht="30">
      <c r="A55" s="282">
        <v>45</v>
      </c>
      <c r="B55" s="283" t="s">
        <v>2800</v>
      </c>
      <c r="C55" s="282" t="s">
        <v>544</v>
      </c>
      <c r="D55" s="282" t="s">
        <v>545</v>
      </c>
      <c r="E55" s="308">
        <v>20000</v>
      </c>
      <c r="F55" s="308">
        <v>10000</v>
      </c>
      <c r="G55" s="284">
        <v>5000</v>
      </c>
      <c r="H55" s="284">
        <v>4000</v>
      </c>
      <c r="I55" s="284">
        <f t="shared" si="2"/>
        <v>6000</v>
      </c>
      <c r="J55" s="284">
        <f t="shared" si="2"/>
        <v>3000</v>
      </c>
      <c r="K55" s="284">
        <f t="shared" si="2"/>
        <v>1500</v>
      </c>
      <c r="L55" s="284">
        <f t="shared" si="2"/>
        <v>1200</v>
      </c>
      <c r="M55" s="284">
        <f t="shared" si="3"/>
        <v>1500</v>
      </c>
      <c r="N55" s="284">
        <f t="shared" si="3"/>
        <v>750</v>
      </c>
      <c r="O55" s="284">
        <f t="shared" si="3"/>
        <v>380</v>
      </c>
      <c r="P55" s="284">
        <f t="shared" si="3"/>
        <v>300</v>
      </c>
    </row>
    <row r="56" spans="1:16" ht="45">
      <c r="A56" s="282">
        <v>46</v>
      </c>
      <c r="B56" s="283" t="s">
        <v>2801</v>
      </c>
      <c r="C56" s="282" t="s">
        <v>544</v>
      </c>
      <c r="D56" s="282" t="s">
        <v>545</v>
      </c>
      <c r="E56" s="308">
        <v>15000</v>
      </c>
      <c r="F56" s="308">
        <v>8000</v>
      </c>
      <c r="G56" s="284">
        <v>4000</v>
      </c>
      <c r="H56" s="284">
        <v>3200</v>
      </c>
      <c r="I56" s="284">
        <f t="shared" si="2"/>
        <v>4500</v>
      </c>
      <c r="J56" s="284">
        <f t="shared" si="2"/>
        <v>2400</v>
      </c>
      <c r="K56" s="284">
        <f t="shared" si="2"/>
        <v>1200</v>
      </c>
      <c r="L56" s="284">
        <f t="shared" si="2"/>
        <v>960</v>
      </c>
      <c r="M56" s="284">
        <f t="shared" si="3"/>
        <v>1130</v>
      </c>
      <c r="N56" s="284">
        <f t="shared" si="3"/>
        <v>600</v>
      </c>
      <c r="O56" s="284">
        <f t="shared" si="3"/>
        <v>300</v>
      </c>
      <c r="P56" s="284">
        <f t="shared" si="3"/>
        <v>240</v>
      </c>
    </row>
    <row r="57" spans="1:16" ht="45">
      <c r="A57" s="282">
        <v>47</v>
      </c>
      <c r="B57" s="283" t="s">
        <v>2802</v>
      </c>
      <c r="C57" s="282" t="s">
        <v>544</v>
      </c>
      <c r="D57" s="282" t="s">
        <v>545</v>
      </c>
      <c r="E57" s="308">
        <v>12000</v>
      </c>
      <c r="F57" s="308">
        <v>8000</v>
      </c>
      <c r="G57" s="284">
        <v>4000</v>
      </c>
      <c r="H57" s="284">
        <v>3200</v>
      </c>
      <c r="I57" s="284">
        <f t="shared" si="2"/>
        <v>3600</v>
      </c>
      <c r="J57" s="284">
        <f t="shared" si="2"/>
        <v>2400</v>
      </c>
      <c r="K57" s="284">
        <f t="shared" si="2"/>
        <v>1200</v>
      </c>
      <c r="L57" s="284">
        <f t="shared" si="2"/>
        <v>960</v>
      </c>
      <c r="M57" s="284">
        <f t="shared" si="3"/>
        <v>900</v>
      </c>
      <c r="N57" s="284">
        <f t="shared" si="3"/>
        <v>600</v>
      </c>
      <c r="O57" s="284">
        <f t="shared" si="3"/>
        <v>300</v>
      </c>
      <c r="P57" s="284">
        <f t="shared" si="3"/>
        <v>240</v>
      </c>
    </row>
    <row r="58" spans="1:16" ht="45">
      <c r="A58" s="282">
        <v>48</v>
      </c>
      <c r="B58" s="283" t="s">
        <v>2803</v>
      </c>
      <c r="C58" s="282" t="s">
        <v>544</v>
      </c>
      <c r="D58" s="282" t="s">
        <v>545</v>
      </c>
      <c r="E58" s="308">
        <v>12000</v>
      </c>
      <c r="F58" s="308">
        <v>8000</v>
      </c>
      <c r="G58" s="284">
        <v>4000</v>
      </c>
      <c r="H58" s="284">
        <v>3200</v>
      </c>
      <c r="I58" s="284">
        <f t="shared" si="2"/>
        <v>3600</v>
      </c>
      <c r="J58" s="284">
        <f t="shared" si="2"/>
        <v>2400</v>
      </c>
      <c r="K58" s="284">
        <f t="shared" si="2"/>
        <v>1200</v>
      </c>
      <c r="L58" s="284">
        <f t="shared" si="2"/>
        <v>960</v>
      </c>
      <c r="M58" s="284">
        <f t="shared" si="3"/>
        <v>900</v>
      </c>
      <c r="N58" s="284">
        <f t="shared" si="3"/>
        <v>600</v>
      </c>
      <c r="O58" s="284">
        <f t="shared" si="3"/>
        <v>300</v>
      </c>
      <c r="P58" s="284">
        <f t="shared" si="3"/>
        <v>240</v>
      </c>
    </row>
    <row r="59" spans="1:16" ht="60">
      <c r="A59" s="282">
        <v>49</v>
      </c>
      <c r="B59" s="283" t="s">
        <v>2804</v>
      </c>
      <c r="C59" s="282" t="s">
        <v>2805</v>
      </c>
      <c r="D59" s="282" t="s">
        <v>2806</v>
      </c>
      <c r="E59" s="284">
        <v>12000</v>
      </c>
      <c r="F59" s="284">
        <v>8000</v>
      </c>
      <c r="G59" s="284">
        <v>4000</v>
      </c>
      <c r="H59" s="284">
        <v>3200</v>
      </c>
      <c r="I59" s="284">
        <f t="shared" si="2"/>
        <v>3600</v>
      </c>
      <c r="J59" s="284">
        <f t="shared" si="2"/>
        <v>2400</v>
      </c>
      <c r="K59" s="284">
        <f t="shared" si="2"/>
        <v>1200</v>
      </c>
      <c r="L59" s="284">
        <f t="shared" si="2"/>
        <v>960</v>
      </c>
      <c r="M59" s="284">
        <f t="shared" si="3"/>
        <v>900</v>
      </c>
      <c r="N59" s="284">
        <f t="shared" si="3"/>
        <v>600</v>
      </c>
      <c r="O59" s="284">
        <f t="shared" si="3"/>
        <v>300</v>
      </c>
      <c r="P59" s="284">
        <f t="shared" si="3"/>
        <v>240</v>
      </c>
    </row>
    <row r="60" spans="1:16" ht="60">
      <c r="A60" s="282">
        <v>50</v>
      </c>
      <c r="B60" s="283" t="s">
        <v>2807</v>
      </c>
      <c r="C60" s="282" t="s">
        <v>1530</v>
      </c>
      <c r="D60" s="282" t="s">
        <v>2808</v>
      </c>
      <c r="E60" s="284">
        <v>12000</v>
      </c>
      <c r="F60" s="284">
        <v>8000</v>
      </c>
      <c r="G60" s="284">
        <v>4000</v>
      </c>
      <c r="H60" s="284">
        <v>3200</v>
      </c>
      <c r="I60" s="284">
        <f t="shared" si="2"/>
        <v>3600</v>
      </c>
      <c r="J60" s="284">
        <f t="shared" si="2"/>
        <v>2400</v>
      </c>
      <c r="K60" s="284">
        <f t="shared" si="2"/>
        <v>1200</v>
      </c>
      <c r="L60" s="284">
        <f t="shared" si="2"/>
        <v>960</v>
      </c>
      <c r="M60" s="284">
        <f t="shared" si="3"/>
        <v>900</v>
      </c>
      <c r="N60" s="284">
        <f t="shared" si="3"/>
        <v>600</v>
      </c>
      <c r="O60" s="284">
        <f t="shared" si="3"/>
        <v>300</v>
      </c>
      <c r="P60" s="284">
        <f t="shared" si="3"/>
        <v>240</v>
      </c>
    </row>
    <row r="61" spans="1:16" ht="60">
      <c r="A61" s="282">
        <v>51</v>
      </c>
      <c r="B61" s="283" t="s">
        <v>2809</v>
      </c>
      <c r="C61" s="282" t="s">
        <v>1530</v>
      </c>
      <c r="D61" s="282" t="s">
        <v>2810</v>
      </c>
      <c r="E61" s="284">
        <v>12000</v>
      </c>
      <c r="F61" s="284">
        <v>8000</v>
      </c>
      <c r="G61" s="284">
        <v>4000</v>
      </c>
      <c r="H61" s="284">
        <v>3200</v>
      </c>
      <c r="I61" s="284">
        <f t="shared" si="2"/>
        <v>3600</v>
      </c>
      <c r="J61" s="284">
        <f t="shared" si="2"/>
        <v>2400</v>
      </c>
      <c r="K61" s="284">
        <f t="shared" si="2"/>
        <v>1200</v>
      </c>
      <c r="L61" s="284">
        <f t="shared" si="2"/>
        <v>960</v>
      </c>
      <c r="M61" s="284">
        <f t="shared" si="3"/>
        <v>900</v>
      </c>
      <c r="N61" s="284">
        <f t="shared" si="3"/>
        <v>600</v>
      </c>
      <c r="O61" s="284">
        <f t="shared" si="3"/>
        <v>300</v>
      </c>
      <c r="P61" s="284">
        <f t="shared" si="3"/>
        <v>240</v>
      </c>
    </row>
    <row r="62" spans="1:16" ht="60">
      <c r="A62" s="282">
        <v>52</v>
      </c>
      <c r="B62" s="283" t="s">
        <v>2811</v>
      </c>
      <c r="C62" s="282" t="s">
        <v>2812</v>
      </c>
      <c r="D62" s="282" t="s">
        <v>2813</v>
      </c>
      <c r="E62" s="284">
        <v>12000</v>
      </c>
      <c r="F62" s="284">
        <v>8000</v>
      </c>
      <c r="G62" s="284">
        <v>4000</v>
      </c>
      <c r="H62" s="284">
        <v>3200</v>
      </c>
      <c r="I62" s="284">
        <f t="shared" si="2"/>
        <v>3600</v>
      </c>
      <c r="J62" s="284">
        <f t="shared" si="2"/>
        <v>2400</v>
      </c>
      <c r="K62" s="284">
        <f t="shared" si="2"/>
        <v>1200</v>
      </c>
      <c r="L62" s="284">
        <f t="shared" si="2"/>
        <v>960</v>
      </c>
      <c r="M62" s="284">
        <f t="shared" si="3"/>
        <v>900</v>
      </c>
      <c r="N62" s="284">
        <f t="shared" si="3"/>
        <v>600</v>
      </c>
      <c r="O62" s="284">
        <f t="shared" si="3"/>
        <v>300</v>
      </c>
      <c r="P62" s="284">
        <f t="shared" si="3"/>
        <v>240</v>
      </c>
    </row>
    <row r="63" spans="1:16" ht="30">
      <c r="A63" s="282">
        <v>53</v>
      </c>
      <c r="B63" s="283" t="s">
        <v>2814</v>
      </c>
      <c r="C63" s="282" t="s">
        <v>2815</v>
      </c>
      <c r="D63" s="282" t="s">
        <v>2816</v>
      </c>
      <c r="E63" s="284">
        <v>12000</v>
      </c>
      <c r="F63" s="284">
        <v>8000</v>
      </c>
      <c r="G63" s="284">
        <v>4000</v>
      </c>
      <c r="H63" s="284">
        <v>3200</v>
      </c>
      <c r="I63" s="284">
        <f t="shared" si="2"/>
        <v>3600</v>
      </c>
      <c r="J63" s="284">
        <f t="shared" si="2"/>
        <v>2400</v>
      </c>
      <c r="K63" s="284">
        <f t="shared" si="2"/>
        <v>1200</v>
      </c>
      <c r="L63" s="284">
        <f t="shared" si="2"/>
        <v>960</v>
      </c>
      <c r="M63" s="284">
        <f t="shared" si="3"/>
        <v>900</v>
      </c>
      <c r="N63" s="284">
        <f t="shared" si="3"/>
        <v>600</v>
      </c>
      <c r="O63" s="284">
        <f t="shared" si="3"/>
        <v>300</v>
      </c>
      <c r="P63" s="284">
        <f t="shared" si="3"/>
        <v>240</v>
      </c>
    </row>
    <row r="64" spans="1:16" ht="45">
      <c r="A64" s="282">
        <v>54</v>
      </c>
      <c r="B64" s="283" t="s">
        <v>2817</v>
      </c>
      <c r="C64" s="282" t="s">
        <v>544</v>
      </c>
      <c r="D64" s="282" t="s">
        <v>545</v>
      </c>
      <c r="E64" s="308">
        <v>8000</v>
      </c>
      <c r="F64" s="308">
        <v>3750</v>
      </c>
      <c r="G64" s="284">
        <v>2250</v>
      </c>
      <c r="H64" s="284">
        <v>1800</v>
      </c>
      <c r="I64" s="284">
        <f t="shared" si="2"/>
        <v>2400</v>
      </c>
      <c r="J64" s="284">
        <f t="shared" si="2"/>
        <v>1130</v>
      </c>
      <c r="K64" s="284">
        <f t="shared" si="2"/>
        <v>680</v>
      </c>
      <c r="L64" s="284">
        <f t="shared" si="2"/>
        <v>540</v>
      </c>
      <c r="M64" s="284">
        <f t="shared" si="3"/>
        <v>600</v>
      </c>
      <c r="N64" s="284">
        <f t="shared" si="3"/>
        <v>280</v>
      </c>
      <c r="O64" s="284">
        <f t="shared" si="3"/>
        <v>170</v>
      </c>
      <c r="P64" s="284">
        <f t="shared" si="3"/>
        <v>140</v>
      </c>
    </row>
    <row r="65" spans="1:16" ht="60">
      <c r="A65" s="282">
        <v>55</v>
      </c>
      <c r="B65" s="283" t="s">
        <v>2818</v>
      </c>
      <c r="C65" s="282" t="s">
        <v>1530</v>
      </c>
      <c r="D65" s="282" t="s">
        <v>2470</v>
      </c>
      <c r="E65" s="308">
        <v>25000</v>
      </c>
      <c r="F65" s="307"/>
      <c r="G65" s="307"/>
      <c r="H65" s="307"/>
      <c r="I65" s="284">
        <f t="shared" si="2"/>
        <v>7500</v>
      </c>
      <c r="J65" s="284"/>
      <c r="K65" s="284"/>
      <c r="L65" s="284"/>
      <c r="M65" s="284">
        <f t="shared" si="3"/>
        <v>1880</v>
      </c>
      <c r="N65" s="284"/>
      <c r="O65" s="284"/>
      <c r="P65" s="284"/>
    </row>
    <row r="66" spans="1:16" ht="30">
      <c r="A66" s="282">
        <v>56</v>
      </c>
      <c r="B66" s="283" t="s">
        <v>2819</v>
      </c>
      <c r="C66" s="282" t="s">
        <v>544</v>
      </c>
      <c r="D66" s="282" t="s">
        <v>545</v>
      </c>
      <c r="E66" s="308">
        <v>20000</v>
      </c>
      <c r="F66" s="307"/>
      <c r="G66" s="307"/>
      <c r="H66" s="307"/>
      <c r="I66" s="284">
        <f t="shared" si="2"/>
        <v>6000</v>
      </c>
      <c r="J66" s="284"/>
      <c r="K66" s="284"/>
      <c r="L66" s="284"/>
      <c r="M66" s="284">
        <f t="shared" si="3"/>
        <v>1500</v>
      </c>
      <c r="N66" s="284"/>
      <c r="O66" s="284"/>
      <c r="P66" s="284"/>
    </row>
    <row r="67" spans="1:16" ht="75">
      <c r="A67" s="282">
        <v>57</v>
      </c>
      <c r="B67" s="283" t="s">
        <v>2820</v>
      </c>
      <c r="C67" s="282" t="s">
        <v>544</v>
      </c>
      <c r="D67" s="282" t="s">
        <v>545</v>
      </c>
      <c r="E67" s="308">
        <v>25000</v>
      </c>
      <c r="F67" s="307"/>
      <c r="G67" s="307"/>
      <c r="H67" s="307"/>
      <c r="I67" s="284">
        <f t="shared" si="2"/>
        <v>7500</v>
      </c>
      <c r="J67" s="284"/>
      <c r="K67" s="284"/>
      <c r="L67" s="284"/>
      <c r="M67" s="284">
        <f t="shared" si="3"/>
        <v>1880</v>
      </c>
      <c r="N67" s="284"/>
      <c r="O67" s="284"/>
      <c r="P67" s="284"/>
    </row>
    <row r="68" spans="1:16" ht="45">
      <c r="A68" s="282">
        <v>58</v>
      </c>
      <c r="B68" s="283" t="s">
        <v>2821</v>
      </c>
      <c r="C68" s="282" t="s">
        <v>544</v>
      </c>
      <c r="D68" s="282" t="s">
        <v>545</v>
      </c>
      <c r="E68" s="308">
        <v>20000</v>
      </c>
      <c r="F68" s="307"/>
      <c r="G68" s="307"/>
      <c r="H68" s="307"/>
      <c r="I68" s="284">
        <f t="shared" si="2"/>
        <v>6000</v>
      </c>
      <c r="J68" s="284"/>
      <c r="K68" s="284"/>
      <c r="L68" s="284"/>
      <c r="M68" s="284">
        <f t="shared" si="3"/>
        <v>1500</v>
      </c>
      <c r="N68" s="284"/>
      <c r="O68" s="284"/>
      <c r="P68" s="284"/>
    </row>
    <row r="69" spans="1:16">
      <c r="A69" s="307"/>
      <c r="B69" s="283" t="s">
        <v>2822</v>
      </c>
      <c r="C69" s="307"/>
      <c r="D69" s="307"/>
      <c r="E69" s="307"/>
      <c r="F69" s="307"/>
      <c r="G69" s="307"/>
      <c r="H69" s="307"/>
      <c r="I69" s="284"/>
      <c r="J69" s="284"/>
      <c r="K69" s="284"/>
      <c r="L69" s="284"/>
      <c r="M69" s="284"/>
      <c r="N69" s="284"/>
      <c r="O69" s="284"/>
      <c r="P69" s="284"/>
    </row>
    <row r="70" spans="1:16" ht="45">
      <c r="A70" s="282">
        <v>59</v>
      </c>
      <c r="B70" s="283" t="s">
        <v>2823</v>
      </c>
      <c r="C70" s="282" t="s">
        <v>544</v>
      </c>
      <c r="D70" s="282" t="s">
        <v>545</v>
      </c>
      <c r="E70" s="284">
        <v>17000</v>
      </c>
      <c r="F70" s="284">
        <v>8500</v>
      </c>
      <c r="G70" s="284">
        <v>4300</v>
      </c>
      <c r="H70" s="284">
        <v>2200</v>
      </c>
      <c r="I70" s="284">
        <f t="shared" si="2"/>
        <v>5100</v>
      </c>
      <c r="J70" s="284">
        <f t="shared" si="2"/>
        <v>2550</v>
      </c>
      <c r="K70" s="284">
        <f t="shared" si="2"/>
        <v>1290</v>
      </c>
      <c r="L70" s="284">
        <f t="shared" si="2"/>
        <v>660</v>
      </c>
      <c r="M70" s="284">
        <f t="shared" si="3"/>
        <v>1280</v>
      </c>
      <c r="N70" s="284">
        <f t="shared" si="3"/>
        <v>640</v>
      </c>
      <c r="O70" s="284">
        <f t="shared" si="3"/>
        <v>320</v>
      </c>
      <c r="P70" s="284">
        <f t="shared" si="3"/>
        <v>170</v>
      </c>
    </row>
    <row r="71" spans="1:16" ht="45">
      <c r="A71" s="282">
        <v>60</v>
      </c>
      <c r="B71" s="283" t="s">
        <v>2824</v>
      </c>
      <c r="C71" s="282" t="s">
        <v>544</v>
      </c>
      <c r="D71" s="282" t="s">
        <v>545</v>
      </c>
      <c r="E71" s="284">
        <v>15000</v>
      </c>
      <c r="F71" s="284">
        <v>7500</v>
      </c>
      <c r="G71" s="284">
        <v>3750</v>
      </c>
      <c r="H71" s="284">
        <v>1950</v>
      </c>
      <c r="I71" s="284">
        <f t="shared" si="2"/>
        <v>4500</v>
      </c>
      <c r="J71" s="284">
        <f t="shared" si="2"/>
        <v>2250</v>
      </c>
      <c r="K71" s="284">
        <f t="shared" si="2"/>
        <v>1130</v>
      </c>
      <c r="L71" s="284">
        <f t="shared" si="2"/>
        <v>590</v>
      </c>
      <c r="M71" s="284">
        <f t="shared" si="3"/>
        <v>1130</v>
      </c>
      <c r="N71" s="284">
        <f t="shared" si="3"/>
        <v>560</v>
      </c>
      <c r="O71" s="284">
        <f t="shared" si="3"/>
        <v>280</v>
      </c>
      <c r="P71" s="284">
        <f t="shared" si="3"/>
        <v>150</v>
      </c>
    </row>
    <row r="72" spans="1:16" ht="45">
      <c r="A72" s="282">
        <v>61</v>
      </c>
      <c r="B72" s="283" t="s">
        <v>2825</v>
      </c>
      <c r="C72" s="282" t="s">
        <v>544</v>
      </c>
      <c r="D72" s="282" t="s">
        <v>545</v>
      </c>
      <c r="E72" s="284">
        <v>13000</v>
      </c>
      <c r="F72" s="284">
        <v>5850</v>
      </c>
      <c r="G72" s="284">
        <v>3150</v>
      </c>
      <c r="H72" s="284">
        <v>2520</v>
      </c>
      <c r="I72" s="284">
        <f t="shared" ref="I72:L99" si="4">ROUND(E72*0.3,-1)</f>
        <v>3900</v>
      </c>
      <c r="J72" s="284">
        <f t="shared" si="4"/>
        <v>1760</v>
      </c>
      <c r="K72" s="284">
        <f t="shared" si="4"/>
        <v>950</v>
      </c>
      <c r="L72" s="284">
        <f t="shared" si="4"/>
        <v>760</v>
      </c>
      <c r="M72" s="284">
        <f t="shared" ref="M72:P99" si="5">ROUND(I72*0.25,-1)</f>
        <v>980</v>
      </c>
      <c r="N72" s="284">
        <f t="shared" si="5"/>
        <v>440</v>
      </c>
      <c r="O72" s="284">
        <f t="shared" si="5"/>
        <v>240</v>
      </c>
      <c r="P72" s="284">
        <f t="shared" si="5"/>
        <v>190</v>
      </c>
    </row>
    <row r="73" spans="1:16" ht="30">
      <c r="A73" s="282">
        <v>62</v>
      </c>
      <c r="B73" s="283" t="s">
        <v>2826</v>
      </c>
      <c r="C73" s="282" t="s">
        <v>544</v>
      </c>
      <c r="D73" s="282" t="s">
        <v>545</v>
      </c>
      <c r="E73" s="284">
        <v>13000</v>
      </c>
      <c r="F73" s="284">
        <v>6000</v>
      </c>
      <c r="G73" s="284">
        <v>3000</v>
      </c>
      <c r="H73" s="284">
        <v>1800</v>
      </c>
      <c r="I73" s="284">
        <f t="shared" si="4"/>
        <v>3900</v>
      </c>
      <c r="J73" s="284">
        <f t="shared" si="4"/>
        <v>1800</v>
      </c>
      <c r="K73" s="284">
        <f t="shared" si="4"/>
        <v>900</v>
      </c>
      <c r="L73" s="284">
        <f t="shared" si="4"/>
        <v>540</v>
      </c>
      <c r="M73" s="284">
        <f t="shared" si="5"/>
        <v>980</v>
      </c>
      <c r="N73" s="284">
        <f t="shared" si="5"/>
        <v>450</v>
      </c>
      <c r="O73" s="284">
        <f t="shared" si="5"/>
        <v>230</v>
      </c>
      <c r="P73" s="284">
        <f t="shared" si="5"/>
        <v>140</v>
      </c>
    </row>
    <row r="74" spans="1:16" ht="30">
      <c r="A74" s="282">
        <v>63</v>
      </c>
      <c r="B74" s="283" t="s">
        <v>2827</v>
      </c>
      <c r="C74" s="282" t="s">
        <v>544</v>
      </c>
      <c r="D74" s="282" t="s">
        <v>545</v>
      </c>
      <c r="E74" s="284">
        <v>12000</v>
      </c>
      <c r="F74" s="284">
        <v>6000</v>
      </c>
      <c r="G74" s="284">
        <v>3000</v>
      </c>
      <c r="H74" s="284">
        <v>1800</v>
      </c>
      <c r="I74" s="284">
        <f t="shared" si="4"/>
        <v>3600</v>
      </c>
      <c r="J74" s="284">
        <f t="shared" si="4"/>
        <v>1800</v>
      </c>
      <c r="K74" s="284">
        <f t="shared" si="4"/>
        <v>900</v>
      </c>
      <c r="L74" s="284">
        <f t="shared" si="4"/>
        <v>540</v>
      </c>
      <c r="M74" s="284">
        <f t="shared" si="5"/>
        <v>900</v>
      </c>
      <c r="N74" s="284">
        <f t="shared" si="5"/>
        <v>450</v>
      </c>
      <c r="O74" s="284">
        <f t="shared" si="5"/>
        <v>230</v>
      </c>
      <c r="P74" s="284">
        <f t="shared" si="5"/>
        <v>140</v>
      </c>
    </row>
    <row r="75" spans="1:16" ht="30">
      <c r="A75" s="282">
        <v>64</v>
      </c>
      <c r="B75" s="283" t="s">
        <v>2828</v>
      </c>
      <c r="C75" s="282" t="s">
        <v>544</v>
      </c>
      <c r="D75" s="282" t="s">
        <v>545</v>
      </c>
      <c r="E75" s="284">
        <v>12000</v>
      </c>
      <c r="F75" s="284">
        <v>6000</v>
      </c>
      <c r="G75" s="284">
        <v>3000</v>
      </c>
      <c r="H75" s="284">
        <v>1800</v>
      </c>
      <c r="I75" s="284">
        <f t="shared" si="4"/>
        <v>3600</v>
      </c>
      <c r="J75" s="284">
        <f t="shared" si="4"/>
        <v>1800</v>
      </c>
      <c r="K75" s="284">
        <f t="shared" si="4"/>
        <v>900</v>
      </c>
      <c r="L75" s="284">
        <f t="shared" si="4"/>
        <v>540</v>
      </c>
      <c r="M75" s="284">
        <f t="shared" si="5"/>
        <v>900</v>
      </c>
      <c r="N75" s="284">
        <f t="shared" si="5"/>
        <v>450</v>
      </c>
      <c r="O75" s="284">
        <f t="shared" si="5"/>
        <v>230</v>
      </c>
      <c r="P75" s="284">
        <f t="shared" si="5"/>
        <v>140</v>
      </c>
    </row>
    <row r="76" spans="1:16" ht="30">
      <c r="A76" s="282">
        <v>65</v>
      </c>
      <c r="B76" s="283" t="s">
        <v>2829</v>
      </c>
      <c r="C76" s="282" t="s">
        <v>544</v>
      </c>
      <c r="D76" s="282" t="s">
        <v>545</v>
      </c>
      <c r="E76" s="284">
        <v>12000</v>
      </c>
      <c r="F76" s="284">
        <v>6000</v>
      </c>
      <c r="G76" s="284">
        <v>3000</v>
      </c>
      <c r="H76" s="284">
        <v>1800</v>
      </c>
      <c r="I76" s="284">
        <f t="shared" si="4"/>
        <v>3600</v>
      </c>
      <c r="J76" s="284">
        <f t="shared" si="4"/>
        <v>1800</v>
      </c>
      <c r="K76" s="284">
        <f t="shared" si="4"/>
        <v>900</v>
      </c>
      <c r="L76" s="284">
        <f t="shared" si="4"/>
        <v>540</v>
      </c>
      <c r="M76" s="284">
        <f t="shared" si="5"/>
        <v>900</v>
      </c>
      <c r="N76" s="284">
        <f t="shared" si="5"/>
        <v>450</v>
      </c>
      <c r="O76" s="284">
        <f t="shared" si="5"/>
        <v>230</v>
      </c>
      <c r="P76" s="284">
        <f t="shared" si="5"/>
        <v>140</v>
      </c>
    </row>
    <row r="77" spans="1:16" ht="30">
      <c r="A77" s="282">
        <v>66</v>
      </c>
      <c r="B77" s="283" t="s">
        <v>2830</v>
      </c>
      <c r="C77" s="282" t="s">
        <v>544</v>
      </c>
      <c r="D77" s="282" t="s">
        <v>545</v>
      </c>
      <c r="E77" s="284">
        <v>12000</v>
      </c>
      <c r="F77" s="284">
        <v>6000</v>
      </c>
      <c r="G77" s="284">
        <v>3000</v>
      </c>
      <c r="H77" s="284">
        <v>1800</v>
      </c>
      <c r="I77" s="284">
        <f t="shared" si="4"/>
        <v>3600</v>
      </c>
      <c r="J77" s="284">
        <f t="shared" si="4"/>
        <v>1800</v>
      </c>
      <c r="K77" s="284">
        <f t="shared" si="4"/>
        <v>900</v>
      </c>
      <c r="L77" s="284">
        <f t="shared" si="4"/>
        <v>540</v>
      </c>
      <c r="M77" s="284">
        <f t="shared" si="5"/>
        <v>900</v>
      </c>
      <c r="N77" s="284">
        <f t="shared" si="5"/>
        <v>450</v>
      </c>
      <c r="O77" s="284">
        <f t="shared" si="5"/>
        <v>230</v>
      </c>
      <c r="P77" s="284">
        <f t="shared" si="5"/>
        <v>140</v>
      </c>
    </row>
    <row r="78" spans="1:16" ht="30">
      <c r="A78" s="282">
        <v>67</v>
      </c>
      <c r="B78" s="283" t="s">
        <v>2831</v>
      </c>
      <c r="C78" s="282" t="s">
        <v>544</v>
      </c>
      <c r="D78" s="282" t="s">
        <v>545</v>
      </c>
      <c r="E78" s="284">
        <v>12000</v>
      </c>
      <c r="F78" s="284">
        <v>6000</v>
      </c>
      <c r="G78" s="284">
        <v>3000</v>
      </c>
      <c r="H78" s="284">
        <v>1800</v>
      </c>
      <c r="I78" s="284">
        <f t="shared" si="4"/>
        <v>3600</v>
      </c>
      <c r="J78" s="284">
        <f t="shared" si="4"/>
        <v>1800</v>
      </c>
      <c r="K78" s="284">
        <f t="shared" si="4"/>
        <v>900</v>
      </c>
      <c r="L78" s="284">
        <f t="shared" si="4"/>
        <v>540</v>
      </c>
      <c r="M78" s="284">
        <f t="shared" si="5"/>
        <v>900</v>
      </c>
      <c r="N78" s="284">
        <f t="shared" si="5"/>
        <v>450</v>
      </c>
      <c r="O78" s="284">
        <f t="shared" si="5"/>
        <v>230</v>
      </c>
      <c r="P78" s="284">
        <f t="shared" si="5"/>
        <v>140</v>
      </c>
    </row>
    <row r="79" spans="1:16" ht="24" customHeight="1">
      <c r="A79" s="307"/>
      <c r="B79" s="283" t="s">
        <v>2832</v>
      </c>
      <c r="C79" s="307"/>
      <c r="D79" s="307"/>
      <c r="E79" s="307"/>
      <c r="F79" s="307"/>
      <c r="G79" s="307"/>
      <c r="H79" s="307"/>
      <c r="I79" s="284"/>
      <c r="J79" s="284"/>
      <c r="K79" s="284"/>
      <c r="L79" s="284"/>
      <c r="M79" s="284"/>
      <c r="N79" s="284"/>
      <c r="O79" s="284"/>
      <c r="P79" s="284"/>
    </row>
    <row r="80" spans="1:16" ht="30">
      <c r="A80" s="282">
        <v>68</v>
      </c>
      <c r="B80" s="283" t="s">
        <v>2833</v>
      </c>
      <c r="C80" s="282" t="s">
        <v>2834</v>
      </c>
      <c r="D80" s="282" t="s">
        <v>2835</v>
      </c>
      <c r="E80" s="284">
        <v>10350</v>
      </c>
      <c r="F80" s="307"/>
      <c r="G80" s="307"/>
      <c r="H80" s="307"/>
      <c r="I80" s="284">
        <f t="shared" si="4"/>
        <v>3110</v>
      </c>
      <c r="J80" s="284"/>
      <c r="K80" s="284"/>
      <c r="L80" s="284"/>
      <c r="M80" s="284">
        <f t="shared" si="5"/>
        <v>780</v>
      </c>
      <c r="N80" s="284"/>
      <c r="O80" s="284"/>
      <c r="P80" s="284"/>
    </row>
    <row r="81" spans="1:16" ht="30">
      <c r="A81" s="282">
        <v>69</v>
      </c>
      <c r="B81" s="283" t="s">
        <v>2833</v>
      </c>
      <c r="C81" s="282" t="s">
        <v>2836</v>
      </c>
      <c r="D81" s="282" t="s">
        <v>2837</v>
      </c>
      <c r="E81" s="284">
        <v>9000</v>
      </c>
      <c r="F81" s="307"/>
      <c r="G81" s="307"/>
      <c r="H81" s="307"/>
      <c r="I81" s="284">
        <f t="shared" si="4"/>
        <v>2700</v>
      </c>
      <c r="J81" s="284"/>
      <c r="K81" s="284"/>
      <c r="L81" s="284"/>
      <c r="M81" s="284">
        <f t="shared" si="5"/>
        <v>680</v>
      </c>
      <c r="N81" s="284"/>
      <c r="O81" s="284"/>
      <c r="P81" s="284"/>
    </row>
    <row r="82" spans="1:16" ht="30">
      <c r="A82" s="282">
        <v>70</v>
      </c>
      <c r="B82" s="283" t="s">
        <v>2833</v>
      </c>
      <c r="C82" s="282" t="s">
        <v>2838</v>
      </c>
      <c r="D82" s="282" t="s">
        <v>2839</v>
      </c>
      <c r="E82" s="284">
        <v>9000</v>
      </c>
      <c r="F82" s="307"/>
      <c r="G82" s="307"/>
      <c r="H82" s="307"/>
      <c r="I82" s="284">
        <f t="shared" si="4"/>
        <v>2700</v>
      </c>
      <c r="J82" s="284"/>
      <c r="K82" s="284"/>
      <c r="L82" s="284"/>
      <c r="M82" s="284">
        <f t="shared" si="5"/>
        <v>680</v>
      </c>
      <c r="N82" s="284"/>
      <c r="O82" s="284"/>
      <c r="P82" s="284"/>
    </row>
    <row r="83" spans="1:16" ht="30">
      <c r="A83" s="282">
        <v>71</v>
      </c>
      <c r="B83" s="283" t="s">
        <v>2833</v>
      </c>
      <c r="C83" s="282" t="s">
        <v>2840</v>
      </c>
      <c r="D83" s="282" t="s">
        <v>2841</v>
      </c>
      <c r="E83" s="284">
        <v>9000</v>
      </c>
      <c r="F83" s="307"/>
      <c r="G83" s="307"/>
      <c r="H83" s="307"/>
      <c r="I83" s="284">
        <f t="shared" si="4"/>
        <v>2700</v>
      </c>
      <c r="J83" s="284"/>
      <c r="K83" s="284"/>
      <c r="L83" s="284"/>
      <c r="M83" s="284">
        <f t="shared" si="5"/>
        <v>680</v>
      </c>
      <c r="N83" s="284"/>
      <c r="O83" s="284"/>
      <c r="P83" s="284"/>
    </row>
    <row r="84" spans="1:16" ht="30">
      <c r="A84" s="282">
        <v>72</v>
      </c>
      <c r="B84" s="283" t="s">
        <v>2833</v>
      </c>
      <c r="C84" s="282" t="s">
        <v>2842</v>
      </c>
      <c r="D84" s="282" t="s">
        <v>2843</v>
      </c>
      <c r="E84" s="284">
        <v>9000</v>
      </c>
      <c r="F84" s="307"/>
      <c r="G84" s="307"/>
      <c r="H84" s="307"/>
      <c r="I84" s="284">
        <f t="shared" si="4"/>
        <v>2700</v>
      </c>
      <c r="J84" s="284"/>
      <c r="K84" s="284"/>
      <c r="L84" s="284"/>
      <c r="M84" s="284">
        <f t="shared" si="5"/>
        <v>680</v>
      </c>
      <c r="N84" s="284"/>
      <c r="O84" s="284"/>
      <c r="P84" s="284"/>
    </row>
    <row r="85" spans="1:16" ht="30">
      <c r="A85" s="282">
        <v>73</v>
      </c>
      <c r="B85" s="283" t="s">
        <v>2833</v>
      </c>
      <c r="C85" s="282" t="s">
        <v>2844</v>
      </c>
      <c r="D85" s="282" t="s">
        <v>2845</v>
      </c>
      <c r="E85" s="284">
        <v>9000</v>
      </c>
      <c r="F85" s="307"/>
      <c r="G85" s="307"/>
      <c r="H85" s="307"/>
      <c r="I85" s="284">
        <f t="shared" si="4"/>
        <v>2700</v>
      </c>
      <c r="J85" s="284"/>
      <c r="K85" s="284"/>
      <c r="L85" s="284"/>
      <c r="M85" s="284">
        <f t="shared" si="5"/>
        <v>680</v>
      </c>
      <c r="N85" s="284"/>
      <c r="O85" s="284"/>
      <c r="P85" s="284"/>
    </row>
    <row r="86" spans="1:16" ht="30">
      <c r="A86" s="282">
        <v>74</v>
      </c>
      <c r="B86" s="283" t="s">
        <v>2833</v>
      </c>
      <c r="C86" s="282" t="s">
        <v>2846</v>
      </c>
      <c r="D86" s="282" t="s">
        <v>2847</v>
      </c>
      <c r="E86" s="284">
        <v>9000</v>
      </c>
      <c r="F86" s="307"/>
      <c r="G86" s="307"/>
      <c r="H86" s="307"/>
      <c r="I86" s="284">
        <f t="shared" si="4"/>
        <v>2700</v>
      </c>
      <c r="J86" s="284"/>
      <c r="K86" s="284"/>
      <c r="L86" s="284"/>
      <c r="M86" s="284">
        <f t="shared" si="5"/>
        <v>680</v>
      </c>
      <c r="N86" s="284"/>
      <c r="O86" s="284"/>
      <c r="P86" s="284"/>
    </row>
    <row r="87" spans="1:16" ht="30">
      <c r="A87" s="282">
        <v>75</v>
      </c>
      <c r="B87" s="283" t="s">
        <v>2833</v>
      </c>
      <c r="C87" s="282" t="s">
        <v>2848</v>
      </c>
      <c r="D87" s="282" t="s">
        <v>2849</v>
      </c>
      <c r="E87" s="284">
        <v>9000</v>
      </c>
      <c r="F87" s="307"/>
      <c r="G87" s="307"/>
      <c r="H87" s="307"/>
      <c r="I87" s="284">
        <f t="shared" si="4"/>
        <v>2700</v>
      </c>
      <c r="J87" s="284"/>
      <c r="K87" s="284"/>
      <c r="L87" s="284"/>
      <c r="M87" s="284">
        <f t="shared" si="5"/>
        <v>680</v>
      </c>
      <c r="N87" s="284"/>
      <c r="O87" s="284"/>
      <c r="P87" s="284"/>
    </row>
    <row r="88" spans="1:16" ht="30">
      <c r="A88" s="282">
        <v>76</v>
      </c>
      <c r="B88" s="283" t="s">
        <v>2850</v>
      </c>
      <c r="C88" s="282" t="s">
        <v>2851</v>
      </c>
      <c r="D88" s="282" t="s">
        <v>2852</v>
      </c>
      <c r="E88" s="284">
        <v>10350</v>
      </c>
      <c r="F88" s="307"/>
      <c r="G88" s="307"/>
      <c r="H88" s="307"/>
      <c r="I88" s="284">
        <f t="shared" si="4"/>
        <v>3110</v>
      </c>
      <c r="J88" s="284"/>
      <c r="K88" s="284"/>
      <c r="L88" s="284"/>
      <c r="M88" s="284">
        <f t="shared" si="5"/>
        <v>780</v>
      </c>
      <c r="N88" s="284"/>
      <c r="O88" s="284"/>
      <c r="P88" s="284"/>
    </row>
    <row r="89" spans="1:16">
      <c r="A89" s="307"/>
      <c r="B89" s="283" t="s">
        <v>2853</v>
      </c>
      <c r="C89" s="307"/>
      <c r="D89" s="307"/>
      <c r="E89" s="307"/>
      <c r="F89" s="307"/>
      <c r="G89" s="307"/>
      <c r="H89" s="307"/>
      <c r="I89" s="284"/>
      <c r="J89" s="284"/>
      <c r="K89" s="284"/>
      <c r="L89" s="284"/>
      <c r="M89" s="284"/>
      <c r="N89" s="284"/>
      <c r="O89" s="284"/>
      <c r="P89" s="284"/>
    </row>
    <row r="90" spans="1:16" ht="30">
      <c r="A90" s="282">
        <v>77</v>
      </c>
      <c r="B90" s="283" t="s">
        <v>2833</v>
      </c>
      <c r="C90" s="282" t="s">
        <v>2854</v>
      </c>
      <c r="D90" s="282" t="s">
        <v>2855</v>
      </c>
      <c r="E90" s="284">
        <v>10350</v>
      </c>
      <c r="F90" s="307"/>
      <c r="G90" s="307"/>
      <c r="H90" s="307"/>
      <c r="I90" s="284">
        <f t="shared" si="4"/>
        <v>3110</v>
      </c>
      <c r="J90" s="284"/>
      <c r="K90" s="284"/>
      <c r="L90" s="284"/>
      <c r="M90" s="284">
        <f t="shared" si="5"/>
        <v>780</v>
      </c>
      <c r="N90" s="284"/>
      <c r="O90" s="284"/>
      <c r="P90" s="284"/>
    </row>
    <row r="91" spans="1:16" ht="30">
      <c r="A91" s="282">
        <v>78</v>
      </c>
      <c r="B91" s="283" t="s">
        <v>2833</v>
      </c>
      <c r="C91" s="282" t="s">
        <v>2856</v>
      </c>
      <c r="D91" s="282" t="s">
        <v>2857</v>
      </c>
      <c r="E91" s="284">
        <v>9000</v>
      </c>
      <c r="F91" s="307"/>
      <c r="G91" s="307"/>
      <c r="H91" s="307"/>
      <c r="I91" s="284">
        <f t="shared" si="4"/>
        <v>2700</v>
      </c>
      <c r="J91" s="284"/>
      <c r="K91" s="284"/>
      <c r="L91" s="284"/>
      <c r="M91" s="284">
        <f t="shared" si="5"/>
        <v>680</v>
      </c>
      <c r="N91" s="284"/>
      <c r="O91" s="284"/>
      <c r="P91" s="284"/>
    </row>
    <row r="92" spans="1:16">
      <c r="A92" s="307"/>
      <c r="B92" s="283" t="s">
        <v>2858</v>
      </c>
      <c r="C92" s="307"/>
      <c r="D92" s="307"/>
      <c r="E92" s="307"/>
      <c r="F92" s="307"/>
      <c r="G92" s="307"/>
      <c r="H92" s="307"/>
      <c r="I92" s="284">
        <f t="shared" si="4"/>
        <v>0</v>
      </c>
      <c r="J92" s="284"/>
      <c r="K92" s="284"/>
      <c r="L92" s="284"/>
      <c r="M92" s="284">
        <f t="shared" si="5"/>
        <v>0</v>
      </c>
      <c r="N92" s="284"/>
      <c r="O92" s="284"/>
      <c r="P92" s="284"/>
    </row>
    <row r="93" spans="1:16" ht="30">
      <c r="A93" s="282">
        <v>79</v>
      </c>
      <c r="B93" s="283" t="s">
        <v>2833</v>
      </c>
      <c r="C93" s="282" t="s">
        <v>2859</v>
      </c>
      <c r="D93" s="282" t="s">
        <v>2860</v>
      </c>
      <c r="E93" s="284">
        <v>10350</v>
      </c>
      <c r="F93" s="307"/>
      <c r="G93" s="307"/>
      <c r="H93" s="307"/>
      <c r="I93" s="284">
        <f t="shared" si="4"/>
        <v>3110</v>
      </c>
      <c r="J93" s="284"/>
      <c r="K93" s="284"/>
      <c r="L93" s="284"/>
      <c r="M93" s="284">
        <f t="shared" si="5"/>
        <v>780</v>
      </c>
      <c r="N93" s="284"/>
      <c r="O93" s="284"/>
      <c r="P93" s="284"/>
    </row>
    <row r="94" spans="1:16" ht="30">
      <c r="A94" s="282">
        <v>80</v>
      </c>
      <c r="B94" s="283" t="s">
        <v>2833</v>
      </c>
      <c r="C94" s="282" t="s">
        <v>2861</v>
      </c>
      <c r="D94" s="282" t="s">
        <v>2862</v>
      </c>
      <c r="E94" s="284">
        <v>10350</v>
      </c>
      <c r="F94" s="307"/>
      <c r="G94" s="307"/>
      <c r="H94" s="307"/>
      <c r="I94" s="284">
        <f t="shared" si="4"/>
        <v>3110</v>
      </c>
      <c r="J94" s="284"/>
      <c r="K94" s="284"/>
      <c r="L94" s="284"/>
      <c r="M94" s="284">
        <f t="shared" si="5"/>
        <v>780</v>
      </c>
      <c r="N94" s="284"/>
      <c r="O94" s="284"/>
      <c r="P94" s="284"/>
    </row>
    <row r="95" spans="1:16" ht="30">
      <c r="A95" s="282">
        <v>81</v>
      </c>
      <c r="B95" s="283" t="s">
        <v>2833</v>
      </c>
      <c r="C95" s="282" t="s">
        <v>2863</v>
      </c>
      <c r="D95" s="282" t="s">
        <v>2864</v>
      </c>
      <c r="E95" s="284">
        <v>10350</v>
      </c>
      <c r="F95" s="307"/>
      <c r="G95" s="307"/>
      <c r="H95" s="307"/>
      <c r="I95" s="284">
        <f t="shared" si="4"/>
        <v>3110</v>
      </c>
      <c r="J95" s="284"/>
      <c r="K95" s="284"/>
      <c r="L95" s="284"/>
      <c r="M95" s="284">
        <f t="shared" si="5"/>
        <v>780</v>
      </c>
      <c r="N95" s="284"/>
      <c r="O95" s="284"/>
      <c r="P95" s="284"/>
    </row>
    <row r="96" spans="1:16" ht="33" customHeight="1">
      <c r="A96" s="282">
        <v>82</v>
      </c>
      <c r="B96" s="283" t="s">
        <v>2865</v>
      </c>
      <c r="C96" s="307"/>
      <c r="D96" s="307"/>
      <c r="E96" s="284">
        <v>11000</v>
      </c>
      <c r="F96" s="307"/>
      <c r="G96" s="307"/>
      <c r="H96" s="307"/>
      <c r="I96" s="284">
        <f t="shared" si="4"/>
        <v>3300</v>
      </c>
      <c r="J96" s="284"/>
      <c r="K96" s="284"/>
      <c r="L96" s="284"/>
      <c r="M96" s="284">
        <f t="shared" si="5"/>
        <v>830</v>
      </c>
      <c r="N96" s="284"/>
      <c r="O96" s="284"/>
      <c r="P96" s="284"/>
    </row>
    <row r="97" spans="1:16" ht="45">
      <c r="A97" s="282">
        <v>83</v>
      </c>
      <c r="B97" s="283" t="s">
        <v>2866</v>
      </c>
      <c r="C97" s="307"/>
      <c r="D97" s="307"/>
      <c r="E97" s="284">
        <v>11000</v>
      </c>
      <c r="F97" s="307"/>
      <c r="G97" s="307"/>
      <c r="H97" s="307"/>
      <c r="I97" s="284">
        <f t="shared" si="4"/>
        <v>3300</v>
      </c>
      <c r="J97" s="284"/>
      <c r="K97" s="284"/>
      <c r="L97" s="284"/>
      <c r="M97" s="284">
        <f t="shared" si="5"/>
        <v>830</v>
      </c>
      <c r="N97" s="284"/>
      <c r="O97" s="284"/>
      <c r="P97" s="284"/>
    </row>
    <row r="98" spans="1:16" ht="30">
      <c r="A98" s="282">
        <v>85</v>
      </c>
      <c r="B98" s="283" t="s">
        <v>2865</v>
      </c>
      <c r="C98" s="307"/>
      <c r="D98" s="307"/>
      <c r="E98" s="284">
        <v>11000</v>
      </c>
      <c r="F98" s="307"/>
      <c r="G98" s="307"/>
      <c r="H98" s="307"/>
      <c r="I98" s="284">
        <f t="shared" si="4"/>
        <v>3300</v>
      </c>
      <c r="J98" s="284"/>
      <c r="K98" s="284"/>
      <c r="L98" s="284"/>
      <c r="M98" s="284">
        <f t="shared" si="5"/>
        <v>830</v>
      </c>
      <c r="N98" s="284"/>
      <c r="O98" s="284"/>
      <c r="P98" s="284"/>
    </row>
    <row r="99" spans="1:16" ht="45">
      <c r="A99" s="282">
        <v>86</v>
      </c>
      <c r="B99" s="283" t="s">
        <v>2866</v>
      </c>
      <c r="C99" s="307"/>
      <c r="D99" s="307"/>
      <c r="E99" s="284">
        <v>11000</v>
      </c>
      <c r="F99" s="307"/>
      <c r="G99" s="307"/>
      <c r="H99" s="307"/>
      <c r="I99" s="284">
        <f t="shared" si="4"/>
        <v>3300</v>
      </c>
      <c r="J99" s="284"/>
      <c r="K99" s="284"/>
      <c r="L99" s="284"/>
      <c r="M99" s="284">
        <f t="shared" si="5"/>
        <v>830</v>
      </c>
      <c r="N99" s="284"/>
      <c r="O99" s="284"/>
      <c r="P99" s="284"/>
    </row>
  </sheetData>
  <mergeCells count="7">
    <mergeCell ref="A3:A5"/>
    <mergeCell ref="B3:D3"/>
    <mergeCell ref="E3:H4"/>
    <mergeCell ref="I3:L4"/>
    <mergeCell ref="M3:P4"/>
    <mergeCell ref="B4:B5"/>
    <mergeCell ref="C4:D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5"/>
  <sheetViews>
    <sheetView topLeftCell="A155" workbookViewId="0">
      <selection activeCell="M3" sqref="M3:P4"/>
    </sheetView>
  </sheetViews>
  <sheetFormatPr defaultColWidth="8.85546875" defaultRowHeight="15"/>
  <cols>
    <col min="1" max="1" width="8.85546875" style="275"/>
    <col min="2" max="2" width="16.42578125" style="275" customWidth="1"/>
    <col min="3" max="4" width="13.7109375" style="275" customWidth="1"/>
    <col min="5" max="16384" width="8.85546875" style="275"/>
  </cols>
  <sheetData>
    <row r="1" spans="1:16" ht="27" customHeight="1">
      <c r="A1" s="274" t="s">
        <v>2867</v>
      </c>
      <c r="C1" s="276"/>
      <c r="D1" s="276"/>
      <c r="E1" s="277"/>
      <c r="F1" s="277"/>
      <c r="G1" s="277"/>
      <c r="H1" s="277"/>
      <c r="I1" s="277"/>
      <c r="J1" s="277"/>
      <c r="K1" s="277"/>
      <c r="L1" s="277"/>
      <c r="M1" s="277"/>
      <c r="N1" s="277"/>
      <c r="O1" s="277"/>
      <c r="P1" s="277"/>
    </row>
    <row r="2" spans="1:16">
      <c r="C2" s="276"/>
      <c r="D2" s="276"/>
      <c r="E2" s="277"/>
      <c r="F2" s="277"/>
      <c r="G2" s="277"/>
      <c r="H2" s="277"/>
      <c r="I2" s="277"/>
      <c r="J2" s="277"/>
      <c r="K2" s="277"/>
      <c r="L2" s="277"/>
      <c r="M2" s="277"/>
      <c r="N2" s="277"/>
      <c r="O2" s="277"/>
      <c r="P2" s="277"/>
    </row>
    <row r="3" spans="1:16" ht="31.5" customHeight="1">
      <c r="A3" s="462" t="s">
        <v>0</v>
      </c>
      <c r="B3" s="463" t="s">
        <v>1652</v>
      </c>
      <c r="C3" s="463"/>
      <c r="D3" s="463"/>
      <c r="E3" s="464" t="s">
        <v>1891</v>
      </c>
      <c r="F3" s="464"/>
      <c r="G3" s="464"/>
      <c r="H3" s="464"/>
      <c r="I3" s="464" t="s">
        <v>1892</v>
      </c>
      <c r="J3" s="464"/>
      <c r="K3" s="464"/>
      <c r="L3" s="464"/>
      <c r="M3" s="464" t="s">
        <v>2343</v>
      </c>
      <c r="N3" s="464"/>
      <c r="O3" s="464"/>
      <c r="P3" s="464"/>
    </row>
    <row r="4" spans="1:16">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28.5">
      <c r="A6" s="278" t="s">
        <v>2729</v>
      </c>
      <c r="B6" s="311" t="s">
        <v>2868</v>
      </c>
      <c r="C6" s="307"/>
      <c r="D6" s="307"/>
      <c r="E6" s="312"/>
      <c r="F6" s="312"/>
      <c r="G6" s="312"/>
      <c r="H6" s="312"/>
      <c r="I6" s="312"/>
      <c r="J6" s="312"/>
      <c r="K6" s="312"/>
      <c r="L6" s="312"/>
      <c r="M6" s="312"/>
      <c r="N6" s="312"/>
      <c r="O6" s="312"/>
      <c r="P6" s="312"/>
    </row>
    <row r="7" spans="1:16" ht="30">
      <c r="A7" s="282">
        <v>1</v>
      </c>
      <c r="B7" s="283" t="s">
        <v>2488</v>
      </c>
      <c r="C7" s="282" t="s">
        <v>2869</v>
      </c>
      <c r="D7" s="282" t="s">
        <v>1936</v>
      </c>
      <c r="E7" s="284">
        <v>92600</v>
      </c>
      <c r="F7" s="284">
        <v>42500</v>
      </c>
      <c r="G7" s="284">
        <v>29750</v>
      </c>
      <c r="H7" s="284">
        <v>23800</v>
      </c>
      <c r="I7" s="313">
        <f>ROUND(E7*0.3,-1)</f>
        <v>27780</v>
      </c>
      <c r="J7" s="313">
        <f t="shared" ref="J7:L22" si="0">ROUND(F7*0.3,-1)</f>
        <v>12750</v>
      </c>
      <c r="K7" s="313">
        <f t="shared" si="0"/>
        <v>8930</v>
      </c>
      <c r="L7" s="313">
        <f>ROUND(H7*0.3,-1)</f>
        <v>7140</v>
      </c>
      <c r="M7" s="313">
        <f>ROUND(I7*0.25,-1)</f>
        <v>6950</v>
      </c>
      <c r="N7" s="313">
        <f t="shared" ref="N7:P22" si="1">ROUND(J7*0.25,-1)</f>
        <v>3190</v>
      </c>
      <c r="O7" s="313">
        <f t="shared" si="1"/>
        <v>2230</v>
      </c>
      <c r="P7" s="313">
        <f t="shared" si="1"/>
        <v>1790</v>
      </c>
    </row>
    <row r="8" spans="1:16" ht="30">
      <c r="A8" s="282">
        <v>2</v>
      </c>
      <c r="B8" s="283" t="s">
        <v>709</v>
      </c>
      <c r="C8" s="282" t="s">
        <v>2486</v>
      </c>
      <c r="D8" s="282" t="s">
        <v>1936</v>
      </c>
      <c r="E8" s="284">
        <v>80750</v>
      </c>
      <c r="F8" s="284">
        <v>38250</v>
      </c>
      <c r="G8" s="284">
        <v>29750</v>
      </c>
      <c r="H8" s="284">
        <v>23800</v>
      </c>
      <c r="I8" s="313">
        <f t="shared" ref="I8:L70" si="2">ROUND(E8*0.3,-1)</f>
        <v>24230</v>
      </c>
      <c r="J8" s="313">
        <f t="shared" si="0"/>
        <v>11480</v>
      </c>
      <c r="K8" s="313">
        <f t="shared" si="0"/>
        <v>8930</v>
      </c>
      <c r="L8" s="313">
        <f t="shared" si="0"/>
        <v>7140</v>
      </c>
      <c r="M8" s="313">
        <f t="shared" ref="M8:P70" si="3">ROUND(I8*0.25,-1)</f>
        <v>6060</v>
      </c>
      <c r="N8" s="313">
        <f t="shared" si="1"/>
        <v>2870</v>
      </c>
      <c r="O8" s="313">
        <f t="shared" si="1"/>
        <v>2230</v>
      </c>
      <c r="P8" s="313">
        <f t="shared" si="1"/>
        <v>1790</v>
      </c>
    </row>
    <row r="9" spans="1:16">
      <c r="A9" s="282">
        <v>3</v>
      </c>
      <c r="B9" s="283" t="s">
        <v>1244</v>
      </c>
      <c r="C9" s="307"/>
      <c r="D9" s="307"/>
      <c r="E9" s="307"/>
      <c r="F9" s="307"/>
      <c r="G9" s="307"/>
      <c r="H9" s="307"/>
      <c r="I9" s="313"/>
      <c r="J9" s="313"/>
      <c r="K9" s="313"/>
      <c r="L9" s="313"/>
      <c r="M9" s="313"/>
      <c r="N9" s="313"/>
      <c r="O9" s="313"/>
      <c r="P9" s="313"/>
    </row>
    <row r="10" spans="1:16" ht="45">
      <c r="A10" s="282" t="s">
        <v>2037</v>
      </c>
      <c r="B10" s="283" t="s">
        <v>1244</v>
      </c>
      <c r="C10" s="282" t="s">
        <v>2492</v>
      </c>
      <c r="D10" s="282" t="s">
        <v>2731</v>
      </c>
      <c r="E10" s="284">
        <v>75000</v>
      </c>
      <c r="F10" s="284">
        <v>35000</v>
      </c>
      <c r="G10" s="284">
        <v>25000</v>
      </c>
      <c r="H10" s="284">
        <v>20000</v>
      </c>
      <c r="I10" s="313">
        <f t="shared" si="2"/>
        <v>22500</v>
      </c>
      <c r="J10" s="313">
        <f t="shared" si="0"/>
        <v>10500</v>
      </c>
      <c r="K10" s="313">
        <f t="shared" si="0"/>
        <v>7500</v>
      </c>
      <c r="L10" s="313">
        <f t="shared" si="0"/>
        <v>6000</v>
      </c>
      <c r="M10" s="313">
        <f t="shared" si="3"/>
        <v>5630</v>
      </c>
      <c r="N10" s="313">
        <f t="shared" si="1"/>
        <v>2630</v>
      </c>
      <c r="O10" s="313">
        <f t="shared" si="1"/>
        <v>1880</v>
      </c>
      <c r="P10" s="313">
        <f t="shared" si="1"/>
        <v>1500</v>
      </c>
    </row>
    <row r="11" spans="1:16">
      <c r="A11" s="282" t="s">
        <v>2870</v>
      </c>
      <c r="B11" s="283" t="s">
        <v>1244</v>
      </c>
      <c r="C11" s="282" t="s">
        <v>2731</v>
      </c>
      <c r="D11" s="282" t="s">
        <v>2390</v>
      </c>
      <c r="E11" s="284">
        <v>55000</v>
      </c>
      <c r="F11" s="284">
        <v>25000</v>
      </c>
      <c r="G11" s="284">
        <v>16000</v>
      </c>
      <c r="H11" s="284">
        <v>12800</v>
      </c>
      <c r="I11" s="313">
        <f t="shared" si="2"/>
        <v>16500</v>
      </c>
      <c r="J11" s="313">
        <f t="shared" si="0"/>
        <v>7500</v>
      </c>
      <c r="K11" s="313">
        <f t="shared" si="0"/>
        <v>4800</v>
      </c>
      <c r="L11" s="313">
        <f t="shared" si="0"/>
        <v>3840</v>
      </c>
      <c r="M11" s="313">
        <f t="shared" si="3"/>
        <v>4130</v>
      </c>
      <c r="N11" s="313">
        <f t="shared" si="1"/>
        <v>1880</v>
      </c>
      <c r="O11" s="313">
        <f t="shared" si="1"/>
        <v>1200</v>
      </c>
      <c r="P11" s="313">
        <f t="shared" si="1"/>
        <v>960</v>
      </c>
    </row>
    <row r="12" spans="1:16" ht="30">
      <c r="A12" s="282">
        <v>4</v>
      </c>
      <c r="B12" s="283" t="s">
        <v>2871</v>
      </c>
      <c r="C12" s="282" t="s">
        <v>2872</v>
      </c>
      <c r="D12" s="282" t="s">
        <v>1244</v>
      </c>
      <c r="E12" s="284">
        <v>76540</v>
      </c>
      <c r="F12" s="284">
        <v>33950</v>
      </c>
      <c r="G12" s="284">
        <v>20700</v>
      </c>
      <c r="H12" s="284">
        <v>16560</v>
      </c>
      <c r="I12" s="313">
        <f t="shared" si="2"/>
        <v>22960</v>
      </c>
      <c r="J12" s="313">
        <f t="shared" si="0"/>
        <v>10190</v>
      </c>
      <c r="K12" s="313">
        <f t="shared" si="0"/>
        <v>6210</v>
      </c>
      <c r="L12" s="313">
        <f t="shared" si="0"/>
        <v>4970</v>
      </c>
      <c r="M12" s="313">
        <f t="shared" si="3"/>
        <v>5740</v>
      </c>
      <c r="N12" s="313">
        <f t="shared" si="1"/>
        <v>2550</v>
      </c>
      <c r="O12" s="313">
        <f t="shared" si="1"/>
        <v>1550</v>
      </c>
      <c r="P12" s="313">
        <f t="shared" si="1"/>
        <v>1240</v>
      </c>
    </row>
    <row r="13" spans="1:16" ht="30">
      <c r="A13" s="282">
        <v>5</v>
      </c>
      <c r="B13" s="283" t="s">
        <v>1936</v>
      </c>
      <c r="C13" s="282" t="s">
        <v>709</v>
      </c>
      <c r="D13" s="282" t="s">
        <v>2782</v>
      </c>
      <c r="E13" s="284">
        <v>47500</v>
      </c>
      <c r="F13" s="284">
        <v>23000</v>
      </c>
      <c r="G13" s="284">
        <v>11000</v>
      </c>
      <c r="H13" s="284">
        <v>8800</v>
      </c>
      <c r="I13" s="313">
        <f t="shared" si="2"/>
        <v>14250</v>
      </c>
      <c r="J13" s="313">
        <f t="shared" si="0"/>
        <v>6900</v>
      </c>
      <c r="K13" s="313">
        <f t="shared" si="0"/>
        <v>3300</v>
      </c>
      <c r="L13" s="313">
        <f t="shared" si="0"/>
        <v>2640</v>
      </c>
      <c r="M13" s="313">
        <f t="shared" si="3"/>
        <v>3560</v>
      </c>
      <c r="N13" s="313">
        <f t="shared" si="1"/>
        <v>1730</v>
      </c>
      <c r="O13" s="313">
        <f t="shared" si="1"/>
        <v>830</v>
      </c>
      <c r="P13" s="313">
        <f t="shared" si="1"/>
        <v>660</v>
      </c>
    </row>
    <row r="14" spans="1:16">
      <c r="A14" s="282">
        <v>6</v>
      </c>
      <c r="B14" s="283" t="s">
        <v>2873</v>
      </c>
      <c r="C14" s="282" t="s">
        <v>44</v>
      </c>
      <c r="D14" s="282" t="s">
        <v>45</v>
      </c>
      <c r="E14" s="284">
        <v>50700</v>
      </c>
      <c r="F14" s="284">
        <v>22100</v>
      </c>
      <c r="G14" s="284">
        <v>10400</v>
      </c>
      <c r="H14" s="284">
        <v>8320</v>
      </c>
      <c r="I14" s="313">
        <f t="shared" si="2"/>
        <v>15210</v>
      </c>
      <c r="J14" s="313">
        <f t="shared" si="0"/>
        <v>6630</v>
      </c>
      <c r="K14" s="313">
        <f t="shared" si="0"/>
        <v>3120</v>
      </c>
      <c r="L14" s="313">
        <f t="shared" si="0"/>
        <v>2500</v>
      </c>
      <c r="M14" s="313">
        <f t="shared" si="3"/>
        <v>3800</v>
      </c>
      <c r="N14" s="313">
        <f t="shared" si="1"/>
        <v>1660</v>
      </c>
      <c r="O14" s="313">
        <f t="shared" si="1"/>
        <v>780</v>
      </c>
      <c r="P14" s="313">
        <f t="shared" si="1"/>
        <v>630</v>
      </c>
    </row>
    <row r="15" spans="1:16">
      <c r="A15" s="282">
        <v>7</v>
      </c>
      <c r="B15" s="283" t="s">
        <v>2874</v>
      </c>
      <c r="C15" s="282" t="s">
        <v>44</v>
      </c>
      <c r="D15" s="282" t="s">
        <v>45</v>
      </c>
      <c r="E15" s="284">
        <v>48100</v>
      </c>
      <c r="F15" s="284">
        <v>20800</v>
      </c>
      <c r="G15" s="284">
        <v>10400</v>
      </c>
      <c r="H15" s="284">
        <v>8320</v>
      </c>
      <c r="I15" s="313">
        <f t="shared" si="2"/>
        <v>14430</v>
      </c>
      <c r="J15" s="313">
        <f t="shared" si="0"/>
        <v>6240</v>
      </c>
      <c r="K15" s="313">
        <f t="shared" si="0"/>
        <v>3120</v>
      </c>
      <c r="L15" s="313">
        <f t="shared" si="0"/>
        <v>2500</v>
      </c>
      <c r="M15" s="313">
        <f t="shared" si="3"/>
        <v>3610</v>
      </c>
      <c r="N15" s="313">
        <f t="shared" si="1"/>
        <v>1560</v>
      </c>
      <c r="O15" s="313">
        <f t="shared" si="1"/>
        <v>780</v>
      </c>
      <c r="P15" s="313">
        <f t="shared" si="1"/>
        <v>630</v>
      </c>
    </row>
    <row r="16" spans="1:16">
      <c r="A16" s="282">
        <v>8</v>
      </c>
      <c r="B16" s="283" t="s">
        <v>2444</v>
      </c>
      <c r="C16" s="282" t="s">
        <v>2875</v>
      </c>
      <c r="D16" s="282" t="s">
        <v>2443</v>
      </c>
      <c r="E16" s="284">
        <v>36000</v>
      </c>
      <c r="F16" s="284">
        <v>18000</v>
      </c>
      <c r="G16" s="284">
        <v>9000</v>
      </c>
      <c r="H16" s="284">
        <v>7200</v>
      </c>
      <c r="I16" s="313">
        <f t="shared" si="2"/>
        <v>10800</v>
      </c>
      <c r="J16" s="313">
        <f t="shared" si="0"/>
        <v>5400</v>
      </c>
      <c r="K16" s="313">
        <f t="shared" si="0"/>
        <v>2700</v>
      </c>
      <c r="L16" s="313">
        <f t="shared" si="0"/>
        <v>2160</v>
      </c>
      <c r="M16" s="313">
        <f t="shared" si="3"/>
        <v>2700</v>
      </c>
      <c r="N16" s="313">
        <f t="shared" si="1"/>
        <v>1350</v>
      </c>
      <c r="O16" s="313">
        <f t="shared" si="1"/>
        <v>680</v>
      </c>
      <c r="P16" s="313">
        <f t="shared" si="1"/>
        <v>540</v>
      </c>
    </row>
    <row r="17" spans="1:16">
      <c r="A17" s="282">
        <v>9</v>
      </c>
      <c r="B17" s="283" t="s">
        <v>2876</v>
      </c>
      <c r="C17" s="282" t="s">
        <v>44</v>
      </c>
      <c r="D17" s="282" t="s">
        <v>45</v>
      </c>
      <c r="E17" s="284">
        <v>36000</v>
      </c>
      <c r="F17" s="284">
        <v>15400</v>
      </c>
      <c r="G17" s="284">
        <v>8000</v>
      </c>
      <c r="H17" s="284">
        <v>6400</v>
      </c>
      <c r="I17" s="313">
        <f t="shared" si="2"/>
        <v>10800</v>
      </c>
      <c r="J17" s="313">
        <f t="shared" si="0"/>
        <v>4620</v>
      </c>
      <c r="K17" s="313">
        <f t="shared" si="0"/>
        <v>2400</v>
      </c>
      <c r="L17" s="313">
        <f t="shared" si="0"/>
        <v>1920</v>
      </c>
      <c r="M17" s="313">
        <f t="shared" si="3"/>
        <v>2700</v>
      </c>
      <c r="N17" s="313">
        <f t="shared" si="1"/>
        <v>1160</v>
      </c>
      <c r="O17" s="313">
        <f t="shared" si="1"/>
        <v>600</v>
      </c>
      <c r="P17" s="313">
        <f t="shared" si="1"/>
        <v>480</v>
      </c>
    </row>
    <row r="18" spans="1:16">
      <c r="A18" s="282">
        <v>10</v>
      </c>
      <c r="B18" s="283" t="s">
        <v>1241</v>
      </c>
      <c r="C18" s="282" t="s">
        <v>44</v>
      </c>
      <c r="D18" s="282" t="s">
        <v>45</v>
      </c>
      <c r="E18" s="307"/>
      <c r="F18" s="307"/>
      <c r="G18" s="307"/>
      <c r="H18" s="287"/>
      <c r="I18" s="313"/>
      <c r="J18" s="313"/>
      <c r="K18" s="313"/>
      <c r="L18" s="313"/>
      <c r="M18" s="313"/>
      <c r="N18" s="313"/>
      <c r="O18" s="313"/>
      <c r="P18" s="313"/>
    </row>
    <row r="19" spans="1:16" ht="30">
      <c r="A19" s="282" t="s">
        <v>2877</v>
      </c>
      <c r="B19" s="283" t="s">
        <v>1241</v>
      </c>
      <c r="C19" s="282" t="s">
        <v>2450</v>
      </c>
      <c r="D19" s="282" t="s">
        <v>2731</v>
      </c>
      <c r="E19" s="284">
        <v>36000</v>
      </c>
      <c r="F19" s="284">
        <v>15400</v>
      </c>
      <c r="G19" s="284">
        <v>8000</v>
      </c>
      <c r="H19" s="284">
        <v>6400</v>
      </c>
      <c r="I19" s="313">
        <f t="shared" si="2"/>
        <v>10800</v>
      </c>
      <c r="J19" s="313">
        <f t="shared" si="0"/>
        <v>4620</v>
      </c>
      <c r="K19" s="313">
        <f t="shared" si="0"/>
        <v>2400</v>
      </c>
      <c r="L19" s="313">
        <f t="shared" si="0"/>
        <v>1920</v>
      </c>
      <c r="M19" s="313">
        <f t="shared" si="3"/>
        <v>2700</v>
      </c>
      <c r="N19" s="313">
        <f t="shared" si="1"/>
        <v>1160</v>
      </c>
      <c r="O19" s="313">
        <f t="shared" si="1"/>
        <v>600</v>
      </c>
      <c r="P19" s="313">
        <f t="shared" si="1"/>
        <v>480</v>
      </c>
    </row>
    <row r="20" spans="1:16">
      <c r="A20" s="282" t="s">
        <v>2878</v>
      </c>
      <c r="B20" s="283" t="s">
        <v>1241</v>
      </c>
      <c r="C20" s="282" t="s">
        <v>2731</v>
      </c>
      <c r="D20" s="282" t="s">
        <v>2390</v>
      </c>
      <c r="E20" s="284">
        <v>18000</v>
      </c>
      <c r="F20" s="284">
        <v>10000</v>
      </c>
      <c r="G20" s="284">
        <v>6000</v>
      </c>
      <c r="H20" s="284">
        <v>4800</v>
      </c>
      <c r="I20" s="313">
        <f t="shared" si="2"/>
        <v>5400</v>
      </c>
      <c r="J20" s="313">
        <f t="shared" si="0"/>
        <v>3000</v>
      </c>
      <c r="K20" s="313">
        <f t="shared" si="0"/>
        <v>1800</v>
      </c>
      <c r="L20" s="313">
        <f t="shared" si="0"/>
        <v>1440</v>
      </c>
      <c r="M20" s="313">
        <f t="shared" si="3"/>
        <v>1350</v>
      </c>
      <c r="N20" s="313">
        <f t="shared" si="1"/>
        <v>750</v>
      </c>
      <c r="O20" s="313">
        <f t="shared" si="1"/>
        <v>450</v>
      </c>
      <c r="P20" s="313">
        <f t="shared" si="1"/>
        <v>360</v>
      </c>
    </row>
    <row r="21" spans="1:16">
      <c r="A21" s="282">
        <v>11</v>
      </c>
      <c r="B21" s="283" t="s">
        <v>2879</v>
      </c>
      <c r="C21" s="282" t="s">
        <v>44</v>
      </c>
      <c r="D21" s="282" t="s">
        <v>45</v>
      </c>
      <c r="E21" s="284">
        <v>30000</v>
      </c>
      <c r="F21" s="284">
        <v>13500</v>
      </c>
      <c r="G21" s="284">
        <v>7300</v>
      </c>
      <c r="H21" s="284">
        <v>5840</v>
      </c>
      <c r="I21" s="313">
        <f t="shared" si="2"/>
        <v>9000</v>
      </c>
      <c r="J21" s="313">
        <f t="shared" si="0"/>
        <v>4050</v>
      </c>
      <c r="K21" s="313">
        <f t="shared" si="0"/>
        <v>2190</v>
      </c>
      <c r="L21" s="313">
        <f t="shared" si="0"/>
        <v>1750</v>
      </c>
      <c r="M21" s="313">
        <f t="shared" si="3"/>
        <v>2250</v>
      </c>
      <c r="N21" s="313">
        <f t="shared" si="1"/>
        <v>1010</v>
      </c>
      <c r="O21" s="313">
        <f t="shared" si="1"/>
        <v>550</v>
      </c>
      <c r="P21" s="313">
        <f t="shared" si="1"/>
        <v>440</v>
      </c>
    </row>
    <row r="22" spans="1:16">
      <c r="A22" s="282">
        <v>12</v>
      </c>
      <c r="B22" s="283" t="s">
        <v>2880</v>
      </c>
      <c r="C22" s="282" t="s">
        <v>44</v>
      </c>
      <c r="D22" s="282" t="s">
        <v>45</v>
      </c>
      <c r="E22" s="284">
        <v>36000</v>
      </c>
      <c r="F22" s="284">
        <v>15400</v>
      </c>
      <c r="G22" s="284">
        <v>8000</v>
      </c>
      <c r="H22" s="284">
        <v>6400</v>
      </c>
      <c r="I22" s="313">
        <f t="shared" si="2"/>
        <v>10800</v>
      </c>
      <c r="J22" s="313">
        <f t="shared" si="0"/>
        <v>4620</v>
      </c>
      <c r="K22" s="313">
        <f t="shared" si="0"/>
        <v>2400</v>
      </c>
      <c r="L22" s="313">
        <f t="shared" si="0"/>
        <v>1920</v>
      </c>
      <c r="M22" s="313">
        <f t="shared" si="3"/>
        <v>2700</v>
      </c>
      <c r="N22" s="313">
        <f t="shared" si="1"/>
        <v>1160</v>
      </c>
      <c r="O22" s="313">
        <f t="shared" si="1"/>
        <v>600</v>
      </c>
      <c r="P22" s="313">
        <f t="shared" si="1"/>
        <v>480</v>
      </c>
    </row>
    <row r="23" spans="1:16">
      <c r="A23" s="282">
        <v>13</v>
      </c>
      <c r="B23" s="283" t="s">
        <v>2390</v>
      </c>
      <c r="C23" s="307"/>
      <c r="D23" s="307"/>
      <c r="E23" s="307"/>
      <c r="F23" s="307"/>
      <c r="G23" s="307"/>
      <c r="H23" s="287"/>
      <c r="I23" s="313"/>
      <c r="J23" s="313"/>
      <c r="K23" s="313"/>
      <c r="L23" s="313"/>
      <c r="M23" s="313"/>
      <c r="N23" s="313"/>
      <c r="O23" s="313"/>
      <c r="P23" s="313"/>
    </row>
    <row r="24" spans="1:16" ht="30">
      <c r="A24" s="282" t="s">
        <v>2881</v>
      </c>
      <c r="B24" s="283" t="s">
        <v>2390</v>
      </c>
      <c r="C24" s="282" t="s">
        <v>1052</v>
      </c>
      <c r="D24" s="282" t="s">
        <v>2882</v>
      </c>
      <c r="E24" s="284">
        <v>22000</v>
      </c>
      <c r="F24" s="284">
        <v>11000</v>
      </c>
      <c r="G24" s="284">
        <v>6000</v>
      </c>
      <c r="H24" s="284">
        <v>4800</v>
      </c>
      <c r="I24" s="313">
        <f t="shared" si="2"/>
        <v>6600</v>
      </c>
      <c r="J24" s="313">
        <f t="shared" si="2"/>
        <v>3300</v>
      </c>
      <c r="K24" s="313">
        <f t="shared" si="2"/>
        <v>1800</v>
      </c>
      <c r="L24" s="313">
        <f t="shared" si="2"/>
        <v>1440</v>
      </c>
      <c r="M24" s="313">
        <f t="shared" si="3"/>
        <v>1650</v>
      </c>
      <c r="N24" s="313">
        <f t="shared" si="3"/>
        <v>830</v>
      </c>
      <c r="O24" s="313">
        <f t="shared" si="3"/>
        <v>450</v>
      </c>
      <c r="P24" s="313">
        <f t="shared" si="3"/>
        <v>360</v>
      </c>
    </row>
    <row r="25" spans="1:16" ht="135">
      <c r="A25" s="282" t="s">
        <v>2883</v>
      </c>
      <c r="B25" s="283" t="s">
        <v>2884</v>
      </c>
      <c r="C25" s="282" t="s">
        <v>544</v>
      </c>
      <c r="D25" s="282" t="s">
        <v>45</v>
      </c>
      <c r="E25" s="284">
        <v>25000</v>
      </c>
      <c r="F25" s="284">
        <v>13000</v>
      </c>
      <c r="G25" s="284">
        <v>6500</v>
      </c>
      <c r="H25" s="284">
        <v>5200</v>
      </c>
      <c r="I25" s="313">
        <f t="shared" si="2"/>
        <v>7500</v>
      </c>
      <c r="J25" s="313">
        <f t="shared" si="2"/>
        <v>3900</v>
      </c>
      <c r="K25" s="313">
        <f t="shared" si="2"/>
        <v>1950</v>
      </c>
      <c r="L25" s="313">
        <f t="shared" si="2"/>
        <v>1560</v>
      </c>
      <c r="M25" s="313">
        <f t="shared" si="3"/>
        <v>1880</v>
      </c>
      <c r="N25" s="313">
        <f t="shared" si="3"/>
        <v>980</v>
      </c>
      <c r="O25" s="313">
        <f t="shared" si="3"/>
        <v>490</v>
      </c>
      <c r="P25" s="313">
        <f t="shared" si="3"/>
        <v>390</v>
      </c>
    </row>
    <row r="26" spans="1:16">
      <c r="A26" s="282">
        <v>14</v>
      </c>
      <c r="B26" s="283" t="s">
        <v>2023</v>
      </c>
      <c r="C26" s="282" t="s">
        <v>544</v>
      </c>
      <c r="D26" s="282" t="s">
        <v>45</v>
      </c>
      <c r="E26" s="284">
        <v>22000</v>
      </c>
      <c r="F26" s="284">
        <v>11000</v>
      </c>
      <c r="G26" s="284">
        <v>6000</v>
      </c>
      <c r="H26" s="284">
        <v>4800</v>
      </c>
      <c r="I26" s="313">
        <f t="shared" si="2"/>
        <v>6600</v>
      </c>
      <c r="J26" s="313">
        <f t="shared" si="2"/>
        <v>3300</v>
      </c>
      <c r="K26" s="313">
        <f t="shared" si="2"/>
        <v>1800</v>
      </c>
      <c r="L26" s="313">
        <f t="shared" si="2"/>
        <v>1440</v>
      </c>
      <c r="M26" s="313">
        <f t="shared" si="3"/>
        <v>1650</v>
      </c>
      <c r="N26" s="313">
        <f t="shared" si="3"/>
        <v>830</v>
      </c>
      <c r="O26" s="313">
        <f t="shared" si="3"/>
        <v>450</v>
      </c>
      <c r="P26" s="313">
        <f t="shared" si="3"/>
        <v>360</v>
      </c>
    </row>
    <row r="27" spans="1:16" ht="30">
      <c r="A27" s="282">
        <v>15</v>
      </c>
      <c r="B27" s="283" t="s">
        <v>2885</v>
      </c>
      <c r="C27" s="282" t="s">
        <v>2731</v>
      </c>
      <c r="D27" s="282" t="s">
        <v>2782</v>
      </c>
      <c r="E27" s="284">
        <v>18000</v>
      </c>
      <c r="F27" s="284">
        <v>9000</v>
      </c>
      <c r="G27" s="284">
        <v>4500</v>
      </c>
      <c r="H27" s="284">
        <v>3600</v>
      </c>
      <c r="I27" s="313">
        <f t="shared" si="2"/>
        <v>5400</v>
      </c>
      <c r="J27" s="313">
        <f t="shared" si="2"/>
        <v>2700</v>
      </c>
      <c r="K27" s="313">
        <f t="shared" si="2"/>
        <v>1350</v>
      </c>
      <c r="L27" s="313">
        <f t="shared" si="2"/>
        <v>1080</v>
      </c>
      <c r="M27" s="313">
        <f t="shared" si="3"/>
        <v>1350</v>
      </c>
      <c r="N27" s="313">
        <f t="shared" si="3"/>
        <v>680</v>
      </c>
      <c r="O27" s="313">
        <f t="shared" si="3"/>
        <v>340</v>
      </c>
      <c r="P27" s="313">
        <f t="shared" si="3"/>
        <v>270</v>
      </c>
    </row>
    <row r="28" spans="1:16" ht="30">
      <c r="A28" s="282">
        <v>16</v>
      </c>
      <c r="B28" s="283" t="s">
        <v>2886</v>
      </c>
      <c r="C28" s="282" t="s">
        <v>2887</v>
      </c>
      <c r="D28" s="282" t="s">
        <v>2888</v>
      </c>
      <c r="E28" s="284">
        <v>17190</v>
      </c>
      <c r="F28" s="284">
        <v>8000</v>
      </c>
      <c r="G28" s="284">
        <v>4000</v>
      </c>
      <c r="H28" s="284">
        <v>3200</v>
      </c>
      <c r="I28" s="313">
        <f t="shared" si="2"/>
        <v>5160</v>
      </c>
      <c r="J28" s="313">
        <f t="shared" si="2"/>
        <v>2400</v>
      </c>
      <c r="K28" s="313">
        <f t="shared" si="2"/>
        <v>1200</v>
      </c>
      <c r="L28" s="313">
        <f t="shared" si="2"/>
        <v>960</v>
      </c>
      <c r="M28" s="313">
        <f t="shared" si="3"/>
        <v>1290</v>
      </c>
      <c r="N28" s="313">
        <f t="shared" si="3"/>
        <v>600</v>
      </c>
      <c r="O28" s="313">
        <f t="shared" si="3"/>
        <v>300</v>
      </c>
      <c r="P28" s="313">
        <f t="shared" si="3"/>
        <v>240</v>
      </c>
    </row>
    <row r="29" spans="1:16">
      <c r="A29" s="282">
        <v>17</v>
      </c>
      <c r="B29" s="283" t="s">
        <v>2889</v>
      </c>
      <c r="C29" s="282" t="s">
        <v>544</v>
      </c>
      <c r="D29" s="282" t="s">
        <v>45</v>
      </c>
      <c r="E29" s="284">
        <v>18900</v>
      </c>
      <c r="F29" s="284">
        <v>9000</v>
      </c>
      <c r="G29" s="284">
        <v>4500</v>
      </c>
      <c r="H29" s="284">
        <v>3600</v>
      </c>
      <c r="I29" s="313">
        <f t="shared" si="2"/>
        <v>5670</v>
      </c>
      <c r="J29" s="313">
        <f t="shared" si="2"/>
        <v>2700</v>
      </c>
      <c r="K29" s="313">
        <f t="shared" si="2"/>
        <v>1350</v>
      </c>
      <c r="L29" s="313">
        <f t="shared" si="2"/>
        <v>1080</v>
      </c>
      <c r="M29" s="313">
        <f t="shared" si="3"/>
        <v>1420</v>
      </c>
      <c r="N29" s="313">
        <f t="shared" si="3"/>
        <v>680</v>
      </c>
      <c r="O29" s="313">
        <f t="shared" si="3"/>
        <v>340</v>
      </c>
      <c r="P29" s="313">
        <f t="shared" si="3"/>
        <v>270</v>
      </c>
    </row>
    <row r="30" spans="1:16">
      <c r="A30" s="282">
        <v>18</v>
      </c>
      <c r="B30" s="283" t="s">
        <v>2468</v>
      </c>
      <c r="C30" s="282" t="s">
        <v>544</v>
      </c>
      <c r="D30" s="282" t="s">
        <v>45</v>
      </c>
      <c r="E30" s="284">
        <v>18900</v>
      </c>
      <c r="F30" s="284">
        <v>9000</v>
      </c>
      <c r="G30" s="284">
        <v>4500</v>
      </c>
      <c r="H30" s="284">
        <v>3600</v>
      </c>
      <c r="I30" s="313">
        <f t="shared" si="2"/>
        <v>5670</v>
      </c>
      <c r="J30" s="313">
        <f t="shared" si="2"/>
        <v>2700</v>
      </c>
      <c r="K30" s="313">
        <f t="shared" si="2"/>
        <v>1350</v>
      </c>
      <c r="L30" s="313">
        <f t="shared" si="2"/>
        <v>1080</v>
      </c>
      <c r="M30" s="313">
        <f t="shared" si="3"/>
        <v>1420</v>
      </c>
      <c r="N30" s="313">
        <f t="shared" si="3"/>
        <v>680</v>
      </c>
      <c r="O30" s="313">
        <f t="shared" si="3"/>
        <v>340</v>
      </c>
      <c r="P30" s="313">
        <f t="shared" si="3"/>
        <v>270</v>
      </c>
    </row>
    <row r="31" spans="1:16">
      <c r="A31" s="282">
        <v>19</v>
      </c>
      <c r="B31" s="283" t="s">
        <v>2469</v>
      </c>
      <c r="C31" s="307"/>
      <c r="D31" s="307"/>
      <c r="E31" s="307"/>
      <c r="F31" s="307"/>
      <c r="G31" s="307"/>
      <c r="H31" s="307"/>
      <c r="I31" s="313"/>
      <c r="J31" s="313"/>
      <c r="K31" s="313"/>
      <c r="L31" s="313"/>
      <c r="M31" s="313"/>
      <c r="N31" s="313"/>
      <c r="O31" s="313"/>
      <c r="P31" s="313"/>
    </row>
    <row r="32" spans="1:16" ht="30">
      <c r="A32" s="282" t="s">
        <v>2385</v>
      </c>
      <c r="B32" s="283" t="s">
        <v>2469</v>
      </c>
      <c r="C32" s="282" t="s">
        <v>2470</v>
      </c>
      <c r="D32" s="282" t="s">
        <v>2782</v>
      </c>
      <c r="E32" s="284">
        <v>15400</v>
      </c>
      <c r="F32" s="284">
        <v>7000</v>
      </c>
      <c r="G32" s="284">
        <v>4000</v>
      </c>
      <c r="H32" s="284">
        <v>3200</v>
      </c>
      <c r="I32" s="313">
        <f t="shared" si="2"/>
        <v>4620</v>
      </c>
      <c r="J32" s="313">
        <f t="shared" si="2"/>
        <v>2100</v>
      </c>
      <c r="K32" s="313">
        <f t="shared" si="2"/>
        <v>1200</v>
      </c>
      <c r="L32" s="313">
        <f t="shared" si="2"/>
        <v>960</v>
      </c>
      <c r="M32" s="313">
        <f t="shared" si="3"/>
        <v>1160</v>
      </c>
      <c r="N32" s="313">
        <f t="shared" si="3"/>
        <v>530</v>
      </c>
      <c r="O32" s="313">
        <f t="shared" si="3"/>
        <v>300</v>
      </c>
      <c r="P32" s="313">
        <f t="shared" si="3"/>
        <v>240</v>
      </c>
    </row>
    <row r="33" spans="1:16" ht="30">
      <c r="A33" s="282" t="s">
        <v>2385</v>
      </c>
      <c r="B33" s="283" t="s">
        <v>2469</v>
      </c>
      <c r="C33" s="282" t="s">
        <v>2751</v>
      </c>
      <c r="D33" s="282" t="s">
        <v>2890</v>
      </c>
      <c r="E33" s="284">
        <v>15750</v>
      </c>
      <c r="F33" s="284">
        <v>7500</v>
      </c>
      <c r="G33" s="284">
        <v>4000</v>
      </c>
      <c r="H33" s="284">
        <v>3200</v>
      </c>
      <c r="I33" s="313">
        <f t="shared" si="2"/>
        <v>4730</v>
      </c>
      <c r="J33" s="313">
        <f t="shared" si="2"/>
        <v>2250</v>
      </c>
      <c r="K33" s="313">
        <f t="shared" si="2"/>
        <v>1200</v>
      </c>
      <c r="L33" s="313">
        <f t="shared" si="2"/>
        <v>960</v>
      </c>
      <c r="M33" s="313">
        <f t="shared" si="3"/>
        <v>1180</v>
      </c>
      <c r="N33" s="313">
        <f t="shared" si="3"/>
        <v>560</v>
      </c>
      <c r="O33" s="313">
        <f t="shared" si="3"/>
        <v>300</v>
      </c>
      <c r="P33" s="313">
        <f t="shared" si="3"/>
        <v>240</v>
      </c>
    </row>
    <row r="34" spans="1:16" ht="30">
      <c r="A34" s="282">
        <v>20</v>
      </c>
      <c r="B34" s="283" t="s">
        <v>2891</v>
      </c>
      <c r="C34" s="307"/>
      <c r="D34" s="307"/>
      <c r="E34" s="307"/>
      <c r="F34" s="307"/>
      <c r="G34" s="307"/>
      <c r="H34" s="307"/>
      <c r="I34" s="313"/>
      <c r="J34" s="313"/>
      <c r="K34" s="313"/>
      <c r="L34" s="313"/>
      <c r="M34" s="313"/>
      <c r="N34" s="313"/>
      <c r="O34" s="313"/>
      <c r="P34" s="313"/>
    </row>
    <row r="35" spans="1:16" ht="30">
      <c r="A35" s="282" t="s">
        <v>2385</v>
      </c>
      <c r="B35" s="283" t="s">
        <v>2891</v>
      </c>
      <c r="C35" s="282" t="s">
        <v>2871</v>
      </c>
      <c r="D35" s="282" t="s">
        <v>1304</v>
      </c>
      <c r="E35" s="284">
        <v>24500</v>
      </c>
      <c r="F35" s="284">
        <v>12000</v>
      </c>
      <c r="G35" s="284">
        <v>6000</v>
      </c>
      <c r="H35" s="284">
        <v>4800</v>
      </c>
      <c r="I35" s="313">
        <f t="shared" si="2"/>
        <v>7350</v>
      </c>
      <c r="J35" s="313">
        <f t="shared" si="2"/>
        <v>3600</v>
      </c>
      <c r="K35" s="313">
        <f t="shared" si="2"/>
        <v>1800</v>
      </c>
      <c r="L35" s="313">
        <f t="shared" si="2"/>
        <v>1440</v>
      </c>
      <c r="M35" s="313">
        <f t="shared" si="3"/>
        <v>1840</v>
      </c>
      <c r="N35" s="313">
        <f t="shared" si="3"/>
        <v>900</v>
      </c>
      <c r="O35" s="313">
        <f t="shared" si="3"/>
        <v>450</v>
      </c>
      <c r="P35" s="313">
        <f t="shared" si="3"/>
        <v>360</v>
      </c>
    </row>
    <row r="36" spans="1:16" ht="30">
      <c r="A36" s="282" t="s">
        <v>2385</v>
      </c>
      <c r="B36" s="283" t="s">
        <v>2891</v>
      </c>
      <c r="C36" s="282" t="s">
        <v>1304</v>
      </c>
      <c r="D36" s="282" t="s">
        <v>570</v>
      </c>
      <c r="E36" s="284">
        <v>17500</v>
      </c>
      <c r="F36" s="284">
        <v>8400</v>
      </c>
      <c r="G36" s="284">
        <v>4500</v>
      </c>
      <c r="H36" s="284">
        <v>3600</v>
      </c>
      <c r="I36" s="313">
        <f t="shared" si="2"/>
        <v>5250</v>
      </c>
      <c r="J36" s="313">
        <f t="shared" si="2"/>
        <v>2520</v>
      </c>
      <c r="K36" s="313">
        <f t="shared" si="2"/>
        <v>1350</v>
      </c>
      <c r="L36" s="313">
        <f t="shared" si="2"/>
        <v>1080</v>
      </c>
      <c r="M36" s="313">
        <f t="shared" si="3"/>
        <v>1310</v>
      </c>
      <c r="N36" s="313">
        <f t="shared" si="3"/>
        <v>630</v>
      </c>
      <c r="O36" s="313">
        <f t="shared" si="3"/>
        <v>340</v>
      </c>
      <c r="P36" s="313">
        <f t="shared" si="3"/>
        <v>270</v>
      </c>
    </row>
    <row r="37" spans="1:16">
      <c r="A37" s="282">
        <v>21</v>
      </c>
      <c r="B37" s="283" t="s">
        <v>2892</v>
      </c>
      <c r="C37" s="282" t="s">
        <v>544</v>
      </c>
      <c r="D37" s="282" t="s">
        <v>45</v>
      </c>
      <c r="E37" s="284">
        <v>36400</v>
      </c>
      <c r="F37" s="284">
        <v>18200</v>
      </c>
      <c r="G37" s="284">
        <v>10400</v>
      </c>
      <c r="H37" s="284">
        <v>8320</v>
      </c>
      <c r="I37" s="313">
        <f t="shared" si="2"/>
        <v>10920</v>
      </c>
      <c r="J37" s="313">
        <f t="shared" si="2"/>
        <v>5460</v>
      </c>
      <c r="K37" s="313">
        <f t="shared" si="2"/>
        <v>3120</v>
      </c>
      <c r="L37" s="313">
        <f t="shared" si="2"/>
        <v>2500</v>
      </c>
      <c r="M37" s="313">
        <f t="shared" si="3"/>
        <v>2730</v>
      </c>
      <c r="N37" s="313">
        <f t="shared" si="3"/>
        <v>1370</v>
      </c>
      <c r="O37" s="313">
        <f t="shared" si="3"/>
        <v>780</v>
      </c>
      <c r="P37" s="313">
        <f t="shared" si="3"/>
        <v>630</v>
      </c>
    </row>
    <row r="38" spans="1:16">
      <c r="A38" s="282">
        <v>22</v>
      </c>
      <c r="B38" s="283" t="s">
        <v>365</v>
      </c>
      <c r="C38" s="282" t="s">
        <v>544</v>
      </c>
      <c r="D38" s="282" t="s">
        <v>45</v>
      </c>
      <c r="E38" s="284">
        <v>36400</v>
      </c>
      <c r="F38" s="284">
        <v>18200</v>
      </c>
      <c r="G38" s="284">
        <v>9100</v>
      </c>
      <c r="H38" s="284">
        <v>7280</v>
      </c>
      <c r="I38" s="313">
        <f t="shared" si="2"/>
        <v>10920</v>
      </c>
      <c r="J38" s="313">
        <f t="shared" si="2"/>
        <v>5460</v>
      </c>
      <c r="K38" s="313">
        <f t="shared" si="2"/>
        <v>2730</v>
      </c>
      <c r="L38" s="313">
        <f t="shared" si="2"/>
        <v>2180</v>
      </c>
      <c r="M38" s="313">
        <f t="shared" si="3"/>
        <v>2730</v>
      </c>
      <c r="N38" s="313">
        <f t="shared" si="3"/>
        <v>1370</v>
      </c>
      <c r="O38" s="313">
        <f t="shared" si="3"/>
        <v>680</v>
      </c>
      <c r="P38" s="313">
        <f t="shared" si="3"/>
        <v>550</v>
      </c>
    </row>
    <row r="39" spans="1:16">
      <c r="A39" s="282">
        <v>23</v>
      </c>
      <c r="B39" s="283" t="s">
        <v>2893</v>
      </c>
      <c r="C39" s="282" t="s">
        <v>544</v>
      </c>
      <c r="D39" s="282" t="s">
        <v>45</v>
      </c>
      <c r="E39" s="284">
        <v>36400</v>
      </c>
      <c r="F39" s="284">
        <v>18200</v>
      </c>
      <c r="G39" s="284">
        <v>9100</v>
      </c>
      <c r="H39" s="284">
        <v>7280</v>
      </c>
      <c r="I39" s="313">
        <f t="shared" si="2"/>
        <v>10920</v>
      </c>
      <c r="J39" s="313">
        <f t="shared" si="2"/>
        <v>5460</v>
      </c>
      <c r="K39" s="313">
        <f t="shared" si="2"/>
        <v>2730</v>
      </c>
      <c r="L39" s="313">
        <f t="shared" si="2"/>
        <v>2180</v>
      </c>
      <c r="M39" s="313">
        <f t="shared" si="3"/>
        <v>2730</v>
      </c>
      <c r="N39" s="313">
        <f t="shared" si="3"/>
        <v>1370</v>
      </c>
      <c r="O39" s="313">
        <f t="shared" si="3"/>
        <v>680</v>
      </c>
      <c r="P39" s="313">
        <f t="shared" si="3"/>
        <v>550</v>
      </c>
    </row>
    <row r="40" spans="1:16">
      <c r="A40" s="282">
        <v>24</v>
      </c>
      <c r="B40" s="283" t="s">
        <v>2894</v>
      </c>
      <c r="C40" s="282" t="s">
        <v>544</v>
      </c>
      <c r="D40" s="282" t="s">
        <v>45</v>
      </c>
      <c r="E40" s="284">
        <v>36400</v>
      </c>
      <c r="F40" s="284">
        <v>18200</v>
      </c>
      <c r="G40" s="284">
        <v>9100</v>
      </c>
      <c r="H40" s="284">
        <v>7280</v>
      </c>
      <c r="I40" s="313">
        <f t="shared" si="2"/>
        <v>10920</v>
      </c>
      <c r="J40" s="313">
        <f t="shared" si="2"/>
        <v>5460</v>
      </c>
      <c r="K40" s="313">
        <f t="shared" si="2"/>
        <v>2730</v>
      </c>
      <c r="L40" s="313">
        <f t="shared" si="2"/>
        <v>2180</v>
      </c>
      <c r="M40" s="313">
        <f t="shared" si="3"/>
        <v>2730</v>
      </c>
      <c r="N40" s="313">
        <f t="shared" si="3"/>
        <v>1370</v>
      </c>
      <c r="O40" s="313">
        <f t="shared" si="3"/>
        <v>680</v>
      </c>
      <c r="P40" s="313">
        <f t="shared" si="3"/>
        <v>550</v>
      </c>
    </row>
    <row r="41" spans="1:16">
      <c r="A41" s="282">
        <v>25</v>
      </c>
      <c r="B41" s="283" t="s">
        <v>2895</v>
      </c>
      <c r="C41" s="282" t="s">
        <v>544</v>
      </c>
      <c r="D41" s="282" t="s">
        <v>45</v>
      </c>
      <c r="E41" s="284">
        <v>36400</v>
      </c>
      <c r="F41" s="284">
        <v>18200</v>
      </c>
      <c r="G41" s="284">
        <v>9100</v>
      </c>
      <c r="H41" s="284">
        <v>7280</v>
      </c>
      <c r="I41" s="313">
        <f t="shared" si="2"/>
        <v>10920</v>
      </c>
      <c r="J41" s="313">
        <f t="shared" si="2"/>
        <v>5460</v>
      </c>
      <c r="K41" s="313">
        <f t="shared" si="2"/>
        <v>2730</v>
      </c>
      <c r="L41" s="313">
        <f t="shared" si="2"/>
        <v>2180</v>
      </c>
      <c r="M41" s="313">
        <f t="shared" si="3"/>
        <v>2730</v>
      </c>
      <c r="N41" s="313">
        <f t="shared" si="3"/>
        <v>1370</v>
      </c>
      <c r="O41" s="313">
        <f t="shared" si="3"/>
        <v>680</v>
      </c>
      <c r="P41" s="313">
        <f t="shared" si="3"/>
        <v>550</v>
      </c>
    </row>
    <row r="42" spans="1:16">
      <c r="A42" s="282">
        <v>26</v>
      </c>
      <c r="B42" s="283" t="s">
        <v>2896</v>
      </c>
      <c r="C42" s="282" t="s">
        <v>544</v>
      </c>
      <c r="D42" s="282" t="s">
        <v>45</v>
      </c>
      <c r="E42" s="284">
        <v>36400</v>
      </c>
      <c r="F42" s="284">
        <v>18200</v>
      </c>
      <c r="G42" s="284">
        <v>9100</v>
      </c>
      <c r="H42" s="284">
        <v>7280</v>
      </c>
      <c r="I42" s="313">
        <f t="shared" si="2"/>
        <v>10920</v>
      </c>
      <c r="J42" s="313">
        <f t="shared" si="2"/>
        <v>5460</v>
      </c>
      <c r="K42" s="313">
        <f t="shared" si="2"/>
        <v>2730</v>
      </c>
      <c r="L42" s="313">
        <f t="shared" si="2"/>
        <v>2180</v>
      </c>
      <c r="M42" s="313">
        <f t="shared" si="3"/>
        <v>2730</v>
      </c>
      <c r="N42" s="313">
        <f t="shared" si="3"/>
        <v>1370</v>
      </c>
      <c r="O42" s="313">
        <f t="shared" si="3"/>
        <v>680</v>
      </c>
      <c r="P42" s="313">
        <f t="shared" si="3"/>
        <v>550</v>
      </c>
    </row>
    <row r="43" spans="1:16">
      <c r="A43" s="282">
        <v>27</v>
      </c>
      <c r="B43" s="283" t="s">
        <v>2897</v>
      </c>
      <c r="C43" s="282" t="s">
        <v>544</v>
      </c>
      <c r="D43" s="282" t="s">
        <v>45</v>
      </c>
      <c r="E43" s="284">
        <v>36400</v>
      </c>
      <c r="F43" s="284">
        <v>18200</v>
      </c>
      <c r="G43" s="284">
        <v>9100</v>
      </c>
      <c r="H43" s="284">
        <v>7280</v>
      </c>
      <c r="I43" s="313">
        <f t="shared" si="2"/>
        <v>10920</v>
      </c>
      <c r="J43" s="313">
        <f t="shared" si="2"/>
        <v>5460</v>
      </c>
      <c r="K43" s="313">
        <f t="shared" si="2"/>
        <v>2730</v>
      </c>
      <c r="L43" s="313">
        <f t="shared" si="2"/>
        <v>2180</v>
      </c>
      <c r="M43" s="313">
        <f t="shared" si="3"/>
        <v>2730</v>
      </c>
      <c r="N43" s="313">
        <f t="shared" si="3"/>
        <v>1370</v>
      </c>
      <c r="O43" s="313">
        <f t="shared" si="3"/>
        <v>680</v>
      </c>
      <c r="P43" s="313">
        <f t="shared" si="3"/>
        <v>550</v>
      </c>
    </row>
    <row r="44" spans="1:16">
      <c r="A44" s="282">
        <v>28</v>
      </c>
      <c r="B44" s="283" t="s">
        <v>2898</v>
      </c>
      <c r="C44" s="282" t="s">
        <v>544</v>
      </c>
      <c r="D44" s="282" t="s">
        <v>45</v>
      </c>
      <c r="E44" s="284">
        <v>36400</v>
      </c>
      <c r="F44" s="284">
        <v>18200</v>
      </c>
      <c r="G44" s="284">
        <v>9100</v>
      </c>
      <c r="H44" s="284">
        <v>7280</v>
      </c>
      <c r="I44" s="313">
        <f t="shared" si="2"/>
        <v>10920</v>
      </c>
      <c r="J44" s="313">
        <f t="shared" si="2"/>
        <v>5460</v>
      </c>
      <c r="K44" s="313">
        <f t="shared" si="2"/>
        <v>2730</v>
      </c>
      <c r="L44" s="313">
        <f t="shared" si="2"/>
        <v>2180</v>
      </c>
      <c r="M44" s="313">
        <f t="shared" si="3"/>
        <v>2730</v>
      </c>
      <c r="N44" s="313">
        <f t="shared" si="3"/>
        <v>1370</v>
      </c>
      <c r="O44" s="313">
        <f t="shared" si="3"/>
        <v>680</v>
      </c>
      <c r="P44" s="313">
        <f t="shared" si="3"/>
        <v>550</v>
      </c>
    </row>
    <row r="45" spans="1:16">
      <c r="A45" s="282">
        <v>29</v>
      </c>
      <c r="B45" s="283" t="s">
        <v>2899</v>
      </c>
      <c r="C45" s="282" t="s">
        <v>544</v>
      </c>
      <c r="D45" s="282" t="s">
        <v>45</v>
      </c>
      <c r="E45" s="284">
        <v>27500</v>
      </c>
      <c r="F45" s="284">
        <v>13000</v>
      </c>
      <c r="G45" s="284">
        <v>6500</v>
      </c>
      <c r="H45" s="284">
        <v>5200</v>
      </c>
      <c r="I45" s="313">
        <f t="shared" si="2"/>
        <v>8250</v>
      </c>
      <c r="J45" s="313">
        <f t="shared" si="2"/>
        <v>3900</v>
      </c>
      <c r="K45" s="313">
        <f t="shared" si="2"/>
        <v>1950</v>
      </c>
      <c r="L45" s="313">
        <f t="shared" si="2"/>
        <v>1560</v>
      </c>
      <c r="M45" s="313">
        <f t="shared" si="3"/>
        <v>2060</v>
      </c>
      <c r="N45" s="313">
        <f t="shared" si="3"/>
        <v>980</v>
      </c>
      <c r="O45" s="313">
        <f t="shared" si="3"/>
        <v>490</v>
      </c>
      <c r="P45" s="313">
        <f t="shared" si="3"/>
        <v>390</v>
      </c>
    </row>
    <row r="46" spans="1:16">
      <c r="A46" s="282">
        <v>30</v>
      </c>
      <c r="B46" s="283" t="s">
        <v>2900</v>
      </c>
      <c r="C46" s="282" t="s">
        <v>544</v>
      </c>
      <c r="D46" s="282" t="s">
        <v>45</v>
      </c>
      <c r="E46" s="284">
        <v>20000</v>
      </c>
      <c r="F46" s="284">
        <v>10000</v>
      </c>
      <c r="G46" s="284">
        <v>5000</v>
      </c>
      <c r="H46" s="284">
        <v>4000</v>
      </c>
      <c r="I46" s="313">
        <f t="shared" si="2"/>
        <v>6000</v>
      </c>
      <c r="J46" s="313">
        <f t="shared" si="2"/>
        <v>3000</v>
      </c>
      <c r="K46" s="313">
        <f t="shared" si="2"/>
        <v>1500</v>
      </c>
      <c r="L46" s="313">
        <f t="shared" si="2"/>
        <v>1200</v>
      </c>
      <c r="M46" s="313">
        <f t="shared" si="3"/>
        <v>1500</v>
      </c>
      <c r="N46" s="313">
        <f t="shared" si="3"/>
        <v>750</v>
      </c>
      <c r="O46" s="313">
        <f t="shared" si="3"/>
        <v>380</v>
      </c>
      <c r="P46" s="313">
        <f t="shared" si="3"/>
        <v>300</v>
      </c>
    </row>
    <row r="47" spans="1:16">
      <c r="A47" s="282">
        <v>31</v>
      </c>
      <c r="B47" s="283" t="s">
        <v>2901</v>
      </c>
      <c r="C47" s="282" t="s">
        <v>544</v>
      </c>
      <c r="D47" s="282" t="s">
        <v>45</v>
      </c>
      <c r="E47" s="284">
        <v>36400</v>
      </c>
      <c r="F47" s="284">
        <v>18200</v>
      </c>
      <c r="G47" s="284">
        <v>9100</v>
      </c>
      <c r="H47" s="284">
        <v>7280</v>
      </c>
      <c r="I47" s="313">
        <f t="shared" si="2"/>
        <v>10920</v>
      </c>
      <c r="J47" s="313">
        <f t="shared" si="2"/>
        <v>5460</v>
      </c>
      <c r="K47" s="313">
        <f t="shared" si="2"/>
        <v>2730</v>
      </c>
      <c r="L47" s="313">
        <f t="shared" si="2"/>
        <v>2180</v>
      </c>
      <c r="M47" s="313">
        <f t="shared" si="3"/>
        <v>2730</v>
      </c>
      <c r="N47" s="313">
        <f t="shared" si="3"/>
        <v>1370</v>
      </c>
      <c r="O47" s="313">
        <f t="shared" si="3"/>
        <v>680</v>
      </c>
      <c r="P47" s="313">
        <f t="shared" si="3"/>
        <v>550</v>
      </c>
    </row>
    <row r="48" spans="1:16">
      <c r="A48" s="282">
        <v>32</v>
      </c>
      <c r="B48" s="283" t="s">
        <v>2902</v>
      </c>
      <c r="C48" s="282" t="s">
        <v>544</v>
      </c>
      <c r="D48" s="282" t="s">
        <v>45</v>
      </c>
      <c r="E48" s="284">
        <v>36400</v>
      </c>
      <c r="F48" s="284">
        <v>18200</v>
      </c>
      <c r="G48" s="284">
        <v>9100</v>
      </c>
      <c r="H48" s="284">
        <v>7280</v>
      </c>
      <c r="I48" s="313">
        <f t="shared" si="2"/>
        <v>10920</v>
      </c>
      <c r="J48" s="313">
        <f t="shared" si="2"/>
        <v>5460</v>
      </c>
      <c r="K48" s="313">
        <f t="shared" si="2"/>
        <v>2730</v>
      </c>
      <c r="L48" s="313">
        <f t="shared" si="2"/>
        <v>2180</v>
      </c>
      <c r="M48" s="313">
        <f t="shared" si="3"/>
        <v>2730</v>
      </c>
      <c r="N48" s="313">
        <f t="shared" si="3"/>
        <v>1370</v>
      </c>
      <c r="O48" s="313">
        <f t="shared" si="3"/>
        <v>680</v>
      </c>
      <c r="P48" s="313">
        <f t="shared" si="3"/>
        <v>550</v>
      </c>
    </row>
    <row r="49" spans="1:16" ht="60">
      <c r="A49" s="282">
        <v>33</v>
      </c>
      <c r="B49" s="283" t="s">
        <v>2903</v>
      </c>
      <c r="C49" s="282" t="s">
        <v>544</v>
      </c>
      <c r="D49" s="282" t="s">
        <v>45</v>
      </c>
      <c r="E49" s="284">
        <v>15000</v>
      </c>
      <c r="F49" s="284">
        <v>7840</v>
      </c>
      <c r="G49" s="284">
        <v>4000</v>
      </c>
      <c r="H49" s="284">
        <v>3200</v>
      </c>
      <c r="I49" s="313">
        <f t="shared" si="2"/>
        <v>4500</v>
      </c>
      <c r="J49" s="313">
        <f t="shared" si="2"/>
        <v>2350</v>
      </c>
      <c r="K49" s="313">
        <f t="shared" si="2"/>
        <v>1200</v>
      </c>
      <c r="L49" s="313">
        <f t="shared" si="2"/>
        <v>960</v>
      </c>
      <c r="M49" s="313">
        <f t="shared" si="3"/>
        <v>1130</v>
      </c>
      <c r="N49" s="313">
        <f t="shared" si="3"/>
        <v>590</v>
      </c>
      <c r="O49" s="313">
        <f t="shared" si="3"/>
        <v>300</v>
      </c>
      <c r="P49" s="313">
        <f t="shared" si="3"/>
        <v>240</v>
      </c>
    </row>
    <row r="50" spans="1:16" ht="30">
      <c r="A50" s="282">
        <v>34</v>
      </c>
      <c r="B50" s="283" t="s">
        <v>2904</v>
      </c>
      <c r="C50" s="282" t="s">
        <v>544</v>
      </c>
      <c r="D50" s="282" t="s">
        <v>45</v>
      </c>
      <c r="E50" s="284">
        <v>44200</v>
      </c>
      <c r="F50" s="284">
        <v>22100</v>
      </c>
      <c r="G50" s="284">
        <v>10400</v>
      </c>
      <c r="H50" s="284">
        <v>8320</v>
      </c>
      <c r="I50" s="313">
        <f t="shared" si="2"/>
        <v>13260</v>
      </c>
      <c r="J50" s="313">
        <f t="shared" si="2"/>
        <v>6630</v>
      </c>
      <c r="K50" s="313">
        <f t="shared" si="2"/>
        <v>3120</v>
      </c>
      <c r="L50" s="313">
        <f t="shared" si="2"/>
        <v>2500</v>
      </c>
      <c r="M50" s="313">
        <f t="shared" si="3"/>
        <v>3320</v>
      </c>
      <c r="N50" s="313">
        <f t="shared" si="3"/>
        <v>1660</v>
      </c>
      <c r="O50" s="313">
        <f t="shared" si="3"/>
        <v>780</v>
      </c>
      <c r="P50" s="313">
        <f t="shared" si="3"/>
        <v>630</v>
      </c>
    </row>
    <row r="51" spans="1:16" ht="45">
      <c r="A51" s="282">
        <v>35</v>
      </c>
      <c r="B51" s="283" t="s">
        <v>2905</v>
      </c>
      <c r="C51" s="466" t="s">
        <v>23</v>
      </c>
      <c r="D51" s="466"/>
      <c r="E51" s="284">
        <v>40000</v>
      </c>
      <c r="F51" s="284">
        <v>18750</v>
      </c>
      <c r="G51" s="284">
        <v>8750</v>
      </c>
      <c r="H51" s="284">
        <v>7000</v>
      </c>
      <c r="I51" s="313">
        <f t="shared" si="2"/>
        <v>12000</v>
      </c>
      <c r="J51" s="313">
        <f t="shared" si="2"/>
        <v>5630</v>
      </c>
      <c r="K51" s="313">
        <f t="shared" si="2"/>
        <v>2630</v>
      </c>
      <c r="L51" s="313">
        <f t="shared" si="2"/>
        <v>2100</v>
      </c>
      <c r="M51" s="313">
        <f t="shared" si="3"/>
        <v>3000</v>
      </c>
      <c r="N51" s="313">
        <f t="shared" si="3"/>
        <v>1410</v>
      </c>
      <c r="O51" s="313">
        <f t="shared" si="3"/>
        <v>660</v>
      </c>
      <c r="P51" s="313">
        <f t="shared" si="3"/>
        <v>530</v>
      </c>
    </row>
    <row r="52" spans="1:16" ht="30">
      <c r="A52" s="282">
        <v>36</v>
      </c>
      <c r="B52" s="283" t="s">
        <v>2751</v>
      </c>
      <c r="C52" s="282" t="s">
        <v>1052</v>
      </c>
      <c r="D52" s="282" t="s">
        <v>2882</v>
      </c>
      <c r="E52" s="314">
        <v>17200</v>
      </c>
      <c r="F52" s="284">
        <v>8000</v>
      </c>
      <c r="G52" s="284">
        <v>4500</v>
      </c>
      <c r="H52" s="284">
        <v>3600</v>
      </c>
      <c r="I52" s="313">
        <f t="shared" si="2"/>
        <v>5160</v>
      </c>
      <c r="J52" s="313">
        <f t="shared" si="2"/>
        <v>2400</v>
      </c>
      <c r="K52" s="313">
        <f t="shared" si="2"/>
        <v>1350</v>
      </c>
      <c r="L52" s="313">
        <f t="shared" si="2"/>
        <v>1080</v>
      </c>
      <c r="M52" s="313">
        <f t="shared" si="3"/>
        <v>1290</v>
      </c>
      <c r="N52" s="313">
        <f t="shared" si="3"/>
        <v>600</v>
      </c>
      <c r="O52" s="313">
        <f t="shared" si="3"/>
        <v>340</v>
      </c>
      <c r="P52" s="313">
        <f t="shared" si="3"/>
        <v>270</v>
      </c>
    </row>
    <row r="53" spans="1:16" ht="30">
      <c r="A53" s="282">
        <v>37</v>
      </c>
      <c r="B53" s="283" t="s">
        <v>2906</v>
      </c>
      <c r="C53" s="466" t="s">
        <v>23</v>
      </c>
      <c r="D53" s="466"/>
      <c r="E53" s="284">
        <v>9800</v>
      </c>
      <c r="F53" s="284">
        <v>4500</v>
      </c>
      <c r="G53" s="284">
        <v>2000</v>
      </c>
      <c r="H53" s="284">
        <v>1600</v>
      </c>
      <c r="I53" s="313">
        <f t="shared" si="2"/>
        <v>2940</v>
      </c>
      <c r="J53" s="313">
        <f t="shared" si="2"/>
        <v>1350</v>
      </c>
      <c r="K53" s="313">
        <f t="shared" si="2"/>
        <v>600</v>
      </c>
      <c r="L53" s="313">
        <f t="shared" si="2"/>
        <v>480</v>
      </c>
      <c r="M53" s="313">
        <f t="shared" si="3"/>
        <v>740</v>
      </c>
      <c r="N53" s="313">
        <f t="shared" si="3"/>
        <v>340</v>
      </c>
      <c r="O53" s="313">
        <f t="shared" si="3"/>
        <v>150</v>
      </c>
      <c r="P53" s="313">
        <f t="shared" si="3"/>
        <v>120</v>
      </c>
    </row>
    <row r="54" spans="1:16" ht="60">
      <c r="A54" s="282">
        <v>38</v>
      </c>
      <c r="B54" s="283" t="s">
        <v>2907</v>
      </c>
      <c r="C54" s="466" t="s">
        <v>23</v>
      </c>
      <c r="D54" s="466"/>
      <c r="E54" s="284">
        <v>28000</v>
      </c>
      <c r="F54" s="284">
        <v>14000</v>
      </c>
      <c r="G54" s="284">
        <v>7000</v>
      </c>
      <c r="H54" s="284">
        <v>5600</v>
      </c>
      <c r="I54" s="313">
        <f t="shared" si="2"/>
        <v>8400</v>
      </c>
      <c r="J54" s="313">
        <f t="shared" si="2"/>
        <v>4200</v>
      </c>
      <c r="K54" s="313">
        <f t="shared" si="2"/>
        <v>2100</v>
      </c>
      <c r="L54" s="313">
        <f t="shared" si="2"/>
        <v>1680</v>
      </c>
      <c r="M54" s="313">
        <f t="shared" si="3"/>
        <v>2100</v>
      </c>
      <c r="N54" s="313">
        <f t="shared" si="3"/>
        <v>1050</v>
      </c>
      <c r="O54" s="313">
        <f t="shared" si="3"/>
        <v>530</v>
      </c>
      <c r="P54" s="313">
        <f t="shared" si="3"/>
        <v>420</v>
      </c>
    </row>
    <row r="55" spans="1:16" ht="75">
      <c r="A55" s="282">
        <v>39</v>
      </c>
      <c r="B55" s="283" t="s">
        <v>2908</v>
      </c>
      <c r="C55" s="307"/>
      <c r="D55" s="307"/>
      <c r="E55" s="284">
        <v>35000</v>
      </c>
      <c r="F55" s="307"/>
      <c r="G55" s="307"/>
      <c r="H55" s="307"/>
      <c r="I55" s="313">
        <f t="shared" si="2"/>
        <v>10500</v>
      </c>
      <c r="J55" s="313"/>
      <c r="K55" s="313"/>
      <c r="L55" s="313"/>
      <c r="M55" s="313">
        <f t="shared" si="3"/>
        <v>2630</v>
      </c>
      <c r="N55" s="313"/>
      <c r="O55" s="313"/>
      <c r="P55" s="313"/>
    </row>
    <row r="56" spans="1:16" ht="90">
      <c r="A56" s="282">
        <v>40</v>
      </c>
      <c r="B56" s="283" t="s">
        <v>2909</v>
      </c>
      <c r="C56" s="307"/>
      <c r="D56" s="307"/>
      <c r="E56" s="284">
        <v>18000</v>
      </c>
      <c r="F56" s="307"/>
      <c r="G56" s="307"/>
      <c r="H56" s="307"/>
      <c r="I56" s="313">
        <f t="shared" si="2"/>
        <v>5400</v>
      </c>
      <c r="J56" s="313"/>
      <c r="K56" s="313"/>
      <c r="L56" s="313"/>
      <c r="M56" s="313">
        <f t="shared" si="3"/>
        <v>1350</v>
      </c>
      <c r="N56" s="313"/>
      <c r="O56" s="313"/>
      <c r="P56" s="313"/>
    </row>
    <row r="57" spans="1:16" ht="90">
      <c r="A57" s="282">
        <v>41</v>
      </c>
      <c r="B57" s="283" t="s">
        <v>2910</v>
      </c>
      <c r="C57" s="307"/>
      <c r="D57" s="307"/>
      <c r="E57" s="284">
        <v>15000</v>
      </c>
      <c r="F57" s="307"/>
      <c r="G57" s="307"/>
      <c r="H57" s="307"/>
      <c r="I57" s="313">
        <f t="shared" si="2"/>
        <v>4500</v>
      </c>
      <c r="J57" s="313"/>
      <c r="K57" s="313"/>
      <c r="L57" s="313"/>
      <c r="M57" s="313">
        <f t="shared" si="3"/>
        <v>1130</v>
      </c>
      <c r="N57" s="313"/>
      <c r="O57" s="313"/>
      <c r="P57" s="313"/>
    </row>
    <row r="58" spans="1:16" ht="135">
      <c r="A58" s="282">
        <v>42</v>
      </c>
      <c r="B58" s="283" t="s">
        <v>2911</v>
      </c>
      <c r="C58" s="307"/>
      <c r="D58" s="307"/>
      <c r="E58" s="284">
        <v>17500</v>
      </c>
      <c r="F58" s="307"/>
      <c r="G58" s="307"/>
      <c r="H58" s="307"/>
      <c r="I58" s="313">
        <f t="shared" si="2"/>
        <v>5250</v>
      </c>
      <c r="J58" s="313"/>
      <c r="K58" s="313"/>
      <c r="L58" s="313"/>
      <c r="M58" s="313">
        <f t="shared" si="3"/>
        <v>1310</v>
      </c>
      <c r="N58" s="313"/>
      <c r="O58" s="313"/>
      <c r="P58" s="313"/>
    </row>
    <row r="59" spans="1:16" ht="75">
      <c r="A59" s="282">
        <v>43</v>
      </c>
      <c r="B59" s="283" t="s">
        <v>2912</v>
      </c>
      <c r="C59" s="307"/>
      <c r="D59" s="307"/>
      <c r="E59" s="284">
        <v>17500</v>
      </c>
      <c r="F59" s="307"/>
      <c r="G59" s="307"/>
      <c r="H59" s="307"/>
      <c r="I59" s="313">
        <f t="shared" si="2"/>
        <v>5250</v>
      </c>
      <c r="J59" s="313"/>
      <c r="K59" s="313"/>
      <c r="L59" s="313"/>
      <c r="M59" s="313">
        <f t="shared" si="3"/>
        <v>1310</v>
      </c>
      <c r="N59" s="313"/>
      <c r="O59" s="313"/>
      <c r="P59" s="313"/>
    </row>
    <row r="60" spans="1:16" ht="75">
      <c r="A60" s="282">
        <v>44</v>
      </c>
      <c r="B60" s="283" t="s">
        <v>2913</v>
      </c>
      <c r="C60" s="307"/>
      <c r="D60" s="307"/>
      <c r="E60" s="284">
        <v>15000</v>
      </c>
      <c r="F60" s="307"/>
      <c r="G60" s="307"/>
      <c r="H60" s="307"/>
      <c r="I60" s="313">
        <f t="shared" si="2"/>
        <v>4500</v>
      </c>
      <c r="J60" s="313"/>
      <c r="K60" s="313"/>
      <c r="L60" s="313"/>
      <c r="M60" s="313">
        <f t="shared" si="3"/>
        <v>1130</v>
      </c>
      <c r="N60" s="313"/>
      <c r="O60" s="313"/>
      <c r="P60" s="313"/>
    </row>
    <row r="61" spans="1:16" ht="75">
      <c r="A61" s="282">
        <v>45</v>
      </c>
      <c r="B61" s="283" t="s">
        <v>2914</v>
      </c>
      <c r="C61" s="307"/>
      <c r="D61" s="307"/>
      <c r="E61" s="284">
        <v>20000</v>
      </c>
      <c r="F61" s="307"/>
      <c r="G61" s="307"/>
      <c r="H61" s="307"/>
      <c r="I61" s="313">
        <f t="shared" si="2"/>
        <v>6000</v>
      </c>
      <c r="J61" s="313"/>
      <c r="K61" s="313"/>
      <c r="L61" s="313"/>
      <c r="M61" s="313">
        <f t="shared" si="3"/>
        <v>1500</v>
      </c>
      <c r="N61" s="313"/>
      <c r="O61" s="313"/>
      <c r="P61" s="313"/>
    </row>
    <row r="62" spans="1:16" ht="60">
      <c r="A62" s="282">
        <v>46</v>
      </c>
      <c r="B62" s="283" t="s">
        <v>2915</v>
      </c>
      <c r="C62" s="307"/>
      <c r="D62" s="307"/>
      <c r="E62" s="284">
        <v>30000</v>
      </c>
      <c r="F62" s="307"/>
      <c r="G62" s="307"/>
      <c r="H62" s="307"/>
      <c r="I62" s="313">
        <f t="shared" si="2"/>
        <v>9000</v>
      </c>
      <c r="J62" s="313"/>
      <c r="K62" s="313"/>
      <c r="L62" s="313"/>
      <c r="M62" s="313">
        <f t="shared" si="3"/>
        <v>2250</v>
      </c>
      <c r="N62" s="313"/>
      <c r="O62" s="313"/>
      <c r="P62" s="313"/>
    </row>
    <row r="63" spans="1:16" ht="45">
      <c r="A63" s="282">
        <v>47</v>
      </c>
      <c r="B63" s="283" t="s">
        <v>2916</v>
      </c>
      <c r="C63" s="307"/>
      <c r="D63" s="307"/>
      <c r="E63" s="284">
        <v>15500</v>
      </c>
      <c r="F63" s="307"/>
      <c r="G63" s="307"/>
      <c r="H63" s="307"/>
      <c r="I63" s="313">
        <f t="shared" si="2"/>
        <v>4650</v>
      </c>
      <c r="J63" s="313"/>
      <c r="K63" s="313"/>
      <c r="L63" s="313"/>
      <c r="M63" s="313">
        <f t="shared" si="3"/>
        <v>1160</v>
      </c>
      <c r="N63" s="313"/>
      <c r="O63" s="313"/>
      <c r="P63" s="313"/>
    </row>
    <row r="64" spans="1:16" ht="90">
      <c r="A64" s="282">
        <v>48</v>
      </c>
      <c r="B64" s="283" t="s">
        <v>2917</v>
      </c>
      <c r="C64" s="307"/>
      <c r="D64" s="307"/>
      <c r="E64" s="284">
        <v>36000</v>
      </c>
      <c r="F64" s="307"/>
      <c r="G64" s="307"/>
      <c r="H64" s="307"/>
      <c r="I64" s="313">
        <f t="shared" si="2"/>
        <v>10800</v>
      </c>
      <c r="J64" s="313"/>
      <c r="K64" s="313"/>
      <c r="L64" s="313"/>
      <c r="M64" s="313">
        <f t="shared" si="3"/>
        <v>2700</v>
      </c>
      <c r="N64" s="313"/>
      <c r="O64" s="313"/>
      <c r="P64" s="313"/>
    </row>
    <row r="65" spans="1:16" ht="90">
      <c r="A65" s="282">
        <v>49</v>
      </c>
      <c r="B65" s="283" t="s">
        <v>2918</v>
      </c>
      <c r="C65" s="307"/>
      <c r="D65" s="307"/>
      <c r="E65" s="284">
        <v>15000</v>
      </c>
      <c r="F65" s="307"/>
      <c r="G65" s="307"/>
      <c r="H65" s="307"/>
      <c r="I65" s="313">
        <f t="shared" si="2"/>
        <v>4500</v>
      </c>
      <c r="J65" s="313"/>
      <c r="K65" s="313"/>
      <c r="L65" s="313"/>
      <c r="M65" s="313">
        <f t="shared" si="3"/>
        <v>1130</v>
      </c>
      <c r="N65" s="313"/>
      <c r="O65" s="313"/>
      <c r="P65" s="313"/>
    </row>
    <row r="66" spans="1:16" ht="42.75">
      <c r="A66" s="278" t="s">
        <v>1455</v>
      </c>
      <c r="B66" s="311" t="s">
        <v>2919</v>
      </c>
      <c r="C66" s="307"/>
      <c r="D66" s="307"/>
      <c r="E66" s="307"/>
      <c r="F66" s="307"/>
      <c r="G66" s="307"/>
      <c r="H66" s="307"/>
      <c r="I66" s="313"/>
      <c r="J66" s="313"/>
      <c r="K66" s="313"/>
      <c r="L66" s="313"/>
      <c r="M66" s="313"/>
      <c r="N66" s="313"/>
      <c r="O66" s="313"/>
      <c r="P66" s="313"/>
    </row>
    <row r="67" spans="1:16" ht="135">
      <c r="A67" s="282">
        <v>1</v>
      </c>
      <c r="B67" s="283" t="s">
        <v>2920</v>
      </c>
      <c r="C67" s="282" t="s">
        <v>544</v>
      </c>
      <c r="D67" s="282" t="s">
        <v>45</v>
      </c>
      <c r="E67" s="284">
        <v>47500</v>
      </c>
      <c r="F67" s="284">
        <v>23000</v>
      </c>
      <c r="G67" s="284">
        <v>11000</v>
      </c>
      <c r="H67" s="284">
        <v>8800</v>
      </c>
      <c r="I67" s="313">
        <f t="shared" si="2"/>
        <v>14250</v>
      </c>
      <c r="J67" s="313">
        <f t="shared" si="2"/>
        <v>6900</v>
      </c>
      <c r="K67" s="313">
        <f t="shared" si="2"/>
        <v>3300</v>
      </c>
      <c r="L67" s="313">
        <f t="shared" si="2"/>
        <v>2640</v>
      </c>
      <c r="M67" s="313">
        <f t="shared" si="3"/>
        <v>3560</v>
      </c>
      <c r="N67" s="313">
        <f t="shared" si="3"/>
        <v>1730</v>
      </c>
      <c r="O67" s="313">
        <f t="shared" si="3"/>
        <v>830</v>
      </c>
      <c r="P67" s="313">
        <f t="shared" si="3"/>
        <v>660</v>
      </c>
    </row>
    <row r="68" spans="1:16" ht="30">
      <c r="A68" s="282">
        <v>2</v>
      </c>
      <c r="B68" s="283" t="s">
        <v>1244</v>
      </c>
      <c r="C68" s="282" t="s">
        <v>2731</v>
      </c>
      <c r="D68" s="282" t="s">
        <v>2782</v>
      </c>
      <c r="E68" s="284">
        <v>55000</v>
      </c>
      <c r="F68" s="284">
        <v>25000</v>
      </c>
      <c r="G68" s="284">
        <v>16000</v>
      </c>
      <c r="H68" s="284">
        <v>12800</v>
      </c>
      <c r="I68" s="313">
        <f t="shared" si="2"/>
        <v>16500</v>
      </c>
      <c r="J68" s="313">
        <f t="shared" si="2"/>
        <v>7500</v>
      </c>
      <c r="K68" s="313">
        <f t="shared" si="2"/>
        <v>4800</v>
      </c>
      <c r="L68" s="313">
        <f t="shared" si="2"/>
        <v>3840</v>
      </c>
      <c r="M68" s="313">
        <f t="shared" si="3"/>
        <v>4130</v>
      </c>
      <c r="N68" s="313">
        <f t="shared" si="3"/>
        <v>1880</v>
      </c>
      <c r="O68" s="313">
        <f t="shared" si="3"/>
        <v>1200</v>
      </c>
      <c r="P68" s="313">
        <f t="shared" si="3"/>
        <v>960</v>
      </c>
    </row>
    <row r="69" spans="1:16">
      <c r="A69" s="282">
        <v>3</v>
      </c>
      <c r="B69" s="283" t="s">
        <v>2873</v>
      </c>
      <c r="C69" s="282" t="s">
        <v>544</v>
      </c>
      <c r="D69" s="282" t="s">
        <v>45</v>
      </c>
      <c r="E69" s="284">
        <v>50700</v>
      </c>
      <c r="F69" s="284">
        <v>23400</v>
      </c>
      <c r="G69" s="284">
        <v>11700</v>
      </c>
      <c r="H69" s="284">
        <v>9360</v>
      </c>
      <c r="I69" s="313">
        <f t="shared" si="2"/>
        <v>15210</v>
      </c>
      <c r="J69" s="313">
        <f t="shared" si="2"/>
        <v>7020</v>
      </c>
      <c r="K69" s="313">
        <f t="shared" si="2"/>
        <v>3510</v>
      </c>
      <c r="L69" s="313">
        <f t="shared" si="2"/>
        <v>2810</v>
      </c>
      <c r="M69" s="313">
        <f t="shared" si="3"/>
        <v>3800</v>
      </c>
      <c r="N69" s="313">
        <f t="shared" si="3"/>
        <v>1760</v>
      </c>
      <c r="O69" s="313">
        <f t="shared" si="3"/>
        <v>880</v>
      </c>
      <c r="P69" s="313">
        <f t="shared" si="3"/>
        <v>700</v>
      </c>
    </row>
    <row r="70" spans="1:16">
      <c r="A70" s="282">
        <v>4</v>
      </c>
      <c r="B70" s="283" t="s">
        <v>2874</v>
      </c>
      <c r="C70" s="282" t="s">
        <v>544</v>
      </c>
      <c r="D70" s="282" t="s">
        <v>45</v>
      </c>
      <c r="E70" s="284">
        <v>50700</v>
      </c>
      <c r="F70" s="284">
        <v>23400</v>
      </c>
      <c r="G70" s="284">
        <v>11700</v>
      </c>
      <c r="H70" s="284">
        <v>9360</v>
      </c>
      <c r="I70" s="313">
        <f t="shared" si="2"/>
        <v>15210</v>
      </c>
      <c r="J70" s="313">
        <f t="shared" si="2"/>
        <v>7020</v>
      </c>
      <c r="K70" s="313">
        <f t="shared" si="2"/>
        <v>3510</v>
      </c>
      <c r="L70" s="313">
        <f t="shared" si="2"/>
        <v>2810</v>
      </c>
      <c r="M70" s="313">
        <f t="shared" si="3"/>
        <v>3800</v>
      </c>
      <c r="N70" s="313">
        <f t="shared" si="3"/>
        <v>1760</v>
      </c>
      <c r="O70" s="313">
        <f t="shared" si="3"/>
        <v>880</v>
      </c>
      <c r="P70" s="313">
        <f t="shared" si="3"/>
        <v>700</v>
      </c>
    </row>
    <row r="71" spans="1:16">
      <c r="A71" s="282">
        <v>5</v>
      </c>
      <c r="B71" s="283" t="s">
        <v>2390</v>
      </c>
      <c r="C71" s="307"/>
      <c r="D71" s="307"/>
      <c r="E71" s="307"/>
      <c r="F71" s="307"/>
      <c r="G71" s="307"/>
      <c r="H71" s="307"/>
      <c r="I71" s="313"/>
      <c r="J71" s="313"/>
      <c r="K71" s="313"/>
      <c r="L71" s="313"/>
      <c r="M71" s="313"/>
      <c r="N71" s="313"/>
      <c r="O71" s="313"/>
      <c r="P71" s="313"/>
    </row>
    <row r="72" spans="1:16" ht="30">
      <c r="A72" s="282" t="s">
        <v>2921</v>
      </c>
      <c r="B72" s="283" t="s">
        <v>2390</v>
      </c>
      <c r="C72" s="282" t="s">
        <v>2882</v>
      </c>
      <c r="D72" s="282" t="s">
        <v>2732</v>
      </c>
      <c r="E72" s="284">
        <v>25000</v>
      </c>
      <c r="F72" s="284">
        <v>13000</v>
      </c>
      <c r="G72" s="284">
        <v>6500</v>
      </c>
      <c r="H72" s="284">
        <v>5200</v>
      </c>
      <c r="I72" s="313">
        <f t="shared" ref="I72:L135" si="4">ROUND(E72*0.3,-1)</f>
        <v>7500</v>
      </c>
      <c r="J72" s="313">
        <f t="shared" si="4"/>
        <v>3900</v>
      </c>
      <c r="K72" s="313">
        <f t="shared" si="4"/>
        <v>1950</v>
      </c>
      <c r="L72" s="313">
        <f t="shared" si="4"/>
        <v>1560</v>
      </c>
      <c r="M72" s="313">
        <f t="shared" ref="M72:P135" si="5">ROUND(I72*0.25,-1)</f>
        <v>1880</v>
      </c>
      <c r="N72" s="313">
        <f t="shared" si="5"/>
        <v>980</v>
      </c>
      <c r="O72" s="313">
        <f t="shared" si="5"/>
        <v>490</v>
      </c>
      <c r="P72" s="313">
        <f t="shared" si="5"/>
        <v>390</v>
      </c>
    </row>
    <row r="73" spans="1:16" ht="45">
      <c r="A73" s="282" t="s">
        <v>2922</v>
      </c>
      <c r="B73" s="283" t="s">
        <v>2390</v>
      </c>
      <c r="C73" s="282" t="s">
        <v>2732</v>
      </c>
      <c r="D73" s="282" t="s">
        <v>2733</v>
      </c>
      <c r="E73" s="284">
        <v>20700</v>
      </c>
      <c r="F73" s="284">
        <v>10000</v>
      </c>
      <c r="G73" s="284">
        <v>5000</v>
      </c>
      <c r="H73" s="284">
        <v>4000</v>
      </c>
      <c r="I73" s="313">
        <f t="shared" si="4"/>
        <v>6210</v>
      </c>
      <c r="J73" s="313">
        <f t="shared" si="4"/>
        <v>3000</v>
      </c>
      <c r="K73" s="313">
        <f t="shared" si="4"/>
        <v>1500</v>
      </c>
      <c r="L73" s="313">
        <f t="shared" si="4"/>
        <v>1200</v>
      </c>
      <c r="M73" s="313">
        <f t="shared" si="5"/>
        <v>1550</v>
      </c>
      <c r="N73" s="313">
        <f t="shared" si="5"/>
        <v>750</v>
      </c>
      <c r="O73" s="313">
        <f t="shared" si="5"/>
        <v>380</v>
      </c>
      <c r="P73" s="313">
        <f t="shared" si="5"/>
        <v>300</v>
      </c>
    </row>
    <row r="74" spans="1:16">
      <c r="A74" s="282">
        <v>6</v>
      </c>
      <c r="B74" s="283" t="s">
        <v>1248</v>
      </c>
      <c r="C74" s="282" t="s">
        <v>544</v>
      </c>
      <c r="D74" s="282" t="s">
        <v>45</v>
      </c>
      <c r="E74" s="284">
        <v>22500</v>
      </c>
      <c r="F74" s="284">
        <v>11000</v>
      </c>
      <c r="G74" s="284">
        <v>6000</v>
      </c>
      <c r="H74" s="284">
        <v>4800</v>
      </c>
      <c r="I74" s="313">
        <f t="shared" si="4"/>
        <v>6750</v>
      </c>
      <c r="J74" s="313">
        <f t="shared" si="4"/>
        <v>3300</v>
      </c>
      <c r="K74" s="313">
        <f t="shared" si="4"/>
        <v>1800</v>
      </c>
      <c r="L74" s="313">
        <f t="shared" si="4"/>
        <v>1440</v>
      </c>
      <c r="M74" s="313">
        <f t="shared" si="5"/>
        <v>1690</v>
      </c>
      <c r="N74" s="313">
        <f t="shared" si="5"/>
        <v>830</v>
      </c>
      <c r="O74" s="313">
        <f t="shared" si="5"/>
        <v>450</v>
      </c>
      <c r="P74" s="313">
        <f t="shared" si="5"/>
        <v>360</v>
      </c>
    </row>
    <row r="75" spans="1:16">
      <c r="A75" s="282">
        <v>7</v>
      </c>
      <c r="B75" s="283" t="s">
        <v>1254</v>
      </c>
      <c r="C75" s="307"/>
      <c r="D75" s="307"/>
      <c r="E75" s="307"/>
      <c r="F75" s="307"/>
      <c r="G75" s="307"/>
      <c r="H75" s="307"/>
      <c r="I75" s="313"/>
      <c r="J75" s="313"/>
      <c r="K75" s="313"/>
      <c r="L75" s="313"/>
      <c r="M75" s="313"/>
      <c r="N75" s="313"/>
      <c r="O75" s="313"/>
      <c r="P75" s="313"/>
    </row>
    <row r="76" spans="1:16" ht="30">
      <c r="A76" s="282" t="s">
        <v>2923</v>
      </c>
      <c r="B76" s="283" t="s">
        <v>1254</v>
      </c>
      <c r="C76" s="282" t="s">
        <v>1319</v>
      </c>
      <c r="D76" s="282" t="s">
        <v>2732</v>
      </c>
      <c r="E76" s="284">
        <v>17190</v>
      </c>
      <c r="F76" s="284">
        <v>8000</v>
      </c>
      <c r="G76" s="284">
        <v>4500</v>
      </c>
      <c r="H76" s="284">
        <v>3600</v>
      </c>
      <c r="I76" s="313">
        <f t="shared" si="4"/>
        <v>5160</v>
      </c>
      <c r="J76" s="313">
        <f t="shared" si="4"/>
        <v>2400</v>
      </c>
      <c r="K76" s="313">
        <f t="shared" si="4"/>
        <v>1350</v>
      </c>
      <c r="L76" s="313">
        <f t="shared" si="4"/>
        <v>1080</v>
      </c>
      <c r="M76" s="313">
        <f t="shared" si="5"/>
        <v>1290</v>
      </c>
      <c r="N76" s="313">
        <f t="shared" si="5"/>
        <v>600</v>
      </c>
      <c r="O76" s="313">
        <f t="shared" si="5"/>
        <v>340</v>
      </c>
      <c r="P76" s="313">
        <f t="shared" si="5"/>
        <v>270</v>
      </c>
    </row>
    <row r="77" spans="1:16" ht="30">
      <c r="A77" s="282" t="s">
        <v>2924</v>
      </c>
      <c r="B77" s="283" t="s">
        <v>1254</v>
      </c>
      <c r="C77" s="282" t="s">
        <v>2732</v>
      </c>
      <c r="D77" s="282" t="s">
        <v>2925</v>
      </c>
      <c r="E77" s="284">
        <v>18000</v>
      </c>
      <c r="F77" s="284">
        <v>9000</v>
      </c>
      <c r="G77" s="284">
        <v>4500</v>
      </c>
      <c r="H77" s="284">
        <v>3600</v>
      </c>
      <c r="I77" s="313">
        <f t="shared" si="4"/>
        <v>5400</v>
      </c>
      <c r="J77" s="313">
        <f t="shared" si="4"/>
        <v>2700</v>
      </c>
      <c r="K77" s="313">
        <f t="shared" si="4"/>
        <v>1350</v>
      </c>
      <c r="L77" s="313">
        <f t="shared" si="4"/>
        <v>1080</v>
      </c>
      <c r="M77" s="313">
        <f t="shared" si="5"/>
        <v>1350</v>
      </c>
      <c r="N77" s="313">
        <f t="shared" si="5"/>
        <v>680</v>
      </c>
      <c r="O77" s="313">
        <f t="shared" si="5"/>
        <v>340</v>
      </c>
      <c r="P77" s="313">
        <f t="shared" si="5"/>
        <v>270</v>
      </c>
    </row>
    <row r="78" spans="1:16">
      <c r="A78" s="282">
        <v>8</v>
      </c>
      <c r="B78" s="283" t="s">
        <v>1301</v>
      </c>
      <c r="C78" s="307"/>
      <c r="D78" s="307"/>
      <c r="E78" s="307"/>
      <c r="F78" s="307"/>
      <c r="G78" s="307"/>
      <c r="H78" s="307"/>
      <c r="I78" s="313"/>
      <c r="J78" s="313"/>
      <c r="K78" s="313"/>
      <c r="L78" s="313"/>
      <c r="M78" s="313"/>
      <c r="N78" s="313"/>
      <c r="O78" s="313"/>
      <c r="P78" s="313"/>
    </row>
    <row r="79" spans="1:16" ht="30">
      <c r="A79" s="282" t="s">
        <v>2926</v>
      </c>
      <c r="B79" s="283" t="s">
        <v>1301</v>
      </c>
      <c r="C79" s="282" t="s">
        <v>2731</v>
      </c>
      <c r="D79" s="282" t="s">
        <v>2782</v>
      </c>
      <c r="E79" s="284">
        <v>22500</v>
      </c>
      <c r="F79" s="284">
        <v>11000</v>
      </c>
      <c r="G79" s="284">
        <v>6000</v>
      </c>
      <c r="H79" s="284">
        <v>4800</v>
      </c>
      <c r="I79" s="313">
        <f t="shared" si="4"/>
        <v>6750</v>
      </c>
      <c r="J79" s="313">
        <f t="shared" si="4"/>
        <v>3300</v>
      </c>
      <c r="K79" s="313">
        <f t="shared" si="4"/>
        <v>1800</v>
      </c>
      <c r="L79" s="313">
        <f t="shared" si="4"/>
        <v>1440</v>
      </c>
      <c r="M79" s="313">
        <f t="shared" si="5"/>
        <v>1690</v>
      </c>
      <c r="N79" s="313">
        <f t="shared" si="5"/>
        <v>830</v>
      </c>
      <c r="O79" s="313">
        <f t="shared" si="5"/>
        <v>450</v>
      </c>
      <c r="P79" s="313">
        <f t="shared" si="5"/>
        <v>360</v>
      </c>
    </row>
    <row r="80" spans="1:16">
      <c r="A80" s="282" t="s">
        <v>2927</v>
      </c>
      <c r="B80" s="283" t="s">
        <v>1301</v>
      </c>
      <c r="C80" s="282" t="s">
        <v>1254</v>
      </c>
      <c r="D80" s="282" t="s">
        <v>2928</v>
      </c>
      <c r="E80" s="284">
        <v>17500</v>
      </c>
      <c r="F80" s="284">
        <v>8400</v>
      </c>
      <c r="G80" s="284">
        <v>4000</v>
      </c>
      <c r="H80" s="284">
        <v>3200</v>
      </c>
      <c r="I80" s="313">
        <f t="shared" si="4"/>
        <v>5250</v>
      </c>
      <c r="J80" s="313">
        <f t="shared" si="4"/>
        <v>2520</v>
      </c>
      <c r="K80" s="313">
        <f t="shared" si="4"/>
        <v>1200</v>
      </c>
      <c r="L80" s="313">
        <f t="shared" si="4"/>
        <v>960</v>
      </c>
      <c r="M80" s="313">
        <f t="shared" si="5"/>
        <v>1310</v>
      </c>
      <c r="N80" s="313">
        <f t="shared" si="5"/>
        <v>630</v>
      </c>
      <c r="O80" s="313">
        <f t="shared" si="5"/>
        <v>300</v>
      </c>
      <c r="P80" s="313">
        <f t="shared" si="5"/>
        <v>240</v>
      </c>
    </row>
    <row r="81" spans="1:16">
      <c r="A81" s="282">
        <v>9</v>
      </c>
      <c r="B81" s="283" t="s">
        <v>2929</v>
      </c>
      <c r="C81" s="282" t="s">
        <v>544</v>
      </c>
      <c r="D81" s="282" t="s">
        <v>45</v>
      </c>
      <c r="E81" s="284">
        <v>22500</v>
      </c>
      <c r="F81" s="284">
        <v>11000</v>
      </c>
      <c r="G81" s="284">
        <v>6000</v>
      </c>
      <c r="H81" s="284">
        <v>4800</v>
      </c>
      <c r="I81" s="313">
        <f t="shared" si="4"/>
        <v>6750</v>
      </c>
      <c r="J81" s="313">
        <f t="shared" si="4"/>
        <v>3300</v>
      </c>
      <c r="K81" s="313">
        <f t="shared" si="4"/>
        <v>1800</v>
      </c>
      <c r="L81" s="313">
        <f t="shared" si="4"/>
        <v>1440</v>
      </c>
      <c r="M81" s="313">
        <f t="shared" si="5"/>
        <v>1690</v>
      </c>
      <c r="N81" s="313">
        <f t="shared" si="5"/>
        <v>830</v>
      </c>
      <c r="O81" s="313">
        <f t="shared" si="5"/>
        <v>450</v>
      </c>
      <c r="P81" s="313">
        <f t="shared" si="5"/>
        <v>360</v>
      </c>
    </row>
    <row r="82" spans="1:16" ht="30">
      <c r="A82" s="282">
        <v>10</v>
      </c>
      <c r="B82" s="283" t="s">
        <v>1936</v>
      </c>
      <c r="C82" s="282" t="s">
        <v>2930</v>
      </c>
      <c r="D82" s="282" t="s">
        <v>286</v>
      </c>
      <c r="E82" s="284">
        <v>19800</v>
      </c>
      <c r="F82" s="284">
        <v>9000</v>
      </c>
      <c r="G82" s="284">
        <v>4500</v>
      </c>
      <c r="H82" s="284">
        <v>3600</v>
      </c>
      <c r="I82" s="313">
        <f t="shared" si="4"/>
        <v>5940</v>
      </c>
      <c r="J82" s="313">
        <f t="shared" si="4"/>
        <v>2700</v>
      </c>
      <c r="K82" s="313">
        <f t="shared" si="4"/>
        <v>1350</v>
      </c>
      <c r="L82" s="313">
        <f t="shared" si="4"/>
        <v>1080</v>
      </c>
      <c r="M82" s="313">
        <f t="shared" si="5"/>
        <v>1490</v>
      </c>
      <c r="N82" s="313">
        <f t="shared" si="5"/>
        <v>680</v>
      </c>
      <c r="O82" s="313">
        <f t="shared" si="5"/>
        <v>340</v>
      </c>
      <c r="P82" s="313">
        <f t="shared" si="5"/>
        <v>270</v>
      </c>
    </row>
    <row r="83" spans="1:16">
      <c r="A83" s="282">
        <v>11</v>
      </c>
      <c r="B83" s="283" t="s">
        <v>1249</v>
      </c>
      <c r="C83" s="282" t="s">
        <v>544</v>
      </c>
      <c r="D83" s="282" t="s">
        <v>45</v>
      </c>
      <c r="E83" s="284">
        <v>24500</v>
      </c>
      <c r="F83" s="284">
        <v>12000</v>
      </c>
      <c r="G83" s="284">
        <v>6000</v>
      </c>
      <c r="H83" s="284">
        <v>4800</v>
      </c>
      <c r="I83" s="313">
        <f t="shared" si="4"/>
        <v>7350</v>
      </c>
      <c r="J83" s="313">
        <f t="shared" si="4"/>
        <v>3600</v>
      </c>
      <c r="K83" s="313">
        <f t="shared" si="4"/>
        <v>1800</v>
      </c>
      <c r="L83" s="313">
        <f t="shared" si="4"/>
        <v>1440</v>
      </c>
      <c r="M83" s="313">
        <f t="shared" si="5"/>
        <v>1840</v>
      </c>
      <c r="N83" s="313">
        <f t="shared" si="5"/>
        <v>900</v>
      </c>
      <c r="O83" s="313">
        <f t="shared" si="5"/>
        <v>450</v>
      </c>
      <c r="P83" s="313">
        <f t="shared" si="5"/>
        <v>360</v>
      </c>
    </row>
    <row r="84" spans="1:16" ht="30">
      <c r="A84" s="282">
        <v>12</v>
      </c>
      <c r="B84" s="283" t="s">
        <v>2931</v>
      </c>
      <c r="C84" s="282" t="s">
        <v>2732</v>
      </c>
      <c r="D84" s="282" t="s">
        <v>2782</v>
      </c>
      <c r="E84" s="284">
        <v>24500</v>
      </c>
      <c r="F84" s="284">
        <v>12000</v>
      </c>
      <c r="G84" s="284">
        <v>6000</v>
      </c>
      <c r="H84" s="284">
        <v>4800</v>
      </c>
      <c r="I84" s="313">
        <f t="shared" si="4"/>
        <v>7350</v>
      </c>
      <c r="J84" s="313">
        <f t="shared" si="4"/>
        <v>3600</v>
      </c>
      <c r="K84" s="313">
        <f t="shared" si="4"/>
        <v>1800</v>
      </c>
      <c r="L84" s="313">
        <f t="shared" si="4"/>
        <v>1440</v>
      </c>
      <c r="M84" s="313">
        <f t="shared" si="5"/>
        <v>1840</v>
      </c>
      <c r="N84" s="313">
        <f t="shared" si="5"/>
        <v>900</v>
      </c>
      <c r="O84" s="313">
        <f t="shared" si="5"/>
        <v>450</v>
      </c>
      <c r="P84" s="313">
        <f t="shared" si="5"/>
        <v>360</v>
      </c>
    </row>
    <row r="85" spans="1:16" ht="30">
      <c r="A85" s="282">
        <v>13</v>
      </c>
      <c r="B85" s="283" t="s">
        <v>2932</v>
      </c>
      <c r="C85" s="282" t="s">
        <v>544</v>
      </c>
      <c r="D85" s="282" t="s">
        <v>45</v>
      </c>
      <c r="E85" s="284">
        <v>36400</v>
      </c>
      <c r="F85" s="284">
        <v>18200</v>
      </c>
      <c r="G85" s="284">
        <v>10400</v>
      </c>
      <c r="H85" s="284">
        <v>8320</v>
      </c>
      <c r="I85" s="313">
        <f t="shared" si="4"/>
        <v>10920</v>
      </c>
      <c r="J85" s="313">
        <f t="shared" si="4"/>
        <v>5460</v>
      </c>
      <c r="K85" s="313">
        <f t="shared" si="4"/>
        <v>3120</v>
      </c>
      <c r="L85" s="313">
        <f t="shared" si="4"/>
        <v>2500</v>
      </c>
      <c r="M85" s="313">
        <f t="shared" si="5"/>
        <v>2730</v>
      </c>
      <c r="N85" s="313">
        <f t="shared" si="5"/>
        <v>1370</v>
      </c>
      <c r="O85" s="313">
        <f t="shared" si="5"/>
        <v>780</v>
      </c>
      <c r="P85" s="313">
        <f t="shared" si="5"/>
        <v>630</v>
      </c>
    </row>
    <row r="86" spans="1:16">
      <c r="A86" s="282">
        <v>14</v>
      </c>
      <c r="B86" s="283" t="s">
        <v>1255</v>
      </c>
      <c r="C86" s="282" t="s">
        <v>544</v>
      </c>
      <c r="D86" s="282" t="s">
        <v>45</v>
      </c>
      <c r="E86" s="284">
        <v>36400</v>
      </c>
      <c r="F86" s="284">
        <v>18200</v>
      </c>
      <c r="G86" s="284">
        <v>10400</v>
      </c>
      <c r="H86" s="284">
        <v>8320</v>
      </c>
      <c r="I86" s="313">
        <f t="shared" si="4"/>
        <v>10920</v>
      </c>
      <c r="J86" s="313">
        <f t="shared" si="4"/>
        <v>5460</v>
      </c>
      <c r="K86" s="313">
        <f t="shared" si="4"/>
        <v>3120</v>
      </c>
      <c r="L86" s="313">
        <f t="shared" si="4"/>
        <v>2500</v>
      </c>
      <c r="M86" s="313">
        <f t="shared" si="5"/>
        <v>2730</v>
      </c>
      <c r="N86" s="313">
        <f t="shared" si="5"/>
        <v>1370</v>
      </c>
      <c r="O86" s="313">
        <f t="shared" si="5"/>
        <v>780</v>
      </c>
      <c r="P86" s="313">
        <f t="shared" si="5"/>
        <v>630</v>
      </c>
    </row>
    <row r="87" spans="1:16">
      <c r="A87" s="282">
        <v>15</v>
      </c>
      <c r="B87" s="283" t="s">
        <v>2933</v>
      </c>
      <c r="C87" s="282" t="s">
        <v>544</v>
      </c>
      <c r="D87" s="282" t="s">
        <v>45</v>
      </c>
      <c r="E87" s="284">
        <v>36400</v>
      </c>
      <c r="F87" s="284">
        <v>18200</v>
      </c>
      <c r="G87" s="284">
        <v>10400</v>
      </c>
      <c r="H87" s="284">
        <v>8320</v>
      </c>
      <c r="I87" s="313">
        <f t="shared" si="4"/>
        <v>10920</v>
      </c>
      <c r="J87" s="313">
        <f t="shared" si="4"/>
        <v>5460</v>
      </c>
      <c r="K87" s="313">
        <f t="shared" si="4"/>
        <v>3120</v>
      </c>
      <c r="L87" s="313">
        <f t="shared" si="4"/>
        <v>2500</v>
      </c>
      <c r="M87" s="313">
        <f t="shared" si="5"/>
        <v>2730</v>
      </c>
      <c r="N87" s="313">
        <f t="shared" si="5"/>
        <v>1370</v>
      </c>
      <c r="O87" s="313">
        <f t="shared" si="5"/>
        <v>780</v>
      </c>
      <c r="P87" s="313">
        <f t="shared" si="5"/>
        <v>630</v>
      </c>
    </row>
    <row r="88" spans="1:16">
      <c r="A88" s="282">
        <v>16</v>
      </c>
      <c r="B88" s="283" t="s">
        <v>2934</v>
      </c>
      <c r="C88" s="282" t="s">
        <v>544</v>
      </c>
      <c r="D88" s="282" t="s">
        <v>45</v>
      </c>
      <c r="E88" s="284">
        <v>36400</v>
      </c>
      <c r="F88" s="284">
        <v>18200</v>
      </c>
      <c r="G88" s="284">
        <v>10400</v>
      </c>
      <c r="H88" s="284">
        <v>8320</v>
      </c>
      <c r="I88" s="313">
        <f t="shared" si="4"/>
        <v>10920</v>
      </c>
      <c r="J88" s="313">
        <f t="shared" si="4"/>
        <v>5460</v>
      </c>
      <c r="K88" s="313">
        <f t="shared" si="4"/>
        <v>3120</v>
      </c>
      <c r="L88" s="313">
        <f t="shared" si="4"/>
        <v>2500</v>
      </c>
      <c r="M88" s="313">
        <f t="shared" si="5"/>
        <v>2730</v>
      </c>
      <c r="N88" s="313">
        <f t="shared" si="5"/>
        <v>1370</v>
      </c>
      <c r="O88" s="313">
        <f t="shared" si="5"/>
        <v>780</v>
      </c>
      <c r="P88" s="313">
        <f t="shared" si="5"/>
        <v>630</v>
      </c>
    </row>
    <row r="89" spans="1:16">
      <c r="A89" s="282">
        <v>17</v>
      </c>
      <c r="B89" s="283" t="s">
        <v>2901</v>
      </c>
      <c r="C89" s="282" t="s">
        <v>544</v>
      </c>
      <c r="D89" s="282" t="s">
        <v>45</v>
      </c>
      <c r="E89" s="284">
        <v>36400</v>
      </c>
      <c r="F89" s="284">
        <v>18200</v>
      </c>
      <c r="G89" s="284">
        <v>10400</v>
      </c>
      <c r="H89" s="284">
        <v>8320</v>
      </c>
      <c r="I89" s="313">
        <f t="shared" si="4"/>
        <v>10920</v>
      </c>
      <c r="J89" s="313">
        <f t="shared" si="4"/>
        <v>5460</v>
      </c>
      <c r="K89" s="313">
        <f t="shared" si="4"/>
        <v>3120</v>
      </c>
      <c r="L89" s="313">
        <f t="shared" si="4"/>
        <v>2500</v>
      </c>
      <c r="M89" s="313">
        <f t="shared" si="5"/>
        <v>2730</v>
      </c>
      <c r="N89" s="313">
        <f t="shared" si="5"/>
        <v>1370</v>
      </c>
      <c r="O89" s="313">
        <f t="shared" si="5"/>
        <v>780</v>
      </c>
      <c r="P89" s="313">
        <f t="shared" si="5"/>
        <v>630</v>
      </c>
    </row>
    <row r="90" spans="1:16">
      <c r="A90" s="282">
        <v>18</v>
      </c>
      <c r="B90" s="283" t="s">
        <v>2935</v>
      </c>
      <c r="C90" s="282" t="s">
        <v>544</v>
      </c>
      <c r="D90" s="282" t="s">
        <v>45</v>
      </c>
      <c r="E90" s="284">
        <v>36400</v>
      </c>
      <c r="F90" s="284">
        <v>18200</v>
      </c>
      <c r="G90" s="284">
        <v>10400</v>
      </c>
      <c r="H90" s="284">
        <v>8320</v>
      </c>
      <c r="I90" s="313">
        <f t="shared" si="4"/>
        <v>10920</v>
      </c>
      <c r="J90" s="313">
        <f t="shared" si="4"/>
        <v>5460</v>
      </c>
      <c r="K90" s="313">
        <f t="shared" si="4"/>
        <v>3120</v>
      </c>
      <c r="L90" s="313">
        <f t="shared" si="4"/>
        <v>2500</v>
      </c>
      <c r="M90" s="313">
        <f t="shared" si="5"/>
        <v>2730</v>
      </c>
      <c r="N90" s="313">
        <f t="shared" si="5"/>
        <v>1370</v>
      </c>
      <c r="O90" s="313">
        <f t="shared" si="5"/>
        <v>780</v>
      </c>
      <c r="P90" s="313">
        <f t="shared" si="5"/>
        <v>630</v>
      </c>
    </row>
    <row r="91" spans="1:16">
      <c r="A91" s="282">
        <v>19</v>
      </c>
      <c r="B91" s="283" t="s">
        <v>2892</v>
      </c>
      <c r="C91" s="282" t="s">
        <v>544</v>
      </c>
      <c r="D91" s="282" t="s">
        <v>45</v>
      </c>
      <c r="E91" s="284">
        <v>36400</v>
      </c>
      <c r="F91" s="284">
        <v>18200</v>
      </c>
      <c r="G91" s="284">
        <v>10400</v>
      </c>
      <c r="H91" s="284">
        <v>8320</v>
      </c>
      <c r="I91" s="313">
        <f t="shared" si="4"/>
        <v>10920</v>
      </c>
      <c r="J91" s="313">
        <f t="shared" si="4"/>
        <v>5460</v>
      </c>
      <c r="K91" s="313">
        <f t="shared" si="4"/>
        <v>3120</v>
      </c>
      <c r="L91" s="313">
        <f t="shared" si="4"/>
        <v>2500</v>
      </c>
      <c r="M91" s="313">
        <f t="shared" si="5"/>
        <v>2730</v>
      </c>
      <c r="N91" s="313">
        <f t="shared" si="5"/>
        <v>1370</v>
      </c>
      <c r="O91" s="313">
        <f t="shared" si="5"/>
        <v>780</v>
      </c>
      <c r="P91" s="313">
        <f t="shared" si="5"/>
        <v>630</v>
      </c>
    </row>
    <row r="92" spans="1:16">
      <c r="A92" s="282">
        <v>20</v>
      </c>
      <c r="B92" s="283" t="s">
        <v>1321</v>
      </c>
      <c r="C92" s="282" t="s">
        <v>544</v>
      </c>
      <c r="D92" s="282" t="s">
        <v>45</v>
      </c>
      <c r="E92" s="284">
        <v>18000</v>
      </c>
      <c r="F92" s="284">
        <v>9000</v>
      </c>
      <c r="G92" s="284">
        <v>4500</v>
      </c>
      <c r="H92" s="284">
        <v>3600</v>
      </c>
      <c r="I92" s="313">
        <f t="shared" si="4"/>
        <v>5400</v>
      </c>
      <c r="J92" s="313">
        <f t="shared" si="4"/>
        <v>2700</v>
      </c>
      <c r="K92" s="313">
        <f t="shared" si="4"/>
        <v>1350</v>
      </c>
      <c r="L92" s="313">
        <f t="shared" si="4"/>
        <v>1080</v>
      </c>
      <c r="M92" s="313">
        <f t="shared" si="5"/>
        <v>1350</v>
      </c>
      <c r="N92" s="313">
        <f t="shared" si="5"/>
        <v>680</v>
      </c>
      <c r="O92" s="313">
        <f t="shared" si="5"/>
        <v>340</v>
      </c>
      <c r="P92" s="313">
        <f t="shared" si="5"/>
        <v>270</v>
      </c>
    </row>
    <row r="93" spans="1:16">
      <c r="A93" s="282">
        <v>21</v>
      </c>
      <c r="B93" s="283" t="s">
        <v>2936</v>
      </c>
      <c r="C93" s="282" t="s">
        <v>544</v>
      </c>
      <c r="D93" s="282" t="s">
        <v>45</v>
      </c>
      <c r="E93" s="284">
        <v>18000</v>
      </c>
      <c r="F93" s="284">
        <v>9000</v>
      </c>
      <c r="G93" s="284">
        <v>4500</v>
      </c>
      <c r="H93" s="284">
        <v>3600</v>
      </c>
      <c r="I93" s="313">
        <f t="shared" si="4"/>
        <v>5400</v>
      </c>
      <c r="J93" s="313">
        <f t="shared" si="4"/>
        <v>2700</v>
      </c>
      <c r="K93" s="313">
        <f t="shared" si="4"/>
        <v>1350</v>
      </c>
      <c r="L93" s="313">
        <f t="shared" si="4"/>
        <v>1080</v>
      </c>
      <c r="M93" s="313">
        <f t="shared" si="5"/>
        <v>1350</v>
      </c>
      <c r="N93" s="313">
        <f t="shared" si="5"/>
        <v>680</v>
      </c>
      <c r="O93" s="313">
        <f t="shared" si="5"/>
        <v>340</v>
      </c>
      <c r="P93" s="313">
        <f t="shared" si="5"/>
        <v>270</v>
      </c>
    </row>
    <row r="94" spans="1:16">
      <c r="A94" s="282">
        <v>22</v>
      </c>
      <c r="B94" s="283" t="s">
        <v>2937</v>
      </c>
      <c r="C94" s="282" t="s">
        <v>544</v>
      </c>
      <c r="D94" s="282" t="s">
        <v>45</v>
      </c>
      <c r="E94" s="284">
        <v>18000</v>
      </c>
      <c r="F94" s="284">
        <v>9000</v>
      </c>
      <c r="G94" s="284">
        <v>4500</v>
      </c>
      <c r="H94" s="284">
        <v>3600</v>
      </c>
      <c r="I94" s="313">
        <f t="shared" si="4"/>
        <v>5400</v>
      </c>
      <c r="J94" s="313">
        <f t="shared" si="4"/>
        <v>2700</v>
      </c>
      <c r="K94" s="313">
        <f t="shared" si="4"/>
        <v>1350</v>
      </c>
      <c r="L94" s="313">
        <f t="shared" si="4"/>
        <v>1080</v>
      </c>
      <c r="M94" s="313">
        <f t="shared" si="5"/>
        <v>1350</v>
      </c>
      <c r="N94" s="313">
        <f t="shared" si="5"/>
        <v>680</v>
      </c>
      <c r="O94" s="313">
        <f t="shared" si="5"/>
        <v>340</v>
      </c>
      <c r="P94" s="313">
        <f t="shared" si="5"/>
        <v>270</v>
      </c>
    </row>
    <row r="95" spans="1:16">
      <c r="A95" s="282">
        <v>23</v>
      </c>
      <c r="B95" s="283" t="s">
        <v>2938</v>
      </c>
      <c r="C95" s="282" t="s">
        <v>544</v>
      </c>
      <c r="D95" s="282" t="s">
        <v>45</v>
      </c>
      <c r="E95" s="284">
        <v>18000</v>
      </c>
      <c r="F95" s="284">
        <v>9000</v>
      </c>
      <c r="G95" s="284">
        <v>4500</v>
      </c>
      <c r="H95" s="284">
        <v>3600</v>
      </c>
      <c r="I95" s="313">
        <f t="shared" si="4"/>
        <v>5400</v>
      </c>
      <c r="J95" s="313">
        <f t="shared" si="4"/>
        <v>2700</v>
      </c>
      <c r="K95" s="313">
        <f t="shared" si="4"/>
        <v>1350</v>
      </c>
      <c r="L95" s="313">
        <f t="shared" si="4"/>
        <v>1080</v>
      </c>
      <c r="M95" s="313">
        <f t="shared" si="5"/>
        <v>1350</v>
      </c>
      <c r="N95" s="313">
        <f t="shared" si="5"/>
        <v>680</v>
      </c>
      <c r="O95" s="313">
        <f t="shared" si="5"/>
        <v>340</v>
      </c>
      <c r="P95" s="313">
        <f t="shared" si="5"/>
        <v>270</v>
      </c>
    </row>
    <row r="96" spans="1:16">
      <c r="A96" s="282">
        <v>24</v>
      </c>
      <c r="B96" s="283" t="s">
        <v>2939</v>
      </c>
      <c r="C96" s="282" t="s">
        <v>544</v>
      </c>
      <c r="D96" s="282" t="s">
        <v>45</v>
      </c>
      <c r="E96" s="284">
        <v>18000</v>
      </c>
      <c r="F96" s="284">
        <v>9000</v>
      </c>
      <c r="G96" s="284">
        <v>4500</v>
      </c>
      <c r="H96" s="284">
        <v>3600</v>
      </c>
      <c r="I96" s="313">
        <f t="shared" si="4"/>
        <v>5400</v>
      </c>
      <c r="J96" s="313">
        <f t="shared" si="4"/>
        <v>2700</v>
      </c>
      <c r="K96" s="313">
        <f t="shared" si="4"/>
        <v>1350</v>
      </c>
      <c r="L96" s="313">
        <f t="shared" si="4"/>
        <v>1080</v>
      </c>
      <c r="M96" s="313">
        <f t="shared" si="5"/>
        <v>1350</v>
      </c>
      <c r="N96" s="313">
        <f t="shared" si="5"/>
        <v>680</v>
      </c>
      <c r="O96" s="313">
        <f t="shared" si="5"/>
        <v>340</v>
      </c>
      <c r="P96" s="313">
        <f t="shared" si="5"/>
        <v>270</v>
      </c>
    </row>
    <row r="97" spans="1:16">
      <c r="A97" s="282">
        <v>25</v>
      </c>
      <c r="B97" s="283" t="s">
        <v>2940</v>
      </c>
      <c r="C97" s="282" t="s">
        <v>544</v>
      </c>
      <c r="D97" s="282" t="s">
        <v>45</v>
      </c>
      <c r="E97" s="284">
        <v>18000</v>
      </c>
      <c r="F97" s="284">
        <v>9000</v>
      </c>
      <c r="G97" s="284">
        <v>4500</v>
      </c>
      <c r="H97" s="284">
        <v>3600</v>
      </c>
      <c r="I97" s="313">
        <f t="shared" si="4"/>
        <v>5400</v>
      </c>
      <c r="J97" s="313">
        <f t="shared" si="4"/>
        <v>2700</v>
      </c>
      <c r="K97" s="313">
        <f t="shared" si="4"/>
        <v>1350</v>
      </c>
      <c r="L97" s="313">
        <f t="shared" si="4"/>
        <v>1080</v>
      </c>
      <c r="M97" s="313">
        <f t="shared" si="5"/>
        <v>1350</v>
      </c>
      <c r="N97" s="313">
        <f t="shared" si="5"/>
        <v>680</v>
      </c>
      <c r="O97" s="313">
        <f t="shared" si="5"/>
        <v>340</v>
      </c>
      <c r="P97" s="313">
        <f t="shared" si="5"/>
        <v>270</v>
      </c>
    </row>
    <row r="98" spans="1:16">
      <c r="A98" s="282">
        <v>26</v>
      </c>
      <c r="B98" s="283" t="s">
        <v>2941</v>
      </c>
      <c r="C98" s="282" t="s">
        <v>544</v>
      </c>
      <c r="D98" s="282" t="s">
        <v>45</v>
      </c>
      <c r="E98" s="284">
        <v>18000</v>
      </c>
      <c r="F98" s="284">
        <v>9000</v>
      </c>
      <c r="G98" s="284">
        <v>4500</v>
      </c>
      <c r="H98" s="284">
        <v>3600</v>
      </c>
      <c r="I98" s="313">
        <f t="shared" si="4"/>
        <v>5400</v>
      </c>
      <c r="J98" s="313">
        <f t="shared" si="4"/>
        <v>2700</v>
      </c>
      <c r="K98" s="313">
        <f t="shared" si="4"/>
        <v>1350</v>
      </c>
      <c r="L98" s="313">
        <f t="shared" si="4"/>
        <v>1080</v>
      </c>
      <c r="M98" s="313">
        <f t="shared" si="5"/>
        <v>1350</v>
      </c>
      <c r="N98" s="313">
        <f t="shared" si="5"/>
        <v>680</v>
      </c>
      <c r="O98" s="313">
        <f t="shared" si="5"/>
        <v>340</v>
      </c>
      <c r="P98" s="313">
        <f t="shared" si="5"/>
        <v>270</v>
      </c>
    </row>
    <row r="99" spans="1:16">
      <c r="A99" s="282">
        <v>27</v>
      </c>
      <c r="B99" s="283" t="s">
        <v>2942</v>
      </c>
      <c r="C99" s="282" t="s">
        <v>544</v>
      </c>
      <c r="D99" s="282" t="s">
        <v>45</v>
      </c>
      <c r="E99" s="284">
        <v>20000</v>
      </c>
      <c r="F99" s="284">
        <v>9800</v>
      </c>
      <c r="G99" s="284">
        <v>5000</v>
      </c>
      <c r="H99" s="284">
        <v>4000</v>
      </c>
      <c r="I99" s="313">
        <f t="shared" si="4"/>
        <v>6000</v>
      </c>
      <c r="J99" s="313">
        <f t="shared" si="4"/>
        <v>2940</v>
      </c>
      <c r="K99" s="313">
        <f t="shared" si="4"/>
        <v>1500</v>
      </c>
      <c r="L99" s="313">
        <f t="shared" si="4"/>
        <v>1200</v>
      </c>
      <c r="M99" s="313">
        <f t="shared" si="5"/>
        <v>1500</v>
      </c>
      <c r="N99" s="313">
        <f t="shared" si="5"/>
        <v>740</v>
      </c>
      <c r="O99" s="313">
        <f t="shared" si="5"/>
        <v>380</v>
      </c>
      <c r="P99" s="313">
        <f t="shared" si="5"/>
        <v>300</v>
      </c>
    </row>
    <row r="100" spans="1:16" ht="45">
      <c r="A100" s="282">
        <v>28</v>
      </c>
      <c r="B100" s="283" t="s">
        <v>2886</v>
      </c>
      <c r="C100" s="282" t="s">
        <v>2943</v>
      </c>
      <c r="D100" s="282" t="s">
        <v>2731</v>
      </c>
      <c r="E100" s="284">
        <v>15000</v>
      </c>
      <c r="F100" s="284">
        <v>7840</v>
      </c>
      <c r="G100" s="284">
        <v>4000</v>
      </c>
      <c r="H100" s="284">
        <v>3200</v>
      </c>
      <c r="I100" s="313">
        <f t="shared" si="4"/>
        <v>4500</v>
      </c>
      <c r="J100" s="313">
        <f t="shared" si="4"/>
        <v>2350</v>
      </c>
      <c r="K100" s="313">
        <f t="shared" si="4"/>
        <v>1200</v>
      </c>
      <c r="L100" s="313">
        <f t="shared" si="4"/>
        <v>960</v>
      </c>
      <c r="M100" s="313">
        <f t="shared" si="5"/>
        <v>1130</v>
      </c>
      <c r="N100" s="313">
        <f t="shared" si="5"/>
        <v>590</v>
      </c>
      <c r="O100" s="313">
        <f t="shared" si="5"/>
        <v>300</v>
      </c>
      <c r="P100" s="313">
        <f t="shared" si="5"/>
        <v>240</v>
      </c>
    </row>
    <row r="101" spans="1:16">
      <c r="A101" s="282">
        <v>29</v>
      </c>
      <c r="B101" s="283" t="s">
        <v>1548</v>
      </c>
      <c r="C101" s="282" t="s">
        <v>544</v>
      </c>
      <c r="D101" s="282" t="s">
        <v>45</v>
      </c>
      <c r="E101" s="284">
        <v>15750</v>
      </c>
      <c r="F101" s="284">
        <v>8000</v>
      </c>
      <c r="G101" s="284">
        <v>4500</v>
      </c>
      <c r="H101" s="284">
        <v>3600</v>
      </c>
      <c r="I101" s="313">
        <f t="shared" si="4"/>
        <v>4730</v>
      </c>
      <c r="J101" s="313">
        <f t="shared" si="4"/>
        <v>2400</v>
      </c>
      <c r="K101" s="313">
        <f t="shared" si="4"/>
        <v>1350</v>
      </c>
      <c r="L101" s="313">
        <f t="shared" si="4"/>
        <v>1080</v>
      </c>
      <c r="M101" s="313">
        <f t="shared" si="5"/>
        <v>1180</v>
      </c>
      <c r="N101" s="313">
        <f t="shared" si="5"/>
        <v>600</v>
      </c>
      <c r="O101" s="313">
        <f t="shared" si="5"/>
        <v>340</v>
      </c>
      <c r="P101" s="313">
        <f t="shared" si="5"/>
        <v>270</v>
      </c>
    </row>
    <row r="102" spans="1:16" ht="30">
      <c r="A102" s="282">
        <v>30</v>
      </c>
      <c r="B102" s="283" t="s">
        <v>2944</v>
      </c>
      <c r="C102" s="282" t="s">
        <v>544</v>
      </c>
      <c r="D102" s="282" t="s">
        <v>45</v>
      </c>
      <c r="E102" s="284">
        <v>15750</v>
      </c>
      <c r="F102" s="284">
        <v>8000</v>
      </c>
      <c r="G102" s="284">
        <v>4500</v>
      </c>
      <c r="H102" s="284">
        <v>3600</v>
      </c>
      <c r="I102" s="313">
        <f t="shared" si="4"/>
        <v>4730</v>
      </c>
      <c r="J102" s="313">
        <f t="shared" si="4"/>
        <v>2400</v>
      </c>
      <c r="K102" s="313">
        <f t="shared" si="4"/>
        <v>1350</v>
      </c>
      <c r="L102" s="313">
        <f t="shared" si="4"/>
        <v>1080</v>
      </c>
      <c r="M102" s="313">
        <f t="shared" si="5"/>
        <v>1180</v>
      </c>
      <c r="N102" s="313">
        <f t="shared" si="5"/>
        <v>600</v>
      </c>
      <c r="O102" s="313">
        <f t="shared" si="5"/>
        <v>340</v>
      </c>
      <c r="P102" s="313">
        <f t="shared" si="5"/>
        <v>270</v>
      </c>
    </row>
    <row r="103" spans="1:16" ht="30">
      <c r="A103" s="282">
        <v>31</v>
      </c>
      <c r="B103" s="283" t="s">
        <v>2945</v>
      </c>
      <c r="C103" s="282" t="s">
        <v>1254</v>
      </c>
      <c r="D103" s="282" t="s">
        <v>2398</v>
      </c>
      <c r="E103" s="284">
        <v>11200</v>
      </c>
      <c r="F103" s="284">
        <v>6000</v>
      </c>
      <c r="G103" s="284">
        <v>3000</v>
      </c>
      <c r="H103" s="284">
        <v>2400</v>
      </c>
      <c r="I103" s="313">
        <f t="shared" si="4"/>
        <v>3360</v>
      </c>
      <c r="J103" s="313">
        <f t="shared" si="4"/>
        <v>1800</v>
      </c>
      <c r="K103" s="313">
        <f t="shared" si="4"/>
        <v>900</v>
      </c>
      <c r="L103" s="313">
        <f t="shared" si="4"/>
        <v>720</v>
      </c>
      <c r="M103" s="313">
        <f t="shared" si="5"/>
        <v>840</v>
      </c>
      <c r="N103" s="313">
        <f t="shared" si="5"/>
        <v>450</v>
      </c>
      <c r="O103" s="313">
        <f t="shared" si="5"/>
        <v>230</v>
      </c>
      <c r="P103" s="313">
        <f t="shared" si="5"/>
        <v>180</v>
      </c>
    </row>
    <row r="104" spans="1:16">
      <c r="A104" s="282">
        <v>32</v>
      </c>
      <c r="B104" s="283" t="s">
        <v>2946</v>
      </c>
      <c r="C104" s="282" t="s">
        <v>544</v>
      </c>
      <c r="D104" s="282" t="s">
        <v>45</v>
      </c>
      <c r="E104" s="284">
        <v>11200</v>
      </c>
      <c r="F104" s="284">
        <v>6000</v>
      </c>
      <c r="G104" s="284">
        <v>4000</v>
      </c>
      <c r="H104" s="284">
        <v>3200</v>
      </c>
      <c r="I104" s="313">
        <f t="shared" si="4"/>
        <v>3360</v>
      </c>
      <c r="J104" s="313">
        <f t="shared" si="4"/>
        <v>1800</v>
      </c>
      <c r="K104" s="313">
        <f t="shared" si="4"/>
        <v>1200</v>
      </c>
      <c r="L104" s="313">
        <f t="shared" si="4"/>
        <v>960</v>
      </c>
      <c r="M104" s="313">
        <f t="shared" si="5"/>
        <v>840</v>
      </c>
      <c r="N104" s="313">
        <f t="shared" si="5"/>
        <v>450</v>
      </c>
      <c r="O104" s="313">
        <f t="shared" si="5"/>
        <v>300</v>
      </c>
      <c r="P104" s="313">
        <f t="shared" si="5"/>
        <v>240</v>
      </c>
    </row>
    <row r="105" spans="1:16" ht="30">
      <c r="A105" s="282">
        <v>33</v>
      </c>
      <c r="B105" s="283" t="s">
        <v>2906</v>
      </c>
      <c r="C105" s="282" t="s">
        <v>544</v>
      </c>
      <c r="D105" s="282" t="s">
        <v>45</v>
      </c>
      <c r="E105" s="284">
        <v>9800</v>
      </c>
      <c r="F105" s="284">
        <v>4500</v>
      </c>
      <c r="G105" s="284">
        <v>2000</v>
      </c>
      <c r="H105" s="284">
        <v>1600</v>
      </c>
      <c r="I105" s="313">
        <f t="shared" si="4"/>
        <v>2940</v>
      </c>
      <c r="J105" s="313">
        <f t="shared" si="4"/>
        <v>1350</v>
      </c>
      <c r="K105" s="313">
        <f t="shared" si="4"/>
        <v>600</v>
      </c>
      <c r="L105" s="313">
        <f t="shared" si="4"/>
        <v>480</v>
      </c>
      <c r="M105" s="313">
        <f t="shared" si="5"/>
        <v>740</v>
      </c>
      <c r="N105" s="313">
        <f t="shared" si="5"/>
        <v>340</v>
      </c>
      <c r="O105" s="313">
        <f t="shared" si="5"/>
        <v>150</v>
      </c>
      <c r="P105" s="313">
        <f t="shared" si="5"/>
        <v>120</v>
      </c>
    </row>
    <row r="106" spans="1:16" ht="75">
      <c r="A106" s="282">
        <v>34</v>
      </c>
      <c r="B106" s="283" t="s">
        <v>2947</v>
      </c>
      <c r="C106" s="282" t="s">
        <v>2948</v>
      </c>
      <c r="D106" s="282" t="s">
        <v>2949</v>
      </c>
      <c r="E106" s="284">
        <v>12000</v>
      </c>
      <c r="F106" s="307"/>
      <c r="G106" s="307"/>
      <c r="H106" s="307"/>
      <c r="I106" s="313">
        <f t="shared" si="4"/>
        <v>3600</v>
      </c>
      <c r="J106" s="313"/>
      <c r="K106" s="313"/>
      <c r="L106" s="313"/>
      <c r="M106" s="313">
        <f t="shared" si="5"/>
        <v>900</v>
      </c>
      <c r="N106" s="313"/>
      <c r="O106" s="313"/>
      <c r="P106" s="313"/>
    </row>
    <row r="107" spans="1:16" ht="45">
      <c r="A107" s="282">
        <v>35</v>
      </c>
      <c r="B107" s="283" t="s">
        <v>2950</v>
      </c>
      <c r="C107" s="282" t="s">
        <v>2732</v>
      </c>
      <c r="D107" s="282" t="s">
        <v>2951</v>
      </c>
      <c r="E107" s="284">
        <v>45000</v>
      </c>
      <c r="F107" s="307"/>
      <c r="G107" s="307"/>
      <c r="H107" s="307"/>
      <c r="I107" s="313">
        <f t="shared" si="4"/>
        <v>13500</v>
      </c>
      <c r="J107" s="313"/>
      <c r="K107" s="313"/>
      <c r="L107" s="313"/>
      <c r="M107" s="313">
        <f t="shared" si="5"/>
        <v>3380</v>
      </c>
      <c r="N107" s="313"/>
      <c r="O107" s="313"/>
      <c r="P107" s="313"/>
    </row>
    <row r="108" spans="1:16" ht="30">
      <c r="A108" s="282">
        <v>36</v>
      </c>
      <c r="B108" s="283" t="s">
        <v>2952</v>
      </c>
      <c r="C108" s="282" t="s">
        <v>2953</v>
      </c>
      <c r="D108" s="282" t="s">
        <v>2954</v>
      </c>
      <c r="E108" s="284">
        <v>45000</v>
      </c>
      <c r="F108" s="307"/>
      <c r="G108" s="307"/>
      <c r="H108" s="307"/>
      <c r="I108" s="313">
        <f t="shared" si="4"/>
        <v>13500</v>
      </c>
      <c r="J108" s="313"/>
      <c r="K108" s="313"/>
      <c r="L108" s="313"/>
      <c r="M108" s="313">
        <f t="shared" si="5"/>
        <v>3380</v>
      </c>
      <c r="N108" s="313"/>
      <c r="O108" s="313"/>
      <c r="P108" s="313"/>
    </row>
    <row r="109" spans="1:16" ht="30">
      <c r="A109" s="282">
        <v>37</v>
      </c>
      <c r="B109" s="283" t="s">
        <v>2955</v>
      </c>
      <c r="C109" s="282" t="s">
        <v>2953</v>
      </c>
      <c r="D109" s="282" t="s">
        <v>2954</v>
      </c>
      <c r="E109" s="284">
        <v>45000</v>
      </c>
      <c r="F109" s="307"/>
      <c r="G109" s="307"/>
      <c r="H109" s="307"/>
      <c r="I109" s="313">
        <f t="shared" si="4"/>
        <v>13500</v>
      </c>
      <c r="J109" s="313"/>
      <c r="K109" s="313"/>
      <c r="L109" s="313"/>
      <c r="M109" s="313">
        <f t="shared" si="5"/>
        <v>3380</v>
      </c>
      <c r="N109" s="313"/>
      <c r="O109" s="313"/>
      <c r="P109" s="313"/>
    </row>
    <row r="110" spans="1:16">
      <c r="A110" s="282">
        <v>38</v>
      </c>
      <c r="B110" s="283" t="s">
        <v>2956</v>
      </c>
      <c r="C110" s="282" t="s">
        <v>2957</v>
      </c>
      <c r="D110" s="282" t="s">
        <v>2958</v>
      </c>
      <c r="E110" s="284">
        <v>45000</v>
      </c>
      <c r="F110" s="307"/>
      <c r="G110" s="307"/>
      <c r="H110" s="307"/>
      <c r="I110" s="313">
        <f t="shared" si="4"/>
        <v>13500</v>
      </c>
      <c r="J110" s="313"/>
      <c r="K110" s="313"/>
      <c r="L110" s="313"/>
      <c r="M110" s="313">
        <f t="shared" si="5"/>
        <v>3380</v>
      </c>
      <c r="N110" s="313"/>
      <c r="O110" s="313"/>
      <c r="P110" s="313"/>
    </row>
    <row r="111" spans="1:16" ht="45">
      <c r="A111" s="282">
        <v>39</v>
      </c>
      <c r="B111" s="283" t="s">
        <v>2959</v>
      </c>
      <c r="C111" s="282" t="s">
        <v>1255</v>
      </c>
      <c r="D111" s="282" t="s">
        <v>2960</v>
      </c>
      <c r="E111" s="284">
        <v>45000</v>
      </c>
      <c r="F111" s="307"/>
      <c r="G111" s="307"/>
      <c r="H111" s="307"/>
      <c r="I111" s="313">
        <f t="shared" si="4"/>
        <v>13500</v>
      </c>
      <c r="J111" s="313"/>
      <c r="K111" s="313"/>
      <c r="L111" s="313"/>
      <c r="M111" s="313">
        <f t="shared" si="5"/>
        <v>3380</v>
      </c>
      <c r="N111" s="313"/>
      <c r="O111" s="313"/>
      <c r="P111" s="313"/>
    </row>
    <row r="112" spans="1:16" ht="45">
      <c r="A112" s="282">
        <v>40</v>
      </c>
      <c r="B112" s="283" t="s">
        <v>2961</v>
      </c>
      <c r="C112" s="282" t="s">
        <v>2887</v>
      </c>
      <c r="D112" s="282" t="s">
        <v>2962</v>
      </c>
      <c r="E112" s="284">
        <v>15000</v>
      </c>
      <c r="F112" s="307"/>
      <c r="G112" s="307"/>
      <c r="H112" s="307"/>
      <c r="I112" s="313">
        <f t="shared" si="4"/>
        <v>4500</v>
      </c>
      <c r="J112" s="313"/>
      <c r="K112" s="313"/>
      <c r="L112" s="313"/>
      <c r="M112" s="313">
        <f t="shared" si="5"/>
        <v>1130</v>
      </c>
      <c r="N112" s="313"/>
      <c r="O112" s="313"/>
      <c r="P112" s="313"/>
    </row>
    <row r="113" spans="1:16" ht="45">
      <c r="A113" s="282">
        <v>41</v>
      </c>
      <c r="B113" s="283" t="s">
        <v>2961</v>
      </c>
      <c r="C113" s="282" t="s">
        <v>2887</v>
      </c>
      <c r="D113" s="282" t="s">
        <v>2963</v>
      </c>
      <c r="E113" s="284">
        <v>15000</v>
      </c>
      <c r="F113" s="307"/>
      <c r="G113" s="307"/>
      <c r="H113" s="307"/>
      <c r="I113" s="313">
        <f t="shared" si="4"/>
        <v>4500</v>
      </c>
      <c r="J113" s="313"/>
      <c r="K113" s="313"/>
      <c r="L113" s="313"/>
      <c r="M113" s="313">
        <f t="shared" si="5"/>
        <v>1130</v>
      </c>
      <c r="N113" s="313"/>
      <c r="O113" s="313"/>
      <c r="P113" s="313"/>
    </row>
    <row r="114" spans="1:16" ht="90">
      <c r="A114" s="282">
        <v>42</v>
      </c>
      <c r="B114" s="283" t="s">
        <v>2964</v>
      </c>
      <c r="C114" s="282" t="s">
        <v>44</v>
      </c>
      <c r="D114" s="282" t="s">
        <v>45</v>
      </c>
      <c r="E114" s="284">
        <v>17500</v>
      </c>
      <c r="F114" s="307"/>
      <c r="G114" s="307"/>
      <c r="H114" s="307"/>
      <c r="I114" s="313">
        <f t="shared" si="4"/>
        <v>5250</v>
      </c>
      <c r="J114" s="313"/>
      <c r="K114" s="313"/>
      <c r="L114" s="313"/>
      <c r="M114" s="313">
        <f t="shared" si="5"/>
        <v>1310</v>
      </c>
      <c r="N114" s="313"/>
      <c r="O114" s="313"/>
      <c r="P114" s="313"/>
    </row>
    <row r="115" spans="1:16" ht="105">
      <c r="A115" s="282">
        <v>43</v>
      </c>
      <c r="B115" s="283" t="s">
        <v>2965</v>
      </c>
      <c r="C115" s="282" t="s">
        <v>44</v>
      </c>
      <c r="D115" s="282" t="s">
        <v>45</v>
      </c>
      <c r="E115" s="284">
        <v>15000</v>
      </c>
      <c r="F115" s="307"/>
      <c r="G115" s="307"/>
      <c r="H115" s="307"/>
      <c r="I115" s="313">
        <f t="shared" si="4"/>
        <v>4500</v>
      </c>
      <c r="J115" s="313"/>
      <c r="K115" s="313"/>
      <c r="L115" s="313"/>
      <c r="M115" s="313">
        <f t="shared" si="5"/>
        <v>1130</v>
      </c>
      <c r="N115" s="313"/>
      <c r="O115" s="313"/>
      <c r="P115" s="313"/>
    </row>
    <row r="116" spans="1:16" ht="75">
      <c r="A116" s="282">
        <v>44</v>
      </c>
      <c r="B116" s="283" t="s">
        <v>2966</v>
      </c>
      <c r="C116" s="282" t="s">
        <v>44</v>
      </c>
      <c r="D116" s="282" t="s">
        <v>45</v>
      </c>
      <c r="E116" s="284">
        <v>15000</v>
      </c>
      <c r="F116" s="307"/>
      <c r="G116" s="307"/>
      <c r="H116" s="307"/>
      <c r="I116" s="313">
        <f t="shared" si="4"/>
        <v>4500</v>
      </c>
      <c r="J116" s="313"/>
      <c r="K116" s="313"/>
      <c r="L116" s="313"/>
      <c r="M116" s="313">
        <f t="shared" si="5"/>
        <v>1130</v>
      </c>
      <c r="N116" s="313"/>
      <c r="O116" s="313"/>
      <c r="P116" s="313"/>
    </row>
    <row r="117" spans="1:16" ht="75">
      <c r="A117" s="282">
        <v>45</v>
      </c>
      <c r="B117" s="283" t="s">
        <v>2967</v>
      </c>
      <c r="C117" s="282" t="s">
        <v>44</v>
      </c>
      <c r="D117" s="282" t="s">
        <v>45</v>
      </c>
      <c r="E117" s="284">
        <v>15000</v>
      </c>
      <c r="F117" s="307"/>
      <c r="G117" s="307"/>
      <c r="H117" s="307"/>
      <c r="I117" s="313">
        <f t="shared" si="4"/>
        <v>4500</v>
      </c>
      <c r="J117" s="313"/>
      <c r="K117" s="313"/>
      <c r="L117" s="313"/>
      <c r="M117" s="313">
        <f t="shared" si="5"/>
        <v>1130</v>
      </c>
      <c r="N117" s="313"/>
      <c r="O117" s="313"/>
      <c r="P117" s="313"/>
    </row>
    <row r="118" spans="1:16" ht="42.75">
      <c r="A118" s="278" t="s">
        <v>1480</v>
      </c>
      <c r="B118" s="311" t="s">
        <v>2968</v>
      </c>
      <c r="C118" s="307"/>
      <c r="D118" s="307"/>
      <c r="E118" s="307"/>
      <c r="F118" s="307"/>
      <c r="G118" s="307"/>
      <c r="H118" s="307"/>
      <c r="I118" s="313"/>
      <c r="J118" s="313"/>
      <c r="K118" s="313"/>
      <c r="L118" s="313"/>
      <c r="M118" s="313"/>
      <c r="N118" s="313"/>
      <c r="O118" s="313"/>
      <c r="P118" s="313"/>
    </row>
    <row r="119" spans="1:16" ht="30">
      <c r="A119" s="282">
        <v>1</v>
      </c>
      <c r="B119" s="283" t="s">
        <v>2472</v>
      </c>
      <c r="C119" s="282" t="s">
        <v>544</v>
      </c>
      <c r="D119" s="282" t="s">
        <v>45</v>
      </c>
      <c r="E119" s="284">
        <v>160000</v>
      </c>
      <c r="F119" s="284">
        <v>48640</v>
      </c>
      <c r="G119" s="284">
        <v>20000</v>
      </c>
      <c r="H119" s="284">
        <v>16000</v>
      </c>
      <c r="I119" s="313">
        <f t="shared" si="4"/>
        <v>48000</v>
      </c>
      <c r="J119" s="313">
        <f t="shared" si="4"/>
        <v>14590</v>
      </c>
      <c r="K119" s="313">
        <f t="shared" si="4"/>
        <v>6000</v>
      </c>
      <c r="L119" s="313">
        <f t="shared" si="4"/>
        <v>4800</v>
      </c>
      <c r="M119" s="313">
        <f t="shared" si="5"/>
        <v>12000</v>
      </c>
      <c r="N119" s="313">
        <f t="shared" si="5"/>
        <v>3650</v>
      </c>
      <c r="O119" s="313">
        <f t="shared" si="5"/>
        <v>1500</v>
      </c>
      <c r="P119" s="313">
        <f t="shared" si="5"/>
        <v>1200</v>
      </c>
    </row>
    <row r="120" spans="1:16" ht="30">
      <c r="A120" s="282">
        <v>2</v>
      </c>
      <c r="B120" s="283" t="s">
        <v>2871</v>
      </c>
      <c r="C120" s="282" t="s">
        <v>2872</v>
      </c>
      <c r="D120" s="282" t="s">
        <v>1244</v>
      </c>
      <c r="E120" s="284">
        <v>76540</v>
      </c>
      <c r="F120" s="284">
        <v>33950</v>
      </c>
      <c r="G120" s="284">
        <v>20700</v>
      </c>
      <c r="H120" s="284">
        <v>16560</v>
      </c>
      <c r="I120" s="313">
        <f t="shared" si="4"/>
        <v>22960</v>
      </c>
      <c r="J120" s="313">
        <f t="shared" si="4"/>
        <v>10190</v>
      </c>
      <c r="K120" s="313">
        <f t="shared" si="4"/>
        <v>6210</v>
      </c>
      <c r="L120" s="313">
        <f t="shared" si="4"/>
        <v>4970</v>
      </c>
      <c r="M120" s="313">
        <f t="shared" si="5"/>
        <v>5740</v>
      </c>
      <c r="N120" s="313">
        <f t="shared" si="5"/>
        <v>2550</v>
      </c>
      <c r="O120" s="313">
        <f t="shared" si="5"/>
        <v>1550</v>
      </c>
      <c r="P120" s="313">
        <f t="shared" si="5"/>
        <v>1240</v>
      </c>
    </row>
    <row r="121" spans="1:16">
      <c r="A121" s="282">
        <v>3</v>
      </c>
      <c r="B121" s="283" t="s">
        <v>2504</v>
      </c>
      <c r="C121" s="282" t="s">
        <v>544</v>
      </c>
      <c r="D121" s="282" t="s">
        <v>45</v>
      </c>
      <c r="E121" s="284">
        <v>70000</v>
      </c>
      <c r="F121" s="284">
        <v>31000</v>
      </c>
      <c r="G121" s="284">
        <v>15000</v>
      </c>
      <c r="H121" s="284">
        <v>12000</v>
      </c>
      <c r="I121" s="313">
        <f t="shared" si="4"/>
        <v>21000</v>
      </c>
      <c r="J121" s="313">
        <f t="shared" si="4"/>
        <v>9300</v>
      </c>
      <c r="K121" s="313">
        <f t="shared" si="4"/>
        <v>4500</v>
      </c>
      <c r="L121" s="313">
        <f t="shared" si="4"/>
        <v>3600</v>
      </c>
      <c r="M121" s="313">
        <f t="shared" si="5"/>
        <v>5250</v>
      </c>
      <c r="N121" s="313">
        <f t="shared" si="5"/>
        <v>2330</v>
      </c>
      <c r="O121" s="313">
        <f t="shared" si="5"/>
        <v>1130</v>
      </c>
      <c r="P121" s="313">
        <f t="shared" si="5"/>
        <v>900</v>
      </c>
    </row>
    <row r="122" spans="1:16">
      <c r="A122" s="282">
        <v>4</v>
      </c>
      <c r="B122" s="283" t="s">
        <v>1931</v>
      </c>
      <c r="C122" s="282" t="s">
        <v>544</v>
      </c>
      <c r="D122" s="282" t="s">
        <v>45</v>
      </c>
      <c r="E122" s="284">
        <v>67000</v>
      </c>
      <c r="F122" s="284">
        <v>38500</v>
      </c>
      <c r="G122" s="284">
        <v>23100</v>
      </c>
      <c r="H122" s="284">
        <v>18480</v>
      </c>
      <c r="I122" s="313">
        <f t="shared" si="4"/>
        <v>20100</v>
      </c>
      <c r="J122" s="313">
        <f t="shared" si="4"/>
        <v>11550</v>
      </c>
      <c r="K122" s="313">
        <f t="shared" si="4"/>
        <v>6930</v>
      </c>
      <c r="L122" s="313">
        <f t="shared" si="4"/>
        <v>5540</v>
      </c>
      <c r="M122" s="313">
        <f t="shared" si="5"/>
        <v>5030</v>
      </c>
      <c r="N122" s="313">
        <f t="shared" si="5"/>
        <v>2890</v>
      </c>
      <c r="O122" s="313">
        <f t="shared" si="5"/>
        <v>1730</v>
      </c>
      <c r="P122" s="313">
        <f t="shared" si="5"/>
        <v>1390</v>
      </c>
    </row>
    <row r="123" spans="1:16">
      <c r="A123" s="282">
        <v>5</v>
      </c>
      <c r="B123" s="283" t="s">
        <v>1304</v>
      </c>
      <c r="C123" s="307"/>
      <c r="D123" s="307"/>
      <c r="E123" s="307"/>
      <c r="F123" s="307"/>
      <c r="G123" s="307"/>
      <c r="H123" s="307"/>
      <c r="I123" s="313"/>
      <c r="J123" s="313"/>
      <c r="K123" s="313"/>
      <c r="L123" s="313"/>
      <c r="M123" s="313"/>
      <c r="N123" s="313"/>
      <c r="O123" s="313"/>
      <c r="P123" s="313"/>
    </row>
    <row r="124" spans="1:16" ht="30">
      <c r="A124" s="282" t="s">
        <v>2921</v>
      </c>
      <c r="B124" s="283" t="s">
        <v>1304</v>
      </c>
      <c r="C124" s="282" t="s">
        <v>2969</v>
      </c>
      <c r="D124" s="282" t="s">
        <v>2970</v>
      </c>
      <c r="E124" s="284">
        <v>55800</v>
      </c>
      <c r="F124" s="284">
        <v>27000</v>
      </c>
      <c r="G124" s="284">
        <v>13000</v>
      </c>
      <c r="H124" s="284">
        <v>10400</v>
      </c>
      <c r="I124" s="313">
        <f t="shared" si="4"/>
        <v>16740</v>
      </c>
      <c r="J124" s="313">
        <f t="shared" si="4"/>
        <v>8100</v>
      </c>
      <c r="K124" s="313">
        <f t="shared" si="4"/>
        <v>3900</v>
      </c>
      <c r="L124" s="313">
        <f t="shared" si="4"/>
        <v>3120</v>
      </c>
      <c r="M124" s="313">
        <f t="shared" si="5"/>
        <v>4190</v>
      </c>
      <c r="N124" s="313">
        <f t="shared" si="5"/>
        <v>2030</v>
      </c>
      <c r="O124" s="313">
        <f t="shared" si="5"/>
        <v>980</v>
      </c>
      <c r="P124" s="313">
        <f t="shared" si="5"/>
        <v>780</v>
      </c>
    </row>
    <row r="125" spans="1:16" ht="30">
      <c r="A125" s="282" t="s">
        <v>2921</v>
      </c>
      <c r="B125" s="283" t="s">
        <v>1304</v>
      </c>
      <c r="C125" s="282" t="s">
        <v>2970</v>
      </c>
      <c r="D125" s="282" t="s">
        <v>2731</v>
      </c>
      <c r="E125" s="284">
        <v>42000</v>
      </c>
      <c r="F125" s="284">
        <v>20500</v>
      </c>
      <c r="G125" s="284">
        <v>10200</v>
      </c>
      <c r="H125" s="284">
        <v>8160</v>
      </c>
      <c r="I125" s="313">
        <f t="shared" si="4"/>
        <v>12600</v>
      </c>
      <c r="J125" s="313">
        <f t="shared" si="4"/>
        <v>6150</v>
      </c>
      <c r="K125" s="313">
        <f t="shared" si="4"/>
        <v>3060</v>
      </c>
      <c r="L125" s="313">
        <f t="shared" si="4"/>
        <v>2450</v>
      </c>
      <c r="M125" s="313">
        <f t="shared" si="5"/>
        <v>3150</v>
      </c>
      <c r="N125" s="313">
        <f t="shared" si="5"/>
        <v>1540</v>
      </c>
      <c r="O125" s="313">
        <f t="shared" si="5"/>
        <v>770</v>
      </c>
      <c r="P125" s="313">
        <f t="shared" si="5"/>
        <v>610</v>
      </c>
    </row>
    <row r="126" spans="1:16" ht="30">
      <c r="A126" s="282">
        <v>6</v>
      </c>
      <c r="B126" s="283" t="s">
        <v>2442</v>
      </c>
      <c r="C126" s="282" t="s">
        <v>2971</v>
      </c>
      <c r="D126" s="282" t="s">
        <v>2443</v>
      </c>
      <c r="E126" s="284">
        <v>55000</v>
      </c>
      <c r="F126" s="284">
        <v>27000</v>
      </c>
      <c r="G126" s="284">
        <v>13000</v>
      </c>
      <c r="H126" s="284">
        <v>10400</v>
      </c>
      <c r="I126" s="313">
        <f t="shared" si="4"/>
        <v>16500</v>
      </c>
      <c r="J126" s="313">
        <f t="shared" si="4"/>
        <v>8100</v>
      </c>
      <c r="K126" s="313">
        <f t="shared" si="4"/>
        <v>3900</v>
      </c>
      <c r="L126" s="313">
        <f t="shared" si="4"/>
        <v>3120</v>
      </c>
      <c r="M126" s="313">
        <f t="shared" si="5"/>
        <v>4130</v>
      </c>
      <c r="N126" s="313">
        <f t="shared" si="5"/>
        <v>2030</v>
      </c>
      <c r="O126" s="313">
        <f t="shared" si="5"/>
        <v>980</v>
      </c>
      <c r="P126" s="313">
        <f t="shared" si="5"/>
        <v>780</v>
      </c>
    </row>
    <row r="127" spans="1:16">
      <c r="A127" s="282">
        <v>7</v>
      </c>
      <c r="B127" s="283" t="s">
        <v>550</v>
      </c>
      <c r="C127" s="282" t="s">
        <v>544</v>
      </c>
      <c r="D127" s="282" t="s">
        <v>45</v>
      </c>
      <c r="E127" s="284">
        <v>52000</v>
      </c>
      <c r="F127" s="284">
        <v>31500</v>
      </c>
      <c r="G127" s="284">
        <v>18810</v>
      </c>
      <c r="H127" s="284">
        <v>15050</v>
      </c>
      <c r="I127" s="313">
        <f t="shared" si="4"/>
        <v>15600</v>
      </c>
      <c r="J127" s="313">
        <f t="shared" si="4"/>
        <v>9450</v>
      </c>
      <c r="K127" s="313">
        <f t="shared" si="4"/>
        <v>5640</v>
      </c>
      <c r="L127" s="313">
        <f t="shared" si="4"/>
        <v>4520</v>
      </c>
      <c r="M127" s="313">
        <f t="shared" si="5"/>
        <v>3900</v>
      </c>
      <c r="N127" s="313">
        <f t="shared" si="5"/>
        <v>2360</v>
      </c>
      <c r="O127" s="313">
        <f t="shared" si="5"/>
        <v>1410</v>
      </c>
      <c r="P127" s="313">
        <f t="shared" si="5"/>
        <v>1130</v>
      </c>
    </row>
    <row r="128" spans="1:16" ht="30">
      <c r="A128" s="282">
        <v>8</v>
      </c>
      <c r="B128" s="283" t="s">
        <v>2972</v>
      </c>
      <c r="C128" s="282" t="s">
        <v>544</v>
      </c>
      <c r="D128" s="282" t="s">
        <v>45</v>
      </c>
      <c r="E128" s="284">
        <v>30600</v>
      </c>
      <c r="F128" s="284">
        <v>14000</v>
      </c>
      <c r="G128" s="284">
        <v>7000</v>
      </c>
      <c r="H128" s="284">
        <v>5600</v>
      </c>
      <c r="I128" s="313">
        <f t="shared" si="4"/>
        <v>9180</v>
      </c>
      <c r="J128" s="313">
        <f t="shared" si="4"/>
        <v>4200</v>
      </c>
      <c r="K128" s="313">
        <f t="shared" si="4"/>
        <v>2100</v>
      </c>
      <c r="L128" s="313">
        <f t="shared" si="4"/>
        <v>1680</v>
      </c>
      <c r="M128" s="313">
        <f t="shared" si="5"/>
        <v>2300</v>
      </c>
      <c r="N128" s="313">
        <f t="shared" si="5"/>
        <v>1050</v>
      </c>
      <c r="O128" s="313">
        <f t="shared" si="5"/>
        <v>530</v>
      </c>
      <c r="P128" s="313">
        <f t="shared" si="5"/>
        <v>420</v>
      </c>
    </row>
    <row r="129" spans="1:16" ht="30">
      <c r="A129" s="282">
        <v>9</v>
      </c>
      <c r="B129" s="283" t="s">
        <v>2904</v>
      </c>
      <c r="C129" s="282" t="s">
        <v>544</v>
      </c>
      <c r="D129" s="282" t="s">
        <v>45</v>
      </c>
      <c r="E129" s="284">
        <v>34000</v>
      </c>
      <c r="F129" s="284">
        <v>17000</v>
      </c>
      <c r="G129" s="284">
        <v>8000</v>
      </c>
      <c r="H129" s="284">
        <v>6400</v>
      </c>
      <c r="I129" s="313">
        <f t="shared" si="4"/>
        <v>10200</v>
      </c>
      <c r="J129" s="313">
        <f t="shared" si="4"/>
        <v>5100</v>
      </c>
      <c r="K129" s="313">
        <f t="shared" si="4"/>
        <v>2400</v>
      </c>
      <c r="L129" s="313">
        <f t="shared" si="4"/>
        <v>1920</v>
      </c>
      <c r="M129" s="313">
        <f t="shared" si="5"/>
        <v>2550</v>
      </c>
      <c r="N129" s="313">
        <f t="shared" si="5"/>
        <v>1280</v>
      </c>
      <c r="O129" s="313">
        <f t="shared" si="5"/>
        <v>600</v>
      </c>
      <c r="P129" s="313">
        <f t="shared" si="5"/>
        <v>480</v>
      </c>
    </row>
    <row r="130" spans="1:16" ht="30">
      <c r="A130" s="282">
        <v>10</v>
      </c>
      <c r="B130" s="283" t="s">
        <v>2973</v>
      </c>
      <c r="C130" s="282" t="s">
        <v>2974</v>
      </c>
      <c r="D130" s="282" t="s">
        <v>2975</v>
      </c>
      <c r="E130" s="284">
        <v>30600</v>
      </c>
      <c r="F130" s="284">
        <v>13800</v>
      </c>
      <c r="G130" s="284">
        <v>7000</v>
      </c>
      <c r="H130" s="284">
        <v>5600</v>
      </c>
      <c r="I130" s="313">
        <f t="shared" si="4"/>
        <v>9180</v>
      </c>
      <c r="J130" s="313">
        <f t="shared" si="4"/>
        <v>4140</v>
      </c>
      <c r="K130" s="313">
        <f t="shared" si="4"/>
        <v>2100</v>
      </c>
      <c r="L130" s="313">
        <f t="shared" si="4"/>
        <v>1680</v>
      </c>
      <c r="M130" s="313">
        <f t="shared" si="5"/>
        <v>2300</v>
      </c>
      <c r="N130" s="313">
        <f t="shared" si="5"/>
        <v>1040</v>
      </c>
      <c r="O130" s="313">
        <f t="shared" si="5"/>
        <v>530</v>
      </c>
      <c r="P130" s="313">
        <f t="shared" si="5"/>
        <v>420</v>
      </c>
    </row>
    <row r="131" spans="1:16" ht="30">
      <c r="A131" s="282">
        <v>11</v>
      </c>
      <c r="B131" s="283" t="s">
        <v>2976</v>
      </c>
      <c r="C131" s="282" t="s">
        <v>2977</v>
      </c>
      <c r="D131" s="282" t="s">
        <v>1549</v>
      </c>
      <c r="E131" s="284">
        <v>46000</v>
      </c>
      <c r="F131" s="284">
        <v>25300</v>
      </c>
      <c r="G131" s="284">
        <v>15180</v>
      </c>
      <c r="H131" s="284">
        <v>12140</v>
      </c>
      <c r="I131" s="313">
        <f t="shared" si="4"/>
        <v>13800</v>
      </c>
      <c r="J131" s="313">
        <f t="shared" si="4"/>
        <v>7590</v>
      </c>
      <c r="K131" s="313">
        <f t="shared" si="4"/>
        <v>4550</v>
      </c>
      <c r="L131" s="313">
        <f t="shared" si="4"/>
        <v>3640</v>
      </c>
      <c r="M131" s="313">
        <f t="shared" si="5"/>
        <v>3450</v>
      </c>
      <c r="N131" s="313">
        <f t="shared" si="5"/>
        <v>1900</v>
      </c>
      <c r="O131" s="313">
        <f t="shared" si="5"/>
        <v>1140</v>
      </c>
      <c r="P131" s="313">
        <f t="shared" si="5"/>
        <v>910</v>
      </c>
    </row>
    <row r="132" spans="1:16">
      <c r="A132" s="282">
        <v>12</v>
      </c>
      <c r="B132" s="283" t="s">
        <v>2451</v>
      </c>
      <c r="C132" s="282" t="s">
        <v>544</v>
      </c>
      <c r="D132" s="282" t="s">
        <v>45</v>
      </c>
      <c r="E132" s="284">
        <v>30000</v>
      </c>
      <c r="F132" s="284">
        <v>13500</v>
      </c>
      <c r="G132" s="284">
        <v>7300</v>
      </c>
      <c r="H132" s="284">
        <v>5840</v>
      </c>
      <c r="I132" s="313">
        <f t="shared" si="4"/>
        <v>9000</v>
      </c>
      <c r="J132" s="313">
        <f t="shared" si="4"/>
        <v>4050</v>
      </c>
      <c r="K132" s="313">
        <f t="shared" si="4"/>
        <v>2190</v>
      </c>
      <c r="L132" s="313">
        <f t="shared" si="4"/>
        <v>1750</v>
      </c>
      <c r="M132" s="313">
        <f t="shared" si="5"/>
        <v>2250</v>
      </c>
      <c r="N132" s="313">
        <f t="shared" si="5"/>
        <v>1010</v>
      </c>
      <c r="O132" s="313">
        <f t="shared" si="5"/>
        <v>550</v>
      </c>
      <c r="P132" s="313">
        <f t="shared" si="5"/>
        <v>440</v>
      </c>
    </row>
    <row r="133" spans="1:16">
      <c r="A133" s="282">
        <v>13</v>
      </c>
      <c r="B133" s="283" t="s">
        <v>2879</v>
      </c>
      <c r="C133" s="282" t="s">
        <v>544</v>
      </c>
      <c r="D133" s="282" t="s">
        <v>45</v>
      </c>
      <c r="E133" s="284">
        <v>30000</v>
      </c>
      <c r="F133" s="284">
        <v>13500</v>
      </c>
      <c r="G133" s="284">
        <v>7300</v>
      </c>
      <c r="H133" s="284">
        <v>5840</v>
      </c>
      <c r="I133" s="313">
        <f t="shared" si="4"/>
        <v>9000</v>
      </c>
      <c r="J133" s="313">
        <f t="shared" si="4"/>
        <v>4050</v>
      </c>
      <c r="K133" s="313">
        <f t="shared" si="4"/>
        <v>2190</v>
      </c>
      <c r="L133" s="313">
        <f t="shared" si="4"/>
        <v>1750</v>
      </c>
      <c r="M133" s="313">
        <f t="shared" si="5"/>
        <v>2250</v>
      </c>
      <c r="N133" s="313">
        <f t="shared" si="5"/>
        <v>1010</v>
      </c>
      <c r="O133" s="313">
        <f t="shared" si="5"/>
        <v>550</v>
      </c>
      <c r="P133" s="313">
        <f t="shared" si="5"/>
        <v>440</v>
      </c>
    </row>
    <row r="134" spans="1:16">
      <c r="A134" s="282">
        <v>14</v>
      </c>
      <c r="B134" s="283" t="s">
        <v>554</v>
      </c>
      <c r="C134" s="282" t="s">
        <v>544</v>
      </c>
      <c r="D134" s="282" t="s">
        <v>45</v>
      </c>
      <c r="E134" s="284">
        <v>28600</v>
      </c>
      <c r="F134" s="284">
        <v>13000</v>
      </c>
      <c r="G134" s="284">
        <v>6800</v>
      </c>
      <c r="H134" s="284">
        <v>5440</v>
      </c>
      <c r="I134" s="313">
        <f t="shared" si="4"/>
        <v>8580</v>
      </c>
      <c r="J134" s="313">
        <f t="shared" si="4"/>
        <v>3900</v>
      </c>
      <c r="K134" s="313">
        <f t="shared" si="4"/>
        <v>2040</v>
      </c>
      <c r="L134" s="313">
        <f t="shared" si="4"/>
        <v>1630</v>
      </c>
      <c r="M134" s="313">
        <f t="shared" si="5"/>
        <v>2150</v>
      </c>
      <c r="N134" s="313">
        <f t="shared" si="5"/>
        <v>980</v>
      </c>
      <c r="O134" s="313">
        <f t="shared" si="5"/>
        <v>510</v>
      </c>
      <c r="P134" s="313">
        <f t="shared" si="5"/>
        <v>410</v>
      </c>
    </row>
    <row r="135" spans="1:16">
      <c r="A135" s="282">
        <v>15</v>
      </c>
      <c r="B135" s="283" t="s">
        <v>1934</v>
      </c>
      <c r="C135" s="282" t="s">
        <v>544</v>
      </c>
      <c r="D135" s="282" t="s">
        <v>45</v>
      </c>
      <c r="E135" s="284">
        <v>27500</v>
      </c>
      <c r="F135" s="284">
        <v>12500</v>
      </c>
      <c r="G135" s="284">
        <v>6300</v>
      </c>
      <c r="H135" s="284">
        <v>5040</v>
      </c>
      <c r="I135" s="313">
        <f t="shared" si="4"/>
        <v>8250</v>
      </c>
      <c r="J135" s="313">
        <f t="shared" si="4"/>
        <v>3750</v>
      </c>
      <c r="K135" s="313">
        <f t="shared" si="4"/>
        <v>1890</v>
      </c>
      <c r="L135" s="313">
        <f t="shared" si="4"/>
        <v>1510</v>
      </c>
      <c r="M135" s="313">
        <f t="shared" si="5"/>
        <v>2060</v>
      </c>
      <c r="N135" s="313">
        <f t="shared" si="5"/>
        <v>940</v>
      </c>
      <c r="O135" s="313">
        <f t="shared" si="5"/>
        <v>470</v>
      </c>
      <c r="P135" s="313">
        <f t="shared" si="5"/>
        <v>380</v>
      </c>
    </row>
    <row r="136" spans="1:16">
      <c r="A136" s="282">
        <v>16</v>
      </c>
      <c r="B136" s="283" t="s">
        <v>2978</v>
      </c>
      <c r="C136" s="282" t="s">
        <v>544</v>
      </c>
      <c r="D136" s="282" t="s">
        <v>45</v>
      </c>
      <c r="E136" s="284">
        <v>28000</v>
      </c>
      <c r="F136" s="284">
        <v>13000</v>
      </c>
      <c r="G136" s="284">
        <v>6500</v>
      </c>
      <c r="H136" s="284">
        <v>5200</v>
      </c>
      <c r="I136" s="313">
        <f t="shared" ref="I136:L155" si="6">ROUND(E136*0.3,-1)</f>
        <v>8400</v>
      </c>
      <c r="J136" s="313">
        <f t="shared" si="6"/>
        <v>3900</v>
      </c>
      <c r="K136" s="313">
        <f t="shared" si="6"/>
        <v>1950</v>
      </c>
      <c r="L136" s="313">
        <f t="shared" si="6"/>
        <v>1560</v>
      </c>
      <c r="M136" s="313">
        <f t="shared" ref="M136:P155" si="7">ROUND(I136*0.25,-1)</f>
        <v>2100</v>
      </c>
      <c r="N136" s="313">
        <f t="shared" si="7"/>
        <v>980</v>
      </c>
      <c r="O136" s="313">
        <f t="shared" si="7"/>
        <v>490</v>
      </c>
      <c r="P136" s="313">
        <f t="shared" si="7"/>
        <v>390</v>
      </c>
    </row>
    <row r="137" spans="1:16">
      <c r="A137" s="282">
        <v>17</v>
      </c>
      <c r="B137" s="283" t="s">
        <v>389</v>
      </c>
      <c r="C137" s="282" t="s">
        <v>544</v>
      </c>
      <c r="D137" s="282" t="s">
        <v>45</v>
      </c>
      <c r="E137" s="284">
        <v>18000</v>
      </c>
      <c r="F137" s="284">
        <v>11200</v>
      </c>
      <c r="G137" s="284">
        <v>5600</v>
      </c>
      <c r="H137" s="284">
        <v>4480</v>
      </c>
      <c r="I137" s="313">
        <f t="shared" si="6"/>
        <v>5400</v>
      </c>
      <c r="J137" s="313">
        <f t="shared" si="6"/>
        <v>3360</v>
      </c>
      <c r="K137" s="313">
        <f t="shared" si="6"/>
        <v>1680</v>
      </c>
      <c r="L137" s="313">
        <f t="shared" si="6"/>
        <v>1340</v>
      </c>
      <c r="M137" s="313">
        <f t="shared" si="7"/>
        <v>1350</v>
      </c>
      <c r="N137" s="313">
        <f t="shared" si="7"/>
        <v>840</v>
      </c>
      <c r="O137" s="313">
        <f t="shared" si="7"/>
        <v>420</v>
      </c>
      <c r="P137" s="313">
        <f t="shared" si="7"/>
        <v>340</v>
      </c>
    </row>
    <row r="138" spans="1:16" ht="30">
      <c r="A138" s="282">
        <v>18</v>
      </c>
      <c r="B138" s="283" t="s">
        <v>2979</v>
      </c>
      <c r="C138" s="282" t="s">
        <v>2871</v>
      </c>
      <c r="D138" s="282" t="s">
        <v>1304</v>
      </c>
      <c r="E138" s="284">
        <v>24500</v>
      </c>
      <c r="F138" s="284">
        <v>12000</v>
      </c>
      <c r="G138" s="284">
        <v>6000</v>
      </c>
      <c r="H138" s="284">
        <v>4800</v>
      </c>
      <c r="I138" s="313">
        <f t="shared" si="6"/>
        <v>7350</v>
      </c>
      <c r="J138" s="313">
        <f t="shared" si="6"/>
        <v>3600</v>
      </c>
      <c r="K138" s="313">
        <f t="shared" si="6"/>
        <v>1800</v>
      </c>
      <c r="L138" s="313">
        <f t="shared" si="6"/>
        <v>1440</v>
      </c>
      <c r="M138" s="313">
        <f t="shared" si="7"/>
        <v>1840</v>
      </c>
      <c r="N138" s="313">
        <f t="shared" si="7"/>
        <v>900</v>
      </c>
      <c r="O138" s="313">
        <f t="shared" si="7"/>
        <v>450</v>
      </c>
      <c r="P138" s="313">
        <f t="shared" si="7"/>
        <v>360</v>
      </c>
    </row>
    <row r="139" spans="1:16" ht="75">
      <c r="A139" s="282">
        <v>19</v>
      </c>
      <c r="B139" s="283" t="s">
        <v>2980</v>
      </c>
      <c r="C139" s="466" t="s">
        <v>23</v>
      </c>
      <c r="D139" s="466"/>
      <c r="E139" s="284">
        <v>50000</v>
      </c>
      <c r="F139" s="307"/>
      <c r="G139" s="307"/>
      <c r="H139" s="307"/>
      <c r="I139" s="313">
        <f t="shared" si="6"/>
        <v>15000</v>
      </c>
      <c r="J139" s="313"/>
      <c r="K139" s="313"/>
      <c r="L139" s="313"/>
      <c r="M139" s="313">
        <f t="shared" si="7"/>
        <v>3750</v>
      </c>
      <c r="N139" s="313"/>
      <c r="O139" s="313"/>
      <c r="P139" s="313"/>
    </row>
    <row r="140" spans="1:16" ht="60">
      <c r="A140" s="282">
        <v>20</v>
      </c>
      <c r="B140" s="283" t="s">
        <v>2981</v>
      </c>
      <c r="C140" s="282" t="s">
        <v>1304</v>
      </c>
      <c r="D140" s="282" t="s">
        <v>2982</v>
      </c>
      <c r="E140" s="284">
        <v>30500</v>
      </c>
      <c r="F140" s="307"/>
      <c r="G140" s="307"/>
      <c r="H140" s="307"/>
      <c r="I140" s="313">
        <f t="shared" si="6"/>
        <v>9150</v>
      </c>
      <c r="J140" s="313"/>
      <c r="K140" s="313"/>
      <c r="L140" s="313"/>
      <c r="M140" s="313">
        <f t="shared" si="7"/>
        <v>2290</v>
      </c>
      <c r="N140" s="313"/>
      <c r="O140" s="313"/>
      <c r="P140" s="313"/>
    </row>
    <row r="141" spans="1:16" ht="60">
      <c r="A141" s="282">
        <v>21</v>
      </c>
      <c r="B141" s="283" t="s">
        <v>2983</v>
      </c>
      <c r="C141" s="282" t="s">
        <v>544</v>
      </c>
      <c r="D141" s="282" t="s">
        <v>45</v>
      </c>
      <c r="E141" s="284">
        <v>28600</v>
      </c>
      <c r="F141" s="307"/>
      <c r="G141" s="307"/>
      <c r="H141" s="307"/>
      <c r="I141" s="313">
        <f t="shared" si="6"/>
        <v>8580</v>
      </c>
      <c r="J141" s="313"/>
      <c r="K141" s="313"/>
      <c r="L141" s="313"/>
      <c r="M141" s="313">
        <f t="shared" si="7"/>
        <v>2150</v>
      </c>
      <c r="N141" s="313"/>
      <c r="O141" s="313"/>
      <c r="P141" s="313"/>
    </row>
    <row r="142" spans="1:16" ht="28.5">
      <c r="A142" s="278" t="s">
        <v>1517</v>
      </c>
      <c r="B142" s="311" t="s">
        <v>2984</v>
      </c>
      <c r="C142" s="307"/>
      <c r="D142" s="307"/>
      <c r="E142" s="307"/>
      <c r="F142" s="307"/>
      <c r="G142" s="307"/>
      <c r="H142" s="307"/>
      <c r="I142" s="313"/>
      <c r="J142" s="313"/>
      <c r="K142" s="313"/>
      <c r="L142" s="313"/>
      <c r="M142" s="313"/>
      <c r="N142" s="313"/>
      <c r="O142" s="313"/>
      <c r="P142" s="313"/>
    </row>
    <row r="143" spans="1:16">
      <c r="A143" s="307"/>
      <c r="B143" s="311" t="s">
        <v>285</v>
      </c>
      <c r="C143" s="307"/>
      <c r="D143" s="307"/>
      <c r="E143" s="307"/>
      <c r="F143" s="307"/>
      <c r="G143" s="307"/>
      <c r="H143" s="307"/>
      <c r="I143" s="313"/>
      <c r="J143" s="313"/>
      <c r="K143" s="313"/>
      <c r="L143" s="313"/>
      <c r="M143" s="313"/>
      <c r="N143" s="313"/>
      <c r="O143" s="313"/>
      <c r="P143" s="313"/>
    </row>
    <row r="144" spans="1:16" ht="30">
      <c r="A144" s="282">
        <v>1</v>
      </c>
      <c r="B144" s="283" t="s">
        <v>2985</v>
      </c>
      <c r="C144" s="282" t="s">
        <v>544</v>
      </c>
      <c r="D144" s="282" t="s">
        <v>45</v>
      </c>
      <c r="E144" s="284">
        <v>12000</v>
      </c>
      <c r="F144" s="284">
        <v>5200</v>
      </c>
      <c r="G144" s="284">
        <v>3200</v>
      </c>
      <c r="H144" s="284">
        <v>2400</v>
      </c>
      <c r="I144" s="313">
        <f t="shared" si="6"/>
        <v>3600</v>
      </c>
      <c r="J144" s="313">
        <f t="shared" si="6"/>
        <v>1560</v>
      </c>
      <c r="K144" s="313">
        <f t="shared" si="6"/>
        <v>960</v>
      </c>
      <c r="L144" s="313">
        <f t="shared" si="6"/>
        <v>720</v>
      </c>
      <c r="M144" s="313">
        <f t="shared" si="7"/>
        <v>900</v>
      </c>
      <c r="N144" s="313">
        <f t="shared" si="7"/>
        <v>390</v>
      </c>
      <c r="O144" s="313">
        <f t="shared" si="7"/>
        <v>240</v>
      </c>
      <c r="P144" s="313">
        <f t="shared" si="7"/>
        <v>180</v>
      </c>
    </row>
    <row r="145" spans="1:16" ht="135">
      <c r="A145" s="282">
        <v>2</v>
      </c>
      <c r="B145" s="283" t="s">
        <v>2986</v>
      </c>
      <c r="C145" s="282" t="s">
        <v>544</v>
      </c>
      <c r="D145" s="282" t="s">
        <v>45</v>
      </c>
      <c r="E145" s="284">
        <v>12000</v>
      </c>
      <c r="F145" s="284">
        <v>5200</v>
      </c>
      <c r="G145" s="284">
        <v>3200</v>
      </c>
      <c r="H145" s="284">
        <v>2400</v>
      </c>
      <c r="I145" s="313">
        <f t="shared" si="6"/>
        <v>3600</v>
      </c>
      <c r="J145" s="313">
        <f t="shared" si="6"/>
        <v>1560</v>
      </c>
      <c r="K145" s="313">
        <f t="shared" si="6"/>
        <v>960</v>
      </c>
      <c r="L145" s="313">
        <f t="shared" si="6"/>
        <v>720</v>
      </c>
      <c r="M145" s="313">
        <f t="shared" si="7"/>
        <v>900</v>
      </c>
      <c r="N145" s="313">
        <f t="shared" si="7"/>
        <v>390</v>
      </c>
      <c r="O145" s="313">
        <f t="shared" si="7"/>
        <v>240</v>
      </c>
      <c r="P145" s="313">
        <f t="shared" si="7"/>
        <v>180</v>
      </c>
    </row>
    <row r="146" spans="1:16" ht="30">
      <c r="A146" s="282">
        <v>3</v>
      </c>
      <c r="B146" s="283" t="s">
        <v>2987</v>
      </c>
      <c r="C146" s="282" t="s">
        <v>544</v>
      </c>
      <c r="D146" s="282" t="s">
        <v>45</v>
      </c>
      <c r="E146" s="307"/>
      <c r="F146" s="307"/>
      <c r="G146" s="307"/>
      <c r="H146" s="307"/>
      <c r="I146" s="313"/>
      <c r="J146" s="313"/>
      <c r="K146" s="313"/>
      <c r="L146" s="313"/>
      <c r="M146" s="313"/>
      <c r="N146" s="313"/>
      <c r="O146" s="313"/>
      <c r="P146" s="313"/>
    </row>
    <row r="147" spans="1:16">
      <c r="A147" s="307"/>
      <c r="B147" s="311" t="s">
        <v>289</v>
      </c>
      <c r="C147" s="307"/>
      <c r="D147" s="307"/>
      <c r="E147" s="307"/>
      <c r="F147" s="307"/>
      <c r="G147" s="307"/>
      <c r="H147" s="307"/>
      <c r="I147" s="313"/>
      <c r="J147" s="313"/>
      <c r="K147" s="313"/>
      <c r="L147" s="313"/>
      <c r="M147" s="313"/>
      <c r="N147" s="313"/>
      <c r="O147" s="313"/>
      <c r="P147" s="313"/>
    </row>
    <row r="148" spans="1:16" ht="60">
      <c r="A148" s="282">
        <v>3</v>
      </c>
      <c r="B148" s="283" t="s">
        <v>2988</v>
      </c>
      <c r="C148" s="282" t="s">
        <v>544</v>
      </c>
      <c r="D148" s="282" t="s">
        <v>544</v>
      </c>
      <c r="E148" s="284">
        <v>15750</v>
      </c>
      <c r="F148" s="284">
        <v>7500</v>
      </c>
      <c r="G148" s="284">
        <v>3000</v>
      </c>
      <c r="H148" s="284">
        <v>2000</v>
      </c>
      <c r="I148" s="313">
        <f t="shared" si="6"/>
        <v>4730</v>
      </c>
      <c r="J148" s="313">
        <f t="shared" si="6"/>
        <v>2250</v>
      </c>
      <c r="K148" s="313">
        <f t="shared" si="6"/>
        <v>900</v>
      </c>
      <c r="L148" s="313">
        <f t="shared" si="6"/>
        <v>600</v>
      </c>
      <c r="M148" s="313">
        <f t="shared" si="7"/>
        <v>1180</v>
      </c>
      <c r="N148" s="313">
        <f t="shared" si="7"/>
        <v>560</v>
      </c>
      <c r="O148" s="313">
        <f t="shared" si="7"/>
        <v>230</v>
      </c>
      <c r="P148" s="313">
        <f t="shared" si="7"/>
        <v>150</v>
      </c>
    </row>
    <row r="149" spans="1:16" ht="255">
      <c r="A149" s="282">
        <v>4</v>
      </c>
      <c r="B149" s="283" t="s">
        <v>2989</v>
      </c>
      <c r="C149" s="282" t="s">
        <v>544</v>
      </c>
      <c r="D149" s="282" t="s">
        <v>45</v>
      </c>
      <c r="E149" s="284">
        <v>15750</v>
      </c>
      <c r="F149" s="284">
        <v>7500</v>
      </c>
      <c r="G149" s="284">
        <v>3000</v>
      </c>
      <c r="H149" s="284">
        <v>2000</v>
      </c>
      <c r="I149" s="313">
        <f t="shared" si="6"/>
        <v>4730</v>
      </c>
      <c r="J149" s="313">
        <f t="shared" si="6"/>
        <v>2250</v>
      </c>
      <c r="K149" s="313">
        <f t="shared" si="6"/>
        <v>900</v>
      </c>
      <c r="L149" s="313">
        <f t="shared" si="6"/>
        <v>600</v>
      </c>
      <c r="M149" s="313">
        <f t="shared" si="7"/>
        <v>1180</v>
      </c>
      <c r="N149" s="313">
        <f t="shared" si="7"/>
        <v>560</v>
      </c>
      <c r="O149" s="313">
        <f t="shared" si="7"/>
        <v>230</v>
      </c>
      <c r="P149" s="313">
        <f t="shared" si="7"/>
        <v>150</v>
      </c>
    </row>
    <row r="150" spans="1:16">
      <c r="A150" s="307"/>
      <c r="B150" s="311" t="s">
        <v>291</v>
      </c>
      <c r="C150" s="307"/>
      <c r="D150" s="307"/>
      <c r="E150" s="307"/>
      <c r="F150" s="307"/>
      <c r="G150" s="307"/>
      <c r="H150" s="307"/>
      <c r="I150" s="313"/>
      <c r="J150" s="313"/>
      <c r="K150" s="313"/>
      <c r="L150" s="313"/>
      <c r="M150" s="313"/>
      <c r="N150" s="313"/>
      <c r="O150" s="313"/>
      <c r="P150" s="313"/>
    </row>
    <row r="151" spans="1:16">
      <c r="A151" s="282">
        <v>5</v>
      </c>
      <c r="B151" s="283" t="s">
        <v>290</v>
      </c>
      <c r="C151" s="307"/>
      <c r="D151" s="307"/>
      <c r="E151" s="284">
        <v>6480</v>
      </c>
      <c r="F151" s="284">
        <v>4320</v>
      </c>
      <c r="G151" s="284">
        <v>2340</v>
      </c>
      <c r="H151" s="284">
        <v>1980</v>
      </c>
      <c r="I151" s="313">
        <f t="shared" si="6"/>
        <v>1940</v>
      </c>
      <c r="J151" s="313">
        <f t="shared" si="6"/>
        <v>1300</v>
      </c>
      <c r="K151" s="313">
        <f t="shared" si="6"/>
        <v>700</v>
      </c>
      <c r="L151" s="313">
        <f t="shared" si="6"/>
        <v>590</v>
      </c>
      <c r="M151" s="313">
        <f t="shared" si="7"/>
        <v>490</v>
      </c>
      <c r="N151" s="313">
        <f t="shared" si="7"/>
        <v>330</v>
      </c>
      <c r="O151" s="313">
        <f t="shared" si="7"/>
        <v>180</v>
      </c>
      <c r="P151" s="313">
        <f t="shared" si="7"/>
        <v>150</v>
      </c>
    </row>
    <row r="152" spans="1:16">
      <c r="A152" s="282">
        <v>6</v>
      </c>
      <c r="B152" s="283" t="s">
        <v>103</v>
      </c>
      <c r="C152" s="307"/>
      <c r="D152" s="307"/>
      <c r="E152" s="284">
        <v>4800</v>
      </c>
      <c r="F152" s="284">
        <v>3840</v>
      </c>
      <c r="G152" s="284">
        <v>1980</v>
      </c>
      <c r="H152" s="284">
        <v>1440</v>
      </c>
      <c r="I152" s="313">
        <f t="shared" si="6"/>
        <v>1440</v>
      </c>
      <c r="J152" s="313">
        <f t="shared" si="6"/>
        <v>1150</v>
      </c>
      <c r="K152" s="313">
        <f t="shared" si="6"/>
        <v>590</v>
      </c>
      <c r="L152" s="313">
        <f t="shared" si="6"/>
        <v>430</v>
      </c>
      <c r="M152" s="313">
        <f t="shared" si="7"/>
        <v>360</v>
      </c>
      <c r="N152" s="313">
        <f t="shared" si="7"/>
        <v>290</v>
      </c>
      <c r="O152" s="313">
        <f t="shared" si="7"/>
        <v>150</v>
      </c>
      <c r="P152" s="313">
        <f t="shared" si="7"/>
        <v>110</v>
      </c>
    </row>
    <row r="153" spans="1:16" ht="60">
      <c r="A153" s="282">
        <v>7</v>
      </c>
      <c r="B153" s="283" t="s">
        <v>2990</v>
      </c>
      <c r="C153" s="282" t="s">
        <v>544</v>
      </c>
      <c r="D153" s="282" t="s">
        <v>45</v>
      </c>
      <c r="E153" s="284">
        <v>10800</v>
      </c>
      <c r="F153" s="307"/>
      <c r="G153" s="307"/>
      <c r="H153" s="307"/>
      <c r="I153" s="313">
        <f t="shared" si="6"/>
        <v>3240</v>
      </c>
      <c r="J153" s="313"/>
      <c r="K153" s="313"/>
      <c r="L153" s="313"/>
      <c r="M153" s="313">
        <f t="shared" si="7"/>
        <v>810</v>
      </c>
      <c r="N153" s="313"/>
      <c r="O153" s="313"/>
      <c r="P153" s="313"/>
    </row>
    <row r="154" spans="1:16" ht="75">
      <c r="A154" s="282">
        <v>8</v>
      </c>
      <c r="B154" s="283" t="s">
        <v>2991</v>
      </c>
      <c r="C154" s="282" t="s">
        <v>544</v>
      </c>
      <c r="D154" s="282" t="s">
        <v>45</v>
      </c>
      <c r="E154" s="284">
        <v>6480</v>
      </c>
      <c r="F154" s="307"/>
      <c r="G154" s="307"/>
      <c r="H154" s="307"/>
      <c r="I154" s="313">
        <f t="shared" si="6"/>
        <v>1940</v>
      </c>
      <c r="J154" s="313"/>
      <c r="K154" s="313"/>
      <c r="L154" s="313"/>
      <c r="M154" s="313">
        <f t="shared" si="7"/>
        <v>490</v>
      </c>
      <c r="N154" s="313"/>
      <c r="O154" s="313"/>
      <c r="P154" s="313"/>
    </row>
    <row r="155" spans="1:16" ht="255">
      <c r="A155" s="282">
        <v>9</v>
      </c>
      <c r="B155" s="283" t="s">
        <v>2992</v>
      </c>
      <c r="C155" s="282" t="s">
        <v>544</v>
      </c>
      <c r="D155" s="282" t="s">
        <v>45</v>
      </c>
      <c r="E155" s="284">
        <v>4800</v>
      </c>
      <c r="F155" s="307"/>
      <c r="G155" s="307"/>
      <c r="H155" s="307"/>
      <c r="I155" s="313">
        <f t="shared" si="6"/>
        <v>1440</v>
      </c>
      <c r="J155" s="313"/>
      <c r="K155" s="313"/>
      <c r="L155" s="313"/>
      <c r="M155" s="313">
        <f t="shared" si="7"/>
        <v>360</v>
      </c>
      <c r="N155" s="313"/>
      <c r="O155" s="313"/>
      <c r="P155" s="313"/>
    </row>
  </sheetData>
  <autoFilter ref="A5:P155"/>
  <mergeCells count="11">
    <mergeCell ref="C51:D51"/>
    <mergeCell ref="C53:D53"/>
    <mergeCell ref="C54:D54"/>
    <mergeCell ref="C139:D139"/>
    <mergeCell ref="A3:A5"/>
    <mergeCell ref="B3:D3"/>
    <mergeCell ref="E3:H4"/>
    <mergeCell ref="I3:L4"/>
    <mergeCell ref="M3:P4"/>
    <mergeCell ref="B4:B5"/>
    <mergeCell ref="C4:D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A23" workbookViewId="0">
      <selection activeCell="M3" sqref="M3:P4"/>
    </sheetView>
  </sheetViews>
  <sheetFormatPr defaultColWidth="8.85546875" defaultRowHeight="15"/>
  <cols>
    <col min="1" max="1" width="8.85546875" style="275"/>
    <col min="2" max="2" width="24.85546875" style="275" customWidth="1"/>
    <col min="3" max="4" width="14.85546875" style="276" customWidth="1"/>
    <col min="5" max="16384" width="8.85546875" style="275"/>
  </cols>
  <sheetData>
    <row r="1" spans="1:16" ht="30" customHeight="1">
      <c r="A1" s="274" t="s">
        <v>2993</v>
      </c>
      <c r="E1" s="277"/>
      <c r="F1" s="277"/>
      <c r="G1" s="277"/>
      <c r="H1" s="277"/>
      <c r="I1" s="277"/>
      <c r="J1" s="277"/>
      <c r="K1" s="277"/>
      <c r="L1" s="277"/>
      <c r="M1" s="277"/>
      <c r="N1" s="277"/>
      <c r="O1" s="277"/>
      <c r="P1" s="277"/>
    </row>
    <row r="2" spans="1:16">
      <c r="E2" s="277"/>
      <c r="F2" s="277"/>
      <c r="G2" s="277"/>
      <c r="H2" s="277"/>
      <c r="I2" s="277"/>
      <c r="J2" s="277"/>
      <c r="K2" s="277"/>
      <c r="L2" s="277"/>
      <c r="M2" s="277"/>
      <c r="N2" s="277"/>
      <c r="O2" s="277"/>
      <c r="P2" s="277"/>
    </row>
    <row r="3" spans="1:16" ht="24"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ht="24.75" customHeight="1">
      <c r="A5" s="462"/>
      <c r="B5" s="463"/>
      <c r="C5" s="278" t="s">
        <v>2</v>
      </c>
      <c r="D5" s="278" t="s">
        <v>3</v>
      </c>
      <c r="E5" s="310" t="s">
        <v>4</v>
      </c>
      <c r="F5" s="310" t="s">
        <v>5</v>
      </c>
      <c r="G5" s="310" t="s">
        <v>6</v>
      </c>
      <c r="H5" s="310" t="s">
        <v>7</v>
      </c>
      <c r="I5" s="279" t="s">
        <v>4</v>
      </c>
      <c r="J5" s="279" t="s">
        <v>5</v>
      </c>
      <c r="K5" s="279" t="s">
        <v>6</v>
      </c>
      <c r="L5" s="279" t="s">
        <v>7</v>
      </c>
      <c r="M5" s="279" t="s">
        <v>4</v>
      </c>
      <c r="N5" s="279" t="s">
        <v>5</v>
      </c>
      <c r="O5" s="279" t="s">
        <v>6</v>
      </c>
      <c r="P5" s="279" t="s">
        <v>7</v>
      </c>
    </row>
    <row r="6" spans="1:16" ht="60">
      <c r="A6" s="246">
        <v>1</v>
      </c>
      <c r="B6" s="296" t="s">
        <v>2994</v>
      </c>
      <c r="C6" s="246" t="s">
        <v>2995</v>
      </c>
      <c r="D6" s="315" t="s">
        <v>2996</v>
      </c>
      <c r="E6" s="297">
        <v>22750</v>
      </c>
      <c r="F6" s="297">
        <v>12350</v>
      </c>
      <c r="G6" s="297">
        <v>6500</v>
      </c>
      <c r="H6" s="297">
        <v>5200</v>
      </c>
      <c r="I6" s="313">
        <f>ROUND(E6*0.3,-1)</f>
        <v>6830</v>
      </c>
      <c r="J6" s="313">
        <f t="shared" ref="J6:L21" si="0">ROUND(F6*0.3,-1)</f>
        <v>3710</v>
      </c>
      <c r="K6" s="313">
        <f t="shared" si="0"/>
        <v>1950</v>
      </c>
      <c r="L6" s="313">
        <f t="shared" si="0"/>
        <v>1560</v>
      </c>
      <c r="M6" s="313">
        <f>ROUND(I6*0.25,-1)</f>
        <v>1710</v>
      </c>
      <c r="N6" s="313">
        <f t="shared" ref="N6:P21" si="1">ROUND(J6*0.25,-1)</f>
        <v>930</v>
      </c>
      <c r="O6" s="313">
        <f t="shared" si="1"/>
        <v>490</v>
      </c>
      <c r="P6" s="313">
        <f t="shared" si="1"/>
        <v>390</v>
      </c>
    </row>
    <row r="7" spans="1:16" ht="45">
      <c r="A7" s="246">
        <v>2</v>
      </c>
      <c r="B7" s="296" t="s">
        <v>2997</v>
      </c>
      <c r="C7" s="246" t="s">
        <v>2998</v>
      </c>
      <c r="D7" s="315" t="s">
        <v>2999</v>
      </c>
      <c r="E7" s="297">
        <v>22750</v>
      </c>
      <c r="F7" s="297">
        <v>11050</v>
      </c>
      <c r="G7" s="297">
        <v>5200</v>
      </c>
      <c r="H7" s="297">
        <v>4160</v>
      </c>
      <c r="I7" s="313">
        <f t="shared" ref="I7:L27" si="2">ROUND(E7*0.3,-1)</f>
        <v>6830</v>
      </c>
      <c r="J7" s="313">
        <f t="shared" si="0"/>
        <v>3320</v>
      </c>
      <c r="K7" s="313">
        <f t="shared" si="0"/>
        <v>1560</v>
      </c>
      <c r="L7" s="313">
        <f t="shared" si="0"/>
        <v>1250</v>
      </c>
      <c r="M7" s="313">
        <f t="shared" ref="M7:P27" si="3">ROUND(I7*0.25,-1)</f>
        <v>1710</v>
      </c>
      <c r="N7" s="313">
        <f t="shared" si="1"/>
        <v>830</v>
      </c>
      <c r="O7" s="313">
        <f t="shared" si="1"/>
        <v>390</v>
      </c>
      <c r="P7" s="313">
        <f t="shared" si="1"/>
        <v>310</v>
      </c>
    </row>
    <row r="8" spans="1:16" ht="60">
      <c r="A8" s="246">
        <v>3</v>
      </c>
      <c r="B8" s="296" t="s">
        <v>3000</v>
      </c>
      <c r="C8" s="246" t="s">
        <v>3001</v>
      </c>
      <c r="D8" s="315" t="s">
        <v>3002</v>
      </c>
      <c r="E8" s="297">
        <v>22750</v>
      </c>
      <c r="F8" s="297">
        <v>11050</v>
      </c>
      <c r="G8" s="297">
        <v>5200</v>
      </c>
      <c r="H8" s="297">
        <v>4160</v>
      </c>
      <c r="I8" s="313">
        <f t="shared" si="2"/>
        <v>6830</v>
      </c>
      <c r="J8" s="313">
        <f t="shared" si="0"/>
        <v>3320</v>
      </c>
      <c r="K8" s="313">
        <f t="shared" si="0"/>
        <v>1560</v>
      </c>
      <c r="L8" s="313">
        <f t="shared" si="0"/>
        <v>1250</v>
      </c>
      <c r="M8" s="313">
        <f t="shared" si="3"/>
        <v>1710</v>
      </c>
      <c r="N8" s="313">
        <f t="shared" si="1"/>
        <v>830</v>
      </c>
      <c r="O8" s="313">
        <f t="shared" si="1"/>
        <v>390</v>
      </c>
      <c r="P8" s="313">
        <f t="shared" si="1"/>
        <v>310</v>
      </c>
    </row>
    <row r="9" spans="1:16" ht="45">
      <c r="A9" s="246">
        <v>4</v>
      </c>
      <c r="B9" s="296" t="s">
        <v>3003</v>
      </c>
      <c r="C9" s="246" t="s">
        <v>3004</v>
      </c>
      <c r="D9" s="315" t="s">
        <v>3005</v>
      </c>
      <c r="E9" s="297">
        <v>18200</v>
      </c>
      <c r="F9" s="297">
        <v>7800</v>
      </c>
      <c r="G9" s="297">
        <v>5200</v>
      </c>
      <c r="H9" s="297">
        <v>4160</v>
      </c>
      <c r="I9" s="313">
        <f t="shared" si="2"/>
        <v>5460</v>
      </c>
      <c r="J9" s="313">
        <f t="shared" si="0"/>
        <v>2340</v>
      </c>
      <c r="K9" s="313">
        <f t="shared" si="0"/>
        <v>1560</v>
      </c>
      <c r="L9" s="313">
        <f t="shared" si="0"/>
        <v>1250</v>
      </c>
      <c r="M9" s="313">
        <f t="shared" si="3"/>
        <v>1370</v>
      </c>
      <c r="N9" s="313">
        <f t="shared" si="1"/>
        <v>590</v>
      </c>
      <c r="O9" s="313">
        <f t="shared" si="1"/>
        <v>390</v>
      </c>
      <c r="P9" s="313">
        <f t="shared" si="1"/>
        <v>310</v>
      </c>
    </row>
    <row r="10" spans="1:16" ht="45">
      <c r="A10" s="246">
        <v>5</v>
      </c>
      <c r="B10" s="296" t="s">
        <v>3003</v>
      </c>
      <c r="C10" s="246" t="s">
        <v>3005</v>
      </c>
      <c r="D10" s="315" t="s">
        <v>3006</v>
      </c>
      <c r="E10" s="297">
        <v>18200</v>
      </c>
      <c r="F10" s="297">
        <v>7800</v>
      </c>
      <c r="G10" s="297">
        <v>5200</v>
      </c>
      <c r="H10" s="297">
        <v>4160</v>
      </c>
      <c r="I10" s="313">
        <f t="shared" si="2"/>
        <v>5460</v>
      </c>
      <c r="J10" s="313">
        <f t="shared" si="0"/>
        <v>2340</v>
      </c>
      <c r="K10" s="313">
        <f t="shared" si="0"/>
        <v>1560</v>
      </c>
      <c r="L10" s="313">
        <f t="shared" si="0"/>
        <v>1250</v>
      </c>
      <c r="M10" s="313">
        <f t="shared" si="3"/>
        <v>1370</v>
      </c>
      <c r="N10" s="313">
        <f t="shared" si="1"/>
        <v>590</v>
      </c>
      <c r="O10" s="313">
        <f t="shared" si="1"/>
        <v>390</v>
      </c>
      <c r="P10" s="313">
        <f t="shared" si="1"/>
        <v>310</v>
      </c>
    </row>
    <row r="11" spans="1:16" ht="30">
      <c r="A11" s="246">
        <v>6</v>
      </c>
      <c r="B11" s="296" t="s">
        <v>3003</v>
      </c>
      <c r="C11" s="246" t="s">
        <v>3006</v>
      </c>
      <c r="D11" s="315" t="s">
        <v>3007</v>
      </c>
      <c r="E11" s="297">
        <v>18200</v>
      </c>
      <c r="F11" s="297">
        <v>7800</v>
      </c>
      <c r="G11" s="297">
        <v>5200</v>
      </c>
      <c r="H11" s="297">
        <v>4160</v>
      </c>
      <c r="I11" s="313">
        <f t="shared" si="2"/>
        <v>5460</v>
      </c>
      <c r="J11" s="313">
        <f t="shared" si="0"/>
        <v>2340</v>
      </c>
      <c r="K11" s="313">
        <f t="shared" si="0"/>
        <v>1560</v>
      </c>
      <c r="L11" s="313">
        <f t="shared" si="0"/>
        <v>1250</v>
      </c>
      <c r="M11" s="313">
        <f t="shared" si="3"/>
        <v>1370</v>
      </c>
      <c r="N11" s="313">
        <f t="shared" si="1"/>
        <v>590</v>
      </c>
      <c r="O11" s="313">
        <f t="shared" si="1"/>
        <v>390</v>
      </c>
      <c r="P11" s="313">
        <f t="shared" si="1"/>
        <v>310</v>
      </c>
    </row>
    <row r="12" spans="1:16" ht="30">
      <c r="A12" s="246">
        <v>7</v>
      </c>
      <c r="B12" s="296" t="s">
        <v>3008</v>
      </c>
      <c r="C12" s="246" t="s">
        <v>3009</v>
      </c>
      <c r="D12" s="315" t="s">
        <v>3010</v>
      </c>
      <c r="E12" s="297">
        <v>13000</v>
      </c>
      <c r="F12" s="297">
        <v>6500</v>
      </c>
      <c r="G12" s="297">
        <v>3900</v>
      </c>
      <c r="H12" s="297">
        <v>3120</v>
      </c>
      <c r="I12" s="313">
        <f t="shared" si="2"/>
        <v>3900</v>
      </c>
      <c r="J12" s="313">
        <f t="shared" si="0"/>
        <v>1950</v>
      </c>
      <c r="K12" s="313">
        <f t="shared" si="0"/>
        <v>1170</v>
      </c>
      <c r="L12" s="313">
        <f t="shared" si="0"/>
        <v>940</v>
      </c>
      <c r="M12" s="313">
        <f t="shared" si="3"/>
        <v>980</v>
      </c>
      <c r="N12" s="313">
        <f t="shared" si="1"/>
        <v>490</v>
      </c>
      <c r="O12" s="313">
        <f t="shared" si="1"/>
        <v>290</v>
      </c>
      <c r="P12" s="313">
        <f t="shared" si="1"/>
        <v>240</v>
      </c>
    </row>
    <row r="13" spans="1:16" ht="30">
      <c r="A13" s="246">
        <v>8</v>
      </c>
      <c r="B13" s="296" t="s">
        <v>3011</v>
      </c>
      <c r="C13" s="246" t="s">
        <v>3009</v>
      </c>
      <c r="D13" s="315" t="s">
        <v>3012</v>
      </c>
      <c r="E13" s="297">
        <v>13000</v>
      </c>
      <c r="F13" s="297">
        <v>7150</v>
      </c>
      <c r="G13" s="297">
        <v>5200</v>
      </c>
      <c r="H13" s="297">
        <v>4160</v>
      </c>
      <c r="I13" s="313">
        <f t="shared" si="2"/>
        <v>3900</v>
      </c>
      <c r="J13" s="313">
        <f t="shared" si="0"/>
        <v>2150</v>
      </c>
      <c r="K13" s="313">
        <f t="shared" si="0"/>
        <v>1560</v>
      </c>
      <c r="L13" s="313">
        <f t="shared" si="0"/>
        <v>1250</v>
      </c>
      <c r="M13" s="313">
        <f t="shared" si="3"/>
        <v>980</v>
      </c>
      <c r="N13" s="313">
        <f t="shared" si="1"/>
        <v>540</v>
      </c>
      <c r="O13" s="313">
        <f t="shared" si="1"/>
        <v>390</v>
      </c>
      <c r="P13" s="313">
        <f t="shared" si="1"/>
        <v>310</v>
      </c>
    </row>
    <row r="14" spans="1:16" ht="30">
      <c r="A14" s="246">
        <v>9</v>
      </c>
      <c r="B14" s="296" t="s">
        <v>3013</v>
      </c>
      <c r="C14" s="246" t="s">
        <v>3014</v>
      </c>
      <c r="D14" s="315" t="s">
        <v>3015</v>
      </c>
      <c r="E14" s="297">
        <v>22750</v>
      </c>
      <c r="F14" s="297">
        <v>4680</v>
      </c>
      <c r="G14" s="297">
        <v>2990</v>
      </c>
      <c r="H14" s="297">
        <v>2390</v>
      </c>
      <c r="I14" s="313">
        <f t="shared" si="2"/>
        <v>6830</v>
      </c>
      <c r="J14" s="313">
        <f t="shared" si="0"/>
        <v>1400</v>
      </c>
      <c r="K14" s="313">
        <f t="shared" si="0"/>
        <v>900</v>
      </c>
      <c r="L14" s="313">
        <f t="shared" si="0"/>
        <v>720</v>
      </c>
      <c r="M14" s="313">
        <f t="shared" si="3"/>
        <v>1710</v>
      </c>
      <c r="N14" s="313">
        <f t="shared" si="1"/>
        <v>350</v>
      </c>
      <c r="O14" s="313">
        <f t="shared" si="1"/>
        <v>230</v>
      </c>
      <c r="P14" s="313">
        <f t="shared" si="1"/>
        <v>180</v>
      </c>
    </row>
    <row r="15" spans="1:16" ht="45">
      <c r="A15" s="246">
        <v>10</v>
      </c>
      <c r="B15" s="296" t="s">
        <v>3016</v>
      </c>
      <c r="C15" s="246" t="s">
        <v>3017</v>
      </c>
      <c r="D15" s="315" t="s">
        <v>3018</v>
      </c>
      <c r="E15" s="297">
        <v>12740</v>
      </c>
      <c r="F15" s="297">
        <v>7150</v>
      </c>
      <c r="G15" s="297">
        <v>5200</v>
      </c>
      <c r="H15" s="297">
        <v>4160</v>
      </c>
      <c r="I15" s="313">
        <f t="shared" si="2"/>
        <v>3820</v>
      </c>
      <c r="J15" s="313">
        <f t="shared" si="0"/>
        <v>2150</v>
      </c>
      <c r="K15" s="313">
        <f t="shared" si="0"/>
        <v>1560</v>
      </c>
      <c r="L15" s="313">
        <f t="shared" si="0"/>
        <v>1250</v>
      </c>
      <c r="M15" s="313">
        <f t="shared" si="3"/>
        <v>960</v>
      </c>
      <c r="N15" s="313">
        <f t="shared" si="1"/>
        <v>540</v>
      </c>
      <c r="O15" s="313">
        <f t="shared" si="1"/>
        <v>390</v>
      </c>
      <c r="P15" s="313">
        <f t="shared" si="1"/>
        <v>310</v>
      </c>
    </row>
    <row r="16" spans="1:16" ht="30">
      <c r="A16" s="246">
        <v>11</v>
      </c>
      <c r="B16" s="296" t="s">
        <v>3019</v>
      </c>
      <c r="C16" s="246" t="s">
        <v>3020</v>
      </c>
      <c r="D16" s="315" t="s">
        <v>3021</v>
      </c>
      <c r="E16" s="297">
        <v>11380</v>
      </c>
      <c r="F16" s="297">
        <v>7800</v>
      </c>
      <c r="G16" s="297">
        <v>5850</v>
      </c>
      <c r="H16" s="297">
        <v>4680</v>
      </c>
      <c r="I16" s="313">
        <f t="shared" si="2"/>
        <v>3410</v>
      </c>
      <c r="J16" s="313">
        <f t="shared" si="0"/>
        <v>2340</v>
      </c>
      <c r="K16" s="313">
        <f t="shared" si="0"/>
        <v>1760</v>
      </c>
      <c r="L16" s="313">
        <f t="shared" si="0"/>
        <v>1400</v>
      </c>
      <c r="M16" s="313">
        <f t="shared" si="3"/>
        <v>850</v>
      </c>
      <c r="N16" s="313">
        <f t="shared" si="1"/>
        <v>590</v>
      </c>
      <c r="O16" s="313">
        <f t="shared" si="1"/>
        <v>440</v>
      </c>
      <c r="P16" s="313">
        <f t="shared" si="1"/>
        <v>350</v>
      </c>
    </row>
    <row r="17" spans="1:16" ht="45">
      <c r="A17" s="246">
        <v>12</v>
      </c>
      <c r="B17" s="296" t="s">
        <v>3022</v>
      </c>
      <c r="C17" s="246" t="s">
        <v>3023</v>
      </c>
      <c r="D17" s="315" t="s">
        <v>3024</v>
      </c>
      <c r="E17" s="297">
        <v>14560</v>
      </c>
      <c r="F17" s="297">
        <v>4680</v>
      </c>
      <c r="G17" s="297">
        <v>2990</v>
      </c>
      <c r="H17" s="297">
        <v>2390</v>
      </c>
      <c r="I17" s="313">
        <f t="shared" si="2"/>
        <v>4370</v>
      </c>
      <c r="J17" s="313">
        <f t="shared" si="0"/>
        <v>1400</v>
      </c>
      <c r="K17" s="313">
        <f t="shared" si="0"/>
        <v>900</v>
      </c>
      <c r="L17" s="313">
        <f t="shared" si="0"/>
        <v>720</v>
      </c>
      <c r="M17" s="313">
        <f t="shared" si="3"/>
        <v>1090</v>
      </c>
      <c r="N17" s="313">
        <f t="shared" si="1"/>
        <v>350</v>
      </c>
      <c r="O17" s="313">
        <f t="shared" si="1"/>
        <v>230</v>
      </c>
      <c r="P17" s="313">
        <f t="shared" si="1"/>
        <v>180</v>
      </c>
    </row>
    <row r="18" spans="1:16" ht="30">
      <c r="A18" s="246">
        <v>13</v>
      </c>
      <c r="B18" s="296" t="s">
        <v>3025</v>
      </c>
      <c r="C18" s="246" t="s">
        <v>3026</v>
      </c>
      <c r="D18" s="315" t="s">
        <v>3027</v>
      </c>
      <c r="E18" s="297">
        <v>14560</v>
      </c>
      <c r="F18" s="297">
        <v>7800</v>
      </c>
      <c r="G18" s="297">
        <v>5850</v>
      </c>
      <c r="H18" s="297">
        <v>4680</v>
      </c>
      <c r="I18" s="313">
        <f t="shared" si="2"/>
        <v>4370</v>
      </c>
      <c r="J18" s="313">
        <f t="shared" si="0"/>
        <v>2340</v>
      </c>
      <c r="K18" s="313">
        <f t="shared" si="0"/>
        <v>1760</v>
      </c>
      <c r="L18" s="313">
        <f t="shared" si="0"/>
        <v>1400</v>
      </c>
      <c r="M18" s="313">
        <f t="shared" si="3"/>
        <v>1090</v>
      </c>
      <c r="N18" s="313">
        <f t="shared" si="1"/>
        <v>590</v>
      </c>
      <c r="O18" s="313">
        <f t="shared" si="1"/>
        <v>440</v>
      </c>
      <c r="P18" s="313">
        <f t="shared" si="1"/>
        <v>350</v>
      </c>
    </row>
    <row r="19" spans="1:16" ht="30">
      <c r="A19" s="246">
        <v>14</v>
      </c>
      <c r="B19" s="296" t="s">
        <v>3028</v>
      </c>
      <c r="C19" s="246" t="s">
        <v>3029</v>
      </c>
      <c r="D19" s="315" t="s">
        <v>3030</v>
      </c>
      <c r="E19" s="297">
        <v>14560</v>
      </c>
      <c r="F19" s="297">
        <v>7800</v>
      </c>
      <c r="G19" s="297">
        <v>5850</v>
      </c>
      <c r="H19" s="297">
        <v>4680</v>
      </c>
      <c r="I19" s="313">
        <f t="shared" si="2"/>
        <v>4370</v>
      </c>
      <c r="J19" s="313">
        <f t="shared" si="0"/>
        <v>2340</v>
      </c>
      <c r="K19" s="313">
        <f t="shared" si="0"/>
        <v>1760</v>
      </c>
      <c r="L19" s="313">
        <f t="shared" si="0"/>
        <v>1400</v>
      </c>
      <c r="M19" s="313">
        <f t="shared" si="3"/>
        <v>1090</v>
      </c>
      <c r="N19" s="313">
        <f t="shared" si="1"/>
        <v>590</v>
      </c>
      <c r="O19" s="313">
        <f t="shared" si="1"/>
        <v>440</v>
      </c>
      <c r="P19" s="313">
        <f t="shared" si="1"/>
        <v>350</v>
      </c>
    </row>
    <row r="20" spans="1:16" ht="45">
      <c r="A20" s="246">
        <v>15</v>
      </c>
      <c r="B20" s="296" t="s">
        <v>3031</v>
      </c>
      <c r="C20" s="246" t="s">
        <v>3032</v>
      </c>
      <c r="D20" s="315" t="s">
        <v>3033</v>
      </c>
      <c r="E20" s="297">
        <v>11380</v>
      </c>
      <c r="F20" s="297">
        <v>4680</v>
      </c>
      <c r="G20" s="297">
        <v>2990</v>
      </c>
      <c r="H20" s="297">
        <v>2390</v>
      </c>
      <c r="I20" s="313">
        <f t="shared" si="2"/>
        <v>3410</v>
      </c>
      <c r="J20" s="313">
        <f t="shared" si="0"/>
        <v>1400</v>
      </c>
      <c r="K20" s="313">
        <f t="shared" si="0"/>
        <v>900</v>
      </c>
      <c r="L20" s="313">
        <f t="shared" si="0"/>
        <v>720</v>
      </c>
      <c r="M20" s="313">
        <f t="shared" si="3"/>
        <v>850</v>
      </c>
      <c r="N20" s="313">
        <f t="shared" si="1"/>
        <v>350</v>
      </c>
      <c r="O20" s="313">
        <f t="shared" si="1"/>
        <v>230</v>
      </c>
      <c r="P20" s="313">
        <f t="shared" si="1"/>
        <v>180</v>
      </c>
    </row>
    <row r="21" spans="1:16" ht="45">
      <c r="A21" s="246">
        <v>16</v>
      </c>
      <c r="B21" s="296" t="s">
        <v>3034</v>
      </c>
      <c r="C21" s="246" t="s">
        <v>3035</v>
      </c>
      <c r="D21" s="315" t="s">
        <v>3036</v>
      </c>
      <c r="E21" s="297">
        <v>11380</v>
      </c>
      <c r="F21" s="297">
        <v>4680</v>
      </c>
      <c r="G21" s="297">
        <v>2990</v>
      </c>
      <c r="H21" s="297">
        <v>2390</v>
      </c>
      <c r="I21" s="313">
        <f t="shared" si="2"/>
        <v>3410</v>
      </c>
      <c r="J21" s="313">
        <f t="shared" si="0"/>
        <v>1400</v>
      </c>
      <c r="K21" s="313">
        <f t="shared" si="0"/>
        <v>900</v>
      </c>
      <c r="L21" s="313">
        <f t="shared" si="0"/>
        <v>720</v>
      </c>
      <c r="M21" s="313">
        <f t="shared" si="3"/>
        <v>850</v>
      </c>
      <c r="N21" s="313">
        <f t="shared" si="1"/>
        <v>350</v>
      </c>
      <c r="O21" s="313">
        <f t="shared" si="1"/>
        <v>230</v>
      </c>
      <c r="P21" s="313">
        <f t="shared" si="1"/>
        <v>180</v>
      </c>
    </row>
    <row r="22" spans="1:16" ht="30">
      <c r="A22" s="246">
        <v>17</v>
      </c>
      <c r="B22" s="296" t="s">
        <v>3037</v>
      </c>
      <c r="C22" s="246" t="s">
        <v>3038</v>
      </c>
      <c r="D22" s="315" t="s">
        <v>3039</v>
      </c>
      <c r="E22" s="297">
        <v>18200</v>
      </c>
      <c r="F22" s="297">
        <v>7800</v>
      </c>
      <c r="G22" s="297">
        <v>2600</v>
      </c>
      <c r="H22" s="297">
        <v>2080</v>
      </c>
      <c r="I22" s="313">
        <f t="shared" si="2"/>
        <v>5460</v>
      </c>
      <c r="J22" s="313">
        <f t="shared" si="2"/>
        <v>2340</v>
      </c>
      <c r="K22" s="313">
        <f t="shared" si="2"/>
        <v>780</v>
      </c>
      <c r="L22" s="313">
        <f t="shared" si="2"/>
        <v>620</v>
      </c>
      <c r="M22" s="313">
        <f t="shared" si="3"/>
        <v>1370</v>
      </c>
      <c r="N22" s="313">
        <f t="shared" si="3"/>
        <v>590</v>
      </c>
      <c r="O22" s="313">
        <f t="shared" si="3"/>
        <v>200</v>
      </c>
      <c r="P22" s="313">
        <f t="shared" si="3"/>
        <v>160</v>
      </c>
    </row>
    <row r="23" spans="1:16" ht="60">
      <c r="A23" s="246">
        <v>18</v>
      </c>
      <c r="B23" s="296" t="s">
        <v>3040</v>
      </c>
      <c r="C23" s="246" t="s">
        <v>3041</v>
      </c>
      <c r="D23" s="315" t="s">
        <v>3042</v>
      </c>
      <c r="E23" s="297">
        <v>14040</v>
      </c>
      <c r="F23" s="297">
        <v>7150</v>
      </c>
      <c r="G23" s="297">
        <v>2600</v>
      </c>
      <c r="H23" s="297">
        <v>2080</v>
      </c>
      <c r="I23" s="313">
        <f t="shared" si="2"/>
        <v>4210</v>
      </c>
      <c r="J23" s="313">
        <f t="shared" si="2"/>
        <v>2150</v>
      </c>
      <c r="K23" s="313">
        <f t="shared" si="2"/>
        <v>780</v>
      </c>
      <c r="L23" s="313">
        <f t="shared" si="2"/>
        <v>620</v>
      </c>
      <c r="M23" s="313">
        <f t="shared" si="3"/>
        <v>1050</v>
      </c>
      <c r="N23" s="313">
        <f t="shared" si="3"/>
        <v>540</v>
      </c>
      <c r="O23" s="313">
        <f t="shared" si="3"/>
        <v>200</v>
      </c>
      <c r="P23" s="313">
        <f t="shared" si="3"/>
        <v>160</v>
      </c>
    </row>
    <row r="24" spans="1:16" ht="30">
      <c r="A24" s="246">
        <v>19</v>
      </c>
      <c r="B24" s="296" t="s">
        <v>3043</v>
      </c>
      <c r="C24" s="246" t="s">
        <v>3044</v>
      </c>
      <c r="D24" s="315" t="s">
        <v>3045</v>
      </c>
      <c r="E24" s="297">
        <v>8420</v>
      </c>
      <c r="F24" s="297">
        <v>3900</v>
      </c>
      <c r="G24" s="297">
        <v>1560</v>
      </c>
      <c r="H24" s="297">
        <v>1250</v>
      </c>
      <c r="I24" s="313">
        <f t="shared" si="2"/>
        <v>2530</v>
      </c>
      <c r="J24" s="313">
        <f t="shared" si="2"/>
        <v>1170</v>
      </c>
      <c r="K24" s="313">
        <f t="shared" si="2"/>
        <v>470</v>
      </c>
      <c r="L24" s="313">
        <f t="shared" si="2"/>
        <v>380</v>
      </c>
      <c r="M24" s="313">
        <f t="shared" si="3"/>
        <v>630</v>
      </c>
      <c r="N24" s="313">
        <f t="shared" si="3"/>
        <v>290</v>
      </c>
      <c r="O24" s="313">
        <f t="shared" si="3"/>
        <v>120</v>
      </c>
      <c r="P24" s="313">
        <f t="shared" si="3"/>
        <v>100</v>
      </c>
    </row>
    <row r="25" spans="1:16" ht="45">
      <c r="A25" s="246">
        <v>20</v>
      </c>
      <c r="B25" s="296" t="s">
        <v>3046</v>
      </c>
      <c r="C25" s="246" t="s">
        <v>3047</v>
      </c>
      <c r="D25" s="315" t="s">
        <v>3048</v>
      </c>
      <c r="E25" s="297">
        <v>8420</v>
      </c>
      <c r="F25" s="297">
        <v>3900</v>
      </c>
      <c r="G25" s="297">
        <v>1560</v>
      </c>
      <c r="H25" s="297">
        <v>1250</v>
      </c>
      <c r="I25" s="313">
        <f t="shared" si="2"/>
        <v>2530</v>
      </c>
      <c r="J25" s="313">
        <f t="shared" si="2"/>
        <v>1170</v>
      </c>
      <c r="K25" s="313">
        <f t="shared" si="2"/>
        <v>470</v>
      </c>
      <c r="L25" s="313">
        <f t="shared" si="2"/>
        <v>380</v>
      </c>
      <c r="M25" s="313">
        <f t="shared" si="3"/>
        <v>630</v>
      </c>
      <c r="N25" s="313">
        <f t="shared" si="3"/>
        <v>290</v>
      </c>
      <c r="O25" s="313">
        <f t="shared" si="3"/>
        <v>120</v>
      </c>
      <c r="P25" s="313">
        <f t="shared" si="3"/>
        <v>100</v>
      </c>
    </row>
    <row r="26" spans="1:16" ht="30">
      <c r="A26" s="246">
        <v>21</v>
      </c>
      <c r="B26" s="296" t="s">
        <v>3049</v>
      </c>
      <c r="C26" s="246" t="s">
        <v>3050</v>
      </c>
      <c r="D26" s="315" t="s">
        <v>3051</v>
      </c>
      <c r="E26" s="297">
        <v>8420</v>
      </c>
      <c r="F26" s="297">
        <v>3900</v>
      </c>
      <c r="G26" s="297">
        <v>1560</v>
      </c>
      <c r="H26" s="297">
        <v>1250</v>
      </c>
      <c r="I26" s="313">
        <f t="shared" si="2"/>
        <v>2530</v>
      </c>
      <c r="J26" s="313">
        <f t="shared" si="2"/>
        <v>1170</v>
      </c>
      <c r="K26" s="313">
        <f t="shared" si="2"/>
        <v>470</v>
      </c>
      <c r="L26" s="313">
        <f t="shared" si="2"/>
        <v>380</v>
      </c>
      <c r="M26" s="313">
        <f t="shared" si="3"/>
        <v>630</v>
      </c>
      <c r="N26" s="313">
        <f t="shared" si="3"/>
        <v>290</v>
      </c>
      <c r="O26" s="313">
        <f t="shared" si="3"/>
        <v>120</v>
      </c>
      <c r="P26" s="313">
        <f t="shared" si="3"/>
        <v>100</v>
      </c>
    </row>
    <row r="27" spans="1:16" ht="60">
      <c r="A27" s="246">
        <v>22</v>
      </c>
      <c r="B27" s="296" t="s">
        <v>3052</v>
      </c>
      <c r="C27" s="246" t="s">
        <v>44</v>
      </c>
      <c r="D27" s="315" t="s">
        <v>45</v>
      </c>
      <c r="E27" s="297">
        <v>6240</v>
      </c>
      <c r="F27" s="297">
        <v>3250</v>
      </c>
      <c r="G27" s="297">
        <v>1300</v>
      </c>
      <c r="H27" s="297">
        <v>1040</v>
      </c>
      <c r="I27" s="313">
        <f t="shared" si="2"/>
        <v>1870</v>
      </c>
      <c r="J27" s="313">
        <f t="shared" si="2"/>
        <v>980</v>
      </c>
      <c r="K27" s="313">
        <f t="shared" si="2"/>
        <v>390</v>
      </c>
      <c r="L27" s="313">
        <f t="shared" si="2"/>
        <v>310</v>
      </c>
      <c r="M27" s="313">
        <f t="shared" si="3"/>
        <v>470</v>
      </c>
      <c r="N27" s="313">
        <f t="shared" si="3"/>
        <v>250</v>
      </c>
      <c r="O27" s="313">
        <f t="shared" si="3"/>
        <v>100</v>
      </c>
      <c r="P27" s="313">
        <f t="shared" si="3"/>
        <v>80</v>
      </c>
    </row>
  </sheetData>
  <mergeCells count="7">
    <mergeCell ref="A3:A5"/>
    <mergeCell ref="B3:D3"/>
    <mergeCell ref="E3:H4"/>
    <mergeCell ref="I3:L4"/>
    <mergeCell ref="M3:P4"/>
    <mergeCell ref="B4:B5"/>
    <mergeCell ref="C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33"/>
  <sheetViews>
    <sheetView zoomScaleNormal="100" workbookViewId="0">
      <selection activeCell="I1" sqref="I1:P1048576"/>
    </sheetView>
  </sheetViews>
  <sheetFormatPr defaultColWidth="8.85546875" defaultRowHeight="15"/>
  <cols>
    <col min="1" max="1" width="9" style="1" bestFit="1" customWidth="1"/>
    <col min="2" max="2" width="28.42578125" style="1" customWidth="1"/>
    <col min="3" max="3" width="22.42578125" style="1" customWidth="1"/>
    <col min="4" max="4" width="19.85546875" style="1" customWidth="1"/>
    <col min="5" max="8" width="9.42578125" style="1" customWidth="1"/>
    <col min="9" max="16384" width="8.85546875" style="1"/>
  </cols>
  <sheetData>
    <row r="1" spans="1:8">
      <c r="A1" s="44" t="s">
        <v>1896</v>
      </c>
    </row>
    <row r="2" spans="1:8">
      <c r="A2" s="66"/>
      <c r="B2" s="67"/>
      <c r="C2" s="67"/>
      <c r="D2" s="67"/>
      <c r="E2" s="63"/>
      <c r="F2" s="63"/>
      <c r="G2" s="63"/>
      <c r="H2" s="63"/>
    </row>
    <row r="3" spans="1:8" ht="15" customHeight="1">
      <c r="A3" s="380" t="s">
        <v>0</v>
      </c>
      <c r="B3" s="372" t="s">
        <v>1652</v>
      </c>
      <c r="C3" s="372"/>
      <c r="D3" s="372"/>
      <c r="E3" s="373" t="s">
        <v>1891</v>
      </c>
      <c r="F3" s="373"/>
      <c r="G3" s="373"/>
      <c r="H3" s="373"/>
    </row>
    <row r="4" spans="1:8">
      <c r="A4" s="380"/>
      <c r="B4" s="372" t="s">
        <v>1653</v>
      </c>
      <c r="C4" s="372" t="s">
        <v>1</v>
      </c>
      <c r="D4" s="372"/>
      <c r="E4" s="373"/>
      <c r="F4" s="373"/>
      <c r="G4" s="373"/>
      <c r="H4" s="373"/>
    </row>
    <row r="5" spans="1:8">
      <c r="A5" s="380"/>
      <c r="B5" s="372"/>
      <c r="C5" s="11" t="s">
        <v>2</v>
      </c>
      <c r="D5" s="11" t="s">
        <v>3</v>
      </c>
      <c r="E5" s="49" t="s">
        <v>4</v>
      </c>
      <c r="F5" s="49" t="s">
        <v>5</v>
      </c>
      <c r="G5" s="49" t="s">
        <v>6</v>
      </c>
      <c r="H5" s="49" t="s">
        <v>7</v>
      </c>
    </row>
    <row r="6" spans="1:8" ht="45">
      <c r="A6" s="14">
        <v>1</v>
      </c>
      <c r="B6" s="64" t="s">
        <v>1123</v>
      </c>
      <c r="C6" s="14" t="s">
        <v>1124</v>
      </c>
      <c r="D6" s="14" t="s">
        <v>1125</v>
      </c>
      <c r="E6" s="37">
        <v>40000</v>
      </c>
      <c r="F6" s="37">
        <v>16000</v>
      </c>
      <c r="G6" s="37">
        <v>12000</v>
      </c>
      <c r="H6" s="37">
        <v>8000</v>
      </c>
    </row>
    <row r="7" spans="1:8" ht="30">
      <c r="A7" s="381">
        <v>2</v>
      </c>
      <c r="B7" s="381" t="s">
        <v>1126</v>
      </c>
      <c r="C7" s="14" t="s">
        <v>1127</v>
      </c>
      <c r="D7" s="14" t="s">
        <v>1128</v>
      </c>
      <c r="E7" s="37">
        <v>40000</v>
      </c>
      <c r="F7" s="37">
        <v>16000</v>
      </c>
      <c r="G7" s="37">
        <v>12000</v>
      </c>
      <c r="H7" s="37">
        <v>8000</v>
      </c>
    </row>
    <row r="8" spans="1:8">
      <c r="A8" s="381"/>
      <c r="B8" s="381"/>
      <c r="C8" s="14" t="s">
        <v>1129</v>
      </c>
      <c r="D8" s="14" t="s">
        <v>1130</v>
      </c>
      <c r="E8" s="37">
        <v>40000</v>
      </c>
      <c r="F8" s="37">
        <v>16000</v>
      </c>
      <c r="G8" s="37">
        <v>12000</v>
      </c>
      <c r="H8" s="37">
        <v>8000</v>
      </c>
    </row>
    <row r="9" spans="1:8" ht="45">
      <c r="A9" s="381"/>
      <c r="B9" s="381"/>
      <c r="C9" s="14" t="s">
        <v>1130</v>
      </c>
      <c r="D9" s="14" t="s">
        <v>1131</v>
      </c>
      <c r="E9" s="37">
        <v>40000</v>
      </c>
      <c r="F9" s="37">
        <v>16000</v>
      </c>
      <c r="G9" s="37">
        <v>12000</v>
      </c>
      <c r="H9" s="37">
        <v>8000</v>
      </c>
    </row>
    <row r="10" spans="1:8" ht="45">
      <c r="A10" s="381"/>
      <c r="B10" s="381"/>
      <c r="C10" s="14" t="s">
        <v>1131</v>
      </c>
      <c r="D10" s="14" t="s">
        <v>1132</v>
      </c>
      <c r="E10" s="37">
        <v>40000</v>
      </c>
      <c r="F10" s="37">
        <v>16000</v>
      </c>
      <c r="G10" s="37">
        <v>12000</v>
      </c>
      <c r="H10" s="37">
        <v>8000</v>
      </c>
    </row>
    <row r="11" spans="1:8" ht="30">
      <c r="A11" s="14">
        <v>3</v>
      </c>
      <c r="B11" s="14" t="s">
        <v>1133</v>
      </c>
      <c r="C11" s="14"/>
      <c r="D11" s="14"/>
      <c r="E11" s="37">
        <v>50000</v>
      </c>
      <c r="F11" s="37">
        <v>20000</v>
      </c>
      <c r="G11" s="37">
        <v>15000</v>
      </c>
      <c r="H11" s="37">
        <v>10000</v>
      </c>
    </row>
    <row r="12" spans="1:8" ht="30">
      <c r="A12" s="14">
        <v>4</v>
      </c>
      <c r="B12" s="15" t="s">
        <v>1134</v>
      </c>
      <c r="C12" s="14" t="s">
        <v>1135</v>
      </c>
      <c r="D12" s="14" t="s">
        <v>1136</v>
      </c>
      <c r="E12" s="37">
        <v>15000</v>
      </c>
      <c r="F12" s="37">
        <v>6000</v>
      </c>
      <c r="G12" s="37">
        <v>4500</v>
      </c>
      <c r="H12" s="37">
        <v>3000</v>
      </c>
    </row>
    <row r="13" spans="1:8" ht="30">
      <c r="A13" s="14">
        <v>5</v>
      </c>
      <c r="B13" s="15" t="s">
        <v>1137</v>
      </c>
      <c r="C13" s="14" t="s">
        <v>1136</v>
      </c>
      <c r="D13" s="14" t="s">
        <v>1138</v>
      </c>
      <c r="E13" s="37">
        <v>15000</v>
      </c>
      <c r="F13" s="37">
        <v>6000</v>
      </c>
      <c r="G13" s="37">
        <v>4500</v>
      </c>
      <c r="H13" s="37">
        <v>3000</v>
      </c>
    </row>
    <row r="14" spans="1:8" ht="30">
      <c r="A14" s="14">
        <v>6</v>
      </c>
      <c r="B14" s="14" t="s">
        <v>1139</v>
      </c>
      <c r="C14" s="14" t="s">
        <v>1126</v>
      </c>
      <c r="D14" s="14" t="s">
        <v>1140</v>
      </c>
      <c r="E14" s="37">
        <v>15000</v>
      </c>
      <c r="F14" s="37">
        <v>6000</v>
      </c>
      <c r="G14" s="37">
        <v>4500</v>
      </c>
      <c r="H14" s="37">
        <v>3000</v>
      </c>
    </row>
    <row r="15" spans="1:8" ht="30">
      <c r="A15" s="14">
        <v>7</v>
      </c>
      <c r="B15" s="14" t="s">
        <v>1141</v>
      </c>
      <c r="C15" s="14" t="s">
        <v>1142</v>
      </c>
      <c r="D15" s="14" t="s">
        <v>1143</v>
      </c>
      <c r="E15" s="37">
        <v>15000</v>
      </c>
      <c r="F15" s="37">
        <v>6000</v>
      </c>
      <c r="G15" s="37">
        <v>4500</v>
      </c>
      <c r="H15" s="37">
        <v>3000</v>
      </c>
    </row>
    <row r="16" spans="1:8" ht="30">
      <c r="A16" s="381">
        <v>8</v>
      </c>
      <c r="B16" s="381" t="s">
        <v>1144</v>
      </c>
      <c r="C16" s="14" t="s">
        <v>1138</v>
      </c>
      <c r="D16" s="14" t="s">
        <v>1145</v>
      </c>
      <c r="E16" s="37">
        <v>12000</v>
      </c>
      <c r="F16" s="37">
        <v>4800</v>
      </c>
      <c r="G16" s="37">
        <v>3600</v>
      </c>
      <c r="H16" s="37">
        <v>2400</v>
      </c>
    </row>
    <row r="17" spans="1:8" ht="30">
      <c r="A17" s="381"/>
      <c r="B17" s="381"/>
      <c r="C17" s="14" t="s">
        <v>1146</v>
      </c>
      <c r="D17" s="14" t="s">
        <v>1147</v>
      </c>
      <c r="E17" s="37">
        <v>12000</v>
      </c>
      <c r="F17" s="37">
        <v>4800</v>
      </c>
      <c r="G17" s="37">
        <v>3600</v>
      </c>
      <c r="H17" s="37">
        <v>2400</v>
      </c>
    </row>
    <row r="18" spans="1:8" ht="30">
      <c r="A18" s="381"/>
      <c r="B18" s="381"/>
      <c r="C18" s="14" t="s">
        <v>1148</v>
      </c>
      <c r="D18" s="14" t="s">
        <v>1149</v>
      </c>
      <c r="E18" s="37">
        <v>12000</v>
      </c>
      <c r="F18" s="37">
        <v>4800</v>
      </c>
      <c r="G18" s="37">
        <v>3600</v>
      </c>
      <c r="H18" s="37">
        <v>2400</v>
      </c>
    </row>
    <row r="19" spans="1:8" ht="30">
      <c r="A19" s="381"/>
      <c r="B19" s="381"/>
      <c r="C19" s="14" t="s">
        <v>1150</v>
      </c>
      <c r="D19" s="14" t="s">
        <v>1151</v>
      </c>
      <c r="E19" s="37">
        <v>12000</v>
      </c>
      <c r="F19" s="37">
        <v>4800</v>
      </c>
      <c r="G19" s="37">
        <v>3600</v>
      </c>
      <c r="H19" s="37">
        <v>2400</v>
      </c>
    </row>
    <row r="20" spans="1:8" ht="30">
      <c r="A20" s="14">
        <v>9</v>
      </c>
      <c r="B20" s="14" t="s">
        <v>1152</v>
      </c>
      <c r="C20" s="14" t="s">
        <v>1126</v>
      </c>
      <c r="D20" s="14" t="s">
        <v>1153</v>
      </c>
      <c r="E20" s="37">
        <v>25000</v>
      </c>
      <c r="F20" s="37">
        <v>10000</v>
      </c>
      <c r="G20" s="37">
        <v>7500</v>
      </c>
      <c r="H20" s="37">
        <v>5000</v>
      </c>
    </row>
    <row r="21" spans="1:8" ht="60">
      <c r="A21" s="14">
        <v>10</v>
      </c>
      <c r="B21" s="14" t="s">
        <v>1154</v>
      </c>
      <c r="C21" s="14" t="s">
        <v>1126</v>
      </c>
      <c r="D21" s="14" t="s">
        <v>1155</v>
      </c>
      <c r="E21" s="37">
        <v>25000</v>
      </c>
      <c r="F21" s="37">
        <v>10000</v>
      </c>
      <c r="G21" s="37">
        <v>7500</v>
      </c>
      <c r="H21" s="37">
        <v>5000</v>
      </c>
    </row>
    <row r="22" spans="1:8" ht="60">
      <c r="A22" s="14">
        <v>11</v>
      </c>
      <c r="B22" s="14" t="s">
        <v>1156</v>
      </c>
      <c r="C22" s="14" t="s">
        <v>1126</v>
      </c>
      <c r="D22" s="14" t="s">
        <v>1153</v>
      </c>
      <c r="E22" s="37">
        <v>18000</v>
      </c>
      <c r="F22" s="37">
        <v>7200</v>
      </c>
      <c r="G22" s="37">
        <v>5400</v>
      </c>
      <c r="H22" s="37">
        <v>3600</v>
      </c>
    </row>
    <row r="23" spans="1:8" ht="75">
      <c r="A23" s="14">
        <v>12</v>
      </c>
      <c r="B23" s="14" t="s">
        <v>1157</v>
      </c>
      <c r="C23" s="14"/>
      <c r="D23" s="14"/>
      <c r="E23" s="37">
        <v>10000</v>
      </c>
      <c r="F23" s="37">
        <v>4000</v>
      </c>
      <c r="G23" s="37">
        <v>3000</v>
      </c>
      <c r="H23" s="37">
        <v>2000</v>
      </c>
    </row>
    <row r="24" spans="1:8" ht="30">
      <c r="A24" s="14">
        <v>13</v>
      </c>
      <c r="B24" s="15" t="s">
        <v>1158</v>
      </c>
      <c r="C24" s="14"/>
      <c r="D24" s="14"/>
      <c r="E24" s="37">
        <v>12000</v>
      </c>
      <c r="F24" s="37">
        <v>4800</v>
      </c>
      <c r="G24" s="37">
        <v>3600</v>
      </c>
      <c r="H24" s="37">
        <v>2400</v>
      </c>
    </row>
    <row r="25" spans="1:8" ht="30">
      <c r="A25" s="14">
        <v>14</v>
      </c>
      <c r="B25" s="15" t="s">
        <v>1159</v>
      </c>
      <c r="C25" s="14"/>
      <c r="D25" s="14"/>
      <c r="E25" s="37">
        <v>16000</v>
      </c>
      <c r="F25" s="37">
        <v>6400</v>
      </c>
      <c r="G25" s="37">
        <v>4800</v>
      </c>
      <c r="H25" s="37">
        <v>3200</v>
      </c>
    </row>
    <row r="26" spans="1:8" ht="60">
      <c r="A26" s="14">
        <v>15</v>
      </c>
      <c r="B26" s="15" t="s">
        <v>1160</v>
      </c>
      <c r="C26" s="14"/>
      <c r="D26" s="14"/>
      <c r="E26" s="37">
        <v>15000</v>
      </c>
      <c r="F26" s="37">
        <v>6000</v>
      </c>
      <c r="G26" s="37">
        <v>4500</v>
      </c>
      <c r="H26" s="37">
        <v>3000</v>
      </c>
    </row>
    <row r="27" spans="1:8" ht="30">
      <c r="A27" s="14">
        <v>16</v>
      </c>
      <c r="B27" s="64" t="s">
        <v>1161</v>
      </c>
      <c r="C27" s="14"/>
      <c r="D27" s="14"/>
      <c r="E27" s="37">
        <v>36000</v>
      </c>
      <c r="F27" s="37">
        <v>14400</v>
      </c>
      <c r="G27" s="37">
        <v>10800</v>
      </c>
      <c r="H27" s="37">
        <v>7200</v>
      </c>
    </row>
    <row r="28" spans="1:8" ht="30">
      <c r="A28" s="14">
        <v>17</v>
      </c>
      <c r="B28" s="64" t="s">
        <v>1162</v>
      </c>
      <c r="C28" s="14"/>
      <c r="D28" s="14"/>
      <c r="E28" s="37">
        <v>40000</v>
      </c>
      <c r="F28" s="37">
        <v>16000</v>
      </c>
      <c r="G28" s="37">
        <v>12000</v>
      </c>
      <c r="H28" s="37">
        <v>8000</v>
      </c>
    </row>
    <row r="29" spans="1:8" ht="30">
      <c r="A29" s="14">
        <v>18</v>
      </c>
      <c r="B29" s="64" t="s">
        <v>1163</v>
      </c>
      <c r="C29" s="14"/>
      <c r="D29" s="14"/>
      <c r="E29" s="37">
        <v>30000</v>
      </c>
      <c r="F29" s="37">
        <v>12000</v>
      </c>
      <c r="G29" s="37">
        <v>9000</v>
      </c>
      <c r="H29" s="37">
        <v>6000</v>
      </c>
    </row>
    <row r="30" spans="1:8" ht="60">
      <c r="A30" s="14">
        <v>19</v>
      </c>
      <c r="B30" s="14" t="s">
        <v>1164</v>
      </c>
      <c r="C30" s="14"/>
      <c r="D30" s="14"/>
      <c r="E30" s="37">
        <v>15000</v>
      </c>
      <c r="F30" s="37">
        <v>6000</v>
      </c>
      <c r="G30" s="37">
        <v>4500</v>
      </c>
      <c r="H30" s="37">
        <v>3000</v>
      </c>
    </row>
    <row r="31" spans="1:8" ht="30">
      <c r="A31" s="14">
        <v>20</v>
      </c>
      <c r="B31" s="14" t="s">
        <v>1165</v>
      </c>
      <c r="C31" s="14"/>
      <c r="D31" s="14"/>
      <c r="E31" s="37">
        <v>8500</v>
      </c>
      <c r="F31" s="37">
        <v>3400</v>
      </c>
      <c r="G31" s="37">
        <v>2550</v>
      </c>
      <c r="H31" s="37">
        <v>1700</v>
      </c>
    </row>
    <row r="32" spans="1:8" ht="45">
      <c r="A32" s="14">
        <v>21</v>
      </c>
      <c r="B32" s="65" t="s">
        <v>1166</v>
      </c>
      <c r="C32" s="65"/>
      <c r="D32" s="65"/>
      <c r="E32" s="37">
        <v>20000</v>
      </c>
      <c r="F32" s="37">
        <v>8000</v>
      </c>
      <c r="G32" s="37">
        <v>6000</v>
      </c>
      <c r="H32" s="37">
        <v>4000</v>
      </c>
    </row>
    <row r="33" spans="1:8" ht="45">
      <c r="A33" s="14">
        <v>22</v>
      </c>
      <c r="B33" s="65" t="s">
        <v>1167</v>
      </c>
      <c r="C33" s="65"/>
      <c r="D33" s="65"/>
      <c r="E33" s="37">
        <v>14000</v>
      </c>
      <c r="F33" s="37">
        <v>5600</v>
      </c>
      <c r="G33" s="37">
        <v>4200</v>
      </c>
      <c r="H33" s="37">
        <v>2800</v>
      </c>
    </row>
  </sheetData>
  <mergeCells count="9">
    <mergeCell ref="A16:A19"/>
    <mergeCell ref="B16:B19"/>
    <mergeCell ref="B4:B5"/>
    <mergeCell ref="C4:D4"/>
    <mergeCell ref="E3:H4"/>
    <mergeCell ref="A3:A5"/>
    <mergeCell ref="B3:D3"/>
    <mergeCell ref="A7:A10"/>
    <mergeCell ref="B7:B10"/>
  </mergeCells>
  <pageMargins left="0.7" right="0.7" top="0.75" bottom="0.75" header="0.3" footer="0.3"/>
  <pageSetup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3"/>
  <sheetViews>
    <sheetView workbookViewId="0">
      <selection activeCell="C4" sqref="C4:D4"/>
    </sheetView>
  </sheetViews>
  <sheetFormatPr defaultColWidth="8.85546875" defaultRowHeight="15"/>
  <cols>
    <col min="1" max="1" width="8.85546875" style="275"/>
    <col min="2" max="2" width="23.7109375" style="275" customWidth="1"/>
    <col min="3" max="4" width="13.85546875" style="275" customWidth="1"/>
    <col min="5" max="16384" width="8.85546875" style="275"/>
  </cols>
  <sheetData>
    <row r="1" spans="1:16" ht="27" customHeight="1">
      <c r="A1" s="274" t="s">
        <v>3053</v>
      </c>
      <c r="C1" s="276"/>
      <c r="D1" s="276"/>
      <c r="E1" s="277"/>
      <c r="F1" s="277"/>
      <c r="G1" s="277"/>
      <c r="H1" s="277"/>
      <c r="I1" s="277"/>
      <c r="J1" s="277"/>
      <c r="K1" s="277"/>
      <c r="L1" s="277"/>
      <c r="M1" s="277"/>
      <c r="N1" s="277"/>
      <c r="O1" s="277"/>
      <c r="P1" s="277"/>
    </row>
    <row r="2" spans="1:16">
      <c r="C2" s="276"/>
      <c r="D2" s="276"/>
      <c r="E2" s="277"/>
      <c r="F2" s="277"/>
      <c r="G2" s="277"/>
      <c r="H2" s="277"/>
      <c r="I2" s="277"/>
      <c r="J2" s="277"/>
      <c r="K2" s="277"/>
      <c r="L2" s="277"/>
      <c r="M2" s="277"/>
      <c r="N2" s="277"/>
      <c r="O2" s="277"/>
      <c r="P2" s="277"/>
    </row>
    <row r="3" spans="1:16" ht="33.75" customHeight="1">
      <c r="A3" s="462" t="s">
        <v>0</v>
      </c>
      <c r="B3" s="463" t="s">
        <v>1652</v>
      </c>
      <c r="C3" s="463"/>
      <c r="D3" s="463"/>
      <c r="E3" s="464" t="s">
        <v>1891</v>
      </c>
      <c r="F3" s="464"/>
      <c r="G3" s="464"/>
      <c r="H3" s="464"/>
      <c r="I3" s="464" t="s">
        <v>1892</v>
      </c>
      <c r="J3" s="464"/>
      <c r="K3" s="464"/>
      <c r="L3" s="464"/>
      <c r="M3" s="464" t="s">
        <v>2343</v>
      </c>
      <c r="N3" s="464"/>
      <c r="O3" s="464"/>
      <c r="P3" s="464"/>
    </row>
    <row r="4" spans="1:16" ht="45.75" customHeight="1">
      <c r="A4" s="462"/>
      <c r="B4" s="463" t="s">
        <v>1653</v>
      </c>
      <c r="C4" s="463" t="s">
        <v>1</v>
      </c>
      <c r="D4" s="463"/>
      <c r="E4" s="464"/>
      <c r="F4" s="464"/>
      <c r="G4" s="464"/>
      <c r="H4" s="464"/>
      <c r="I4" s="464"/>
      <c r="J4" s="464"/>
      <c r="K4" s="464"/>
      <c r="L4" s="464"/>
      <c r="M4" s="464"/>
      <c r="N4" s="464"/>
      <c r="O4" s="464"/>
      <c r="P4" s="464"/>
    </row>
    <row r="5" spans="1:16" ht="24.75" customHeight="1">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c r="A6" s="246" t="s">
        <v>1517</v>
      </c>
      <c r="B6" s="296" t="s">
        <v>3054</v>
      </c>
      <c r="C6" s="298"/>
      <c r="D6" s="298"/>
      <c r="E6" s="298"/>
      <c r="F6" s="298"/>
      <c r="G6" s="298"/>
      <c r="H6" s="298"/>
      <c r="I6" s="316"/>
      <c r="J6" s="316"/>
      <c r="K6" s="316"/>
      <c r="L6" s="316"/>
      <c r="M6" s="316"/>
      <c r="N6" s="316"/>
      <c r="O6" s="316"/>
      <c r="P6" s="316"/>
    </row>
    <row r="7" spans="1:16">
      <c r="A7" s="246">
        <v>1</v>
      </c>
      <c r="B7" s="296" t="s">
        <v>1319</v>
      </c>
      <c r="C7" s="298"/>
      <c r="D7" s="298"/>
      <c r="E7" s="298"/>
      <c r="F7" s="298"/>
      <c r="G7" s="298"/>
      <c r="H7" s="298"/>
      <c r="I7" s="316"/>
      <c r="J7" s="316"/>
      <c r="K7" s="316"/>
      <c r="L7" s="316"/>
      <c r="M7" s="316"/>
      <c r="N7" s="316"/>
      <c r="O7" s="316"/>
      <c r="P7" s="316"/>
    </row>
    <row r="8" spans="1:16" ht="30">
      <c r="A8" s="246" t="s">
        <v>2385</v>
      </c>
      <c r="B8" s="296" t="s">
        <v>2574</v>
      </c>
      <c r="C8" s="246" t="s">
        <v>544</v>
      </c>
      <c r="D8" s="246" t="s">
        <v>545</v>
      </c>
      <c r="E8" s="297">
        <v>87000</v>
      </c>
      <c r="F8" s="297">
        <v>43500</v>
      </c>
      <c r="G8" s="297">
        <v>26100</v>
      </c>
      <c r="H8" s="297">
        <v>20880</v>
      </c>
      <c r="I8" s="313">
        <f>ROUND(E8*0.3,-1)</f>
        <v>26100</v>
      </c>
      <c r="J8" s="313">
        <f t="shared" ref="J8:L23" si="0">ROUND(F8*0.3,-1)</f>
        <v>13050</v>
      </c>
      <c r="K8" s="313">
        <f t="shared" si="0"/>
        <v>7830</v>
      </c>
      <c r="L8" s="313">
        <f t="shared" si="0"/>
        <v>6260</v>
      </c>
      <c r="M8" s="313">
        <f>ROUND(I8*0.25,-1)</f>
        <v>6530</v>
      </c>
      <c r="N8" s="313">
        <f t="shared" ref="N8:P23" si="1">ROUND(J8*0.25,-1)</f>
        <v>3260</v>
      </c>
      <c r="O8" s="313">
        <f t="shared" si="1"/>
        <v>1960</v>
      </c>
      <c r="P8" s="313">
        <f t="shared" si="1"/>
        <v>1570</v>
      </c>
    </row>
    <row r="9" spans="1:16" ht="37.5" customHeight="1">
      <c r="A9" s="246" t="s">
        <v>2385</v>
      </c>
      <c r="B9" s="296" t="s">
        <v>2576</v>
      </c>
      <c r="C9" s="246" t="s">
        <v>544</v>
      </c>
      <c r="D9" s="246" t="s">
        <v>545</v>
      </c>
      <c r="E9" s="297">
        <v>85000</v>
      </c>
      <c r="F9" s="297">
        <v>42500</v>
      </c>
      <c r="G9" s="297">
        <v>21000</v>
      </c>
      <c r="H9" s="297">
        <v>16800</v>
      </c>
      <c r="I9" s="313">
        <f t="shared" ref="I9:L72" si="2">ROUND(E9*0.3,-1)</f>
        <v>25500</v>
      </c>
      <c r="J9" s="313">
        <f t="shared" si="0"/>
        <v>12750</v>
      </c>
      <c r="K9" s="313">
        <f t="shared" si="0"/>
        <v>6300</v>
      </c>
      <c r="L9" s="313">
        <f t="shared" si="0"/>
        <v>5040</v>
      </c>
      <c r="M9" s="313">
        <f t="shared" ref="M9:P72" si="3">ROUND(I9*0.25,-1)</f>
        <v>6380</v>
      </c>
      <c r="N9" s="313">
        <f t="shared" si="1"/>
        <v>3190</v>
      </c>
      <c r="O9" s="313">
        <f t="shared" si="1"/>
        <v>1580</v>
      </c>
      <c r="P9" s="313">
        <f t="shared" si="1"/>
        <v>1260</v>
      </c>
    </row>
    <row r="10" spans="1:16" ht="18" customHeight="1">
      <c r="A10" s="246">
        <v>2</v>
      </c>
      <c r="B10" s="296" t="s">
        <v>2505</v>
      </c>
      <c r="C10" s="246" t="s">
        <v>544</v>
      </c>
      <c r="D10" s="246" t="s">
        <v>545</v>
      </c>
      <c r="E10" s="298"/>
      <c r="F10" s="298"/>
      <c r="G10" s="298"/>
      <c r="H10" s="298"/>
      <c r="I10" s="313">
        <f t="shared" si="2"/>
        <v>0</v>
      </c>
      <c r="J10" s="313">
        <f t="shared" si="0"/>
        <v>0</v>
      </c>
      <c r="K10" s="313">
        <f t="shared" si="0"/>
        <v>0</v>
      </c>
      <c r="L10" s="313">
        <f t="shared" si="0"/>
        <v>0</v>
      </c>
      <c r="M10" s="313">
        <f t="shared" si="3"/>
        <v>0</v>
      </c>
      <c r="N10" s="313">
        <f t="shared" si="1"/>
        <v>0</v>
      </c>
      <c r="O10" s="313">
        <f t="shared" si="1"/>
        <v>0</v>
      </c>
      <c r="P10" s="313">
        <f t="shared" si="1"/>
        <v>0</v>
      </c>
    </row>
    <row r="11" spans="1:16" ht="45">
      <c r="A11" s="246" t="s">
        <v>2385</v>
      </c>
      <c r="B11" s="296" t="s">
        <v>2511</v>
      </c>
      <c r="C11" s="246" t="s">
        <v>544</v>
      </c>
      <c r="D11" s="246" t="s">
        <v>545</v>
      </c>
      <c r="E11" s="297">
        <v>80000</v>
      </c>
      <c r="F11" s="297">
        <v>40000</v>
      </c>
      <c r="G11" s="297">
        <v>20000</v>
      </c>
      <c r="H11" s="297">
        <v>16000</v>
      </c>
      <c r="I11" s="313">
        <f t="shared" si="2"/>
        <v>24000</v>
      </c>
      <c r="J11" s="313">
        <f t="shared" si="0"/>
        <v>12000</v>
      </c>
      <c r="K11" s="313">
        <f t="shared" si="0"/>
        <v>6000</v>
      </c>
      <c r="L11" s="313">
        <f t="shared" si="0"/>
        <v>4800</v>
      </c>
      <c r="M11" s="313">
        <f t="shared" si="3"/>
        <v>6000</v>
      </c>
      <c r="N11" s="313">
        <f t="shared" si="1"/>
        <v>3000</v>
      </c>
      <c r="O11" s="313">
        <f t="shared" si="1"/>
        <v>1500</v>
      </c>
      <c r="P11" s="313">
        <f t="shared" si="1"/>
        <v>1200</v>
      </c>
    </row>
    <row r="12" spans="1:16" ht="45">
      <c r="A12" s="246" t="s">
        <v>2385</v>
      </c>
      <c r="B12" s="296" t="s">
        <v>3055</v>
      </c>
      <c r="C12" s="246" t="s">
        <v>544</v>
      </c>
      <c r="D12" s="246" t="s">
        <v>545</v>
      </c>
      <c r="E12" s="297">
        <v>55800</v>
      </c>
      <c r="F12" s="297">
        <v>25000</v>
      </c>
      <c r="G12" s="297">
        <v>16000</v>
      </c>
      <c r="H12" s="297">
        <v>12800</v>
      </c>
      <c r="I12" s="313">
        <f t="shared" si="2"/>
        <v>16740</v>
      </c>
      <c r="J12" s="313">
        <f t="shared" si="0"/>
        <v>7500</v>
      </c>
      <c r="K12" s="313">
        <f t="shared" si="0"/>
        <v>4800</v>
      </c>
      <c r="L12" s="313">
        <f t="shared" si="0"/>
        <v>3840</v>
      </c>
      <c r="M12" s="313">
        <f t="shared" si="3"/>
        <v>4190</v>
      </c>
      <c r="N12" s="313">
        <f t="shared" si="1"/>
        <v>1880</v>
      </c>
      <c r="O12" s="313">
        <f t="shared" si="1"/>
        <v>1200</v>
      </c>
      <c r="P12" s="313">
        <f t="shared" si="1"/>
        <v>960</v>
      </c>
    </row>
    <row r="13" spans="1:16">
      <c r="A13" s="246">
        <v>3</v>
      </c>
      <c r="B13" s="296" t="s">
        <v>3056</v>
      </c>
      <c r="C13" s="246" t="s">
        <v>544</v>
      </c>
      <c r="D13" s="246" t="s">
        <v>545</v>
      </c>
      <c r="E13" s="297">
        <v>63000</v>
      </c>
      <c r="F13" s="297">
        <v>30000</v>
      </c>
      <c r="G13" s="297">
        <v>20000</v>
      </c>
      <c r="H13" s="297">
        <v>16000</v>
      </c>
      <c r="I13" s="313">
        <f t="shared" si="2"/>
        <v>18900</v>
      </c>
      <c r="J13" s="313">
        <f t="shared" si="0"/>
        <v>9000</v>
      </c>
      <c r="K13" s="313">
        <f t="shared" si="0"/>
        <v>6000</v>
      </c>
      <c r="L13" s="313">
        <f t="shared" si="0"/>
        <v>4800</v>
      </c>
      <c r="M13" s="313">
        <f t="shared" si="3"/>
        <v>4730</v>
      </c>
      <c r="N13" s="313">
        <f t="shared" si="1"/>
        <v>2250</v>
      </c>
      <c r="O13" s="313">
        <f t="shared" si="1"/>
        <v>1500</v>
      </c>
      <c r="P13" s="313">
        <f t="shared" si="1"/>
        <v>1200</v>
      </c>
    </row>
    <row r="14" spans="1:16">
      <c r="A14" s="246">
        <v>4</v>
      </c>
      <c r="B14" s="296" t="s">
        <v>3057</v>
      </c>
      <c r="C14" s="246" t="s">
        <v>544</v>
      </c>
      <c r="D14" s="246" t="s">
        <v>545</v>
      </c>
      <c r="E14" s="297">
        <v>63000</v>
      </c>
      <c r="F14" s="297">
        <v>30000</v>
      </c>
      <c r="G14" s="297">
        <v>20000</v>
      </c>
      <c r="H14" s="297">
        <v>16000</v>
      </c>
      <c r="I14" s="313">
        <f t="shared" si="2"/>
        <v>18900</v>
      </c>
      <c r="J14" s="313">
        <f t="shared" si="0"/>
        <v>9000</v>
      </c>
      <c r="K14" s="313">
        <f t="shared" si="0"/>
        <v>6000</v>
      </c>
      <c r="L14" s="313">
        <f t="shared" si="0"/>
        <v>4800</v>
      </c>
      <c r="M14" s="313">
        <f t="shared" si="3"/>
        <v>4730</v>
      </c>
      <c r="N14" s="313">
        <f t="shared" si="1"/>
        <v>2250</v>
      </c>
      <c r="O14" s="313">
        <f t="shared" si="1"/>
        <v>1500</v>
      </c>
      <c r="P14" s="313">
        <f t="shared" si="1"/>
        <v>1200</v>
      </c>
    </row>
    <row r="15" spans="1:16">
      <c r="A15" s="246">
        <v>5</v>
      </c>
      <c r="B15" s="296" t="s">
        <v>1247</v>
      </c>
      <c r="C15" s="246" t="s">
        <v>544</v>
      </c>
      <c r="D15" s="246" t="s">
        <v>545</v>
      </c>
      <c r="E15" s="297">
        <v>51300</v>
      </c>
      <c r="F15" s="297">
        <v>23000</v>
      </c>
      <c r="G15" s="297">
        <v>10000</v>
      </c>
      <c r="H15" s="297">
        <v>8000</v>
      </c>
      <c r="I15" s="313">
        <f t="shared" si="2"/>
        <v>15390</v>
      </c>
      <c r="J15" s="313">
        <f t="shared" si="0"/>
        <v>6900</v>
      </c>
      <c r="K15" s="313">
        <f t="shared" si="0"/>
        <v>3000</v>
      </c>
      <c r="L15" s="313">
        <f t="shared" si="0"/>
        <v>2400</v>
      </c>
      <c r="M15" s="313">
        <f t="shared" si="3"/>
        <v>3850</v>
      </c>
      <c r="N15" s="313">
        <f t="shared" si="1"/>
        <v>1730</v>
      </c>
      <c r="O15" s="313">
        <f t="shared" si="1"/>
        <v>750</v>
      </c>
      <c r="P15" s="313">
        <f t="shared" si="1"/>
        <v>600</v>
      </c>
    </row>
    <row r="16" spans="1:16">
      <c r="A16" s="246">
        <v>6</v>
      </c>
      <c r="B16" s="296" t="s">
        <v>3058</v>
      </c>
      <c r="C16" s="246" t="s">
        <v>544</v>
      </c>
      <c r="D16" s="246" t="s">
        <v>545</v>
      </c>
      <c r="E16" s="297">
        <v>49400</v>
      </c>
      <c r="F16" s="297">
        <v>22000</v>
      </c>
      <c r="G16" s="297">
        <v>11000</v>
      </c>
      <c r="H16" s="297">
        <v>8800</v>
      </c>
      <c r="I16" s="313">
        <f t="shared" si="2"/>
        <v>14820</v>
      </c>
      <c r="J16" s="313">
        <f t="shared" si="0"/>
        <v>6600</v>
      </c>
      <c r="K16" s="313">
        <f t="shared" si="0"/>
        <v>3300</v>
      </c>
      <c r="L16" s="313">
        <f t="shared" si="0"/>
        <v>2640</v>
      </c>
      <c r="M16" s="313">
        <f t="shared" si="3"/>
        <v>3710</v>
      </c>
      <c r="N16" s="313">
        <f t="shared" si="1"/>
        <v>1650</v>
      </c>
      <c r="O16" s="313">
        <f t="shared" si="1"/>
        <v>830</v>
      </c>
      <c r="P16" s="313">
        <f t="shared" si="1"/>
        <v>660</v>
      </c>
    </row>
    <row r="17" spans="1:16" ht="45">
      <c r="A17" s="246">
        <v>7</v>
      </c>
      <c r="B17" s="296" t="s">
        <v>3059</v>
      </c>
      <c r="C17" s="298"/>
      <c r="D17" s="298"/>
      <c r="E17" s="298"/>
      <c r="F17" s="298"/>
      <c r="G17" s="298"/>
      <c r="H17" s="298"/>
      <c r="I17" s="313">
        <f t="shared" si="2"/>
        <v>0</v>
      </c>
      <c r="J17" s="313">
        <f t="shared" si="0"/>
        <v>0</v>
      </c>
      <c r="K17" s="313">
        <f t="shared" si="0"/>
        <v>0</v>
      </c>
      <c r="L17" s="313">
        <f t="shared" si="0"/>
        <v>0</v>
      </c>
      <c r="M17" s="313">
        <f t="shared" si="3"/>
        <v>0</v>
      </c>
      <c r="N17" s="313">
        <f t="shared" si="1"/>
        <v>0</v>
      </c>
      <c r="O17" s="313">
        <f t="shared" si="1"/>
        <v>0</v>
      </c>
      <c r="P17" s="313">
        <f t="shared" si="1"/>
        <v>0</v>
      </c>
    </row>
    <row r="18" spans="1:16">
      <c r="A18" s="246" t="s">
        <v>2385</v>
      </c>
      <c r="B18" s="296" t="s">
        <v>108</v>
      </c>
      <c r="C18" s="298"/>
      <c r="D18" s="298"/>
      <c r="E18" s="297">
        <v>49500</v>
      </c>
      <c r="F18" s="297">
        <v>22000</v>
      </c>
      <c r="G18" s="297">
        <v>10000</v>
      </c>
      <c r="H18" s="297">
        <v>8000</v>
      </c>
      <c r="I18" s="313">
        <f t="shared" si="2"/>
        <v>14850</v>
      </c>
      <c r="J18" s="313">
        <f t="shared" si="0"/>
        <v>6600</v>
      </c>
      <c r="K18" s="313">
        <f t="shared" si="0"/>
        <v>3000</v>
      </c>
      <c r="L18" s="313">
        <f t="shared" si="0"/>
        <v>2400</v>
      </c>
      <c r="M18" s="313">
        <f t="shared" si="3"/>
        <v>3710</v>
      </c>
      <c r="N18" s="313">
        <f t="shared" si="1"/>
        <v>1650</v>
      </c>
      <c r="O18" s="313">
        <f t="shared" si="1"/>
        <v>750</v>
      </c>
      <c r="P18" s="313">
        <f t="shared" si="1"/>
        <v>600</v>
      </c>
    </row>
    <row r="19" spans="1:16">
      <c r="A19" s="246" t="s">
        <v>2385</v>
      </c>
      <c r="B19" s="296" t="s">
        <v>3060</v>
      </c>
      <c r="C19" s="298"/>
      <c r="D19" s="298"/>
      <c r="E19" s="297">
        <v>43400</v>
      </c>
      <c r="F19" s="297">
        <v>20000</v>
      </c>
      <c r="G19" s="297">
        <v>9000</v>
      </c>
      <c r="H19" s="297">
        <v>7200</v>
      </c>
      <c r="I19" s="313">
        <f t="shared" si="2"/>
        <v>13020</v>
      </c>
      <c r="J19" s="313">
        <f t="shared" si="0"/>
        <v>6000</v>
      </c>
      <c r="K19" s="313">
        <f t="shared" si="0"/>
        <v>2700</v>
      </c>
      <c r="L19" s="313">
        <f t="shared" si="0"/>
        <v>2160</v>
      </c>
      <c r="M19" s="313">
        <f t="shared" si="3"/>
        <v>3260</v>
      </c>
      <c r="N19" s="313">
        <f t="shared" si="1"/>
        <v>1500</v>
      </c>
      <c r="O19" s="313">
        <f t="shared" si="1"/>
        <v>680</v>
      </c>
      <c r="P19" s="313">
        <f t="shared" si="1"/>
        <v>540</v>
      </c>
    </row>
    <row r="20" spans="1:16" ht="45">
      <c r="A20" s="246" t="s">
        <v>2385</v>
      </c>
      <c r="B20" s="296" t="s">
        <v>3061</v>
      </c>
      <c r="C20" s="298"/>
      <c r="D20" s="298"/>
      <c r="E20" s="297">
        <v>43400</v>
      </c>
      <c r="F20" s="297">
        <v>20000</v>
      </c>
      <c r="G20" s="297">
        <v>9000</v>
      </c>
      <c r="H20" s="297">
        <v>7200</v>
      </c>
      <c r="I20" s="313">
        <f t="shared" si="2"/>
        <v>13020</v>
      </c>
      <c r="J20" s="313">
        <f t="shared" si="0"/>
        <v>6000</v>
      </c>
      <c r="K20" s="313">
        <f t="shared" si="0"/>
        <v>2700</v>
      </c>
      <c r="L20" s="313">
        <f t="shared" si="0"/>
        <v>2160</v>
      </c>
      <c r="M20" s="313">
        <f t="shared" si="3"/>
        <v>3260</v>
      </c>
      <c r="N20" s="313">
        <f t="shared" si="1"/>
        <v>1500</v>
      </c>
      <c r="O20" s="313">
        <f t="shared" si="1"/>
        <v>680</v>
      </c>
      <c r="P20" s="313">
        <f t="shared" si="1"/>
        <v>540</v>
      </c>
    </row>
    <row r="21" spans="1:16" ht="45">
      <c r="A21" s="246" t="s">
        <v>2385</v>
      </c>
      <c r="B21" s="296" t="s">
        <v>3062</v>
      </c>
      <c r="C21" s="298"/>
      <c r="D21" s="298"/>
      <c r="E21" s="297">
        <v>39600</v>
      </c>
      <c r="F21" s="297">
        <v>18500</v>
      </c>
      <c r="G21" s="297">
        <v>8000</v>
      </c>
      <c r="H21" s="297">
        <v>6400</v>
      </c>
      <c r="I21" s="313">
        <f t="shared" si="2"/>
        <v>11880</v>
      </c>
      <c r="J21" s="313">
        <f t="shared" si="0"/>
        <v>5550</v>
      </c>
      <c r="K21" s="313">
        <f t="shared" si="0"/>
        <v>2400</v>
      </c>
      <c r="L21" s="313">
        <f t="shared" si="0"/>
        <v>1920</v>
      </c>
      <c r="M21" s="313">
        <f t="shared" si="3"/>
        <v>2970</v>
      </c>
      <c r="N21" s="313">
        <f t="shared" si="1"/>
        <v>1390</v>
      </c>
      <c r="O21" s="313">
        <f t="shared" si="1"/>
        <v>600</v>
      </c>
      <c r="P21" s="313">
        <f t="shared" si="1"/>
        <v>480</v>
      </c>
    </row>
    <row r="22" spans="1:16" ht="60">
      <c r="A22" s="246" t="s">
        <v>2385</v>
      </c>
      <c r="B22" s="296" t="s">
        <v>3063</v>
      </c>
      <c r="C22" s="298"/>
      <c r="D22" s="298"/>
      <c r="E22" s="297">
        <v>39600</v>
      </c>
      <c r="F22" s="297">
        <v>18500</v>
      </c>
      <c r="G22" s="297">
        <v>8000</v>
      </c>
      <c r="H22" s="297">
        <v>6400</v>
      </c>
      <c r="I22" s="313">
        <f t="shared" si="2"/>
        <v>11880</v>
      </c>
      <c r="J22" s="313">
        <f t="shared" si="0"/>
        <v>5550</v>
      </c>
      <c r="K22" s="313">
        <f t="shared" si="0"/>
        <v>2400</v>
      </c>
      <c r="L22" s="313">
        <f t="shared" si="0"/>
        <v>1920</v>
      </c>
      <c r="M22" s="313">
        <f t="shared" si="3"/>
        <v>2970</v>
      </c>
      <c r="N22" s="313">
        <f t="shared" si="1"/>
        <v>1390</v>
      </c>
      <c r="O22" s="313">
        <f t="shared" si="1"/>
        <v>600</v>
      </c>
      <c r="P22" s="313">
        <f t="shared" si="1"/>
        <v>480</v>
      </c>
    </row>
    <row r="23" spans="1:16" ht="30">
      <c r="A23" s="246" t="s">
        <v>2385</v>
      </c>
      <c r="B23" s="296" t="s">
        <v>3064</v>
      </c>
      <c r="C23" s="298"/>
      <c r="D23" s="298"/>
      <c r="E23" s="297">
        <v>28500</v>
      </c>
      <c r="F23" s="297">
        <v>16150</v>
      </c>
      <c r="G23" s="297">
        <v>7000</v>
      </c>
      <c r="H23" s="297">
        <v>5600</v>
      </c>
      <c r="I23" s="313">
        <f t="shared" si="2"/>
        <v>8550</v>
      </c>
      <c r="J23" s="313">
        <f t="shared" si="0"/>
        <v>4850</v>
      </c>
      <c r="K23" s="313">
        <f t="shared" si="0"/>
        <v>2100</v>
      </c>
      <c r="L23" s="313">
        <f t="shared" si="0"/>
        <v>1680</v>
      </c>
      <c r="M23" s="313">
        <f t="shared" si="3"/>
        <v>2140</v>
      </c>
      <c r="N23" s="313">
        <f t="shared" si="1"/>
        <v>1210</v>
      </c>
      <c r="O23" s="313">
        <f t="shared" si="1"/>
        <v>530</v>
      </c>
      <c r="P23" s="313">
        <f t="shared" si="1"/>
        <v>420</v>
      </c>
    </row>
    <row r="24" spans="1:16" ht="30">
      <c r="A24" s="246" t="s">
        <v>2385</v>
      </c>
      <c r="B24" s="296" t="s">
        <v>3065</v>
      </c>
      <c r="C24" s="298"/>
      <c r="D24" s="298"/>
      <c r="E24" s="297">
        <v>23400</v>
      </c>
      <c r="F24" s="297">
        <v>11000</v>
      </c>
      <c r="G24" s="297">
        <v>6000</v>
      </c>
      <c r="H24" s="297">
        <v>4800</v>
      </c>
      <c r="I24" s="313">
        <f t="shared" si="2"/>
        <v>7020</v>
      </c>
      <c r="J24" s="313">
        <f t="shared" si="2"/>
        <v>3300</v>
      </c>
      <c r="K24" s="313">
        <f t="shared" si="2"/>
        <v>1800</v>
      </c>
      <c r="L24" s="313">
        <f t="shared" si="2"/>
        <v>1440</v>
      </c>
      <c r="M24" s="313">
        <f t="shared" si="3"/>
        <v>1760</v>
      </c>
      <c r="N24" s="313">
        <f t="shared" si="3"/>
        <v>830</v>
      </c>
      <c r="O24" s="313">
        <f t="shared" si="3"/>
        <v>450</v>
      </c>
      <c r="P24" s="313">
        <f t="shared" si="3"/>
        <v>360</v>
      </c>
    </row>
    <row r="25" spans="1:16">
      <c r="A25" s="246">
        <v>8</v>
      </c>
      <c r="B25" s="296" t="s">
        <v>3066</v>
      </c>
      <c r="C25" s="298"/>
      <c r="D25" s="298"/>
      <c r="E25" s="298"/>
      <c r="F25" s="298"/>
      <c r="G25" s="298"/>
      <c r="H25" s="298"/>
      <c r="I25" s="313">
        <f t="shared" si="2"/>
        <v>0</v>
      </c>
      <c r="J25" s="313">
        <f t="shared" si="2"/>
        <v>0</v>
      </c>
      <c r="K25" s="313">
        <f t="shared" si="2"/>
        <v>0</v>
      </c>
      <c r="L25" s="313">
        <f t="shared" si="2"/>
        <v>0</v>
      </c>
      <c r="M25" s="313">
        <f t="shared" si="3"/>
        <v>0</v>
      </c>
      <c r="N25" s="313">
        <f t="shared" si="3"/>
        <v>0</v>
      </c>
      <c r="O25" s="313">
        <f t="shared" si="3"/>
        <v>0</v>
      </c>
      <c r="P25" s="313">
        <f t="shared" si="3"/>
        <v>0</v>
      </c>
    </row>
    <row r="26" spans="1:16" ht="60">
      <c r="A26" s="246" t="s">
        <v>2385</v>
      </c>
      <c r="B26" s="296" t="s">
        <v>3067</v>
      </c>
      <c r="C26" s="298"/>
      <c r="D26" s="298"/>
      <c r="E26" s="297">
        <v>47500</v>
      </c>
      <c r="F26" s="297">
        <v>21000</v>
      </c>
      <c r="G26" s="297">
        <v>9000</v>
      </c>
      <c r="H26" s="297">
        <v>7200</v>
      </c>
      <c r="I26" s="313">
        <f t="shared" si="2"/>
        <v>14250</v>
      </c>
      <c r="J26" s="313">
        <f t="shared" si="2"/>
        <v>6300</v>
      </c>
      <c r="K26" s="313">
        <f t="shared" si="2"/>
        <v>2700</v>
      </c>
      <c r="L26" s="313">
        <f t="shared" si="2"/>
        <v>2160</v>
      </c>
      <c r="M26" s="313">
        <f t="shared" si="3"/>
        <v>3560</v>
      </c>
      <c r="N26" s="313">
        <f t="shared" si="3"/>
        <v>1580</v>
      </c>
      <c r="O26" s="313">
        <f t="shared" si="3"/>
        <v>680</v>
      </c>
      <c r="P26" s="313">
        <f t="shared" si="3"/>
        <v>540</v>
      </c>
    </row>
    <row r="27" spans="1:16" ht="45">
      <c r="A27" s="246" t="s">
        <v>2385</v>
      </c>
      <c r="B27" s="296" t="s">
        <v>3068</v>
      </c>
      <c r="C27" s="298"/>
      <c r="D27" s="298"/>
      <c r="E27" s="297">
        <v>37400</v>
      </c>
      <c r="F27" s="297">
        <v>17000</v>
      </c>
      <c r="G27" s="297">
        <v>7000</v>
      </c>
      <c r="H27" s="297">
        <v>5600</v>
      </c>
      <c r="I27" s="313">
        <f t="shared" si="2"/>
        <v>11220</v>
      </c>
      <c r="J27" s="313">
        <f t="shared" si="2"/>
        <v>5100</v>
      </c>
      <c r="K27" s="313">
        <f t="shared" si="2"/>
        <v>2100</v>
      </c>
      <c r="L27" s="313">
        <f t="shared" si="2"/>
        <v>1680</v>
      </c>
      <c r="M27" s="313">
        <f t="shared" si="3"/>
        <v>2810</v>
      </c>
      <c r="N27" s="313">
        <f t="shared" si="3"/>
        <v>1280</v>
      </c>
      <c r="O27" s="313">
        <f t="shared" si="3"/>
        <v>530</v>
      </c>
      <c r="P27" s="313">
        <f t="shared" si="3"/>
        <v>420</v>
      </c>
    </row>
    <row r="28" spans="1:16">
      <c r="A28" s="246">
        <v>9</v>
      </c>
      <c r="B28" s="296" t="s">
        <v>1318</v>
      </c>
      <c r="C28" s="298"/>
      <c r="D28" s="298"/>
      <c r="E28" s="298"/>
      <c r="F28" s="298"/>
      <c r="G28" s="298"/>
      <c r="H28" s="298"/>
      <c r="I28" s="313">
        <f t="shared" si="2"/>
        <v>0</v>
      </c>
      <c r="J28" s="313">
        <f t="shared" si="2"/>
        <v>0</v>
      </c>
      <c r="K28" s="313">
        <f t="shared" si="2"/>
        <v>0</v>
      </c>
      <c r="L28" s="313">
        <f t="shared" si="2"/>
        <v>0</v>
      </c>
      <c r="M28" s="313">
        <f t="shared" si="3"/>
        <v>0</v>
      </c>
      <c r="N28" s="313">
        <f t="shared" si="3"/>
        <v>0</v>
      </c>
      <c r="O28" s="313">
        <f t="shared" si="3"/>
        <v>0</v>
      </c>
      <c r="P28" s="313">
        <f t="shared" si="3"/>
        <v>0</v>
      </c>
    </row>
    <row r="29" spans="1:16" ht="60">
      <c r="A29" s="246" t="s">
        <v>2385</v>
      </c>
      <c r="B29" s="296" t="s">
        <v>3067</v>
      </c>
      <c r="C29" s="298"/>
      <c r="D29" s="298"/>
      <c r="E29" s="297">
        <v>47500</v>
      </c>
      <c r="F29" s="297">
        <v>22000</v>
      </c>
      <c r="G29" s="297">
        <v>11000</v>
      </c>
      <c r="H29" s="297">
        <v>8800</v>
      </c>
      <c r="I29" s="313">
        <f t="shared" si="2"/>
        <v>14250</v>
      </c>
      <c r="J29" s="313">
        <f t="shared" si="2"/>
        <v>6600</v>
      </c>
      <c r="K29" s="313">
        <f t="shared" si="2"/>
        <v>3300</v>
      </c>
      <c r="L29" s="313">
        <f t="shared" si="2"/>
        <v>2640</v>
      </c>
      <c r="M29" s="313">
        <f t="shared" si="3"/>
        <v>3560</v>
      </c>
      <c r="N29" s="313">
        <f t="shared" si="3"/>
        <v>1650</v>
      </c>
      <c r="O29" s="313">
        <f t="shared" si="3"/>
        <v>830</v>
      </c>
      <c r="P29" s="313">
        <f t="shared" si="3"/>
        <v>660</v>
      </c>
    </row>
    <row r="30" spans="1:16" ht="45">
      <c r="A30" s="246" t="s">
        <v>2385</v>
      </c>
      <c r="B30" s="296" t="s">
        <v>3068</v>
      </c>
      <c r="C30" s="298"/>
      <c r="D30" s="298"/>
      <c r="E30" s="297">
        <v>39100</v>
      </c>
      <c r="F30" s="297">
        <v>17000</v>
      </c>
      <c r="G30" s="297">
        <v>7000</v>
      </c>
      <c r="H30" s="297">
        <v>5600</v>
      </c>
      <c r="I30" s="313">
        <f t="shared" si="2"/>
        <v>11730</v>
      </c>
      <c r="J30" s="313">
        <f t="shared" si="2"/>
        <v>5100</v>
      </c>
      <c r="K30" s="313">
        <f t="shared" si="2"/>
        <v>2100</v>
      </c>
      <c r="L30" s="313">
        <f t="shared" si="2"/>
        <v>1680</v>
      </c>
      <c r="M30" s="313">
        <f t="shared" si="3"/>
        <v>2930</v>
      </c>
      <c r="N30" s="313">
        <f t="shared" si="3"/>
        <v>1280</v>
      </c>
      <c r="O30" s="313">
        <f t="shared" si="3"/>
        <v>530</v>
      </c>
      <c r="P30" s="313">
        <f t="shared" si="3"/>
        <v>420</v>
      </c>
    </row>
    <row r="31" spans="1:16">
      <c r="A31" s="246">
        <v>10</v>
      </c>
      <c r="B31" s="296" t="s">
        <v>3069</v>
      </c>
      <c r="C31" s="298"/>
      <c r="D31" s="298"/>
      <c r="E31" s="298"/>
      <c r="F31" s="298"/>
      <c r="G31" s="298"/>
      <c r="H31" s="298"/>
      <c r="I31" s="313">
        <f t="shared" si="2"/>
        <v>0</v>
      </c>
      <c r="J31" s="313">
        <f t="shared" si="2"/>
        <v>0</v>
      </c>
      <c r="K31" s="313">
        <f t="shared" si="2"/>
        <v>0</v>
      </c>
      <c r="L31" s="313">
        <f t="shared" si="2"/>
        <v>0</v>
      </c>
      <c r="M31" s="313">
        <f t="shared" si="3"/>
        <v>0</v>
      </c>
      <c r="N31" s="313">
        <f t="shared" si="3"/>
        <v>0</v>
      </c>
      <c r="O31" s="313">
        <f t="shared" si="3"/>
        <v>0</v>
      </c>
      <c r="P31" s="313">
        <f t="shared" si="3"/>
        <v>0</v>
      </c>
    </row>
    <row r="32" spans="1:16" ht="45">
      <c r="A32" s="246" t="s">
        <v>2385</v>
      </c>
      <c r="B32" s="296" t="s">
        <v>3070</v>
      </c>
      <c r="C32" s="298"/>
      <c r="D32" s="298"/>
      <c r="E32" s="297">
        <v>54400</v>
      </c>
      <c r="F32" s="297">
        <v>21000</v>
      </c>
      <c r="G32" s="297">
        <v>10000</v>
      </c>
      <c r="H32" s="297">
        <v>8000</v>
      </c>
      <c r="I32" s="313">
        <f t="shared" si="2"/>
        <v>16320</v>
      </c>
      <c r="J32" s="313">
        <f t="shared" si="2"/>
        <v>6300</v>
      </c>
      <c r="K32" s="313">
        <f t="shared" si="2"/>
        <v>3000</v>
      </c>
      <c r="L32" s="313">
        <f t="shared" si="2"/>
        <v>2400</v>
      </c>
      <c r="M32" s="313">
        <f t="shared" si="3"/>
        <v>4080</v>
      </c>
      <c r="N32" s="313">
        <f t="shared" si="3"/>
        <v>1580</v>
      </c>
      <c r="O32" s="313">
        <f t="shared" si="3"/>
        <v>750</v>
      </c>
      <c r="P32" s="313">
        <f t="shared" si="3"/>
        <v>600</v>
      </c>
    </row>
    <row r="33" spans="1:16" ht="30">
      <c r="A33" s="246" t="s">
        <v>2385</v>
      </c>
      <c r="B33" s="296" t="s">
        <v>3071</v>
      </c>
      <c r="C33" s="298"/>
      <c r="D33" s="298"/>
      <c r="E33" s="297">
        <v>42000</v>
      </c>
      <c r="F33" s="297">
        <v>16500</v>
      </c>
      <c r="G33" s="297">
        <v>8000</v>
      </c>
      <c r="H33" s="297">
        <v>6400</v>
      </c>
      <c r="I33" s="313">
        <f t="shared" si="2"/>
        <v>12600</v>
      </c>
      <c r="J33" s="313">
        <f t="shared" si="2"/>
        <v>4950</v>
      </c>
      <c r="K33" s="313">
        <f t="shared" si="2"/>
        <v>2400</v>
      </c>
      <c r="L33" s="313">
        <f t="shared" si="2"/>
        <v>1920</v>
      </c>
      <c r="M33" s="313">
        <f t="shared" si="3"/>
        <v>3150</v>
      </c>
      <c r="N33" s="313">
        <f t="shared" si="3"/>
        <v>1240</v>
      </c>
      <c r="O33" s="313">
        <f t="shared" si="3"/>
        <v>600</v>
      </c>
      <c r="P33" s="313">
        <f t="shared" si="3"/>
        <v>480</v>
      </c>
    </row>
    <row r="34" spans="1:16">
      <c r="A34" s="246">
        <v>11</v>
      </c>
      <c r="B34" s="296" t="s">
        <v>2592</v>
      </c>
      <c r="C34" s="298"/>
      <c r="D34" s="298"/>
      <c r="E34" s="297">
        <v>40000</v>
      </c>
      <c r="F34" s="297">
        <v>15400</v>
      </c>
      <c r="G34" s="297">
        <v>7000</v>
      </c>
      <c r="H34" s="297">
        <v>5600</v>
      </c>
      <c r="I34" s="313">
        <f t="shared" si="2"/>
        <v>12000</v>
      </c>
      <c r="J34" s="313">
        <f t="shared" si="2"/>
        <v>4620</v>
      </c>
      <c r="K34" s="313">
        <f t="shared" si="2"/>
        <v>2100</v>
      </c>
      <c r="L34" s="313">
        <f t="shared" si="2"/>
        <v>1680</v>
      </c>
      <c r="M34" s="313">
        <f t="shared" si="3"/>
        <v>3000</v>
      </c>
      <c r="N34" s="313">
        <f t="shared" si="3"/>
        <v>1160</v>
      </c>
      <c r="O34" s="313">
        <f t="shared" si="3"/>
        <v>530</v>
      </c>
      <c r="P34" s="313">
        <f t="shared" si="3"/>
        <v>420</v>
      </c>
    </row>
    <row r="35" spans="1:16">
      <c r="A35" s="246">
        <v>12</v>
      </c>
      <c r="B35" s="296" t="s">
        <v>3072</v>
      </c>
      <c r="C35" s="298"/>
      <c r="D35" s="298"/>
      <c r="E35" s="297">
        <v>40000</v>
      </c>
      <c r="F35" s="297">
        <v>15400</v>
      </c>
      <c r="G35" s="297">
        <v>7000</v>
      </c>
      <c r="H35" s="297">
        <v>5600</v>
      </c>
      <c r="I35" s="313">
        <f t="shared" si="2"/>
        <v>12000</v>
      </c>
      <c r="J35" s="313">
        <f t="shared" si="2"/>
        <v>4620</v>
      </c>
      <c r="K35" s="313">
        <f t="shared" si="2"/>
        <v>2100</v>
      </c>
      <c r="L35" s="313">
        <f t="shared" si="2"/>
        <v>1680</v>
      </c>
      <c r="M35" s="313">
        <f t="shared" si="3"/>
        <v>3000</v>
      </c>
      <c r="N35" s="313">
        <f t="shared" si="3"/>
        <v>1160</v>
      </c>
      <c r="O35" s="313">
        <f t="shared" si="3"/>
        <v>530</v>
      </c>
      <c r="P35" s="313">
        <f t="shared" si="3"/>
        <v>420</v>
      </c>
    </row>
    <row r="36" spans="1:16">
      <c r="A36" s="246">
        <v>13</v>
      </c>
      <c r="B36" s="296" t="s">
        <v>2594</v>
      </c>
      <c r="C36" s="298"/>
      <c r="D36" s="298"/>
      <c r="E36" s="297">
        <v>35200</v>
      </c>
      <c r="F36" s="297">
        <v>14700</v>
      </c>
      <c r="G36" s="297">
        <v>7000</v>
      </c>
      <c r="H36" s="297">
        <v>5600</v>
      </c>
      <c r="I36" s="313">
        <f t="shared" si="2"/>
        <v>10560</v>
      </c>
      <c r="J36" s="313">
        <f t="shared" si="2"/>
        <v>4410</v>
      </c>
      <c r="K36" s="313">
        <f t="shared" si="2"/>
        <v>2100</v>
      </c>
      <c r="L36" s="313">
        <f t="shared" si="2"/>
        <v>1680</v>
      </c>
      <c r="M36" s="313">
        <f t="shared" si="3"/>
        <v>2640</v>
      </c>
      <c r="N36" s="313">
        <f t="shared" si="3"/>
        <v>1100</v>
      </c>
      <c r="O36" s="313">
        <f t="shared" si="3"/>
        <v>530</v>
      </c>
      <c r="P36" s="313">
        <f t="shared" si="3"/>
        <v>420</v>
      </c>
    </row>
    <row r="37" spans="1:16">
      <c r="A37" s="246">
        <v>14</v>
      </c>
      <c r="B37" s="296" t="s">
        <v>551</v>
      </c>
      <c r="C37" s="298"/>
      <c r="D37" s="298"/>
      <c r="E37" s="298"/>
      <c r="F37" s="298"/>
      <c r="G37" s="298"/>
      <c r="H37" s="298"/>
      <c r="I37" s="313">
        <f t="shared" si="2"/>
        <v>0</v>
      </c>
      <c r="J37" s="313">
        <f t="shared" si="2"/>
        <v>0</v>
      </c>
      <c r="K37" s="313">
        <f t="shared" si="2"/>
        <v>0</v>
      </c>
      <c r="L37" s="313">
        <f t="shared" si="2"/>
        <v>0</v>
      </c>
      <c r="M37" s="313">
        <f t="shared" si="3"/>
        <v>0</v>
      </c>
      <c r="N37" s="313">
        <f t="shared" si="3"/>
        <v>0</v>
      </c>
      <c r="O37" s="313">
        <f t="shared" si="3"/>
        <v>0</v>
      </c>
      <c r="P37" s="313">
        <f t="shared" si="3"/>
        <v>0</v>
      </c>
    </row>
    <row r="38" spans="1:16" ht="30">
      <c r="A38" s="246" t="s">
        <v>2385</v>
      </c>
      <c r="B38" s="296" t="s">
        <v>3073</v>
      </c>
      <c r="C38" s="298"/>
      <c r="D38" s="298"/>
      <c r="E38" s="297">
        <v>45000</v>
      </c>
      <c r="F38" s="297">
        <v>16250</v>
      </c>
      <c r="G38" s="297">
        <v>7000</v>
      </c>
      <c r="H38" s="297">
        <v>5600</v>
      </c>
      <c r="I38" s="313">
        <f t="shared" si="2"/>
        <v>13500</v>
      </c>
      <c r="J38" s="313">
        <f t="shared" si="2"/>
        <v>4880</v>
      </c>
      <c r="K38" s="313">
        <f t="shared" si="2"/>
        <v>2100</v>
      </c>
      <c r="L38" s="313">
        <f t="shared" si="2"/>
        <v>1680</v>
      </c>
      <c r="M38" s="313">
        <f t="shared" si="3"/>
        <v>3380</v>
      </c>
      <c r="N38" s="313">
        <f t="shared" si="3"/>
        <v>1220</v>
      </c>
      <c r="O38" s="313">
        <f t="shared" si="3"/>
        <v>530</v>
      </c>
      <c r="P38" s="313">
        <f t="shared" si="3"/>
        <v>420</v>
      </c>
    </row>
    <row r="39" spans="1:16" ht="60">
      <c r="A39" s="246" t="s">
        <v>2385</v>
      </c>
      <c r="B39" s="296" t="s">
        <v>3074</v>
      </c>
      <c r="C39" s="298"/>
      <c r="D39" s="298"/>
      <c r="E39" s="297">
        <v>28600</v>
      </c>
      <c r="F39" s="297">
        <v>13000</v>
      </c>
      <c r="G39" s="297">
        <v>6000</v>
      </c>
      <c r="H39" s="297">
        <v>4800</v>
      </c>
      <c r="I39" s="313">
        <f t="shared" si="2"/>
        <v>8580</v>
      </c>
      <c r="J39" s="313">
        <f t="shared" si="2"/>
        <v>3900</v>
      </c>
      <c r="K39" s="313">
        <f t="shared" si="2"/>
        <v>1800</v>
      </c>
      <c r="L39" s="313">
        <f t="shared" si="2"/>
        <v>1440</v>
      </c>
      <c r="M39" s="313">
        <f t="shared" si="3"/>
        <v>2150</v>
      </c>
      <c r="N39" s="313">
        <f t="shared" si="3"/>
        <v>980</v>
      </c>
      <c r="O39" s="313">
        <f t="shared" si="3"/>
        <v>450</v>
      </c>
      <c r="P39" s="313">
        <f t="shared" si="3"/>
        <v>360</v>
      </c>
    </row>
    <row r="40" spans="1:16">
      <c r="A40" s="246">
        <v>15</v>
      </c>
      <c r="B40" s="296" t="s">
        <v>3075</v>
      </c>
      <c r="C40" s="298"/>
      <c r="D40" s="298"/>
      <c r="E40" s="298"/>
      <c r="F40" s="298"/>
      <c r="G40" s="298"/>
      <c r="H40" s="298"/>
      <c r="I40" s="313">
        <f t="shared" si="2"/>
        <v>0</v>
      </c>
      <c r="J40" s="313">
        <f t="shared" si="2"/>
        <v>0</v>
      </c>
      <c r="K40" s="313">
        <f t="shared" si="2"/>
        <v>0</v>
      </c>
      <c r="L40" s="313">
        <f t="shared" si="2"/>
        <v>0</v>
      </c>
      <c r="M40" s="313">
        <f t="shared" si="3"/>
        <v>0</v>
      </c>
      <c r="N40" s="313">
        <f t="shared" si="3"/>
        <v>0</v>
      </c>
      <c r="O40" s="313">
        <f t="shared" si="3"/>
        <v>0</v>
      </c>
      <c r="P40" s="313">
        <f t="shared" si="3"/>
        <v>0</v>
      </c>
    </row>
    <row r="41" spans="1:16" ht="60">
      <c r="A41" s="246" t="s">
        <v>2385</v>
      </c>
      <c r="B41" s="296" t="s">
        <v>3076</v>
      </c>
      <c r="C41" s="298"/>
      <c r="D41" s="298"/>
      <c r="E41" s="297">
        <v>65000</v>
      </c>
      <c r="F41" s="297">
        <v>30000</v>
      </c>
      <c r="G41" s="297">
        <v>12800</v>
      </c>
      <c r="H41" s="297">
        <v>10240</v>
      </c>
      <c r="I41" s="313">
        <f t="shared" si="2"/>
        <v>19500</v>
      </c>
      <c r="J41" s="313">
        <f t="shared" si="2"/>
        <v>9000</v>
      </c>
      <c r="K41" s="313">
        <f t="shared" si="2"/>
        <v>3840</v>
      </c>
      <c r="L41" s="313">
        <f t="shared" si="2"/>
        <v>3070</v>
      </c>
      <c r="M41" s="313">
        <f t="shared" si="3"/>
        <v>4880</v>
      </c>
      <c r="N41" s="313">
        <f t="shared" si="3"/>
        <v>2250</v>
      </c>
      <c r="O41" s="313">
        <f t="shared" si="3"/>
        <v>960</v>
      </c>
      <c r="P41" s="313">
        <f t="shared" si="3"/>
        <v>770</v>
      </c>
    </row>
    <row r="42" spans="1:16" ht="60">
      <c r="A42" s="246" t="s">
        <v>2385</v>
      </c>
      <c r="B42" s="296" t="s">
        <v>3077</v>
      </c>
      <c r="C42" s="298"/>
      <c r="D42" s="298"/>
      <c r="E42" s="297">
        <v>32500</v>
      </c>
      <c r="F42" s="297">
        <v>17000</v>
      </c>
      <c r="G42" s="297">
        <v>10800</v>
      </c>
      <c r="H42" s="297">
        <v>8640</v>
      </c>
      <c r="I42" s="313">
        <f t="shared" si="2"/>
        <v>9750</v>
      </c>
      <c r="J42" s="313">
        <f t="shared" si="2"/>
        <v>5100</v>
      </c>
      <c r="K42" s="313">
        <f t="shared" si="2"/>
        <v>3240</v>
      </c>
      <c r="L42" s="313">
        <f t="shared" si="2"/>
        <v>2590</v>
      </c>
      <c r="M42" s="313">
        <f t="shared" si="3"/>
        <v>2440</v>
      </c>
      <c r="N42" s="313">
        <f t="shared" si="3"/>
        <v>1280</v>
      </c>
      <c r="O42" s="313">
        <f t="shared" si="3"/>
        <v>810</v>
      </c>
      <c r="P42" s="313">
        <f t="shared" si="3"/>
        <v>650</v>
      </c>
    </row>
    <row r="43" spans="1:16" ht="30">
      <c r="A43" s="246" t="s">
        <v>2385</v>
      </c>
      <c r="B43" s="296" t="s">
        <v>3078</v>
      </c>
      <c r="C43" s="298"/>
      <c r="D43" s="298"/>
      <c r="E43" s="297">
        <v>22000</v>
      </c>
      <c r="F43" s="297">
        <v>10200</v>
      </c>
      <c r="G43" s="297">
        <v>5400</v>
      </c>
      <c r="H43" s="297">
        <v>4320</v>
      </c>
      <c r="I43" s="313">
        <f t="shared" si="2"/>
        <v>6600</v>
      </c>
      <c r="J43" s="313">
        <f t="shared" si="2"/>
        <v>3060</v>
      </c>
      <c r="K43" s="313">
        <f t="shared" si="2"/>
        <v>1620</v>
      </c>
      <c r="L43" s="313">
        <f t="shared" si="2"/>
        <v>1300</v>
      </c>
      <c r="M43" s="313">
        <f t="shared" si="3"/>
        <v>1650</v>
      </c>
      <c r="N43" s="313">
        <f t="shared" si="3"/>
        <v>770</v>
      </c>
      <c r="O43" s="313">
        <f t="shared" si="3"/>
        <v>410</v>
      </c>
      <c r="P43" s="313">
        <f t="shared" si="3"/>
        <v>330</v>
      </c>
    </row>
    <row r="44" spans="1:16" ht="30">
      <c r="A44" s="246">
        <v>16</v>
      </c>
      <c r="B44" s="296" t="s">
        <v>3079</v>
      </c>
      <c r="C44" s="298"/>
      <c r="D44" s="298"/>
      <c r="E44" s="297">
        <v>31400</v>
      </c>
      <c r="F44" s="297">
        <v>15000</v>
      </c>
      <c r="G44" s="297">
        <v>10000</v>
      </c>
      <c r="H44" s="297">
        <v>8000</v>
      </c>
      <c r="I44" s="313">
        <f t="shared" si="2"/>
        <v>9420</v>
      </c>
      <c r="J44" s="313">
        <f t="shared" si="2"/>
        <v>4500</v>
      </c>
      <c r="K44" s="313">
        <f t="shared" si="2"/>
        <v>3000</v>
      </c>
      <c r="L44" s="313">
        <f t="shared" si="2"/>
        <v>2400</v>
      </c>
      <c r="M44" s="313">
        <f t="shared" si="3"/>
        <v>2360</v>
      </c>
      <c r="N44" s="313">
        <f t="shared" si="3"/>
        <v>1130</v>
      </c>
      <c r="O44" s="313">
        <f t="shared" si="3"/>
        <v>750</v>
      </c>
      <c r="P44" s="313">
        <f t="shared" si="3"/>
        <v>600</v>
      </c>
    </row>
    <row r="45" spans="1:16" ht="45">
      <c r="A45" s="246">
        <v>17</v>
      </c>
      <c r="B45" s="296" t="s">
        <v>3080</v>
      </c>
      <c r="C45" s="298"/>
      <c r="D45" s="298"/>
      <c r="E45" s="297">
        <v>30000</v>
      </c>
      <c r="F45" s="297">
        <v>15000</v>
      </c>
      <c r="G45" s="297">
        <v>10000</v>
      </c>
      <c r="H45" s="297">
        <v>8000</v>
      </c>
      <c r="I45" s="313">
        <f t="shared" si="2"/>
        <v>9000</v>
      </c>
      <c r="J45" s="313">
        <f t="shared" si="2"/>
        <v>4500</v>
      </c>
      <c r="K45" s="313">
        <f t="shared" si="2"/>
        <v>3000</v>
      </c>
      <c r="L45" s="313">
        <f t="shared" si="2"/>
        <v>2400</v>
      </c>
      <c r="M45" s="313">
        <f t="shared" si="3"/>
        <v>2250</v>
      </c>
      <c r="N45" s="313">
        <f t="shared" si="3"/>
        <v>1130</v>
      </c>
      <c r="O45" s="313">
        <f t="shared" si="3"/>
        <v>750</v>
      </c>
      <c r="P45" s="313">
        <f t="shared" si="3"/>
        <v>600</v>
      </c>
    </row>
    <row r="46" spans="1:16">
      <c r="A46" s="246">
        <v>18</v>
      </c>
      <c r="B46" s="296" t="s">
        <v>1547</v>
      </c>
      <c r="C46" s="298"/>
      <c r="D46" s="298"/>
      <c r="E46" s="297">
        <v>18000</v>
      </c>
      <c r="F46" s="297">
        <v>9000</v>
      </c>
      <c r="G46" s="297">
        <v>4500</v>
      </c>
      <c r="H46" s="297">
        <v>3600</v>
      </c>
      <c r="I46" s="313">
        <f t="shared" si="2"/>
        <v>5400</v>
      </c>
      <c r="J46" s="313">
        <f t="shared" si="2"/>
        <v>2700</v>
      </c>
      <c r="K46" s="313">
        <f t="shared" si="2"/>
        <v>1350</v>
      </c>
      <c r="L46" s="313">
        <f t="shared" si="2"/>
        <v>1080</v>
      </c>
      <c r="M46" s="313">
        <f t="shared" si="3"/>
        <v>1350</v>
      </c>
      <c r="N46" s="313">
        <f t="shared" si="3"/>
        <v>680</v>
      </c>
      <c r="O46" s="313">
        <f t="shared" si="3"/>
        <v>340</v>
      </c>
      <c r="P46" s="313">
        <f t="shared" si="3"/>
        <v>270</v>
      </c>
    </row>
    <row r="47" spans="1:16">
      <c r="A47" s="246">
        <v>19</v>
      </c>
      <c r="B47" s="296" t="s">
        <v>3081</v>
      </c>
      <c r="C47" s="298"/>
      <c r="D47" s="298"/>
      <c r="E47" s="297">
        <v>30800</v>
      </c>
      <c r="F47" s="297">
        <v>15000</v>
      </c>
      <c r="G47" s="297">
        <v>10000</v>
      </c>
      <c r="H47" s="297">
        <v>8000</v>
      </c>
      <c r="I47" s="313">
        <f t="shared" si="2"/>
        <v>9240</v>
      </c>
      <c r="J47" s="313">
        <f t="shared" si="2"/>
        <v>4500</v>
      </c>
      <c r="K47" s="313">
        <f t="shared" si="2"/>
        <v>3000</v>
      </c>
      <c r="L47" s="313">
        <f t="shared" si="2"/>
        <v>2400</v>
      </c>
      <c r="M47" s="313">
        <f t="shared" si="3"/>
        <v>2310</v>
      </c>
      <c r="N47" s="313">
        <f t="shared" si="3"/>
        <v>1130</v>
      </c>
      <c r="O47" s="313">
        <f t="shared" si="3"/>
        <v>750</v>
      </c>
      <c r="P47" s="313">
        <f t="shared" si="3"/>
        <v>600</v>
      </c>
    </row>
    <row r="48" spans="1:16">
      <c r="A48" s="246">
        <v>20</v>
      </c>
      <c r="B48" s="296" t="s">
        <v>3082</v>
      </c>
      <c r="C48" s="298"/>
      <c r="D48" s="298"/>
      <c r="E48" s="297">
        <v>28600</v>
      </c>
      <c r="F48" s="297">
        <v>14000</v>
      </c>
      <c r="G48" s="297">
        <v>7000</v>
      </c>
      <c r="H48" s="297">
        <v>5600</v>
      </c>
      <c r="I48" s="313">
        <f t="shared" si="2"/>
        <v>8580</v>
      </c>
      <c r="J48" s="313">
        <f t="shared" si="2"/>
        <v>4200</v>
      </c>
      <c r="K48" s="313">
        <f t="shared" si="2"/>
        <v>2100</v>
      </c>
      <c r="L48" s="313">
        <f t="shared" si="2"/>
        <v>1680</v>
      </c>
      <c r="M48" s="313">
        <f t="shared" si="3"/>
        <v>2150</v>
      </c>
      <c r="N48" s="313">
        <f t="shared" si="3"/>
        <v>1050</v>
      </c>
      <c r="O48" s="313">
        <f t="shared" si="3"/>
        <v>530</v>
      </c>
      <c r="P48" s="313">
        <f t="shared" si="3"/>
        <v>420</v>
      </c>
    </row>
    <row r="49" spans="1:16">
      <c r="A49" s="246">
        <v>21</v>
      </c>
      <c r="B49" s="296" t="s">
        <v>3083</v>
      </c>
      <c r="C49" s="298"/>
      <c r="D49" s="298"/>
      <c r="E49" s="297">
        <v>28600</v>
      </c>
      <c r="F49" s="297">
        <v>14000</v>
      </c>
      <c r="G49" s="297">
        <v>7000</v>
      </c>
      <c r="H49" s="297">
        <v>5600</v>
      </c>
      <c r="I49" s="313">
        <f t="shared" si="2"/>
        <v>8580</v>
      </c>
      <c r="J49" s="313">
        <f t="shared" si="2"/>
        <v>4200</v>
      </c>
      <c r="K49" s="313">
        <f t="shared" si="2"/>
        <v>2100</v>
      </c>
      <c r="L49" s="313">
        <f t="shared" si="2"/>
        <v>1680</v>
      </c>
      <c r="M49" s="313">
        <f t="shared" si="3"/>
        <v>2150</v>
      </c>
      <c r="N49" s="313">
        <f t="shared" si="3"/>
        <v>1050</v>
      </c>
      <c r="O49" s="313">
        <f t="shared" si="3"/>
        <v>530</v>
      </c>
      <c r="P49" s="313">
        <f t="shared" si="3"/>
        <v>420</v>
      </c>
    </row>
    <row r="50" spans="1:16">
      <c r="A50" s="246">
        <v>22</v>
      </c>
      <c r="B50" s="296" t="s">
        <v>3084</v>
      </c>
      <c r="C50" s="298"/>
      <c r="D50" s="298"/>
      <c r="E50" s="297">
        <v>28600</v>
      </c>
      <c r="F50" s="297">
        <v>14000</v>
      </c>
      <c r="G50" s="297">
        <v>7000</v>
      </c>
      <c r="H50" s="297">
        <v>5600</v>
      </c>
      <c r="I50" s="313">
        <f t="shared" si="2"/>
        <v>8580</v>
      </c>
      <c r="J50" s="313">
        <f t="shared" si="2"/>
        <v>4200</v>
      </c>
      <c r="K50" s="313">
        <f t="shared" si="2"/>
        <v>2100</v>
      </c>
      <c r="L50" s="313">
        <f t="shared" si="2"/>
        <v>1680</v>
      </c>
      <c r="M50" s="313">
        <f t="shared" si="3"/>
        <v>2150</v>
      </c>
      <c r="N50" s="313">
        <f t="shared" si="3"/>
        <v>1050</v>
      </c>
      <c r="O50" s="313">
        <f t="shared" si="3"/>
        <v>530</v>
      </c>
      <c r="P50" s="313">
        <f t="shared" si="3"/>
        <v>420</v>
      </c>
    </row>
    <row r="51" spans="1:16">
      <c r="A51" s="246">
        <v>23</v>
      </c>
      <c r="B51" s="296" t="s">
        <v>3085</v>
      </c>
      <c r="C51" s="298"/>
      <c r="D51" s="298"/>
      <c r="E51" s="297">
        <v>28600</v>
      </c>
      <c r="F51" s="297">
        <v>14000</v>
      </c>
      <c r="G51" s="297">
        <v>7000</v>
      </c>
      <c r="H51" s="297">
        <v>5600</v>
      </c>
      <c r="I51" s="313">
        <f t="shared" si="2"/>
        <v>8580</v>
      </c>
      <c r="J51" s="313">
        <f t="shared" si="2"/>
        <v>4200</v>
      </c>
      <c r="K51" s="313">
        <f t="shared" si="2"/>
        <v>2100</v>
      </c>
      <c r="L51" s="313">
        <f t="shared" si="2"/>
        <v>1680</v>
      </c>
      <c r="M51" s="313">
        <f t="shared" si="3"/>
        <v>2150</v>
      </c>
      <c r="N51" s="313">
        <f t="shared" si="3"/>
        <v>1050</v>
      </c>
      <c r="O51" s="313">
        <f t="shared" si="3"/>
        <v>530</v>
      </c>
      <c r="P51" s="313">
        <f t="shared" si="3"/>
        <v>420</v>
      </c>
    </row>
    <row r="52" spans="1:16">
      <c r="A52" s="246">
        <v>24</v>
      </c>
      <c r="B52" s="296" t="s">
        <v>3086</v>
      </c>
      <c r="C52" s="298"/>
      <c r="D52" s="298"/>
      <c r="E52" s="297">
        <v>33000</v>
      </c>
      <c r="F52" s="297">
        <v>15000</v>
      </c>
      <c r="G52" s="297">
        <v>8000</v>
      </c>
      <c r="H52" s="297">
        <v>6400</v>
      </c>
      <c r="I52" s="313">
        <f t="shared" si="2"/>
        <v>9900</v>
      </c>
      <c r="J52" s="313">
        <f t="shared" si="2"/>
        <v>4500</v>
      </c>
      <c r="K52" s="313">
        <f t="shared" si="2"/>
        <v>2400</v>
      </c>
      <c r="L52" s="313">
        <f t="shared" si="2"/>
        <v>1920</v>
      </c>
      <c r="M52" s="313">
        <f t="shared" si="3"/>
        <v>2480</v>
      </c>
      <c r="N52" s="313">
        <f t="shared" si="3"/>
        <v>1130</v>
      </c>
      <c r="O52" s="313">
        <f t="shared" si="3"/>
        <v>600</v>
      </c>
      <c r="P52" s="313">
        <f t="shared" si="3"/>
        <v>480</v>
      </c>
    </row>
    <row r="53" spans="1:16">
      <c r="A53" s="246">
        <v>25</v>
      </c>
      <c r="B53" s="296" t="s">
        <v>3087</v>
      </c>
      <c r="C53" s="298"/>
      <c r="D53" s="298"/>
      <c r="E53" s="297">
        <v>33000</v>
      </c>
      <c r="F53" s="297">
        <v>15000</v>
      </c>
      <c r="G53" s="297">
        <v>8000</v>
      </c>
      <c r="H53" s="297">
        <v>6400</v>
      </c>
      <c r="I53" s="313">
        <f t="shared" si="2"/>
        <v>9900</v>
      </c>
      <c r="J53" s="313">
        <f t="shared" si="2"/>
        <v>4500</v>
      </c>
      <c r="K53" s="313">
        <f t="shared" si="2"/>
        <v>2400</v>
      </c>
      <c r="L53" s="313">
        <f t="shared" si="2"/>
        <v>1920</v>
      </c>
      <c r="M53" s="313">
        <f t="shared" si="3"/>
        <v>2480</v>
      </c>
      <c r="N53" s="313">
        <f t="shared" si="3"/>
        <v>1130</v>
      </c>
      <c r="O53" s="313">
        <f t="shared" si="3"/>
        <v>600</v>
      </c>
      <c r="P53" s="313">
        <f t="shared" si="3"/>
        <v>480</v>
      </c>
    </row>
    <row r="54" spans="1:16" ht="45">
      <c r="A54" s="246">
        <v>26</v>
      </c>
      <c r="B54" s="296" t="s">
        <v>3088</v>
      </c>
      <c r="C54" s="298"/>
      <c r="D54" s="298"/>
      <c r="E54" s="297">
        <v>34000</v>
      </c>
      <c r="F54" s="297">
        <v>15000</v>
      </c>
      <c r="G54" s="297">
        <v>7500</v>
      </c>
      <c r="H54" s="297">
        <v>6000</v>
      </c>
      <c r="I54" s="313">
        <f t="shared" si="2"/>
        <v>10200</v>
      </c>
      <c r="J54" s="313">
        <f t="shared" si="2"/>
        <v>4500</v>
      </c>
      <c r="K54" s="313">
        <f t="shared" si="2"/>
        <v>2250</v>
      </c>
      <c r="L54" s="313">
        <f t="shared" si="2"/>
        <v>1800</v>
      </c>
      <c r="M54" s="313">
        <f t="shared" si="3"/>
        <v>2550</v>
      </c>
      <c r="N54" s="313">
        <f t="shared" si="3"/>
        <v>1130</v>
      </c>
      <c r="O54" s="313">
        <f t="shared" si="3"/>
        <v>560</v>
      </c>
      <c r="P54" s="313">
        <f t="shared" si="3"/>
        <v>450</v>
      </c>
    </row>
    <row r="55" spans="1:16">
      <c r="A55" s="246">
        <v>27</v>
      </c>
      <c r="B55" s="296" t="s">
        <v>3089</v>
      </c>
      <c r="C55" s="298"/>
      <c r="D55" s="298"/>
      <c r="E55" s="297">
        <v>22000</v>
      </c>
      <c r="F55" s="297">
        <v>11000</v>
      </c>
      <c r="G55" s="297">
        <v>6000</v>
      </c>
      <c r="H55" s="297">
        <v>4800</v>
      </c>
      <c r="I55" s="313">
        <f t="shared" si="2"/>
        <v>6600</v>
      </c>
      <c r="J55" s="313">
        <f t="shared" si="2"/>
        <v>3300</v>
      </c>
      <c r="K55" s="313">
        <f t="shared" si="2"/>
        <v>1800</v>
      </c>
      <c r="L55" s="313">
        <f t="shared" si="2"/>
        <v>1440</v>
      </c>
      <c r="M55" s="313">
        <f t="shared" si="3"/>
        <v>1650</v>
      </c>
      <c r="N55" s="313">
        <f t="shared" si="3"/>
        <v>830</v>
      </c>
      <c r="O55" s="313">
        <f t="shared" si="3"/>
        <v>450</v>
      </c>
      <c r="P55" s="313">
        <f t="shared" si="3"/>
        <v>360</v>
      </c>
    </row>
    <row r="56" spans="1:16">
      <c r="A56" s="246">
        <v>28</v>
      </c>
      <c r="B56" s="296" t="s">
        <v>3090</v>
      </c>
      <c r="C56" s="298"/>
      <c r="D56" s="298"/>
      <c r="E56" s="297">
        <v>28000</v>
      </c>
      <c r="F56" s="297">
        <v>14000</v>
      </c>
      <c r="G56" s="297">
        <v>7000</v>
      </c>
      <c r="H56" s="297">
        <v>5600</v>
      </c>
      <c r="I56" s="313">
        <f t="shared" si="2"/>
        <v>8400</v>
      </c>
      <c r="J56" s="313">
        <f t="shared" si="2"/>
        <v>4200</v>
      </c>
      <c r="K56" s="313">
        <f t="shared" si="2"/>
        <v>2100</v>
      </c>
      <c r="L56" s="313">
        <f t="shared" si="2"/>
        <v>1680</v>
      </c>
      <c r="M56" s="313">
        <f t="shared" si="3"/>
        <v>2100</v>
      </c>
      <c r="N56" s="313">
        <f t="shared" si="3"/>
        <v>1050</v>
      </c>
      <c r="O56" s="313">
        <f t="shared" si="3"/>
        <v>530</v>
      </c>
      <c r="P56" s="313">
        <f t="shared" si="3"/>
        <v>420</v>
      </c>
    </row>
    <row r="57" spans="1:16">
      <c r="A57" s="246">
        <v>29</v>
      </c>
      <c r="B57" s="296" t="s">
        <v>3091</v>
      </c>
      <c r="C57" s="298"/>
      <c r="D57" s="298"/>
      <c r="E57" s="297">
        <v>26000</v>
      </c>
      <c r="F57" s="297">
        <v>13000</v>
      </c>
      <c r="G57" s="297">
        <v>6500</v>
      </c>
      <c r="H57" s="297">
        <v>5200</v>
      </c>
      <c r="I57" s="313">
        <f t="shared" si="2"/>
        <v>7800</v>
      </c>
      <c r="J57" s="313">
        <f t="shared" si="2"/>
        <v>3900</v>
      </c>
      <c r="K57" s="313">
        <f t="shared" si="2"/>
        <v>1950</v>
      </c>
      <c r="L57" s="313">
        <f t="shared" si="2"/>
        <v>1560</v>
      </c>
      <c r="M57" s="313">
        <f t="shared" si="3"/>
        <v>1950</v>
      </c>
      <c r="N57" s="313">
        <f t="shared" si="3"/>
        <v>980</v>
      </c>
      <c r="O57" s="313">
        <f t="shared" si="3"/>
        <v>490</v>
      </c>
      <c r="P57" s="313">
        <f t="shared" si="3"/>
        <v>390</v>
      </c>
    </row>
    <row r="58" spans="1:16">
      <c r="A58" s="246">
        <v>30</v>
      </c>
      <c r="B58" s="296" t="s">
        <v>3092</v>
      </c>
      <c r="C58" s="298"/>
      <c r="D58" s="298"/>
      <c r="E58" s="297">
        <v>30000</v>
      </c>
      <c r="F58" s="297">
        <v>15000</v>
      </c>
      <c r="G58" s="297">
        <v>7500</v>
      </c>
      <c r="H58" s="297">
        <v>6000</v>
      </c>
      <c r="I58" s="313">
        <f t="shared" si="2"/>
        <v>9000</v>
      </c>
      <c r="J58" s="313">
        <f t="shared" si="2"/>
        <v>4500</v>
      </c>
      <c r="K58" s="313">
        <f t="shared" si="2"/>
        <v>2250</v>
      </c>
      <c r="L58" s="313">
        <f t="shared" si="2"/>
        <v>1800</v>
      </c>
      <c r="M58" s="313">
        <f t="shared" si="3"/>
        <v>2250</v>
      </c>
      <c r="N58" s="313">
        <f t="shared" si="3"/>
        <v>1130</v>
      </c>
      <c r="O58" s="313">
        <f t="shared" si="3"/>
        <v>560</v>
      </c>
      <c r="P58" s="313">
        <f t="shared" si="3"/>
        <v>450</v>
      </c>
    </row>
    <row r="59" spans="1:16">
      <c r="A59" s="246">
        <v>31</v>
      </c>
      <c r="B59" s="296" t="s">
        <v>3093</v>
      </c>
      <c r="C59" s="298"/>
      <c r="D59" s="298"/>
      <c r="E59" s="297">
        <v>25200</v>
      </c>
      <c r="F59" s="297">
        <v>12000</v>
      </c>
      <c r="G59" s="297">
        <v>5500</v>
      </c>
      <c r="H59" s="297">
        <v>4400</v>
      </c>
      <c r="I59" s="313">
        <f t="shared" si="2"/>
        <v>7560</v>
      </c>
      <c r="J59" s="313">
        <f t="shared" si="2"/>
        <v>3600</v>
      </c>
      <c r="K59" s="313">
        <f t="shared" si="2"/>
        <v>1650</v>
      </c>
      <c r="L59" s="313">
        <f t="shared" si="2"/>
        <v>1320</v>
      </c>
      <c r="M59" s="313">
        <f t="shared" si="3"/>
        <v>1890</v>
      </c>
      <c r="N59" s="313">
        <f t="shared" si="3"/>
        <v>900</v>
      </c>
      <c r="O59" s="313">
        <f t="shared" si="3"/>
        <v>410</v>
      </c>
      <c r="P59" s="313">
        <f t="shared" si="3"/>
        <v>330</v>
      </c>
    </row>
    <row r="60" spans="1:16">
      <c r="A60" s="246">
        <v>32</v>
      </c>
      <c r="B60" s="296" t="s">
        <v>3094</v>
      </c>
      <c r="C60" s="298"/>
      <c r="D60" s="298"/>
      <c r="E60" s="297">
        <v>25200</v>
      </c>
      <c r="F60" s="297">
        <v>12000</v>
      </c>
      <c r="G60" s="297">
        <v>5500</v>
      </c>
      <c r="H60" s="297">
        <v>4400</v>
      </c>
      <c r="I60" s="313">
        <f t="shared" si="2"/>
        <v>7560</v>
      </c>
      <c r="J60" s="313">
        <f t="shared" si="2"/>
        <v>3600</v>
      </c>
      <c r="K60" s="313">
        <f t="shared" si="2"/>
        <v>1650</v>
      </c>
      <c r="L60" s="313">
        <f t="shared" si="2"/>
        <v>1320</v>
      </c>
      <c r="M60" s="313">
        <f t="shared" si="3"/>
        <v>1890</v>
      </c>
      <c r="N60" s="313">
        <f t="shared" si="3"/>
        <v>900</v>
      </c>
      <c r="O60" s="313">
        <f t="shared" si="3"/>
        <v>410</v>
      </c>
      <c r="P60" s="313">
        <f t="shared" si="3"/>
        <v>330</v>
      </c>
    </row>
    <row r="61" spans="1:16">
      <c r="A61" s="246">
        <v>33</v>
      </c>
      <c r="B61" s="296" t="s">
        <v>1567</v>
      </c>
      <c r="C61" s="298"/>
      <c r="D61" s="298"/>
      <c r="E61" s="297">
        <v>25200</v>
      </c>
      <c r="F61" s="297">
        <v>12000</v>
      </c>
      <c r="G61" s="297">
        <v>5500</v>
      </c>
      <c r="H61" s="297">
        <v>4400</v>
      </c>
      <c r="I61" s="313">
        <f t="shared" si="2"/>
        <v>7560</v>
      </c>
      <c r="J61" s="313">
        <f t="shared" si="2"/>
        <v>3600</v>
      </c>
      <c r="K61" s="313">
        <f t="shared" si="2"/>
        <v>1650</v>
      </c>
      <c r="L61" s="313">
        <f t="shared" si="2"/>
        <v>1320</v>
      </c>
      <c r="M61" s="313">
        <f t="shared" si="3"/>
        <v>1890</v>
      </c>
      <c r="N61" s="313">
        <f t="shared" si="3"/>
        <v>900</v>
      </c>
      <c r="O61" s="313">
        <f t="shared" si="3"/>
        <v>410</v>
      </c>
      <c r="P61" s="313">
        <f t="shared" si="3"/>
        <v>330</v>
      </c>
    </row>
    <row r="62" spans="1:16">
      <c r="A62" s="246">
        <v>34</v>
      </c>
      <c r="B62" s="296" t="s">
        <v>3095</v>
      </c>
      <c r="C62" s="298"/>
      <c r="D62" s="298"/>
      <c r="E62" s="297">
        <v>25200</v>
      </c>
      <c r="F62" s="297">
        <v>12000</v>
      </c>
      <c r="G62" s="297">
        <v>5500</v>
      </c>
      <c r="H62" s="297">
        <v>4400</v>
      </c>
      <c r="I62" s="313">
        <f t="shared" si="2"/>
        <v>7560</v>
      </c>
      <c r="J62" s="313">
        <f t="shared" si="2"/>
        <v>3600</v>
      </c>
      <c r="K62" s="313">
        <f t="shared" si="2"/>
        <v>1650</v>
      </c>
      <c r="L62" s="313">
        <f t="shared" si="2"/>
        <v>1320</v>
      </c>
      <c r="M62" s="313">
        <f t="shared" si="3"/>
        <v>1890</v>
      </c>
      <c r="N62" s="313">
        <f t="shared" si="3"/>
        <v>900</v>
      </c>
      <c r="O62" s="313">
        <f t="shared" si="3"/>
        <v>410</v>
      </c>
      <c r="P62" s="313">
        <f t="shared" si="3"/>
        <v>330</v>
      </c>
    </row>
    <row r="63" spans="1:16">
      <c r="A63" s="246">
        <v>35</v>
      </c>
      <c r="B63" s="296" t="s">
        <v>3096</v>
      </c>
      <c r="C63" s="298"/>
      <c r="D63" s="298"/>
      <c r="E63" s="297">
        <v>25200</v>
      </c>
      <c r="F63" s="297">
        <v>12000</v>
      </c>
      <c r="G63" s="297">
        <v>5500</v>
      </c>
      <c r="H63" s="297">
        <v>4400</v>
      </c>
      <c r="I63" s="313">
        <f t="shared" si="2"/>
        <v>7560</v>
      </c>
      <c r="J63" s="313">
        <f t="shared" si="2"/>
        <v>3600</v>
      </c>
      <c r="K63" s="313">
        <f t="shared" si="2"/>
        <v>1650</v>
      </c>
      <c r="L63" s="313">
        <f t="shared" si="2"/>
        <v>1320</v>
      </c>
      <c r="M63" s="313">
        <f t="shared" si="3"/>
        <v>1890</v>
      </c>
      <c r="N63" s="313">
        <f t="shared" si="3"/>
        <v>900</v>
      </c>
      <c r="O63" s="313">
        <f t="shared" si="3"/>
        <v>410</v>
      </c>
      <c r="P63" s="313">
        <f t="shared" si="3"/>
        <v>330</v>
      </c>
    </row>
    <row r="64" spans="1:16">
      <c r="A64" s="246">
        <v>36</v>
      </c>
      <c r="B64" s="296" t="s">
        <v>3097</v>
      </c>
      <c r="C64" s="298"/>
      <c r="D64" s="298"/>
      <c r="E64" s="297">
        <v>23400</v>
      </c>
      <c r="F64" s="297">
        <v>11500</v>
      </c>
      <c r="G64" s="297">
        <v>5000</v>
      </c>
      <c r="H64" s="297">
        <v>4000</v>
      </c>
      <c r="I64" s="313">
        <f t="shared" si="2"/>
        <v>7020</v>
      </c>
      <c r="J64" s="313">
        <f t="shared" si="2"/>
        <v>3450</v>
      </c>
      <c r="K64" s="313">
        <f t="shared" si="2"/>
        <v>1500</v>
      </c>
      <c r="L64" s="313">
        <f t="shared" si="2"/>
        <v>1200</v>
      </c>
      <c r="M64" s="313">
        <f t="shared" si="3"/>
        <v>1760</v>
      </c>
      <c r="N64" s="313">
        <f t="shared" si="3"/>
        <v>860</v>
      </c>
      <c r="O64" s="313">
        <f t="shared" si="3"/>
        <v>380</v>
      </c>
      <c r="P64" s="313">
        <f t="shared" si="3"/>
        <v>300</v>
      </c>
    </row>
    <row r="65" spans="1:16">
      <c r="A65" s="246">
        <v>37</v>
      </c>
      <c r="B65" s="296" t="s">
        <v>3098</v>
      </c>
      <c r="C65" s="298"/>
      <c r="D65" s="298"/>
      <c r="E65" s="297">
        <v>23400</v>
      </c>
      <c r="F65" s="297">
        <v>11500</v>
      </c>
      <c r="G65" s="297">
        <v>5000</v>
      </c>
      <c r="H65" s="297">
        <v>4000</v>
      </c>
      <c r="I65" s="313">
        <f t="shared" si="2"/>
        <v>7020</v>
      </c>
      <c r="J65" s="313">
        <f t="shared" si="2"/>
        <v>3450</v>
      </c>
      <c r="K65" s="313">
        <f t="shared" si="2"/>
        <v>1500</v>
      </c>
      <c r="L65" s="313">
        <f t="shared" si="2"/>
        <v>1200</v>
      </c>
      <c r="M65" s="313">
        <f t="shared" si="3"/>
        <v>1760</v>
      </c>
      <c r="N65" s="313">
        <f t="shared" si="3"/>
        <v>860</v>
      </c>
      <c r="O65" s="313">
        <f t="shared" si="3"/>
        <v>380</v>
      </c>
      <c r="P65" s="313">
        <f t="shared" si="3"/>
        <v>300</v>
      </c>
    </row>
    <row r="66" spans="1:16">
      <c r="A66" s="246">
        <v>38</v>
      </c>
      <c r="B66" s="296" t="s">
        <v>3099</v>
      </c>
      <c r="C66" s="298"/>
      <c r="D66" s="298"/>
      <c r="E66" s="297">
        <v>23400</v>
      </c>
      <c r="F66" s="297">
        <v>11500</v>
      </c>
      <c r="G66" s="297">
        <v>5000</v>
      </c>
      <c r="H66" s="297">
        <v>4000</v>
      </c>
      <c r="I66" s="313">
        <f t="shared" si="2"/>
        <v>7020</v>
      </c>
      <c r="J66" s="313">
        <f t="shared" si="2"/>
        <v>3450</v>
      </c>
      <c r="K66" s="313">
        <f t="shared" si="2"/>
        <v>1500</v>
      </c>
      <c r="L66" s="313">
        <f t="shared" si="2"/>
        <v>1200</v>
      </c>
      <c r="M66" s="313">
        <f t="shared" si="3"/>
        <v>1760</v>
      </c>
      <c r="N66" s="313">
        <f t="shared" si="3"/>
        <v>860</v>
      </c>
      <c r="O66" s="313">
        <f t="shared" si="3"/>
        <v>380</v>
      </c>
      <c r="P66" s="313">
        <f t="shared" si="3"/>
        <v>300</v>
      </c>
    </row>
    <row r="67" spans="1:16">
      <c r="A67" s="246">
        <v>39</v>
      </c>
      <c r="B67" s="296" t="s">
        <v>3100</v>
      </c>
      <c r="C67" s="298"/>
      <c r="D67" s="298"/>
      <c r="E67" s="297">
        <v>20000</v>
      </c>
      <c r="F67" s="297">
        <v>9800</v>
      </c>
      <c r="G67" s="297">
        <v>4000</v>
      </c>
      <c r="H67" s="297">
        <v>3200</v>
      </c>
      <c r="I67" s="313">
        <f t="shared" si="2"/>
        <v>6000</v>
      </c>
      <c r="J67" s="313">
        <f t="shared" si="2"/>
        <v>2940</v>
      </c>
      <c r="K67" s="313">
        <f t="shared" si="2"/>
        <v>1200</v>
      </c>
      <c r="L67" s="313">
        <f t="shared" si="2"/>
        <v>960</v>
      </c>
      <c r="M67" s="313">
        <f t="shared" si="3"/>
        <v>1500</v>
      </c>
      <c r="N67" s="313">
        <f t="shared" si="3"/>
        <v>740</v>
      </c>
      <c r="O67" s="313">
        <f t="shared" si="3"/>
        <v>300</v>
      </c>
      <c r="P67" s="313">
        <f t="shared" si="3"/>
        <v>240</v>
      </c>
    </row>
    <row r="68" spans="1:16">
      <c r="A68" s="246">
        <v>40</v>
      </c>
      <c r="B68" s="296" t="s">
        <v>3101</v>
      </c>
      <c r="C68" s="298"/>
      <c r="D68" s="298"/>
      <c r="E68" s="297">
        <v>20000</v>
      </c>
      <c r="F68" s="297">
        <v>9800</v>
      </c>
      <c r="G68" s="297">
        <v>4000</v>
      </c>
      <c r="H68" s="297">
        <v>3200</v>
      </c>
      <c r="I68" s="313">
        <f t="shared" si="2"/>
        <v>6000</v>
      </c>
      <c r="J68" s="313">
        <f t="shared" si="2"/>
        <v>2940</v>
      </c>
      <c r="K68" s="313">
        <f t="shared" si="2"/>
        <v>1200</v>
      </c>
      <c r="L68" s="313">
        <f t="shared" si="2"/>
        <v>960</v>
      </c>
      <c r="M68" s="313">
        <f t="shared" si="3"/>
        <v>1500</v>
      </c>
      <c r="N68" s="313">
        <f t="shared" si="3"/>
        <v>740</v>
      </c>
      <c r="O68" s="313">
        <f t="shared" si="3"/>
        <v>300</v>
      </c>
      <c r="P68" s="313">
        <f t="shared" si="3"/>
        <v>240</v>
      </c>
    </row>
    <row r="69" spans="1:16">
      <c r="A69" s="246">
        <v>41</v>
      </c>
      <c r="B69" s="296" t="s">
        <v>3102</v>
      </c>
      <c r="C69" s="298"/>
      <c r="D69" s="298"/>
      <c r="E69" s="297">
        <v>17500</v>
      </c>
      <c r="F69" s="297">
        <v>8400</v>
      </c>
      <c r="G69" s="297">
        <v>3500</v>
      </c>
      <c r="H69" s="297">
        <v>2800</v>
      </c>
      <c r="I69" s="313">
        <f t="shared" si="2"/>
        <v>5250</v>
      </c>
      <c r="J69" s="313">
        <f t="shared" si="2"/>
        <v>2520</v>
      </c>
      <c r="K69" s="313">
        <f t="shared" si="2"/>
        <v>1050</v>
      </c>
      <c r="L69" s="313">
        <f t="shared" si="2"/>
        <v>840</v>
      </c>
      <c r="M69" s="313">
        <f t="shared" si="3"/>
        <v>1310</v>
      </c>
      <c r="N69" s="313">
        <f t="shared" si="3"/>
        <v>630</v>
      </c>
      <c r="O69" s="313">
        <f t="shared" si="3"/>
        <v>260</v>
      </c>
      <c r="P69" s="313">
        <f t="shared" si="3"/>
        <v>210</v>
      </c>
    </row>
    <row r="70" spans="1:16">
      <c r="A70" s="246">
        <v>42</v>
      </c>
      <c r="B70" s="296" t="s">
        <v>3103</v>
      </c>
      <c r="C70" s="298"/>
      <c r="D70" s="298"/>
      <c r="E70" s="297">
        <v>17500</v>
      </c>
      <c r="F70" s="297">
        <v>8400</v>
      </c>
      <c r="G70" s="297">
        <v>3500</v>
      </c>
      <c r="H70" s="297">
        <v>2800</v>
      </c>
      <c r="I70" s="313">
        <f t="shared" si="2"/>
        <v>5250</v>
      </c>
      <c r="J70" s="313">
        <f t="shared" si="2"/>
        <v>2520</v>
      </c>
      <c r="K70" s="313">
        <f t="shared" si="2"/>
        <v>1050</v>
      </c>
      <c r="L70" s="313">
        <f t="shared" si="2"/>
        <v>840</v>
      </c>
      <c r="M70" s="313">
        <f t="shared" si="3"/>
        <v>1310</v>
      </c>
      <c r="N70" s="313">
        <f t="shared" si="3"/>
        <v>630</v>
      </c>
      <c r="O70" s="313">
        <f t="shared" si="3"/>
        <v>260</v>
      </c>
      <c r="P70" s="313">
        <f t="shared" si="3"/>
        <v>210</v>
      </c>
    </row>
    <row r="71" spans="1:16">
      <c r="A71" s="246">
        <v>43</v>
      </c>
      <c r="B71" s="296" t="s">
        <v>3104</v>
      </c>
      <c r="C71" s="298"/>
      <c r="D71" s="298"/>
      <c r="E71" s="297">
        <v>24300</v>
      </c>
      <c r="F71" s="297">
        <v>11500</v>
      </c>
      <c r="G71" s="297">
        <v>5000</v>
      </c>
      <c r="H71" s="297">
        <v>4000</v>
      </c>
      <c r="I71" s="313">
        <f t="shared" si="2"/>
        <v>7290</v>
      </c>
      <c r="J71" s="313">
        <f t="shared" si="2"/>
        <v>3450</v>
      </c>
      <c r="K71" s="313">
        <f t="shared" si="2"/>
        <v>1500</v>
      </c>
      <c r="L71" s="313">
        <f t="shared" si="2"/>
        <v>1200</v>
      </c>
      <c r="M71" s="313">
        <f t="shared" si="3"/>
        <v>1820</v>
      </c>
      <c r="N71" s="313">
        <f t="shared" si="3"/>
        <v>860</v>
      </c>
      <c r="O71" s="313">
        <f t="shared" si="3"/>
        <v>380</v>
      </c>
      <c r="P71" s="313">
        <f t="shared" si="3"/>
        <v>300</v>
      </c>
    </row>
    <row r="72" spans="1:16">
      <c r="A72" s="246">
        <v>44</v>
      </c>
      <c r="B72" s="296" t="s">
        <v>1262</v>
      </c>
      <c r="C72" s="298"/>
      <c r="D72" s="298"/>
      <c r="E72" s="297">
        <v>24500</v>
      </c>
      <c r="F72" s="297">
        <v>12000</v>
      </c>
      <c r="G72" s="297">
        <v>5000</v>
      </c>
      <c r="H72" s="297">
        <v>4000</v>
      </c>
      <c r="I72" s="313">
        <f t="shared" si="2"/>
        <v>7350</v>
      </c>
      <c r="J72" s="313">
        <f t="shared" si="2"/>
        <v>3600</v>
      </c>
      <c r="K72" s="313">
        <f t="shared" si="2"/>
        <v>1500</v>
      </c>
      <c r="L72" s="313">
        <f t="shared" si="2"/>
        <v>1200</v>
      </c>
      <c r="M72" s="313">
        <f t="shared" si="3"/>
        <v>1840</v>
      </c>
      <c r="N72" s="313">
        <f t="shared" si="3"/>
        <v>900</v>
      </c>
      <c r="O72" s="313">
        <f t="shared" si="3"/>
        <v>380</v>
      </c>
      <c r="P72" s="313">
        <f t="shared" si="3"/>
        <v>300</v>
      </c>
    </row>
    <row r="73" spans="1:16">
      <c r="A73" s="246">
        <v>45</v>
      </c>
      <c r="B73" s="296" t="s">
        <v>3105</v>
      </c>
      <c r="C73" s="298"/>
      <c r="D73" s="298"/>
      <c r="E73" s="297">
        <v>24500</v>
      </c>
      <c r="F73" s="297">
        <v>12000</v>
      </c>
      <c r="G73" s="297">
        <v>5000</v>
      </c>
      <c r="H73" s="297">
        <v>4000</v>
      </c>
      <c r="I73" s="313">
        <f t="shared" ref="I73:L136" si="4">ROUND(E73*0.3,-1)</f>
        <v>7350</v>
      </c>
      <c r="J73" s="313">
        <f t="shared" si="4"/>
        <v>3600</v>
      </c>
      <c r="K73" s="313">
        <f t="shared" si="4"/>
        <v>1500</v>
      </c>
      <c r="L73" s="313">
        <f t="shared" si="4"/>
        <v>1200</v>
      </c>
      <c r="M73" s="313">
        <f t="shared" ref="M73:P136" si="5">ROUND(I73*0.25,-1)</f>
        <v>1840</v>
      </c>
      <c r="N73" s="313">
        <f t="shared" si="5"/>
        <v>900</v>
      </c>
      <c r="O73" s="313">
        <f t="shared" si="5"/>
        <v>380</v>
      </c>
      <c r="P73" s="313">
        <f t="shared" si="5"/>
        <v>300</v>
      </c>
    </row>
    <row r="74" spans="1:16">
      <c r="A74" s="246">
        <v>46</v>
      </c>
      <c r="B74" s="296" t="s">
        <v>3106</v>
      </c>
      <c r="C74" s="298"/>
      <c r="D74" s="298"/>
      <c r="E74" s="297">
        <v>18000</v>
      </c>
      <c r="F74" s="297">
        <v>7500</v>
      </c>
      <c r="G74" s="297">
        <v>4000</v>
      </c>
      <c r="H74" s="297">
        <v>3200</v>
      </c>
      <c r="I74" s="313">
        <f t="shared" si="4"/>
        <v>5400</v>
      </c>
      <c r="J74" s="313">
        <f t="shared" si="4"/>
        <v>2250</v>
      </c>
      <c r="K74" s="313">
        <f t="shared" si="4"/>
        <v>1200</v>
      </c>
      <c r="L74" s="313">
        <f t="shared" si="4"/>
        <v>960</v>
      </c>
      <c r="M74" s="313">
        <f t="shared" si="5"/>
        <v>1350</v>
      </c>
      <c r="N74" s="313">
        <f t="shared" si="5"/>
        <v>560</v>
      </c>
      <c r="O74" s="313">
        <f t="shared" si="5"/>
        <v>300</v>
      </c>
      <c r="P74" s="313">
        <f t="shared" si="5"/>
        <v>240</v>
      </c>
    </row>
    <row r="75" spans="1:16">
      <c r="A75" s="246">
        <v>47</v>
      </c>
      <c r="B75" s="296" t="s">
        <v>3107</v>
      </c>
      <c r="C75" s="298"/>
      <c r="D75" s="298"/>
      <c r="E75" s="297">
        <v>37000</v>
      </c>
      <c r="F75" s="297">
        <v>15000</v>
      </c>
      <c r="G75" s="297">
        <v>8000</v>
      </c>
      <c r="H75" s="297">
        <v>6400</v>
      </c>
      <c r="I75" s="313">
        <f t="shared" si="4"/>
        <v>11100</v>
      </c>
      <c r="J75" s="313">
        <f t="shared" si="4"/>
        <v>4500</v>
      </c>
      <c r="K75" s="313">
        <f t="shared" si="4"/>
        <v>2400</v>
      </c>
      <c r="L75" s="313">
        <f t="shared" si="4"/>
        <v>1920</v>
      </c>
      <c r="M75" s="313">
        <f t="shared" si="5"/>
        <v>2780</v>
      </c>
      <c r="N75" s="313">
        <f t="shared" si="5"/>
        <v>1130</v>
      </c>
      <c r="O75" s="313">
        <f t="shared" si="5"/>
        <v>600</v>
      </c>
      <c r="P75" s="313">
        <f t="shared" si="5"/>
        <v>480</v>
      </c>
    </row>
    <row r="76" spans="1:16" ht="60">
      <c r="A76" s="246">
        <v>48</v>
      </c>
      <c r="B76" s="296" t="s">
        <v>3108</v>
      </c>
      <c r="C76" s="298"/>
      <c r="D76" s="298"/>
      <c r="E76" s="297">
        <v>21000</v>
      </c>
      <c r="F76" s="297">
        <v>9000</v>
      </c>
      <c r="G76" s="297">
        <v>5000</v>
      </c>
      <c r="H76" s="297">
        <v>4000</v>
      </c>
      <c r="I76" s="313">
        <f t="shared" si="4"/>
        <v>6300</v>
      </c>
      <c r="J76" s="313">
        <f t="shared" si="4"/>
        <v>2700</v>
      </c>
      <c r="K76" s="313">
        <f t="shared" si="4"/>
        <v>1500</v>
      </c>
      <c r="L76" s="313">
        <f t="shared" si="4"/>
        <v>1200</v>
      </c>
      <c r="M76" s="313">
        <f t="shared" si="5"/>
        <v>1580</v>
      </c>
      <c r="N76" s="313">
        <f t="shared" si="5"/>
        <v>680</v>
      </c>
      <c r="O76" s="313">
        <f t="shared" si="5"/>
        <v>380</v>
      </c>
      <c r="P76" s="313">
        <f t="shared" si="5"/>
        <v>300</v>
      </c>
    </row>
    <row r="77" spans="1:16">
      <c r="A77" s="246">
        <v>49</v>
      </c>
      <c r="B77" s="296" t="s">
        <v>3109</v>
      </c>
      <c r="C77" s="298"/>
      <c r="D77" s="298"/>
      <c r="E77" s="297">
        <v>22500</v>
      </c>
      <c r="F77" s="297">
        <v>11000</v>
      </c>
      <c r="G77" s="297">
        <v>6000</v>
      </c>
      <c r="H77" s="297">
        <v>4800</v>
      </c>
      <c r="I77" s="313">
        <f t="shared" si="4"/>
        <v>6750</v>
      </c>
      <c r="J77" s="313">
        <f t="shared" si="4"/>
        <v>3300</v>
      </c>
      <c r="K77" s="313">
        <f t="shared" si="4"/>
        <v>1800</v>
      </c>
      <c r="L77" s="313">
        <f t="shared" si="4"/>
        <v>1440</v>
      </c>
      <c r="M77" s="313">
        <f t="shared" si="5"/>
        <v>1690</v>
      </c>
      <c r="N77" s="313">
        <f t="shared" si="5"/>
        <v>830</v>
      </c>
      <c r="O77" s="313">
        <f t="shared" si="5"/>
        <v>450</v>
      </c>
      <c r="P77" s="313">
        <f t="shared" si="5"/>
        <v>360</v>
      </c>
    </row>
    <row r="78" spans="1:16">
      <c r="A78" s="246">
        <v>50</v>
      </c>
      <c r="B78" s="296" t="s">
        <v>3110</v>
      </c>
      <c r="C78" s="298"/>
      <c r="D78" s="298"/>
      <c r="E78" s="297">
        <v>20000</v>
      </c>
      <c r="F78" s="297">
        <v>9800</v>
      </c>
      <c r="G78" s="297">
        <v>4200</v>
      </c>
      <c r="H78" s="297">
        <v>3360</v>
      </c>
      <c r="I78" s="313">
        <f t="shared" si="4"/>
        <v>6000</v>
      </c>
      <c r="J78" s="313">
        <f t="shared" si="4"/>
        <v>2940</v>
      </c>
      <c r="K78" s="313">
        <f t="shared" si="4"/>
        <v>1260</v>
      </c>
      <c r="L78" s="313">
        <f t="shared" si="4"/>
        <v>1010</v>
      </c>
      <c r="M78" s="313">
        <f t="shared" si="5"/>
        <v>1500</v>
      </c>
      <c r="N78" s="313">
        <f t="shared" si="5"/>
        <v>740</v>
      </c>
      <c r="O78" s="313">
        <f t="shared" si="5"/>
        <v>320</v>
      </c>
      <c r="P78" s="313">
        <f t="shared" si="5"/>
        <v>250</v>
      </c>
    </row>
    <row r="79" spans="1:16">
      <c r="A79" s="246">
        <v>51</v>
      </c>
      <c r="B79" s="296" t="s">
        <v>3111</v>
      </c>
      <c r="C79" s="298"/>
      <c r="D79" s="298"/>
      <c r="E79" s="297">
        <v>20000</v>
      </c>
      <c r="F79" s="297">
        <v>9800</v>
      </c>
      <c r="G79" s="297">
        <v>4200</v>
      </c>
      <c r="H79" s="297">
        <v>3360</v>
      </c>
      <c r="I79" s="313">
        <f t="shared" si="4"/>
        <v>6000</v>
      </c>
      <c r="J79" s="313">
        <f t="shared" si="4"/>
        <v>2940</v>
      </c>
      <c r="K79" s="313">
        <f t="shared" si="4"/>
        <v>1260</v>
      </c>
      <c r="L79" s="313">
        <f t="shared" si="4"/>
        <v>1010</v>
      </c>
      <c r="M79" s="313">
        <f t="shared" si="5"/>
        <v>1500</v>
      </c>
      <c r="N79" s="313">
        <f t="shared" si="5"/>
        <v>740</v>
      </c>
      <c r="O79" s="313">
        <f t="shared" si="5"/>
        <v>320</v>
      </c>
      <c r="P79" s="313">
        <f t="shared" si="5"/>
        <v>250</v>
      </c>
    </row>
    <row r="80" spans="1:16">
      <c r="A80" s="246">
        <v>52</v>
      </c>
      <c r="B80" s="296" t="s">
        <v>3112</v>
      </c>
      <c r="C80" s="298"/>
      <c r="D80" s="298"/>
      <c r="E80" s="297">
        <v>20000</v>
      </c>
      <c r="F80" s="297">
        <v>9800</v>
      </c>
      <c r="G80" s="297">
        <v>4200</v>
      </c>
      <c r="H80" s="297">
        <v>3360</v>
      </c>
      <c r="I80" s="313">
        <f t="shared" si="4"/>
        <v>6000</v>
      </c>
      <c r="J80" s="313">
        <f t="shared" si="4"/>
        <v>2940</v>
      </c>
      <c r="K80" s="313">
        <f t="shared" si="4"/>
        <v>1260</v>
      </c>
      <c r="L80" s="313">
        <f t="shared" si="4"/>
        <v>1010</v>
      </c>
      <c r="M80" s="313">
        <f t="shared" si="5"/>
        <v>1500</v>
      </c>
      <c r="N80" s="313">
        <f t="shared" si="5"/>
        <v>740</v>
      </c>
      <c r="O80" s="313">
        <f t="shared" si="5"/>
        <v>320</v>
      </c>
      <c r="P80" s="313">
        <f t="shared" si="5"/>
        <v>250</v>
      </c>
    </row>
    <row r="81" spans="1:16">
      <c r="A81" s="246">
        <v>53</v>
      </c>
      <c r="B81" s="296" t="s">
        <v>3113</v>
      </c>
      <c r="C81" s="298"/>
      <c r="D81" s="298"/>
      <c r="E81" s="297">
        <v>17500</v>
      </c>
      <c r="F81" s="297">
        <v>8400</v>
      </c>
      <c r="G81" s="297">
        <v>4200</v>
      </c>
      <c r="H81" s="297">
        <v>3360</v>
      </c>
      <c r="I81" s="313">
        <f t="shared" si="4"/>
        <v>5250</v>
      </c>
      <c r="J81" s="313">
        <f t="shared" si="4"/>
        <v>2520</v>
      </c>
      <c r="K81" s="313">
        <f t="shared" si="4"/>
        <v>1260</v>
      </c>
      <c r="L81" s="313">
        <f t="shared" si="4"/>
        <v>1010</v>
      </c>
      <c r="M81" s="313">
        <f t="shared" si="5"/>
        <v>1310</v>
      </c>
      <c r="N81" s="313">
        <f t="shared" si="5"/>
        <v>630</v>
      </c>
      <c r="O81" s="313">
        <f t="shared" si="5"/>
        <v>320</v>
      </c>
      <c r="P81" s="313">
        <f t="shared" si="5"/>
        <v>250</v>
      </c>
    </row>
    <row r="82" spans="1:16">
      <c r="A82" s="246">
        <v>54</v>
      </c>
      <c r="B82" s="296" t="s">
        <v>3114</v>
      </c>
      <c r="C82" s="298"/>
      <c r="D82" s="298"/>
      <c r="E82" s="297">
        <v>17500</v>
      </c>
      <c r="F82" s="297">
        <v>8400</v>
      </c>
      <c r="G82" s="297">
        <v>4200</v>
      </c>
      <c r="H82" s="297">
        <v>3360</v>
      </c>
      <c r="I82" s="313">
        <f t="shared" si="4"/>
        <v>5250</v>
      </c>
      <c r="J82" s="313">
        <f t="shared" si="4"/>
        <v>2520</v>
      </c>
      <c r="K82" s="313">
        <f t="shared" si="4"/>
        <v>1260</v>
      </c>
      <c r="L82" s="313">
        <f t="shared" si="4"/>
        <v>1010</v>
      </c>
      <c r="M82" s="313">
        <f t="shared" si="5"/>
        <v>1310</v>
      </c>
      <c r="N82" s="313">
        <f t="shared" si="5"/>
        <v>630</v>
      </c>
      <c r="O82" s="313">
        <f t="shared" si="5"/>
        <v>320</v>
      </c>
      <c r="P82" s="313">
        <f t="shared" si="5"/>
        <v>250</v>
      </c>
    </row>
    <row r="83" spans="1:16">
      <c r="A83" s="246">
        <v>55</v>
      </c>
      <c r="B83" s="296" t="s">
        <v>3115</v>
      </c>
      <c r="C83" s="298"/>
      <c r="D83" s="298"/>
      <c r="E83" s="297">
        <v>17500</v>
      </c>
      <c r="F83" s="297">
        <v>8400</v>
      </c>
      <c r="G83" s="297">
        <v>4200</v>
      </c>
      <c r="H83" s="297">
        <v>3360</v>
      </c>
      <c r="I83" s="313">
        <f t="shared" si="4"/>
        <v>5250</v>
      </c>
      <c r="J83" s="313">
        <f t="shared" si="4"/>
        <v>2520</v>
      </c>
      <c r="K83" s="313">
        <f t="shared" si="4"/>
        <v>1260</v>
      </c>
      <c r="L83" s="313">
        <f t="shared" si="4"/>
        <v>1010</v>
      </c>
      <c r="M83" s="313">
        <f t="shared" si="5"/>
        <v>1310</v>
      </c>
      <c r="N83" s="313">
        <f t="shared" si="5"/>
        <v>630</v>
      </c>
      <c r="O83" s="313">
        <f t="shared" si="5"/>
        <v>320</v>
      </c>
      <c r="P83" s="313">
        <f t="shared" si="5"/>
        <v>250</v>
      </c>
    </row>
    <row r="84" spans="1:16">
      <c r="A84" s="246">
        <v>56</v>
      </c>
      <c r="B84" s="296" t="s">
        <v>3116</v>
      </c>
      <c r="C84" s="298"/>
      <c r="D84" s="298"/>
      <c r="E84" s="297">
        <v>17500</v>
      </c>
      <c r="F84" s="297">
        <v>8400</v>
      </c>
      <c r="G84" s="297">
        <v>4200</v>
      </c>
      <c r="H84" s="297">
        <v>3360</v>
      </c>
      <c r="I84" s="313">
        <f t="shared" si="4"/>
        <v>5250</v>
      </c>
      <c r="J84" s="313">
        <f t="shared" si="4"/>
        <v>2520</v>
      </c>
      <c r="K84" s="313">
        <f t="shared" si="4"/>
        <v>1260</v>
      </c>
      <c r="L84" s="313">
        <f t="shared" si="4"/>
        <v>1010</v>
      </c>
      <c r="M84" s="313">
        <f t="shared" si="5"/>
        <v>1310</v>
      </c>
      <c r="N84" s="313">
        <f t="shared" si="5"/>
        <v>630</v>
      </c>
      <c r="O84" s="313">
        <f t="shared" si="5"/>
        <v>320</v>
      </c>
      <c r="P84" s="313">
        <f t="shared" si="5"/>
        <v>250</v>
      </c>
    </row>
    <row r="85" spans="1:16">
      <c r="A85" s="246">
        <v>57</v>
      </c>
      <c r="B85" s="296" t="s">
        <v>3117</v>
      </c>
      <c r="C85" s="298"/>
      <c r="D85" s="298"/>
      <c r="E85" s="297">
        <v>17500</v>
      </c>
      <c r="F85" s="297">
        <v>8400</v>
      </c>
      <c r="G85" s="297">
        <v>4200</v>
      </c>
      <c r="H85" s="297">
        <v>3360</v>
      </c>
      <c r="I85" s="313">
        <f t="shared" si="4"/>
        <v>5250</v>
      </c>
      <c r="J85" s="313">
        <f t="shared" si="4"/>
        <v>2520</v>
      </c>
      <c r="K85" s="313">
        <f t="shared" si="4"/>
        <v>1260</v>
      </c>
      <c r="L85" s="313">
        <f t="shared" si="4"/>
        <v>1010</v>
      </c>
      <c r="M85" s="313">
        <f t="shared" si="5"/>
        <v>1310</v>
      </c>
      <c r="N85" s="313">
        <f t="shared" si="5"/>
        <v>630</v>
      </c>
      <c r="O85" s="313">
        <f t="shared" si="5"/>
        <v>320</v>
      </c>
      <c r="P85" s="313">
        <f t="shared" si="5"/>
        <v>250</v>
      </c>
    </row>
    <row r="86" spans="1:16">
      <c r="A86" s="246">
        <v>58</v>
      </c>
      <c r="B86" s="296" t="s">
        <v>3118</v>
      </c>
      <c r="C86" s="298"/>
      <c r="D86" s="298"/>
      <c r="E86" s="297">
        <v>17500</v>
      </c>
      <c r="F86" s="297">
        <v>8400</v>
      </c>
      <c r="G86" s="297">
        <v>4200</v>
      </c>
      <c r="H86" s="297">
        <v>3360</v>
      </c>
      <c r="I86" s="313">
        <f t="shared" si="4"/>
        <v>5250</v>
      </c>
      <c r="J86" s="313">
        <f t="shared" si="4"/>
        <v>2520</v>
      </c>
      <c r="K86" s="313">
        <f t="shared" si="4"/>
        <v>1260</v>
      </c>
      <c r="L86" s="313">
        <f t="shared" si="4"/>
        <v>1010</v>
      </c>
      <c r="M86" s="313">
        <f t="shared" si="5"/>
        <v>1310</v>
      </c>
      <c r="N86" s="313">
        <f t="shared" si="5"/>
        <v>630</v>
      </c>
      <c r="O86" s="313">
        <f t="shared" si="5"/>
        <v>320</v>
      </c>
      <c r="P86" s="313">
        <f t="shared" si="5"/>
        <v>250</v>
      </c>
    </row>
    <row r="87" spans="1:16">
      <c r="A87" s="246">
        <v>59</v>
      </c>
      <c r="B87" s="296" t="s">
        <v>3119</v>
      </c>
      <c r="C87" s="298"/>
      <c r="D87" s="298"/>
      <c r="E87" s="297">
        <v>17500</v>
      </c>
      <c r="F87" s="297">
        <v>8400</v>
      </c>
      <c r="G87" s="297">
        <v>4200</v>
      </c>
      <c r="H87" s="297">
        <v>3360</v>
      </c>
      <c r="I87" s="313">
        <f t="shared" si="4"/>
        <v>5250</v>
      </c>
      <c r="J87" s="313">
        <f t="shared" si="4"/>
        <v>2520</v>
      </c>
      <c r="K87" s="313">
        <f t="shared" si="4"/>
        <v>1260</v>
      </c>
      <c r="L87" s="313">
        <f t="shared" si="4"/>
        <v>1010</v>
      </c>
      <c r="M87" s="313">
        <f t="shared" si="5"/>
        <v>1310</v>
      </c>
      <c r="N87" s="313">
        <f t="shared" si="5"/>
        <v>630</v>
      </c>
      <c r="O87" s="313">
        <f t="shared" si="5"/>
        <v>320</v>
      </c>
      <c r="P87" s="313">
        <f t="shared" si="5"/>
        <v>250</v>
      </c>
    </row>
    <row r="88" spans="1:16">
      <c r="A88" s="246">
        <v>60</v>
      </c>
      <c r="B88" s="296" t="s">
        <v>3120</v>
      </c>
      <c r="C88" s="298"/>
      <c r="D88" s="298"/>
      <c r="E88" s="297">
        <v>17500</v>
      </c>
      <c r="F88" s="297">
        <v>8400</v>
      </c>
      <c r="G88" s="297">
        <v>4200</v>
      </c>
      <c r="H88" s="297">
        <v>3360</v>
      </c>
      <c r="I88" s="313">
        <f t="shared" si="4"/>
        <v>5250</v>
      </c>
      <c r="J88" s="313">
        <f t="shared" si="4"/>
        <v>2520</v>
      </c>
      <c r="K88" s="313">
        <f t="shared" si="4"/>
        <v>1260</v>
      </c>
      <c r="L88" s="313">
        <f t="shared" si="4"/>
        <v>1010</v>
      </c>
      <c r="M88" s="313">
        <f t="shared" si="5"/>
        <v>1310</v>
      </c>
      <c r="N88" s="313">
        <f t="shared" si="5"/>
        <v>630</v>
      </c>
      <c r="O88" s="313">
        <f t="shared" si="5"/>
        <v>320</v>
      </c>
      <c r="P88" s="313">
        <f t="shared" si="5"/>
        <v>250</v>
      </c>
    </row>
    <row r="89" spans="1:16" ht="45">
      <c r="A89" s="246">
        <v>61</v>
      </c>
      <c r="B89" s="296" t="s">
        <v>3121</v>
      </c>
      <c r="C89" s="298"/>
      <c r="D89" s="298"/>
      <c r="E89" s="297">
        <v>17500</v>
      </c>
      <c r="F89" s="297">
        <v>8400</v>
      </c>
      <c r="G89" s="297">
        <v>4200</v>
      </c>
      <c r="H89" s="297">
        <v>3360</v>
      </c>
      <c r="I89" s="313">
        <f t="shared" si="4"/>
        <v>5250</v>
      </c>
      <c r="J89" s="313">
        <f t="shared" si="4"/>
        <v>2520</v>
      </c>
      <c r="K89" s="313">
        <f t="shared" si="4"/>
        <v>1260</v>
      </c>
      <c r="L89" s="313">
        <f t="shared" si="4"/>
        <v>1010</v>
      </c>
      <c r="M89" s="313">
        <f t="shared" si="5"/>
        <v>1310</v>
      </c>
      <c r="N89" s="313">
        <f t="shared" si="5"/>
        <v>630</v>
      </c>
      <c r="O89" s="313">
        <f t="shared" si="5"/>
        <v>320</v>
      </c>
      <c r="P89" s="313">
        <f t="shared" si="5"/>
        <v>250</v>
      </c>
    </row>
    <row r="90" spans="1:16" ht="45">
      <c r="A90" s="246">
        <v>62</v>
      </c>
      <c r="B90" s="296" t="s">
        <v>3122</v>
      </c>
      <c r="C90" s="298"/>
      <c r="D90" s="298"/>
      <c r="E90" s="297">
        <v>24500</v>
      </c>
      <c r="F90" s="297">
        <v>12000</v>
      </c>
      <c r="G90" s="297">
        <v>6000</v>
      </c>
      <c r="H90" s="297">
        <v>4800</v>
      </c>
      <c r="I90" s="313">
        <f t="shared" si="4"/>
        <v>7350</v>
      </c>
      <c r="J90" s="313">
        <f t="shared" si="4"/>
        <v>3600</v>
      </c>
      <c r="K90" s="313">
        <f t="shared" si="4"/>
        <v>1800</v>
      </c>
      <c r="L90" s="313">
        <f t="shared" si="4"/>
        <v>1440</v>
      </c>
      <c r="M90" s="313">
        <f t="shared" si="5"/>
        <v>1840</v>
      </c>
      <c r="N90" s="313">
        <f t="shared" si="5"/>
        <v>900</v>
      </c>
      <c r="O90" s="313">
        <f t="shared" si="5"/>
        <v>450</v>
      </c>
      <c r="P90" s="313">
        <f t="shared" si="5"/>
        <v>360</v>
      </c>
    </row>
    <row r="91" spans="1:16" ht="60">
      <c r="A91" s="246">
        <v>63</v>
      </c>
      <c r="B91" s="296" t="s">
        <v>3123</v>
      </c>
      <c r="C91" s="298"/>
      <c r="D91" s="298"/>
      <c r="E91" s="297">
        <v>22500</v>
      </c>
      <c r="F91" s="297">
        <v>11000</v>
      </c>
      <c r="G91" s="297">
        <v>6000</v>
      </c>
      <c r="H91" s="297">
        <v>4800</v>
      </c>
      <c r="I91" s="313">
        <f t="shared" si="4"/>
        <v>6750</v>
      </c>
      <c r="J91" s="313">
        <f t="shared" si="4"/>
        <v>3300</v>
      </c>
      <c r="K91" s="313">
        <f t="shared" si="4"/>
        <v>1800</v>
      </c>
      <c r="L91" s="313">
        <f t="shared" si="4"/>
        <v>1440</v>
      </c>
      <c r="M91" s="313">
        <f t="shared" si="5"/>
        <v>1690</v>
      </c>
      <c r="N91" s="313">
        <f t="shared" si="5"/>
        <v>830</v>
      </c>
      <c r="O91" s="313">
        <f t="shared" si="5"/>
        <v>450</v>
      </c>
      <c r="P91" s="313">
        <f t="shared" si="5"/>
        <v>360</v>
      </c>
    </row>
    <row r="92" spans="1:16">
      <c r="A92" s="246">
        <v>64</v>
      </c>
      <c r="B92" s="296" t="s">
        <v>3124</v>
      </c>
      <c r="C92" s="298"/>
      <c r="D92" s="298"/>
      <c r="E92" s="297">
        <v>28600</v>
      </c>
      <c r="F92" s="297">
        <v>13000</v>
      </c>
      <c r="G92" s="297">
        <v>7000</v>
      </c>
      <c r="H92" s="297">
        <v>5600</v>
      </c>
      <c r="I92" s="313">
        <f t="shared" si="4"/>
        <v>8580</v>
      </c>
      <c r="J92" s="313">
        <f t="shared" si="4"/>
        <v>3900</v>
      </c>
      <c r="K92" s="313">
        <f t="shared" si="4"/>
        <v>2100</v>
      </c>
      <c r="L92" s="313">
        <f t="shared" si="4"/>
        <v>1680</v>
      </c>
      <c r="M92" s="313">
        <f t="shared" si="5"/>
        <v>2150</v>
      </c>
      <c r="N92" s="313">
        <f t="shared" si="5"/>
        <v>980</v>
      </c>
      <c r="O92" s="313">
        <f t="shared" si="5"/>
        <v>530</v>
      </c>
      <c r="P92" s="313">
        <f t="shared" si="5"/>
        <v>420</v>
      </c>
    </row>
    <row r="93" spans="1:16">
      <c r="A93" s="246">
        <v>65</v>
      </c>
      <c r="B93" s="296" t="s">
        <v>3125</v>
      </c>
      <c r="C93" s="298"/>
      <c r="D93" s="298"/>
      <c r="E93" s="297">
        <v>25200</v>
      </c>
      <c r="F93" s="297">
        <v>12000</v>
      </c>
      <c r="G93" s="297">
        <v>6000</v>
      </c>
      <c r="H93" s="297">
        <v>4800</v>
      </c>
      <c r="I93" s="313">
        <f t="shared" si="4"/>
        <v>7560</v>
      </c>
      <c r="J93" s="313">
        <f t="shared" si="4"/>
        <v>3600</v>
      </c>
      <c r="K93" s="313">
        <f t="shared" si="4"/>
        <v>1800</v>
      </c>
      <c r="L93" s="313">
        <f t="shared" si="4"/>
        <v>1440</v>
      </c>
      <c r="M93" s="313">
        <f t="shared" si="5"/>
        <v>1890</v>
      </c>
      <c r="N93" s="313">
        <f t="shared" si="5"/>
        <v>900</v>
      </c>
      <c r="O93" s="313">
        <f t="shared" si="5"/>
        <v>450</v>
      </c>
      <c r="P93" s="313">
        <f t="shared" si="5"/>
        <v>360</v>
      </c>
    </row>
    <row r="94" spans="1:16" ht="30">
      <c r="A94" s="246">
        <v>66</v>
      </c>
      <c r="B94" s="296" t="s">
        <v>3126</v>
      </c>
      <c r="C94" s="298"/>
      <c r="D94" s="298"/>
      <c r="E94" s="297">
        <v>25200</v>
      </c>
      <c r="F94" s="297">
        <v>12000</v>
      </c>
      <c r="G94" s="297">
        <v>6000</v>
      </c>
      <c r="H94" s="297">
        <v>4800</v>
      </c>
      <c r="I94" s="313">
        <f t="shared" si="4"/>
        <v>7560</v>
      </c>
      <c r="J94" s="313">
        <f t="shared" si="4"/>
        <v>3600</v>
      </c>
      <c r="K94" s="313">
        <f t="shared" si="4"/>
        <v>1800</v>
      </c>
      <c r="L94" s="313">
        <f t="shared" si="4"/>
        <v>1440</v>
      </c>
      <c r="M94" s="313">
        <f t="shared" si="5"/>
        <v>1890</v>
      </c>
      <c r="N94" s="313">
        <f t="shared" si="5"/>
        <v>900</v>
      </c>
      <c r="O94" s="313">
        <f t="shared" si="5"/>
        <v>450</v>
      </c>
      <c r="P94" s="313">
        <f t="shared" si="5"/>
        <v>360</v>
      </c>
    </row>
    <row r="95" spans="1:16" ht="30">
      <c r="A95" s="246">
        <v>67</v>
      </c>
      <c r="B95" s="296" t="s">
        <v>3127</v>
      </c>
      <c r="C95" s="298"/>
      <c r="D95" s="298"/>
      <c r="E95" s="297">
        <v>9800</v>
      </c>
      <c r="F95" s="297">
        <v>4500</v>
      </c>
      <c r="G95" s="297">
        <v>2500</v>
      </c>
      <c r="H95" s="297">
        <v>2000</v>
      </c>
      <c r="I95" s="313">
        <f t="shared" si="4"/>
        <v>2940</v>
      </c>
      <c r="J95" s="313">
        <f t="shared" si="4"/>
        <v>1350</v>
      </c>
      <c r="K95" s="313">
        <f t="shared" si="4"/>
        <v>750</v>
      </c>
      <c r="L95" s="313">
        <f t="shared" si="4"/>
        <v>600</v>
      </c>
      <c r="M95" s="313">
        <f t="shared" si="5"/>
        <v>740</v>
      </c>
      <c r="N95" s="313">
        <f t="shared" si="5"/>
        <v>340</v>
      </c>
      <c r="O95" s="313">
        <f t="shared" si="5"/>
        <v>190</v>
      </c>
      <c r="P95" s="313">
        <f t="shared" si="5"/>
        <v>150</v>
      </c>
    </row>
    <row r="96" spans="1:16">
      <c r="A96" s="246" t="s">
        <v>3128</v>
      </c>
      <c r="B96" s="296" t="s">
        <v>3129</v>
      </c>
      <c r="C96" s="298"/>
      <c r="D96" s="298"/>
      <c r="E96" s="298"/>
      <c r="F96" s="298"/>
      <c r="G96" s="298"/>
      <c r="H96" s="298"/>
      <c r="I96" s="313">
        <f t="shared" si="4"/>
        <v>0</v>
      </c>
      <c r="J96" s="313">
        <f t="shared" si="4"/>
        <v>0</v>
      </c>
      <c r="K96" s="313">
        <f t="shared" si="4"/>
        <v>0</v>
      </c>
      <c r="L96" s="313">
        <f t="shared" si="4"/>
        <v>0</v>
      </c>
      <c r="M96" s="313">
        <f t="shared" si="5"/>
        <v>0</v>
      </c>
      <c r="N96" s="313">
        <f t="shared" si="5"/>
        <v>0</v>
      </c>
      <c r="O96" s="313">
        <f t="shared" si="5"/>
        <v>0</v>
      </c>
      <c r="P96" s="313">
        <f t="shared" si="5"/>
        <v>0</v>
      </c>
    </row>
    <row r="97" spans="1:16">
      <c r="A97" s="246">
        <v>1</v>
      </c>
      <c r="B97" s="296" t="s">
        <v>3130</v>
      </c>
      <c r="C97" s="298"/>
      <c r="D97" s="298"/>
      <c r="E97" s="298"/>
      <c r="F97" s="298"/>
      <c r="G97" s="298"/>
      <c r="H97" s="298"/>
      <c r="I97" s="313">
        <f t="shared" si="4"/>
        <v>0</v>
      </c>
      <c r="J97" s="313">
        <f t="shared" si="4"/>
        <v>0</v>
      </c>
      <c r="K97" s="313">
        <f t="shared" si="4"/>
        <v>0</v>
      </c>
      <c r="L97" s="313">
        <f t="shared" si="4"/>
        <v>0</v>
      </c>
      <c r="M97" s="313">
        <f t="shared" si="5"/>
        <v>0</v>
      </c>
      <c r="N97" s="313">
        <f t="shared" si="5"/>
        <v>0</v>
      </c>
      <c r="O97" s="313">
        <f t="shared" si="5"/>
        <v>0</v>
      </c>
      <c r="P97" s="313">
        <f t="shared" si="5"/>
        <v>0</v>
      </c>
    </row>
    <row r="98" spans="1:16" ht="60">
      <c r="A98" s="246" t="s">
        <v>2385</v>
      </c>
      <c r="B98" s="296" t="s">
        <v>3131</v>
      </c>
      <c r="C98" s="298"/>
      <c r="D98" s="298"/>
      <c r="E98" s="297">
        <v>31400</v>
      </c>
      <c r="F98" s="297">
        <v>15000</v>
      </c>
      <c r="G98" s="297">
        <v>7000</v>
      </c>
      <c r="H98" s="297">
        <v>5600</v>
      </c>
      <c r="I98" s="313">
        <f t="shared" si="4"/>
        <v>9420</v>
      </c>
      <c r="J98" s="313">
        <f t="shared" si="4"/>
        <v>4500</v>
      </c>
      <c r="K98" s="313">
        <f t="shared" si="4"/>
        <v>2100</v>
      </c>
      <c r="L98" s="313">
        <f t="shared" si="4"/>
        <v>1680</v>
      </c>
      <c r="M98" s="313">
        <f t="shared" si="5"/>
        <v>2360</v>
      </c>
      <c r="N98" s="313">
        <f t="shared" si="5"/>
        <v>1130</v>
      </c>
      <c r="O98" s="313">
        <f t="shared" si="5"/>
        <v>530</v>
      </c>
      <c r="P98" s="313">
        <f t="shared" si="5"/>
        <v>420</v>
      </c>
    </row>
    <row r="99" spans="1:16" ht="60">
      <c r="A99" s="246" t="s">
        <v>2385</v>
      </c>
      <c r="B99" s="296" t="s">
        <v>3132</v>
      </c>
      <c r="C99" s="298"/>
      <c r="D99" s="298"/>
      <c r="E99" s="297">
        <v>28000</v>
      </c>
      <c r="F99" s="297">
        <v>14000</v>
      </c>
      <c r="G99" s="297">
        <v>6500</v>
      </c>
      <c r="H99" s="297">
        <v>5200</v>
      </c>
      <c r="I99" s="313">
        <f t="shared" si="4"/>
        <v>8400</v>
      </c>
      <c r="J99" s="313">
        <f t="shared" si="4"/>
        <v>4200</v>
      </c>
      <c r="K99" s="313">
        <f t="shared" si="4"/>
        <v>1950</v>
      </c>
      <c r="L99" s="313">
        <f t="shared" si="4"/>
        <v>1560</v>
      </c>
      <c r="M99" s="313">
        <f t="shared" si="5"/>
        <v>2100</v>
      </c>
      <c r="N99" s="313">
        <f t="shared" si="5"/>
        <v>1050</v>
      </c>
      <c r="O99" s="313">
        <f t="shared" si="5"/>
        <v>490</v>
      </c>
      <c r="P99" s="313">
        <f t="shared" si="5"/>
        <v>390</v>
      </c>
    </row>
    <row r="100" spans="1:16">
      <c r="A100" s="246">
        <v>2</v>
      </c>
      <c r="B100" s="296" t="s">
        <v>1547</v>
      </c>
      <c r="C100" s="298"/>
      <c r="D100" s="298"/>
      <c r="E100" s="297">
        <v>20000</v>
      </c>
      <c r="F100" s="297">
        <v>9500</v>
      </c>
      <c r="G100" s="297">
        <v>5000</v>
      </c>
      <c r="H100" s="297">
        <v>4000</v>
      </c>
      <c r="I100" s="313">
        <f t="shared" si="4"/>
        <v>6000</v>
      </c>
      <c r="J100" s="313">
        <f t="shared" si="4"/>
        <v>2850</v>
      </c>
      <c r="K100" s="313">
        <f t="shared" si="4"/>
        <v>1500</v>
      </c>
      <c r="L100" s="313">
        <f t="shared" si="4"/>
        <v>1200</v>
      </c>
      <c r="M100" s="313">
        <f t="shared" si="5"/>
        <v>1500</v>
      </c>
      <c r="N100" s="313">
        <f t="shared" si="5"/>
        <v>710</v>
      </c>
      <c r="O100" s="313">
        <f t="shared" si="5"/>
        <v>380</v>
      </c>
      <c r="P100" s="313">
        <f t="shared" si="5"/>
        <v>300</v>
      </c>
    </row>
    <row r="101" spans="1:16" ht="60">
      <c r="A101" s="246">
        <v>3</v>
      </c>
      <c r="B101" s="296" t="s">
        <v>3133</v>
      </c>
      <c r="C101" s="298"/>
      <c r="D101" s="298"/>
      <c r="E101" s="297">
        <v>20000</v>
      </c>
      <c r="F101" s="297">
        <v>9500</v>
      </c>
      <c r="G101" s="297">
        <v>5000</v>
      </c>
      <c r="H101" s="297">
        <v>4000</v>
      </c>
      <c r="I101" s="313">
        <f t="shared" si="4"/>
        <v>6000</v>
      </c>
      <c r="J101" s="313">
        <f t="shared" si="4"/>
        <v>2850</v>
      </c>
      <c r="K101" s="313">
        <f t="shared" si="4"/>
        <v>1500</v>
      </c>
      <c r="L101" s="313">
        <f t="shared" si="4"/>
        <v>1200</v>
      </c>
      <c r="M101" s="313">
        <f t="shared" si="5"/>
        <v>1500</v>
      </c>
      <c r="N101" s="313">
        <f t="shared" si="5"/>
        <v>710</v>
      </c>
      <c r="O101" s="313">
        <f t="shared" si="5"/>
        <v>380</v>
      </c>
      <c r="P101" s="313">
        <f t="shared" si="5"/>
        <v>300</v>
      </c>
    </row>
    <row r="102" spans="1:16">
      <c r="A102" s="246">
        <v>4</v>
      </c>
      <c r="B102" s="296" t="s">
        <v>3134</v>
      </c>
      <c r="C102" s="298"/>
      <c r="D102" s="298"/>
      <c r="E102" s="297">
        <v>20000</v>
      </c>
      <c r="F102" s="297">
        <v>9500</v>
      </c>
      <c r="G102" s="297">
        <v>5000</v>
      </c>
      <c r="H102" s="297">
        <v>4000</v>
      </c>
      <c r="I102" s="313">
        <f t="shared" si="4"/>
        <v>6000</v>
      </c>
      <c r="J102" s="313">
        <f t="shared" si="4"/>
        <v>2850</v>
      </c>
      <c r="K102" s="313">
        <f t="shared" si="4"/>
        <v>1500</v>
      </c>
      <c r="L102" s="313">
        <f t="shared" si="4"/>
        <v>1200</v>
      </c>
      <c r="M102" s="313">
        <f t="shared" si="5"/>
        <v>1500</v>
      </c>
      <c r="N102" s="313">
        <f t="shared" si="5"/>
        <v>710</v>
      </c>
      <c r="O102" s="313">
        <f t="shared" si="5"/>
        <v>380</v>
      </c>
      <c r="P102" s="313">
        <f t="shared" si="5"/>
        <v>300</v>
      </c>
    </row>
    <row r="103" spans="1:16">
      <c r="A103" s="246">
        <v>5</v>
      </c>
      <c r="B103" s="296" t="s">
        <v>3135</v>
      </c>
      <c r="C103" s="298"/>
      <c r="D103" s="298"/>
      <c r="E103" s="297">
        <v>20000</v>
      </c>
      <c r="F103" s="297">
        <v>9500</v>
      </c>
      <c r="G103" s="297">
        <v>5000</v>
      </c>
      <c r="H103" s="297">
        <v>4000</v>
      </c>
      <c r="I103" s="313">
        <f t="shared" si="4"/>
        <v>6000</v>
      </c>
      <c r="J103" s="313">
        <f t="shared" si="4"/>
        <v>2850</v>
      </c>
      <c r="K103" s="313">
        <f t="shared" si="4"/>
        <v>1500</v>
      </c>
      <c r="L103" s="313">
        <f t="shared" si="4"/>
        <v>1200</v>
      </c>
      <c r="M103" s="313">
        <f t="shared" si="5"/>
        <v>1500</v>
      </c>
      <c r="N103" s="313">
        <f t="shared" si="5"/>
        <v>710</v>
      </c>
      <c r="O103" s="313">
        <f t="shared" si="5"/>
        <v>380</v>
      </c>
      <c r="P103" s="313">
        <f t="shared" si="5"/>
        <v>300</v>
      </c>
    </row>
    <row r="104" spans="1:16">
      <c r="A104" s="246">
        <v>6</v>
      </c>
      <c r="B104" s="296" t="s">
        <v>3136</v>
      </c>
      <c r="C104" s="298"/>
      <c r="D104" s="298"/>
      <c r="E104" s="297">
        <v>20000</v>
      </c>
      <c r="F104" s="297">
        <v>9500</v>
      </c>
      <c r="G104" s="297">
        <v>5000</v>
      </c>
      <c r="H104" s="297">
        <v>4000</v>
      </c>
      <c r="I104" s="313">
        <f t="shared" si="4"/>
        <v>6000</v>
      </c>
      <c r="J104" s="313">
        <f t="shared" si="4"/>
        <v>2850</v>
      </c>
      <c r="K104" s="313">
        <f t="shared" si="4"/>
        <v>1500</v>
      </c>
      <c r="L104" s="313">
        <f t="shared" si="4"/>
        <v>1200</v>
      </c>
      <c r="M104" s="313">
        <f t="shared" si="5"/>
        <v>1500</v>
      </c>
      <c r="N104" s="313">
        <f t="shared" si="5"/>
        <v>710</v>
      </c>
      <c r="O104" s="313">
        <f t="shared" si="5"/>
        <v>380</v>
      </c>
      <c r="P104" s="313">
        <f t="shared" si="5"/>
        <v>300</v>
      </c>
    </row>
    <row r="105" spans="1:16">
      <c r="A105" s="246">
        <v>7</v>
      </c>
      <c r="B105" s="296" t="s">
        <v>3137</v>
      </c>
      <c r="C105" s="298"/>
      <c r="D105" s="298"/>
      <c r="E105" s="297">
        <v>20000</v>
      </c>
      <c r="F105" s="297">
        <v>9500</v>
      </c>
      <c r="G105" s="297">
        <v>5000</v>
      </c>
      <c r="H105" s="297">
        <v>4000</v>
      </c>
      <c r="I105" s="313">
        <f t="shared" si="4"/>
        <v>6000</v>
      </c>
      <c r="J105" s="313">
        <f t="shared" si="4"/>
        <v>2850</v>
      </c>
      <c r="K105" s="313">
        <f t="shared" si="4"/>
        <v>1500</v>
      </c>
      <c r="L105" s="313">
        <f t="shared" si="4"/>
        <v>1200</v>
      </c>
      <c r="M105" s="313">
        <f t="shared" si="5"/>
        <v>1500</v>
      </c>
      <c r="N105" s="313">
        <f t="shared" si="5"/>
        <v>710</v>
      </c>
      <c r="O105" s="313">
        <f t="shared" si="5"/>
        <v>380</v>
      </c>
      <c r="P105" s="313">
        <f t="shared" si="5"/>
        <v>300</v>
      </c>
    </row>
    <row r="106" spans="1:16">
      <c r="A106" s="246">
        <v>8</v>
      </c>
      <c r="B106" s="296" t="s">
        <v>3138</v>
      </c>
      <c r="C106" s="298"/>
      <c r="D106" s="298"/>
      <c r="E106" s="297">
        <v>20000</v>
      </c>
      <c r="F106" s="297">
        <v>9500</v>
      </c>
      <c r="G106" s="297">
        <v>5000</v>
      </c>
      <c r="H106" s="297">
        <v>4000</v>
      </c>
      <c r="I106" s="313">
        <f t="shared" si="4"/>
        <v>6000</v>
      </c>
      <c r="J106" s="313">
        <f t="shared" si="4"/>
        <v>2850</v>
      </c>
      <c r="K106" s="313">
        <f t="shared" si="4"/>
        <v>1500</v>
      </c>
      <c r="L106" s="313">
        <f t="shared" si="4"/>
        <v>1200</v>
      </c>
      <c r="M106" s="313">
        <f t="shared" si="5"/>
        <v>1500</v>
      </c>
      <c r="N106" s="313">
        <f t="shared" si="5"/>
        <v>710</v>
      </c>
      <c r="O106" s="313">
        <f t="shared" si="5"/>
        <v>380</v>
      </c>
      <c r="P106" s="313">
        <f t="shared" si="5"/>
        <v>300</v>
      </c>
    </row>
    <row r="107" spans="1:16">
      <c r="A107" s="246">
        <v>9</v>
      </c>
      <c r="B107" s="296" t="s">
        <v>3139</v>
      </c>
      <c r="C107" s="298"/>
      <c r="D107" s="298"/>
      <c r="E107" s="297">
        <v>20000</v>
      </c>
      <c r="F107" s="297">
        <v>9500</v>
      </c>
      <c r="G107" s="297">
        <v>5000</v>
      </c>
      <c r="H107" s="297">
        <v>4000</v>
      </c>
      <c r="I107" s="313">
        <f t="shared" si="4"/>
        <v>6000</v>
      </c>
      <c r="J107" s="313">
        <f t="shared" si="4"/>
        <v>2850</v>
      </c>
      <c r="K107" s="313">
        <f t="shared" si="4"/>
        <v>1500</v>
      </c>
      <c r="L107" s="313">
        <f t="shared" si="4"/>
        <v>1200</v>
      </c>
      <c r="M107" s="313">
        <f t="shared" si="5"/>
        <v>1500</v>
      </c>
      <c r="N107" s="313">
        <f t="shared" si="5"/>
        <v>710</v>
      </c>
      <c r="O107" s="313">
        <f t="shared" si="5"/>
        <v>380</v>
      </c>
      <c r="P107" s="313">
        <f t="shared" si="5"/>
        <v>300</v>
      </c>
    </row>
    <row r="108" spans="1:16">
      <c r="A108" s="246">
        <v>10</v>
      </c>
      <c r="B108" s="296" t="s">
        <v>3140</v>
      </c>
      <c r="C108" s="298"/>
      <c r="D108" s="298"/>
      <c r="E108" s="297">
        <v>20000</v>
      </c>
      <c r="F108" s="297">
        <v>9500</v>
      </c>
      <c r="G108" s="297">
        <v>5000</v>
      </c>
      <c r="H108" s="297">
        <v>4000</v>
      </c>
      <c r="I108" s="313">
        <f t="shared" si="4"/>
        <v>6000</v>
      </c>
      <c r="J108" s="313">
        <f t="shared" si="4"/>
        <v>2850</v>
      </c>
      <c r="K108" s="313">
        <f t="shared" si="4"/>
        <v>1500</v>
      </c>
      <c r="L108" s="313">
        <f t="shared" si="4"/>
        <v>1200</v>
      </c>
      <c r="M108" s="313">
        <f t="shared" si="5"/>
        <v>1500</v>
      </c>
      <c r="N108" s="313">
        <f t="shared" si="5"/>
        <v>710</v>
      </c>
      <c r="O108" s="313">
        <f t="shared" si="5"/>
        <v>380</v>
      </c>
      <c r="P108" s="313">
        <f t="shared" si="5"/>
        <v>300</v>
      </c>
    </row>
    <row r="109" spans="1:16" ht="60">
      <c r="A109" s="246">
        <v>11</v>
      </c>
      <c r="B109" s="296" t="s">
        <v>3141</v>
      </c>
      <c r="C109" s="298"/>
      <c r="D109" s="298"/>
      <c r="E109" s="297">
        <v>21000</v>
      </c>
      <c r="F109" s="297">
        <v>10000</v>
      </c>
      <c r="G109" s="297">
        <v>6000</v>
      </c>
      <c r="H109" s="297">
        <v>4800</v>
      </c>
      <c r="I109" s="313">
        <f t="shared" si="4"/>
        <v>6300</v>
      </c>
      <c r="J109" s="313">
        <f t="shared" si="4"/>
        <v>3000</v>
      </c>
      <c r="K109" s="313">
        <f t="shared" si="4"/>
        <v>1800</v>
      </c>
      <c r="L109" s="313">
        <f t="shared" si="4"/>
        <v>1440</v>
      </c>
      <c r="M109" s="313">
        <f t="shared" si="5"/>
        <v>1580</v>
      </c>
      <c r="N109" s="313">
        <f t="shared" si="5"/>
        <v>750</v>
      </c>
      <c r="O109" s="313">
        <f t="shared" si="5"/>
        <v>450</v>
      </c>
      <c r="P109" s="313">
        <f t="shared" si="5"/>
        <v>360</v>
      </c>
    </row>
    <row r="110" spans="1:16" ht="60">
      <c r="A110" s="246">
        <v>12</v>
      </c>
      <c r="B110" s="296" t="s">
        <v>3142</v>
      </c>
      <c r="C110" s="298"/>
      <c r="D110" s="298"/>
      <c r="E110" s="297">
        <v>20000</v>
      </c>
      <c r="F110" s="297">
        <v>9500</v>
      </c>
      <c r="G110" s="297">
        <v>5000</v>
      </c>
      <c r="H110" s="297">
        <v>4000</v>
      </c>
      <c r="I110" s="313">
        <f t="shared" si="4"/>
        <v>6000</v>
      </c>
      <c r="J110" s="313">
        <f t="shared" si="4"/>
        <v>2850</v>
      </c>
      <c r="K110" s="313">
        <f t="shared" si="4"/>
        <v>1500</v>
      </c>
      <c r="L110" s="313">
        <f t="shared" si="4"/>
        <v>1200</v>
      </c>
      <c r="M110" s="313">
        <f t="shared" si="5"/>
        <v>1500</v>
      </c>
      <c r="N110" s="313">
        <f t="shared" si="5"/>
        <v>710</v>
      </c>
      <c r="O110" s="313">
        <f t="shared" si="5"/>
        <v>380</v>
      </c>
      <c r="P110" s="313">
        <f t="shared" si="5"/>
        <v>300</v>
      </c>
    </row>
    <row r="111" spans="1:16">
      <c r="A111" s="246">
        <v>13</v>
      </c>
      <c r="B111" s="296" t="s">
        <v>3143</v>
      </c>
      <c r="C111" s="298"/>
      <c r="D111" s="298"/>
      <c r="E111" s="297">
        <v>18900</v>
      </c>
      <c r="F111" s="297">
        <v>9000</v>
      </c>
      <c r="G111" s="297">
        <v>4500</v>
      </c>
      <c r="H111" s="297">
        <v>3600</v>
      </c>
      <c r="I111" s="313">
        <f t="shared" si="4"/>
        <v>5670</v>
      </c>
      <c r="J111" s="313">
        <f t="shared" si="4"/>
        <v>2700</v>
      </c>
      <c r="K111" s="313">
        <f t="shared" si="4"/>
        <v>1350</v>
      </c>
      <c r="L111" s="313">
        <f t="shared" si="4"/>
        <v>1080</v>
      </c>
      <c r="M111" s="313">
        <f t="shared" si="5"/>
        <v>1420</v>
      </c>
      <c r="N111" s="313">
        <f t="shared" si="5"/>
        <v>680</v>
      </c>
      <c r="O111" s="313">
        <f t="shared" si="5"/>
        <v>340</v>
      </c>
      <c r="P111" s="313">
        <f t="shared" si="5"/>
        <v>270</v>
      </c>
    </row>
    <row r="112" spans="1:16">
      <c r="A112" s="246">
        <v>14</v>
      </c>
      <c r="B112" s="296" t="s">
        <v>3144</v>
      </c>
      <c r="C112" s="298"/>
      <c r="D112" s="298"/>
      <c r="E112" s="297">
        <v>18900</v>
      </c>
      <c r="F112" s="297">
        <v>9000</v>
      </c>
      <c r="G112" s="297">
        <v>4500</v>
      </c>
      <c r="H112" s="297">
        <v>3600</v>
      </c>
      <c r="I112" s="313">
        <f t="shared" si="4"/>
        <v>5670</v>
      </c>
      <c r="J112" s="313">
        <f t="shared" si="4"/>
        <v>2700</v>
      </c>
      <c r="K112" s="313">
        <f t="shared" si="4"/>
        <v>1350</v>
      </c>
      <c r="L112" s="313">
        <f t="shared" si="4"/>
        <v>1080</v>
      </c>
      <c r="M112" s="313">
        <f t="shared" si="5"/>
        <v>1420</v>
      </c>
      <c r="N112" s="313">
        <f t="shared" si="5"/>
        <v>680</v>
      </c>
      <c r="O112" s="313">
        <f t="shared" si="5"/>
        <v>340</v>
      </c>
      <c r="P112" s="313">
        <f t="shared" si="5"/>
        <v>270</v>
      </c>
    </row>
    <row r="113" spans="1:16">
      <c r="A113" s="246">
        <v>15</v>
      </c>
      <c r="B113" s="296" t="s">
        <v>3145</v>
      </c>
      <c r="C113" s="298"/>
      <c r="D113" s="298"/>
      <c r="E113" s="297">
        <v>18900</v>
      </c>
      <c r="F113" s="297">
        <v>9000</v>
      </c>
      <c r="G113" s="297">
        <v>4500</v>
      </c>
      <c r="H113" s="297">
        <v>3600</v>
      </c>
      <c r="I113" s="313">
        <f t="shared" si="4"/>
        <v>5670</v>
      </c>
      <c r="J113" s="313">
        <f t="shared" si="4"/>
        <v>2700</v>
      </c>
      <c r="K113" s="313">
        <f t="shared" si="4"/>
        <v>1350</v>
      </c>
      <c r="L113" s="313">
        <f t="shared" si="4"/>
        <v>1080</v>
      </c>
      <c r="M113" s="313">
        <f t="shared" si="5"/>
        <v>1420</v>
      </c>
      <c r="N113" s="313">
        <f t="shared" si="5"/>
        <v>680</v>
      </c>
      <c r="O113" s="313">
        <f t="shared" si="5"/>
        <v>340</v>
      </c>
      <c r="P113" s="313">
        <f t="shared" si="5"/>
        <v>270</v>
      </c>
    </row>
    <row r="114" spans="1:16" ht="45">
      <c r="A114" s="246">
        <v>16</v>
      </c>
      <c r="B114" s="296" t="s">
        <v>3146</v>
      </c>
      <c r="C114" s="298"/>
      <c r="D114" s="298"/>
      <c r="E114" s="297">
        <v>18900</v>
      </c>
      <c r="F114" s="297">
        <v>9000</v>
      </c>
      <c r="G114" s="297">
        <v>4500</v>
      </c>
      <c r="H114" s="297">
        <v>3600</v>
      </c>
      <c r="I114" s="313">
        <f t="shared" si="4"/>
        <v>5670</v>
      </c>
      <c r="J114" s="313">
        <f t="shared" si="4"/>
        <v>2700</v>
      </c>
      <c r="K114" s="313">
        <f t="shared" si="4"/>
        <v>1350</v>
      </c>
      <c r="L114" s="313">
        <f t="shared" si="4"/>
        <v>1080</v>
      </c>
      <c r="M114" s="313">
        <f t="shared" si="5"/>
        <v>1420</v>
      </c>
      <c r="N114" s="313">
        <f t="shared" si="5"/>
        <v>680</v>
      </c>
      <c r="O114" s="313">
        <f t="shared" si="5"/>
        <v>340</v>
      </c>
      <c r="P114" s="313">
        <f t="shared" si="5"/>
        <v>270</v>
      </c>
    </row>
    <row r="115" spans="1:16" ht="45">
      <c r="A115" s="246">
        <v>17</v>
      </c>
      <c r="B115" s="296" t="s">
        <v>3147</v>
      </c>
      <c r="C115" s="298"/>
      <c r="D115" s="298"/>
      <c r="E115" s="297">
        <v>18900</v>
      </c>
      <c r="F115" s="297">
        <v>9000</v>
      </c>
      <c r="G115" s="297">
        <v>4500</v>
      </c>
      <c r="H115" s="297">
        <v>3600</v>
      </c>
      <c r="I115" s="313">
        <f t="shared" si="4"/>
        <v>5670</v>
      </c>
      <c r="J115" s="313">
        <f t="shared" si="4"/>
        <v>2700</v>
      </c>
      <c r="K115" s="313">
        <f t="shared" si="4"/>
        <v>1350</v>
      </c>
      <c r="L115" s="313">
        <f t="shared" si="4"/>
        <v>1080</v>
      </c>
      <c r="M115" s="313">
        <f t="shared" si="5"/>
        <v>1420</v>
      </c>
      <c r="N115" s="313">
        <f t="shared" si="5"/>
        <v>680</v>
      </c>
      <c r="O115" s="313">
        <f t="shared" si="5"/>
        <v>340</v>
      </c>
      <c r="P115" s="313">
        <f t="shared" si="5"/>
        <v>270</v>
      </c>
    </row>
    <row r="116" spans="1:16">
      <c r="A116" s="246">
        <v>18</v>
      </c>
      <c r="B116" s="296" t="s">
        <v>3148</v>
      </c>
      <c r="C116" s="298"/>
      <c r="D116" s="298"/>
      <c r="E116" s="297">
        <v>18900</v>
      </c>
      <c r="F116" s="297">
        <v>9000</v>
      </c>
      <c r="G116" s="297">
        <v>4500</v>
      </c>
      <c r="H116" s="297">
        <v>3600</v>
      </c>
      <c r="I116" s="313">
        <f t="shared" si="4"/>
        <v>5670</v>
      </c>
      <c r="J116" s="313">
        <f t="shared" si="4"/>
        <v>2700</v>
      </c>
      <c r="K116" s="313">
        <f t="shared" si="4"/>
        <v>1350</v>
      </c>
      <c r="L116" s="313">
        <f t="shared" si="4"/>
        <v>1080</v>
      </c>
      <c r="M116" s="313">
        <f t="shared" si="5"/>
        <v>1420</v>
      </c>
      <c r="N116" s="313">
        <f t="shared" si="5"/>
        <v>680</v>
      </c>
      <c r="O116" s="313">
        <f t="shared" si="5"/>
        <v>340</v>
      </c>
      <c r="P116" s="313">
        <f t="shared" si="5"/>
        <v>270</v>
      </c>
    </row>
    <row r="117" spans="1:16">
      <c r="A117" s="246">
        <v>19</v>
      </c>
      <c r="B117" s="296" t="s">
        <v>3149</v>
      </c>
      <c r="C117" s="298"/>
      <c r="D117" s="298"/>
      <c r="E117" s="297">
        <v>18900</v>
      </c>
      <c r="F117" s="297">
        <v>9000</v>
      </c>
      <c r="G117" s="297">
        <v>4500</v>
      </c>
      <c r="H117" s="297">
        <v>3600</v>
      </c>
      <c r="I117" s="313">
        <f t="shared" si="4"/>
        <v>5670</v>
      </c>
      <c r="J117" s="313">
        <f t="shared" si="4"/>
        <v>2700</v>
      </c>
      <c r="K117" s="313">
        <f t="shared" si="4"/>
        <v>1350</v>
      </c>
      <c r="L117" s="313">
        <f t="shared" si="4"/>
        <v>1080</v>
      </c>
      <c r="M117" s="313">
        <f t="shared" si="5"/>
        <v>1420</v>
      </c>
      <c r="N117" s="313">
        <f t="shared" si="5"/>
        <v>680</v>
      </c>
      <c r="O117" s="313">
        <f t="shared" si="5"/>
        <v>340</v>
      </c>
      <c r="P117" s="313">
        <f t="shared" si="5"/>
        <v>270</v>
      </c>
    </row>
    <row r="118" spans="1:16">
      <c r="A118" s="246">
        <v>20</v>
      </c>
      <c r="B118" s="296" t="s">
        <v>3150</v>
      </c>
      <c r="C118" s="298"/>
      <c r="D118" s="298"/>
      <c r="E118" s="297">
        <v>18900</v>
      </c>
      <c r="F118" s="297">
        <v>9000</v>
      </c>
      <c r="G118" s="297">
        <v>4500</v>
      </c>
      <c r="H118" s="297">
        <v>3600</v>
      </c>
      <c r="I118" s="313">
        <f t="shared" si="4"/>
        <v>5670</v>
      </c>
      <c r="J118" s="313">
        <f t="shared" si="4"/>
        <v>2700</v>
      </c>
      <c r="K118" s="313">
        <f t="shared" si="4"/>
        <v>1350</v>
      </c>
      <c r="L118" s="313">
        <f t="shared" si="4"/>
        <v>1080</v>
      </c>
      <c r="M118" s="313">
        <f t="shared" si="5"/>
        <v>1420</v>
      </c>
      <c r="N118" s="313">
        <f t="shared" si="5"/>
        <v>680</v>
      </c>
      <c r="O118" s="313">
        <f t="shared" si="5"/>
        <v>340</v>
      </c>
      <c r="P118" s="313">
        <f t="shared" si="5"/>
        <v>270</v>
      </c>
    </row>
    <row r="119" spans="1:16" ht="60">
      <c r="A119" s="246">
        <v>21</v>
      </c>
      <c r="B119" s="296" t="s">
        <v>3151</v>
      </c>
      <c r="C119" s="298"/>
      <c r="D119" s="298"/>
      <c r="E119" s="297">
        <v>18900</v>
      </c>
      <c r="F119" s="297">
        <v>9000</v>
      </c>
      <c r="G119" s="297">
        <v>4500</v>
      </c>
      <c r="H119" s="297">
        <v>3600</v>
      </c>
      <c r="I119" s="313">
        <f t="shared" si="4"/>
        <v>5670</v>
      </c>
      <c r="J119" s="313">
        <f t="shared" si="4"/>
        <v>2700</v>
      </c>
      <c r="K119" s="313">
        <f t="shared" si="4"/>
        <v>1350</v>
      </c>
      <c r="L119" s="313">
        <f t="shared" si="4"/>
        <v>1080</v>
      </c>
      <c r="M119" s="313">
        <f t="shared" si="5"/>
        <v>1420</v>
      </c>
      <c r="N119" s="313">
        <f t="shared" si="5"/>
        <v>680</v>
      </c>
      <c r="O119" s="313">
        <f t="shared" si="5"/>
        <v>340</v>
      </c>
      <c r="P119" s="313">
        <f t="shared" si="5"/>
        <v>270</v>
      </c>
    </row>
    <row r="120" spans="1:16" ht="270">
      <c r="A120" s="246">
        <v>22</v>
      </c>
      <c r="B120" s="296" t="s">
        <v>3152</v>
      </c>
      <c r="C120" s="298"/>
      <c r="D120" s="298"/>
      <c r="E120" s="297">
        <v>13500</v>
      </c>
      <c r="F120" s="297">
        <v>6500</v>
      </c>
      <c r="G120" s="297">
        <v>4000</v>
      </c>
      <c r="H120" s="297">
        <v>3200</v>
      </c>
      <c r="I120" s="313">
        <f t="shared" si="4"/>
        <v>4050</v>
      </c>
      <c r="J120" s="313">
        <f t="shared" si="4"/>
        <v>1950</v>
      </c>
      <c r="K120" s="313">
        <f t="shared" si="4"/>
        <v>1200</v>
      </c>
      <c r="L120" s="313">
        <f t="shared" si="4"/>
        <v>960</v>
      </c>
      <c r="M120" s="313">
        <f t="shared" si="5"/>
        <v>1010</v>
      </c>
      <c r="N120" s="313">
        <f t="shared" si="5"/>
        <v>490</v>
      </c>
      <c r="O120" s="313">
        <f t="shared" si="5"/>
        <v>300</v>
      </c>
      <c r="P120" s="313">
        <f t="shared" si="5"/>
        <v>240</v>
      </c>
    </row>
    <row r="121" spans="1:16">
      <c r="A121" s="246">
        <v>23</v>
      </c>
      <c r="B121" s="296" t="s">
        <v>3153</v>
      </c>
      <c r="C121" s="298"/>
      <c r="D121" s="298"/>
      <c r="E121" s="297">
        <v>13500</v>
      </c>
      <c r="F121" s="297">
        <v>6500</v>
      </c>
      <c r="G121" s="297">
        <v>4000</v>
      </c>
      <c r="H121" s="297">
        <v>3200</v>
      </c>
      <c r="I121" s="313">
        <f t="shared" si="4"/>
        <v>4050</v>
      </c>
      <c r="J121" s="313">
        <f t="shared" si="4"/>
        <v>1950</v>
      </c>
      <c r="K121" s="313">
        <f t="shared" si="4"/>
        <v>1200</v>
      </c>
      <c r="L121" s="313">
        <f t="shared" si="4"/>
        <v>960</v>
      </c>
      <c r="M121" s="313">
        <f t="shared" si="5"/>
        <v>1010</v>
      </c>
      <c r="N121" s="313">
        <f t="shared" si="5"/>
        <v>490</v>
      </c>
      <c r="O121" s="313">
        <f t="shared" si="5"/>
        <v>300</v>
      </c>
      <c r="P121" s="313">
        <f t="shared" si="5"/>
        <v>240</v>
      </c>
    </row>
    <row r="122" spans="1:16">
      <c r="A122" s="246">
        <v>24</v>
      </c>
      <c r="B122" s="296" t="s">
        <v>3154</v>
      </c>
      <c r="C122" s="298"/>
      <c r="D122" s="298"/>
      <c r="E122" s="297">
        <v>13500</v>
      </c>
      <c r="F122" s="297">
        <v>6500</v>
      </c>
      <c r="G122" s="297">
        <v>4000</v>
      </c>
      <c r="H122" s="297">
        <v>3200</v>
      </c>
      <c r="I122" s="313">
        <f t="shared" si="4"/>
        <v>4050</v>
      </c>
      <c r="J122" s="313">
        <f t="shared" si="4"/>
        <v>1950</v>
      </c>
      <c r="K122" s="313">
        <f t="shared" si="4"/>
        <v>1200</v>
      </c>
      <c r="L122" s="313">
        <f t="shared" si="4"/>
        <v>960</v>
      </c>
      <c r="M122" s="313">
        <f t="shared" si="5"/>
        <v>1010</v>
      </c>
      <c r="N122" s="313">
        <f t="shared" si="5"/>
        <v>490</v>
      </c>
      <c r="O122" s="313">
        <f t="shared" si="5"/>
        <v>300</v>
      </c>
      <c r="P122" s="313">
        <f t="shared" si="5"/>
        <v>240</v>
      </c>
    </row>
    <row r="123" spans="1:16">
      <c r="A123" s="246">
        <v>25</v>
      </c>
      <c r="B123" s="296" t="s">
        <v>3155</v>
      </c>
      <c r="C123" s="298"/>
      <c r="D123" s="298"/>
      <c r="E123" s="297">
        <v>13500</v>
      </c>
      <c r="F123" s="297">
        <v>6500</v>
      </c>
      <c r="G123" s="297">
        <v>4000</v>
      </c>
      <c r="H123" s="297">
        <v>3200</v>
      </c>
      <c r="I123" s="313">
        <f t="shared" si="4"/>
        <v>4050</v>
      </c>
      <c r="J123" s="313">
        <f t="shared" si="4"/>
        <v>1950</v>
      </c>
      <c r="K123" s="313">
        <f t="shared" si="4"/>
        <v>1200</v>
      </c>
      <c r="L123" s="313">
        <f t="shared" si="4"/>
        <v>960</v>
      </c>
      <c r="M123" s="313">
        <f t="shared" si="5"/>
        <v>1010</v>
      </c>
      <c r="N123" s="313">
        <f t="shared" si="5"/>
        <v>490</v>
      </c>
      <c r="O123" s="313">
        <f t="shared" si="5"/>
        <v>300</v>
      </c>
      <c r="P123" s="313">
        <f t="shared" si="5"/>
        <v>240</v>
      </c>
    </row>
    <row r="124" spans="1:16" ht="30">
      <c r="A124" s="246">
        <v>26</v>
      </c>
      <c r="B124" s="296" t="s">
        <v>3156</v>
      </c>
      <c r="C124" s="298"/>
      <c r="D124" s="298"/>
      <c r="E124" s="297">
        <v>14700</v>
      </c>
      <c r="F124" s="297">
        <v>7500</v>
      </c>
      <c r="G124" s="297">
        <v>4000</v>
      </c>
      <c r="H124" s="297">
        <v>3200</v>
      </c>
      <c r="I124" s="313">
        <f t="shared" si="4"/>
        <v>4410</v>
      </c>
      <c r="J124" s="313">
        <f t="shared" si="4"/>
        <v>2250</v>
      </c>
      <c r="K124" s="313">
        <f t="shared" si="4"/>
        <v>1200</v>
      </c>
      <c r="L124" s="313">
        <f t="shared" si="4"/>
        <v>960</v>
      </c>
      <c r="M124" s="313">
        <f t="shared" si="5"/>
        <v>1100</v>
      </c>
      <c r="N124" s="313">
        <f t="shared" si="5"/>
        <v>560</v>
      </c>
      <c r="O124" s="313">
        <f t="shared" si="5"/>
        <v>300</v>
      </c>
      <c r="P124" s="313">
        <f t="shared" si="5"/>
        <v>240</v>
      </c>
    </row>
    <row r="125" spans="1:16">
      <c r="A125" s="246">
        <v>27</v>
      </c>
      <c r="B125" s="296" t="s">
        <v>3157</v>
      </c>
      <c r="C125" s="298"/>
      <c r="D125" s="298"/>
      <c r="E125" s="297">
        <v>10500</v>
      </c>
      <c r="F125" s="297">
        <v>5500</v>
      </c>
      <c r="G125" s="297">
        <v>3000</v>
      </c>
      <c r="H125" s="297">
        <v>2400</v>
      </c>
      <c r="I125" s="313">
        <f t="shared" si="4"/>
        <v>3150</v>
      </c>
      <c r="J125" s="313">
        <f t="shared" si="4"/>
        <v>1650</v>
      </c>
      <c r="K125" s="313">
        <f t="shared" si="4"/>
        <v>900</v>
      </c>
      <c r="L125" s="313">
        <f t="shared" si="4"/>
        <v>720</v>
      </c>
      <c r="M125" s="313">
        <f t="shared" si="5"/>
        <v>790</v>
      </c>
      <c r="N125" s="313">
        <f t="shared" si="5"/>
        <v>410</v>
      </c>
      <c r="O125" s="313">
        <f t="shared" si="5"/>
        <v>230</v>
      </c>
      <c r="P125" s="313">
        <f t="shared" si="5"/>
        <v>180</v>
      </c>
    </row>
    <row r="126" spans="1:16">
      <c r="A126" s="246">
        <v>28</v>
      </c>
      <c r="B126" s="296" t="s">
        <v>3158</v>
      </c>
      <c r="C126" s="298"/>
      <c r="D126" s="298"/>
      <c r="E126" s="297">
        <v>10500</v>
      </c>
      <c r="F126" s="297">
        <v>5500</v>
      </c>
      <c r="G126" s="297">
        <v>3000</v>
      </c>
      <c r="H126" s="297">
        <v>2400</v>
      </c>
      <c r="I126" s="313">
        <f t="shared" si="4"/>
        <v>3150</v>
      </c>
      <c r="J126" s="313">
        <f t="shared" si="4"/>
        <v>1650</v>
      </c>
      <c r="K126" s="313">
        <f t="shared" si="4"/>
        <v>900</v>
      </c>
      <c r="L126" s="313">
        <f t="shared" si="4"/>
        <v>720</v>
      </c>
      <c r="M126" s="313">
        <f t="shared" si="5"/>
        <v>790</v>
      </c>
      <c r="N126" s="313">
        <f t="shared" si="5"/>
        <v>410</v>
      </c>
      <c r="O126" s="313">
        <f t="shared" si="5"/>
        <v>230</v>
      </c>
      <c r="P126" s="313">
        <f t="shared" si="5"/>
        <v>180</v>
      </c>
    </row>
    <row r="127" spans="1:16">
      <c r="A127" s="246">
        <v>29</v>
      </c>
      <c r="B127" s="296" t="s">
        <v>3159</v>
      </c>
      <c r="C127" s="298"/>
      <c r="D127" s="298"/>
      <c r="E127" s="297">
        <v>10500</v>
      </c>
      <c r="F127" s="297">
        <v>5500</v>
      </c>
      <c r="G127" s="297">
        <v>3000</v>
      </c>
      <c r="H127" s="297">
        <v>2400</v>
      </c>
      <c r="I127" s="313">
        <f t="shared" si="4"/>
        <v>3150</v>
      </c>
      <c r="J127" s="313">
        <f t="shared" si="4"/>
        <v>1650</v>
      </c>
      <c r="K127" s="313">
        <f t="shared" si="4"/>
        <v>900</v>
      </c>
      <c r="L127" s="313">
        <f t="shared" si="4"/>
        <v>720</v>
      </c>
      <c r="M127" s="313">
        <f t="shared" si="5"/>
        <v>790</v>
      </c>
      <c r="N127" s="313">
        <f t="shared" si="5"/>
        <v>410</v>
      </c>
      <c r="O127" s="313">
        <f t="shared" si="5"/>
        <v>230</v>
      </c>
      <c r="P127" s="313">
        <f t="shared" si="5"/>
        <v>180</v>
      </c>
    </row>
    <row r="128" spans="1:16" ht="75">
      <c r="A128" s="246">
        <v>30</v>
      </c>
      <c r="B128" s="296" t="s">
        <v>3160</v>
      </c>
      <c r="C128" s="298"/>
      <c r="D128" s="298"/>
      <c r="E128" s="297">
        <v>10500</v>
      </c>
      <c r="F128" s="297">
        <v>5500</v>
      </c>
      <c r="G128" s="297">
        <v>3000</v>
      </c>
      <c r="H128" s="297">
        <v>2400</v>
      </c>
      <c r="I128" s="313">
        <f t="shared" si="4"/>
        <v>3150</v>
      </c>
      <c r="J128" s="313">
        <f t="shared" si="4"/>
        <v>1650</v>
      </c>
      <c r="K128" s="313">
        <f t="shared" si="4"/>
        <v>900</v>
      </c>
      <c r="L128" s="313">
        <f t="shared" si="4"/>
        <v>720</v>
      </c>
      <c r="M128" s="313">
        <f t="shared" si="5"/>
        <v>790</v>
      </c>
      <c r="N128" s="313">
        <f t="shared" si="5"/>
        <v>410</v>
      </c>
      <c r="O128" s="313">
        <f t="shared" si="5"/>
        <v>230</v>
      </c>
      <c r="P128" s="313">
        <f t="shared" si="5"/>
        <v>180</v>
      </c>
    </row>
    <row r="129" spans="1:16" ht="45">
      <c r="A129" s="246">
        <v>31</v>
      </c>
      <c r="B129" s="296" t="s">
        <v>3161</v>
      </c>
      <c r="C129" s="298"/>
      <c r="D129" s="298"/>
      <c r="E129" s="297">
        <v>20000</v>
      </c>
      <c r="F129" s="297">
        <v>10000</v>
      </c>
      <c r="G129" s="297">
        <v>6000</v>
      </c>
      <c r="H129" s="297">
        <v>4800</v>
      </c>
      <c r="I129" s="313">
        <f t="shared" si="4"/>
        <v>6000</v>
      </c>
      <c r="J129" s="313">
        <f t="shared" si="4"/>
        <v>3000</v>
      </c>
      <c r="K129" s="313">
        <f t="shared" si="4"/>
        <v>1800</v>
      </c>
      <c r="L129" s="313">
        <f t="shared" si="4"/>
        <v>1440</v>
      </c>
      <c r="M129" s="313">
        <f t="shared" si="5"/>
        <v>1500</v>
      </c>
      <c r="N129" s="313">
        <f t="shared" si="5"/>
        <v>750</v>
      </c>
      <c r="O129" s="313">
        <f t="shared" si="5"/>
        <v>450</v>
      </c>
      <c r="P129" s="313">
        <f t="shared" si="5"/>
        <v>360</v>
      </c>
    </row>
    <row r="130" spans="1:16" ht="30">
      <c r="A130" s="246">
        <v>32</v>
      </c>
      <c r="B130" s="296" t="s">
        <v>3162</v>
      </c>
      <c r="C130" s="298"/>
      <c r="D130" s="298"/>
      <c r="E130" s="297">
        <v>10000</v>
      </c>
      <c r="F130" s="297">
        <v>5000</v>
      </c>
      <c r="G130" s="297">
        <v>2500</v>
      </c>
      <c r="H130" s="297">
        <v>2000</v>
      </c>
      <c r="I130" s="313">
        <f t="shared" si="4"/>
        <v>3000</v>
      </c>
      <c r="J130" s="313">
        <f t="shared" si="4"/>
        <v>1500</v>
      </c>
      <c r="K130" s="313">
        <f t="shared" si="4"/>
        <v>750</v>
      </c>
      <c r="L130" s="313">
        <f t="shared" si="4"/>
        <v>600</v>
      </c>
      <c r="M130" s="313">
        <f t="shared" si="5"/>
        <v>750</v>
      </c>
      <c r="N130" s="313">
        <f t="shared" si="5"/>
        <v>380</v>
      </c>
      <c r="O130" s="313">
        <f t="shared" si="5"/>
        <v>190</v>
      </c>
      <c r="P130" s="313">
        <f t="shared" si="5"/>
        <v>150</v>
      </c>
    </row>
    <row r="131" spans="1:16">
      <c r="A131" s="246" t="s">
        <v>3163</v>
      </c>
      <c r="B131" s="296" t="s">
        <v>3164</v>
      </c>
      <c r="C131" s="298"/>
      <c r="D131" s="298"/>
      <c r="E131" s="298"/>
      <c r="F131" s="298"/>
      <c r="G131" s="298"/>
      <c r="H131" s="298"/>
      <c r="I131" s="313">
        <f t="shared" si="4"/>
        <v>0</v>
      </c>
      <c r="J131" s="313">
        <f t="shared" si="4"/>
        <v>0</v>
      </c>
      <c r="K131" s="313">
        <f t="shared" si="4"/>
        <v>0</v>
      </c>
      <c r="L131" s="313">
        <f t="shared" si="4"/>
        <v>0</v>
      </c>
      <c r="M131" s="313">
        <f t="shared" si="5"/>
        <v>0</v>
      </c>
      <c r="N131" s="313">
        <f t="shared" si="5"/>
        <v>0</v>
      </c>
      <c r="O131" s="313">
        <f t="shared" si="5"/>
        <v>0</v>
      </c>
      <c r="P131" s="313">
        <f t="shared" si="5"/>
        <v>0</v>
      </c>
    </row>
    <row r="132" spans="1:16">
      <c r="A132" s="246">
        <v>1</v>
      </c>
      <c r="B132" s="296" t="s">
        <v>2472</v>
      </c>
      <c r="C132" s="298"/>
      <c r="D132" s="298"/>
      <c r="E132" s="297">
        <v>160000</v>
      </c>
      <c r="F132" s="297">
        <v>48640</v>
      </c>
      <c r="G132" s="297">
        <v>20000</v>
      </c>
      <c r="H132" s="297">
        <v>16000</v>
      </c>
      <c r="I132" s="313">
        <f t="shared" si="4"/>
        <v>48000</v>
      </c>
      <c r="J132" s="313">
        <f t="shared" si="4"/>
        <v>14590</v>
      </c>
      <c r="K132" s="313">
        <f t="shared" si="4"/>
        <v>6000</v>
      </c>
      <c r="L132" s="313">
        <f t="shared" si="4"/>
        <v>4800</v>
      </c>
      <c r="M132" s="313">
        <f t="shared" si="5"/>
        <v>12000</v>
      </c>
      <c r="N132" s="313">
        <f t="shared" si="5"/>
        <v>3650</v>
      </c>
      <c r="O132" s="313">
        <f t="shared" si="5"/>
        <v>1500</v>
      </c>
      <c r="P132" s="313">
        <f t="shared" si="5"/>
        <v>1200</v>
      </c>
    </row>
    <row r="133" spans="1:16" ht="60">
      <c r="A133" s="246">
        <v>2</v>
      </c>
      <c r="B133" s="296" t="s">
        <v>3165</v>
      </c>
      <c r="C133" s="298"/>
      <c r="D133" s="298"/>
      <c r="E133" s="297">
        <v>85000</v>
      </c>
      <c r="F133" s="297">
        <v>34000</v>
      </c>
      <c r="G133" s="297">
        <v>17000</v>
      </c>
      <c r="H133" s="297">
        <v>13600</v>
      </c>
      <c r="I133" s="313">
        <f t="shared" si="4"/>
        <v>25500</v>
      </c>
      <c r="J133" s="313">
        <f t="shared" si="4"/>
        <v>10200</v>
      </c>
      <c r="K133" s="313">
        <f t="shared" si="4"/>
        <v>5100</v>
      </c>
      <c r="L133" s="313">
        <f t="shared" si="4"/>
        <v>4080</v>
      </c>
      <c r="M133" s="313">
        <f t="shared" si="5"/>
        <v>6380</v>
      </c>
      <c r="N133" s="313">
        <f t="shared" si="5"/>
        <v>2550</v>
      </c>
      <c r="O133" s="313">
        <f t="shared" si="5"/>
        <v>1280</v>
      </c>
      <c r="P133" s="313">
        <f t="shared" si="5"/>
        <v>1020</v>
      </c>
    </row>
    <row r="134" spans="1:16">
      <c r="A134" s="246">
        <v>3</v>
      </c>
      <c r="B134" s="296" t="s">
        <v>1537</v>
      </c>
      <c r="C134" s="298"/>
      <c r="D134" s="298"/>
      <c r="E134" s="297">
        <v>85680</v>
      </c>
      <c r="F134" s="297">
        <v>34000</v>
      </c>
      <c r="G134" s="297">
        <v>17000</v>
      </c>
      <c r="H134" s="297">
        <v>13600</v>
      </c>
      <c r="I134" s="313">
        <f t="shared" si="4"/>
        <v>25700</v>
      </c>
      <c r="J134" s="313">
        <f t="shared" si="4"/>
        <v>10200</v>
      </c>
      <c r="K134" s="313">
        <f t="shared" si="4"/>
        <v>5100</v>
      </c>
      <c r="L134" s="313">
        <f t="shared" si="4"/>
        <v>4080</v>
      </c>
      <c r="M134" s="313">
        <f t="shared" si="5"/>
        <v>6430</v>
      </c>
      <c r="N134" s="313">
        <f t="shared" si="5"/>
        <v>2550</v>
      </c>
      <c r="O134" s="313">
        <f t="shared" si="5"/>
        <v>1280</v>
      </c>
      <c r="P134" s="313">
        <f t="shared" si="5"/>
        <v>1020</v>
      </c>
    </row>
    <row r="135" spans="1:16" s="320" customFormat="1">
      <c r="A135" s="317">
        <v>4</v>
      </c>
      <c r="B135" s="318" t="s">
        <v>2566</v>
      </c>
      <c r="C135" s="319"/>
      <c r="D135" s="319"/>
      <c r="E135" s="319"/>
      <c r="F135" s="319"/>
      <c r="G135" s="319"/>
      <c r="H135" s="319"/>
      <c r="I135" s="313">
        <f t="shared" si="4"/>
        <v>0</v>
      </c>
      <c r="J135" s="313">
        <f t="shared" si="4"/>
        <v>0</v>
      </c>
      <c r="K135" s="313">
        <f t="shared" si="4"/>
        <v>0</v>
      </c>
      <c r="L135" s="313">
        <f t="shared" si="4"/>
        <v>0</v>
      </c>
      <c r="M135" s="313">
        <f t="shared" si="5"/>
        <v>0</v>
      </c>
      <c r="N135" s="313">
        <f t="shared" si="5"/>
        <v>0</v>
      </c>
      <c r="O135" s="313">
        <f t="shared" si="5"/>
        <v>0</v>
      </c>
      <c r="P135" s="313">
        <f t="shared" si="5"/>
        <v>0</v>
      </c>
    </row>
    <row r="136" spans="1:16">
      <c r="A136" s="246">
        <v>5</v>
      </c>
      <c r="B136" s="296" t="s">
        <v>2496</v>
      </c>
      <c r="C136" s="298"/>
      <c r="D136" s="298"/>
      <c r="E136" s="297">
        <v>78540</v>
      </c>
      <c r="F136" s="297">
        <v>29750</v>
      </c>
      <c r="G136" s="297">
        <v>14450</v>
      </c>
      <c r="H136" s="297">
        <v>11560</v>
      </c>
      <c r="I136" s="313">
        <f t="shared" si="4"/>
        <v>23560</v>
      </c>
      <c r="J136" s="313">
        <f t="shared" si="4"/>
        <v>8930</v>
      </c>
      <c r="K136" s="313">
        <f t="shared" si="4"/>
        <v>4340</v>
      </c>
      <c r="L136" s="313">
        <f t="shared" ref="L136:L199" si="6">ROUND(H136*0.3,-1)</f>
        <v>3470</v>
      </c>
      <c r="M136" s="313">
        <f t="shared" si="5"/>
        <v>5890</v>
      </c>
      <c r="N136" s="313">
        <f t="shared" si="5"/>
        <v>2230</v>
      </c>
      <c r="O136" s="313">
        <f t="shared" si="5"/>
        <v>1090</v>
      </c>
      <c r="P136" s="313">
        <f t="shared" ref="P136:P199" si="7">ROUND(L136*0.25,-1)</f>
        <v>870</v>
      </c>
    </row>
    <row r="137" spans="1:16">
      <c r="A137" s="246">
        <v>6</v>
      </c>
      <c r="B137" s="296" t="s">
        <v>2567</v>
      </c>
      <c r="C137" s="298"/>
      <c r="D137" s="298"/>
      <c r="E137" s="297">
        <v>85800</v>
      </c>
      <c r="F137" s="297">
        <v>32000</v>
      </c>
      <c r="G137" s="297">
        <v>16000</v>
      </c>
      <c r="H137" s="297">
        <v>12800</v>
      </c>
      <c r="I137" s="313">
        <f t="shared" ref="I137:L200" si="8">ROUND(E137*0.3,-1)</f>
        <v>25740</v>
      </c>
      <c r="J137" s="313">
        <f t="shared" si="8"/>
        <v>9600</v>
      </c>
      <c r="K137" s="313">
        <f t="shared" si="8"/>
        <v>4800</v>
      </c>
      <c r="L137" s="313">
        <f t="shared" si="6"/>
        <v>3840</v>
      </c>
      <c r="M137" s="313">
        <f t="shared" ref="M137:P200" si="9">ROUND(I137*0.25,-1)</f>
        <v>6440</v>
      </c>
      <c r="N137" s="313">
        <f t="shared" si="9"/>
        <v>2400</v>
      </c>
      <c r="O137" s="313">
        <f t="shared" si="9"/>
        <v>1200</v>
      </c>
      <c r="P137" s="313">
        <f t="shared" si="7"/>
        <v>960</v>
      </c>
    </row>
    <row r="138" spans="1:16">
      <c r="A138" s="246">
        <v>7</v>
      </c>
      <c r="B138" s="296" t="s">
        <v>2568</v>
      </c>
      <c r="C138" s="298"/>
      <c r="D138" s="298"/>
      <c r="E138" s="297">
        <v>72600</v>
      </c>
      <c r="F138" s="297">
        <v>26000</v>
      </c>
      <c r="G138" s="297">
        <v>12000</v>
      </c>
      <c r="H138" s="297">
        <v>9600</v>
      </c>
      <c r="I138" s="313">
        <f t="shared" si="8"/>
        <v>21780</v>
      </c>
      <c r="J138" s="313">
        <f t="shared" si="8"/>
        <v>7800</v>
      </c>
      <c r="K138" s="313">
        <f t="shared" si="8"/>
        <v>3600</v>
      </c>
      <c r="L138" s="313">
        <f t="shared" si="6"/>
        <v>2880</v>
      </c>
      <c r="M138" s="313">
        <f t="shared" si="9"/>
        <v>5450</v>
      </c>
      <c r="N138" s="313">
        <f t="shared" si="9"/>
        <v>1950</v>
      </c>
      <c r="O138" s="313">
        <f t="shared" si="9"/>
        <v>900</v>
      </c>
      <c r="P138" s="313">
        <f t="shared" si="7"/>
        <v>720</v>
      </c>
    </row>
    <row r="139" spans="1:16">
      <c r="A139" s="246">
        <v>8</v>
      </c>
      <c r="B139" s="296" t="s">
        <v>1550</v>
      </c>
      <c r="C139" s="298"/>
      <c r="D139" s="298"/>
      <c r="E139" s="298"/>
      <c r="F139" s="298"/>
      <c r="G139" s="298"/>
      <c r="H139" s="298"/>
      <c r="I139" s="313">
        <f t="shared" si="8"/>
        <v>0</v>
      </c>
      <c r="J139" s="313">
        <f t="shared" si="8"/>
        <v>0</v>
      </c>
      <c r="K139" s="313">
        <f t="shared" si="8"/>
        <v>0</v>
      </c>
      <c r="L139" s="313">
        <f t="shared" si="6"/>
        <v>0</v>
      </c>
      <c r="M139" s="313">
        <f t="shared" si="9"/>
        <v>0</v>
      </c>
      <c r="N139" s="313">
        <f t="shared" si="9"/>
        <v>0</v>
      </c>
      <c r="O139" s="313">
        <f t="shared" si="9"/>
        <v>0</v>
      </c>
      <c r="P139" s="313">
        <f t="shared" si="7"/>
        <v>0</v>
      </c>
    </row>
    <row r="140" spans="1:16" ht="45">
      <c r="A140" s="246" t="s">
        <v>2385</v>
      </c>
      <c r="B140" s="296" t="s">
        <v>2569</v>
      </c>
      <c r="C140" s="298"/>
      <c r="D140" s="298"/>
      <c r="E140" s="297">
        <v>74400</v>
      </c>
      <c r="F140" s="297">
        <v>26000</v>
      </c>
      <c r="G140" s="297">
        <v>12000</v>
      </c>
      <c r="H140" s="297">
        <v>9600</v>
      </c>
      <c r="I140" s="313">
        <f t="shared" si="8"/>
        <v>22320</v>
      </c>
      <c r="J140" s="313">
        <f t="shared" si="8"/>
        <v>7800</v>
      </c>
      <c r="K140" s="313">
        <f t="shared" si="8"/>
        <v>3600</v>
      </c>
      <c r="L140" s="313">
        <f t="shared" si="6"/>
        <v>2880</v>
      </c>
      <c r="M140" s="313">
        <f t="shared" si="9"/>
        <v>5580</v>
      </c>
      <c r="N140" s="313">
        <f t="shared" si="9"/>
        <v>1950</v>
      </c>
      <c r="O140" s="313">
        <f t="shared" si="9"/>
        <v>900</v>
      </c>
      <c r="P140" s="313">
        <f t="shared" si="7"/>
        <v>720</v>
      </c>
    </row>
    <row r="141" spans="1:16" ht="30">
      <c r="A141" s="246" t="s">
        <v>2385</v>
      </c>
      <c r="B141" s="296" t="s">
        <v>2570</v>
      </c>
      <c r="C141" s="298"/>
      <c r="D141" s="298"/>
      <c r="E141" s="297">
        <v>42000</v>
      </c>
      <c r="F141" s="297">
        <v>15300</v>
      </c>
      <c r="G141" s="297">
        <v>11000</v>
      </c>
      <c r="H141" s="297">
        <v>8800</v>
      </c>
      <c r="I141" s="313">
        <f t="shared" si="8"/>
        <v>12600</v>
      </c>
      <c r="J141" s="313">
        <f t="shared" si="8"/>
        <v>4590</v>
      </c>
      <c r="K141" s="313">
        <f t="shared" si="8"/>
        <v>3300</v>
      </c>
      <c r="L141" s="313">
        <f t="shared" si="6"/>
        <v>2640</v>
      </c>
      <c r="M141" s="313">
        <f t="shared" si="9"/>
        <v>3150</v>
      </c>
      <c r="N141" s="313">
        <f t="shared" si="9"/>
        <v>1150</v>
      </c>
      <c r="O141" s="313">
        <f t="shared" si="9"/>
        <v>830</v>
      </c>
      <c r="P141" s="313">
        <f t="shared" si="7"/>
        <v>660</v>
      </c>
    </row>
    <row r="142" spans="1:16">
      <c r="A142" s="246">
        <v>9</v>
      </c>
      <c r="B142" s="296" t="s">
        <v>1264</v>
      </c>
      <c r="C142" s="298"/>
      <c r="D142" s="298"/>
      <c r="E142" s="297">
        <v>79050</v>
      </c>
      <c r="F142" s="297">
        <v>29750</v>
      </c>
      <c r="G142" s="297">
        <v>14450</v>
      </c>
      <c r="H142" s="297">
        <v>11560</v>
      </c>
      <c r="I142" s="313">
        <f t="shared" si="8"/>
        <v>23720</v>
      </c>
      <c r="J142" s="313">
        <f t="shared" si="8"/>
        <v>8930</v>
      </c>
      <c r="K142" s="313">
        <f t="shared" si="8"/>
        <v>4340</v>
      </c>
      <c r="L142" s="313">
        <f t="shared" si="6"/>
        <v>3470</v>
      </c>
      <c r="M142" s="313">
        <f t="shared" si="9"/>
        <v>5930</v>
      </c>
      <c r="N142" s="313">
        <f t="shared" si="9"/>
        <v>2230</v>
      </c>
      <c r="O142" s="313">
        <f t="shared" si="9"/>
        <v>1090</v>
      </c>
      <c r="P142" s="313">
        <f t="shared" si="7"/>
        <v>870</v>
      </c>
    </row>
    <row r="143" spans="1:16">
      <c r="A143" s="246">
        <v>10</v>
      </c>
      <c r="B143" s="296" t="s">
        <v>2571</v>
      </c>
      <c r="C143" s="298"/>
      <c r="D143" s="298"/>
      <c r="E143" s="297">
        <v>72500</v>
      </c>
      <c r="F143" s="297">
        <v>26000</v>
      </c>
      <c r="G143" s="297">
        <v>12000</v>
      </c>
      <c r="H143" s="297">
        <v>9600</v>
      </c>
      <c r="I143" s="313">
        <f t="shared" si="8"/>
        <v>21750</v>
      </c>
      <c r="J143" s="313">
        <f t="shared" si="8"/>
        <v>7800</v>
      </c>
      <c r="K143" s="313">
        <f t="shared" si="8"/>
        <v>3600</v>
      </c>
      <c r="L143" s="313">
        <f t="shared" si="6"/>
        <v>2880</v>
      </c>
      <c r="M143" s="313">
        <f t="shared" si="9"/>
        <v>5440</v>
      </c>
      <c r="N143" s="313">
        <f t="shared" si="9"/>
        <v>1950</v>
      </c>
      <c r="O143" s="313">
        <f t="shared" si="9"/>
        <v>900</v>
      </c>
      <c r="P143" s="313">
        <f t="shared" si="7"/>
        <v>720</v>
      </c>
    </row>
    <row r="144" spans="1:16">
      <c r="A144" s="246">
        <v>11</v>
      </c>
      <c r="B144" s="296" t="s">
        <v>1243</v>
      </c>
      <c r="C144" s="298"/>
      <c r="D144" s="298"/>
      <c r="E144" s="297">
        <v>69600</v>
      </c>
      <c r="F144" s="297">
        <v>23000</v>
      </c>
      <c r="G144" s="297">
        <v>11000</v>
      </c>
      <c r="H144" s="297">
        <v>8800</v>
      </c>
      <c r="I144" s="313">
        <f t="shared" si="8"/>
        <v>20880</v>
      </c>
      <c r="J144" s="313">
        <f t="shared" si="8"/>
        <v>6900</v>
      </c>
      <c r="K144" s="313">
        <f t="shared" si="8"/>
        <v>3300</v>
      </c>
      <c r="L144" s="313">
        <f t="shared" si="6"/>
        <v>2640</v>
      </c>
      <c r="M144" s="313">
        <f t="shared" si="9"/>
        <v>5220</v>
      </c>
      <c r="N144" s="313">
        <f t="shared" si="9"/>
        <v>1730</v>
      </c>
      <c r="O144" s="313">
        <f t="shared" si="9"/>
        <v>830</v>
      </c>
      <c r="P144" s="313">
        <f t="shared" si="7"/>
        <v>660</v>
      </c>
    </row>
    <row r="145" spans="1:16">
      <c r="A145" s="246">
        <v>12</v>
      </c>
      <c r="B145" s="296" t="s">
        <v>2572</v>
      </c>
      <c r="C145" s="298"/>
      <c r="D145" s="298"/>
      <c r="E145" s="297">
        <v>69600</v>
      </c>
      <c r="F145" s="297">
        <v>23000</v>
      </c>
      <c r="G145" s="297">
        <v>11000</v>
      </c>
      <c r="H145" s="297">
        <v>8800</v>
      </c>
      <c r="I145" s="313">
        <f t="shared" si="8"/>
        <v>20880</v>
      </c>
      <c r="J145" s="313">
        <f t="shared" si="8"/>
        <v>6900</v>
      </c>
      <c r="K145" s="313">
        <f t="shared" si="8"/>
        <v>3300</v>
      </c>
      <c r="L145" s="313">
        <f t="shared" si="6"/>
        <v>2640</v>
      </c>
      <c r="M145" s="313">
        <f t="shared" si="9"/>
        <v>5220</v>
      </c>
      <c r="N145" s="313">
        <f t="shared" si="9"/>
        <v>1730</v>
      </c>
      <c r="O145" s="313">
        <f t="shared" si="9"/>
        <v>830</v>
      </c>
      <c r="P145" s="313">
        <f t="shared" si="7"/>
        <v>660</v>
      </c>
    </row>
    <row r="146" spans="1:16" ht="45">
      <c r="A146" s="246">
        <v>13</v>
      </c>
      <c r="B146" s="296" t="s">
        <v>3166</v>
      </c>
      <c r="C146" s="298"/>
      <c r="D146" s="298"/>
      <c r="E146" s="297">
        <v>87000</v>
      </c>
      <c r="F146" s="297">
        <v>43500</v>
      </c>
      <c r="G146" s="297">
        <v>26100</v>
      </c>
      <c r="H146" s="297">
        <v>20880</v>
      </c>
      <c r="I146" s="313">
        <f t="shared" si="8"/>
        <v>26100</v>
      </c>
      <c r="J146" s="313">
        <f t="shared" si="8"/>
        <v>13050</v>
      </c>
      <c r="K146" s="313">
        <f t="shared" si="8"/>
        <v>7830</v>
      </c>
      <c r="L146" s="313">
        <f t="shared" si="6"/>
        <v>6260</v>
      </c>
      <c r="M146" s="313">
        <f t="shared" si="9"/>
        <v>6530</v>
      </c>
      <c r="N146" s="313">
        <f t="shared" si="9"/>
        <v>3260</v>
      </c>
      <c r="O146" s="313">
        <f t="shared" si="9"/>
        <v>1960</v>
      </c>
      <c r="P146" s="313">
        <f t="shared" si="7"/>
        <v>1570</v>
      </c>
    </row>
    <row r="147" spans="1:16">
      <c r="A147" s="246">
        <v>14</v>
      </c>
      <c r="B147" s="296" t="s">
        <v>1563</v>
      </c>
      <c r="C147" s="298"/>
      <c r="D147" s="298"/>
      <c r="E147" s="297">
        <v>45900</v>
      </c>
      <c r="F147" s="297">
        <v>15400</v>
      </c>
      <c r="G147" s="297">
        <v>7300</v>
      </c>
      <c r="H147" s="297">
        <v>5840</v>
      </c>
      <c r="I147" s="313">
        <f t="shared" si="8"/>
        <v>13770</v>
      </c>
      <c r="J147" s="313">
        <f t="shared" si="8"/>
        <v>4620</v>
      </c>
      <c r="K147" s="313">
        <f t="shared" si="8"/>
        <v>2190</v>
      </c>
      <c r="L147" s="313">
        <f t="shared" si="6"/>
        <v>1750</v>
      </c>
      <c r="M147" s="313">
        <f t="shared" si="9"/>
        <v>3440</v>
      </c>
      <c r="N147" s="313">
        <f t="shared" si="9"/>
        <v>1160</v>
      </c>
      <c r="O147" s="313">
        <f t="shared" si="9"/>
        <v>550</v>
      </c>
      <c r="P147" s="313">
        <f t="shared" si="7"/>
        <v>440</v>
      </c>
    </row>
    <row r="148" spans="1:16">
      <c r="A148" s="246">
        <v>15</v>
      </c>
      <c r="B148" s="296" t="s">
        <v>1256</v>
      </c>
      <c r="C148" s="298"/>
      <c r="D148" s="298"/>
      <c r="E148" s="297">
        <v>81000</v>
      </c>
      <c r="F148" s="297">
        <v>33000</v>
      </c>
      <c r="G148" s="297">
        <v>15000</v>
      </c>
      <c r="H148" s="297">
        <v>12000</v>
      </c>
      <c r="I148" s="313">
        <f t="shared" si="8"/>
        <v>24300</v>
      </c>
      <c r="J148" s="313">
        <f t="shared" si="8"/>
        <v>9900</v>
      </c>
      <c r="K148" s="313">
        <f t="shared" si="8"/>
        <v>4500</v>
      </c>
      <c r="L148" s="313">
        <f t="shared" si="6"/>
        <v>3600</v>
      </c>
      <c r="M148" s="313">
        <f t="shared" si="9"/>
        <v>6080</v>
      </c>
      <c r="N148" s="313">
        <f t="shared" si="9"/>
        <v>2480</v>
      </c>
      <c r="O148" s="313">
        <f t="shared" si="9"/>
        <v>1130</v>
      </c>
      <c r="P148" s="313">
        <f t="shared" si="7"/>
        <v>900</v>
      </c>
    </row>
    <row r="149" spans="1:16" ht="60">
      <c r="A149" s="246">
        <v>16</v>
      </c>
      <c r="B149" s="296" t="s">
        <v>3167</v>
      </c>
      <c r="C149" s="298"/>
      <c r="D149" s="298"/>
      <c r="E149" s="297">
        <v>50600</v>
      </c>
      <c r="F149" s="297">
        <v>19000</v>
      </c>
      <c r="G149" s="297">
        <v>8000</v>
      </c>
      <c r="H149" s="297">
        <v>6400</v>
      </c>
      <c r="I149" s="313">
        <f t="shared" si="8"/>
        <v>15180</v>
      </c>
      <c r="J149" s="313">
        <f t="shared" si="8"/>
        <v>5700</v>
      </c>
      <c r="K149" s="313">
        <f t="shared" si="8"/>
        <v>2400</v>
      </c>
      <c r="L149" s="313">
        <f t="shared" si="6"/>
        <v>1920</v>
      </c>
      <c r="M149" s="313">
        <f t="shared" si="9"/>
        <v>3800</v>
      </c>
      <c r="N149" s="313">
        <f t="shared" si="9"/>
        <v>1430</v>
      </c>
      <c r="O149" s="313">
        <f t="shared" si="9"/>
        <v>600</v>
      </c>
      <c r="P149" s="313">
        <f t="shared" si="7"/>
        <v>480</v>
      </c>
    </row>
    <row r="150" spans="1:16">
      <c r="A150" s="246">
        <v>17</v>
      </c>
      <c r="B150" s="296" t="s">
        <v>1933</v>
      </c>
      <c r="C150" s="298"/>
      <c r="D150" s="298"/>
      <c r="E150" s="297">
        <v>42000</v>
      </c>
      <c r="F150" s="297">
        <v>15300</v>
      </c>
      <c r="G150" s="297">
        <v>7000</v>
      </c>
      <c r="H150" s="297">
        <v>5600</v>
      </c>
      <c r="I150" s="313">
        <f t="shared" si="8"/>
        <v>12600</v>
      </c>
      <c r="J150" s="313">
        <f t="shared" si="8"/>
        <v>4590</v>
      </c>
      <c r="K150" s="313">
        <f t="shared" si="8"/>
        <v>2100</v>
      </c>
      <c r="L150" s="313">
        <f t="shared" si="6"/>
        <v>1680</v>
      </c>
      <c r="M150" s="313">
        <f t="shared" si="9"/>
        <v>3150</v>
      </c>
      <c r="N150" s="313">
        <f t="shared" si="9"/>
        <v>1150</v>
      </c>
      <c r="O150" s="313">
        <f t="shared" si="9"/>
        <v>530</v>
      </c>
      <c r="P150" s="313">
        <f t="shared" si="7"/>
        <v>420</v>
      </c>
    </row>
    <row r="151" spans="1:16">
      <c r="A151" s="246">
        <v>18</v>
      </c>
      <c r="B151" s="296" t="s">
        <v>2577</v>
      </c>
      <c r="C151" s="298"/>
      <c r="D151" s="298"/>
      <c r="E151" s="297">
        <v>42000</v>
      </c>
      <c r="F151" s="297">
        <v>15300</v>
      </c>
      <c r="G151" s="297">
        <v>7000</v>
      </c>
      <c r="H151" s="297">
        <v>5600</v>
      </c>
      <c r="I151" s="313">
        <f t="shared" si="8"/>
        <v>12600</v>
      </c>
      <c r="J151" s="313">
        <f t="shared" si="8"/>
        <v>4590</v>
      </c>
      <c r="K151" s="313">
        <f t="shared" si="8"/>
        <v>2100</v>
      </c>
      <c r="L151" s="313">
        <f t="shared" si="6"/>
        <v>1680</v>
      </c>
      <c r="M151" s="313">
        <f t="shared" si="9"/>
        <v>3150</v>
      </c>
      <c r="N151" s="313">
        <f t="shared" si="9"/>
        <v>1150</v>
      </c>
      <c r="O151" s="313">
        <f t="shared" si="9"/>
        <v>530</v>
      </c>
      <c r="P151" s="313">
        <f t="shared" si="7"/>
        <v>420</v>
      </c>
    </row>
    <row r="152" spans="1:16">
      <c r="A152" s="246">
        <v>19</v>
      </c>
      <c r="B152" s="296" t="s">
        <v>2578</v>
      </c>
      <c r="C152" s="298"/>
      <c r="D152" s="298"/>
      <c r="E152" s="297">
        <v>42000</v>
      </c>
      <c r="F152" s="297">
        <v>15300</v>
      </c>
      <c r="G152" s="297">
        <v>7000</v>
      </c>
      <c r="H152" s="297">
        <v>5600</v>
      </c>
      <c r="I152" s="313">
        <f t="shared" si="8"/>
        <v>12600</v>
      </c>
      <c r="J152" s="313">
        <f t="shared" si="8"/>
        <v>4590</v>
      </c>
      <c r="K152" s="313">
        <f t="shared" si="8"/>
        <v>2100</v>
      </c>
      <c r="L152" s="313">
        <f t="shared" si="6"/>
        <v>1680</v>
      </c>
      <c r="M152" s="313">
        <f t="shared" si="9"/>
        <v>3150</v>
      </c>
      <c r="N152" s="313">
        <f t="shared" si="9"/>
        <v>1150</v>
      </c>
      <c r="O152" s="313">
        <f t="shared" si="9"/>
        <v>530</v>
      </c>
      <c r="P152" s="313">
        <f t="shared" si="7"/>
        <v>420</v>
      </c>
    </row>
    <row r="153" spans="1:16">
      <c r="A153" s="246">
        <v>20</v>
      </c>
      <c r="B153" s="296" t="s">
        <v>465</v>
      </c>
      <c r="C153" s="298"/>
      <c r="D153" s="298"/>
      <c r="E153" s="297">
        <v>58800</v>
      </c>
      <c r="F153" s="297">
        <v>38000</v>
      </c>
      <c r="G153" s="297">
        <v>18000</v>
      </c>
      <c r="H153" s="297">
        <v>14400</v>
      </c>
      <c r="I153" s="313">
        <f t="shared" si="8"/>
        <v>17640</v>
      </c>
      <c r="J153" s="313">
        <f t="shared" si="8"/>
        <v>11400</v>
      </c>
      <c r="K153" s="313">
        <f t="shared" si="8"/>
        <v>5400</v>
      </c>
      <c r="L153" s="313">
        <f t="shared" si="6"/>
        <v>4320</v>
      </c>
      <c r="M153" s="313">
        <f t="shared" si="9"/>
        <v>4410</v>
      </c>
      <c r="N153" s="313">
        <f t="shared" si="9"/>
        <v>2850</v>
      </c>
      <c r="O153" s="313">
        <f t="shared" si="9"/>
        <v>1350</v>
      </c>
      <c r="P153" s="313">
        <f t="shared" si="7"/>
        <v>1080</v>
      </c>
    </row>
    <row r="154" spans="1:16" ht="30">
      <c r="A154" s="246">
        <v>21</v>
      </c>
      <c r="B154" s="296" t="s">
        <v>2579</v>
      </c>
      <c r="C154" s="298"/>
      <c r="D154" s="298"/>
      <c r="E154" s="297">
        <v>38000</v>
      </c>
      <c r="F154" s="297">
        <v>15300</v>
      </c>
      <c r="G154" s="297">
        <v>7000</v>
      </c>
      <c r="H154" s="297">
        <v>5600</v>
      </c>
      <c r="I154" s="313">
        <f t="shared" si="8"/>
        <v>11400</v>
      </c>
      <c r="J154" s="313">
        <f t="shared" si="8"/>
        <v>4590</v>
      </c>
      <c r="K154" s="313">
        <f t="shared" si="8"/>
        <v>2100</v>
      </c>
      <c r="L154" s="313">
        <f t="shared" si="6"/>
        <v>1680</v>
      </c>
      <c r="M154" s="313">
        <f t="shared" si="9"/>
        <v>2850</v>
      </c>
      <c r="N154" s="313">
        <f t="shared" si="9"/>
        <v>1150</v>
      </c>
      <c r="O154" s="313">
        <f t="shared" si="9"/>
        <v>530</v>
      </c>
      <c r="P154" s="313">
        <f t="shared" si="7"/>
        <v>420</v>
      </c>
    </row>
    <row r="155" spans="1:16">
      <c r="A155" s="246">
        <v>22</v>
      </c>
      <c r="B155" s="296" t="s">
        <v>3058</v>
      </c>
      <c r="C155" s="298"/>
      <c r="D155" s="298"/>
      <c r="E155" s="297">
        <v>49400</v>
      </c>
      <c r="F155" s="297">
        <v>18700</v>
      </c>
      <c r="G155" s="297">
        <v>7000</v>
      </c>
      <c r="H155" s="297">
        <v>5600</v>
      </c>
      <c r="I155" s="313">
        <f t="shared" si="8"/>
        <v>14820</v>
      </c>
      <c r="J155" s="313">
        <f t="shared" si="8"/>
        <v>5610</v>
      </c>
      <c r="K155" s="313">
        <f t="shared" si="8"/>
        <v>2100</v>
      </c>
      <c r="L155" s="313">
        <f t="shared" si="6"/>
        <v>1680</v>
      </c>
      <c r="M155" s="313">
        <f t="shared" si="9"/>
        <v>3710</v>
      </c>
      <c r="N155" s="313">
        <f t="shared" si="9"/>
        <v>1400</v>
      </c>
      <c r="O155" s="313">
        <f t="shared" si="9"/>
        <v>530</v>
      </c>
      <c r="P155" s="313">
        <f t="shared" si="7"/>
        <v>420</v>
      </c>
    </row>
    <row r="156" spans="1:16">
      <c r="A156" s="246">
        <v>23</v>
      </c>
      <c r="B156" s="296" t="s">
        <v>3069</v>
      </c>
      <c r="C156" s="298"/>
      <c r="D156" s="298"/>
      <c r="E156" s="298"/>
      <c r="F156" s="298"/>
      <c r="G156" s="298"/>
      <c r="H156" s="298"/>
      <c r="I156" s="313">
        <f t="shared" si="8"/>
        <v>0</v>
      </c>
      <c r="J156" s="313">
        <f t="shared" si="8"/>
        <v>0</v>
      </c>
      <c r="K156" s="313">
        <f t="shared" si="8"/>
        <v>0</v>
      </c>
      <c r="L156" s="313">
        <f t="shared" si="6"/>
        <v>0</v>
      </c>
      <c r="M156" s="313">
        <f t="shared" si="9"/>
        <v>0</v>
      </c>
      <c r="N156" s="313">
        <f t="shared" si="9"/>
        <v>0</v>
      </c>
      <c r="O156" s="313">
        <f t="shared" si="9"/>
        <v>0</v>
      </c>
      <c r="P156" s="313">
        <f t="shared" si="7"/>
        <v>0</v>
      </c>
    </row>
    <row r="157" spans="1:16" ht="45">
      <c r="A157" s="246" t="s">
        <v>2385</v>
      </c>
      <c r="B157" s="296" t="s">
        <v>3070</v>
      </c>
      <c r="C157" s="298"/>
      <c r="D157" s="298"/>
      <c r="E157" s="297">
        <v>54400</v>
      </c>
      <c r="F157" s="297">
        <v>21000</v>
      </c>
      <c r="G157" s="297">
        <v>9000</v>
      </c>
      <c r="H157" s="297">
        <v>7200</v>
      </c>
      <c r="I157" s="313">
        <f t="shared" si="8"/>
        <v>16320</v>
      </c>
      <c r="J157" s="313">
        <f t="shared" si="8"/>
        <v>6300</v>
      </c>
      <c r="K157" s="313">
        <f t="shared" si="8"/>
        <v>2700</v>
      </c>
      <c r="L157" s="313">
        <f t="shared" si="6"/>
        <v>2160</v>
      </c>
      <c r="M157" s="313">
        <f t="shared" si="9"/>
        <v>4080</v>
      </c>
      <c r="N157" s="313">
        <f t="shared" si="9"/>
        <v>1580</v>
      </c>
      <c r="O157" s="313">
        <f t="shared" si="9"/>
        <v>680</v>
      </c>
      <c r="P157" s="313">
        <f t="shared" si="7"/>
        <v>540</v>
      </c>
    </row>
    <row r="158" spans="1:16" ht="30">
      <c r="A158" s="246" t="s">
        <v>2385</v>
      </c>
      <c r="B158" s="296" t="s">
        <v>3071</v>
      </c>
      <c r="C158" s="298"/>
      <c r="D158" s="298"/>
      <c r="E158" s="297">
        <v>42000</v>
      </c>
      <c r="F158" s="297">
        <v>16500</v>
      </c>
      <c r="G158" s="297">
        <v>7000</v>
      </c>
      <c r="H158" s="297">
        <v>5600</v>
      </c>
      <c r="I158" s="313">
        <f t="shared" si="8"/>
        <v>12600</v>
      </c>
      <c r="J158" s="313">
        <f t="shared" si="8"/>
        <v>4950</v>
      </c>
      <c r="K158" s="313">
        <f t="shared" si="8"/>
        <v>2100</v>
      </c>
      <c r="L158" s="313">
        <f t="shared" si="6"/>
        <v>1680</v>
      </c>
      <c r="M158" s="313">
        <f t="shared" si="9"/>
        <v>3150</v>
      </c>
      <c r="N158" s="313">
        <f t="shared" si="9"/>
        <v>1240</v>
      </c>
      <c r="O158" s="313">
        <f t="shared" si="9"/>
        <v>530</v>
      </c>
      <c r="P158" s="313">
        <f t="shared" si="7"/>
        <v>420</v>
      </c>
    </row>
    <row r="159" spans="1:16">
      <c r="A159" s="246">
        <v>24</v>
      </c>
      <c r="B159" s="296" t="s">
        <v>1300</v>
      </c>
      <c r="C159" s="298"/>
      <c r="D159" s="298"/>
      <c r="E159" s="298"/>
      <c r="F159" s="298"/>
      <c r="G159" s="298"/>
      <c r="H159" s="298"/>
      <c r="I159" s="313">
        <f t="shared" si="8"/>
        <v>0</v>
      </c>
      <c r="J159" s="313">
        <f t="shared" si="8"/>
        <v>0</v>
      </c>
      <c r="K159" s="313">
        <f t="shared" si="8"/>
        <v>0</v>
      </c>
      <c r="L159" s="313">
        <f t="shared" si="6"/>
        <v>0</v>
      </c>
      <c r="M159" s="313">
        <f t="shared" si="9"/>
        <v>0</v>
      </c>
      <c r="N159" s="313">
        <f t="shared" si="9"/>
        <v>0</v>
      </c>
      <c r="O159" s="313">
        <f t="shared" si="9"/>
        <v>0</v>
      </c>
      <c r="P159" s="313">
        <f t="shared" si="7"/>
        <v>0</v>
      </c>
    </row>
    <row r="160" spans="1:16" ht="45">
      <c r="A160" s="246" t="s">
        <v>2385</v>
      </c>
      <c r="B160" s="296" t="s">
        <v>3168</v>
      </c>
      <c r="C160" s="298"/>
      <c r="D160" s="298"/>
      <c r="E160" s="297">
        <v>40000</v>
      </c>
      <c r="F160" s="297">
        <v>23000</v>
      </c>
      <c r="G160" s="297">
        <v>17000</v>
      </c>
      <c r="H160" s="297">
        <v>13600</v>
      </c>
      <c r="I160" s="313">
        <f t="shared" si="8"/>
        <v>12000</v>
      </c>
      <c r="J160" s="313">
        <f t="shared" si="8"/>
        <v>6900</v>
      </c>
      <c r="K160" s="313">
        <f t="shared" si="8"/>
        <v>5100</v>
      </c>
      <c r="L160" s="313">
        <f t="shared" si="6"/>
        <v>4080</v>
      </c>
      <c r="M160" s="313">
        <f t="shared" si="9"/>
        <v>3000</v>
      </c>
      <c r="N160" s="313">
        <f t="shared" si="9"/>
        <v>1730</v>
      </c>
      <c r="O160" s="313">
        <f t="shared" si="9"/>
        <v>1280</v>
      </c>
      <c r="P160" s="313">
        <f t="shared" si="7"/>
        <v>1020</v>
      </c>
    </row>
    <row r="161" spans="1:16" ht="30">
      <c r="A161" s="246" t="s">
        <v>2385</v>
      </c>
      <c r="B161" s="296" t="s">
        <v>3169</v>
      </c>
      <c r="C161" s="298"/>
      <c r="D161" s="298"/>
      <c r="E161" s="297">
        <v>38700</v>
      </c>
      <c r="F161" s="297">
        <v>19350</v>
      </c>
      <c r="G161" s="297">
        <v>15600</v>
      </c>
      <c r="H161" s="297">
        <v>12480</v>
      </c>
      <c r="I161" s="313">
        <f t="shared" si="8"/>
        <v>11610</v>
      </c>
      <c r="J161" s="313">
        <f t="shared" si="8"/>
        <v>5810</v>
      </c>
      <c r="K161" s="313">
        <f t="shared" si="8"/>
        <v>4680</v>
      </c>
      <c r="L161" s="313">
        <f t="shared" si="6"/>
        <v>3740</v>
      </c>
      <c r="M161" s="313">
        <f t="shared" si="9"/>
        <v>2900</v>
      </c>
      <c r="N161" s="313">
        <f t="shared" si="9"/>
        <v>1450</v>
      </c>
      <c r="O161" s="313">
        <f t="shared" si="9"/>
        <v>1170</v>
      </c>
      <c r="P161" s="313">
        <f t="shared" si="7"/>
        <v>940</v>
      </c>
    </row>
    <row r="162" spans="1:16" ht="45">
      <c r="A162" s="246" t="s">
        <v>2385</v>
      </c>
      <c r="B162" s="296" t="s">
        <v>3170</v>
      </c>
      <c r="C162" s="298"/>
      <c r="D162" s="298"/>
      <c r="E162" s="297">
        <v>30800</v>
      </c>
      <c r="F162" s="297">
        <v>16800</v>
      </c>
      <c r="G162" s="297">
        <v>14300</v>
      </c>
      <c r="H162" s="297">
        <v>11440</v>
      </c>
      <c r="I162" s="313">
        <f t="shared" si="8"/>
        <v>9240</v>
      </c>
      <c r="J162" s="313">
        <f t="shared" si="8"/>
        <v>5040</v>
      </c>
      <c r="K162" s="313">
        <f t="shared" si="8"/>
        <v>4290</v>
      </c>
      <c r="L162" s="313">
        <f t="shared" si="6"/>
        <v>3430</v>
      </c>
      <c r="M162" s="313">
        <f t="shared" si="9"/>
        <v>2310</v>
      </c>
      <c r="N162" s="313">
        <f t="shared" si="9"/>
        <v>1260</v>
      </c>
      <c r="O162" s="313">
        <f t="shared" si="9"/>
        <v>1070</v>
      </c>
      <c r="P162" s="313">
        <f t="shared" si="7"/>
        <v>860</v>
      </c>
    </row>
    <row r="163" spans="1:16">
      <c r="A163" s="246">
        <v>25</v>
      </c>
      <c r="B163" s="296" t="s">
        <v>2581</v>
      </c>
      <c r="C163" s="298"/>
      <c r="D163" s="298"/>
      <c r="E163" s="297">
        <v>45100</v>
      </c>
      <c r="F163" s="297">
        <v>22550</v>
      </c>
      <c r="G163" s="297">
        <v>13530</v>
      </c>
      <c r="H163" s="297">
        <v>10820</v>
      </c>
      <c r="I163" s="313">
        <f t="shared" si="8"/>
        <v>13530</v>
      </c>
      <c r="J163" s="313">
        <f t="shared" si="8"/>
        <v>6770</v>
      </c>
      <c r="K163" s="313">
        <f t="shared" si="8"/>
        <v>4060</v>
      </c>
      <c r="L163" s="313">
        <f t="shared" si="6"/>
        <v>3250</v>
      </c>
      <c r="M163" s="313">
        <f t="shared" si="9"/>
        <v>3380</v>
      </c>
      <c r="N163" s="313">
        <f t="shared" si="9"/>
        <v>1690</v>
      </c>
      <c r="O163" s="313">
        <f t="shared" si="9"/>
        <v>1020</v>
      </c>
      <c r="P163" s="313">
        <f t="shared" si="7"/>
        <v>810</v>
      </c>
    </row>
    <row r="164" spans="1:16" ht="45">
      <c r="A164" s="246">
        <v>25</v>
      </c>
      <c r="B164" s="296" t="s">
        <v>3088</v>
      </c>
      <c r="C164" s="298"/>
      <c r="D164" s="298"/>
      <c r="E164" s="297">
        <v>34000</v>
      </c>
      <c r="F164" s="297">
        <v>13500</v>
      </c>
      <c r="G164" s="297">
        <v>7000</v>
      </c>
      <c r="H164" s="297">
        <v>5600</v>
      </c>
      <c r="I164" s="313">
        <f t="shared" si="8"/>
        <v>10200</v>
      </c>
      <c r="J164" s="313">
        <f t="shared" si="8"/>
        <v>4050</v>
      </c>
      <c r="K164" s="313">
        <f t="shared" si="8"/>
        <v>2100</v>
      </c>
      <c r="L164" s="313">
        <f t="shared" si="6"/>
        <v>1680</v>
      </c>
      <c r="M164" s="313">
        <f t="shared" si="9"/>
        <v>2550</v>
      </c>
      <c r="N164" s="313">
        <f t="shared" si="9"/>
        <v>1010</v>
      </c>
      <c r="O164" s="313">
        <f t="shared" si="9"/>
        <v>530</v>
      </c>
      <c r="P164" s="313">
        <f t="shared" si="7"/>
        <v>420</v>
      </c>
    </row>
    <row r="165" spans="1:16">
      <c r="A165" s="246">
        <v>26</v>
      </c>
      <c r="B165" s="296" t="s">
        <v>3171</v>
      </c>
      <c r="C165" s="298"/>
      <c r="D165" s="298"/>
      <c r="E165" s="297">
        <v>23400</v>
      </c>
      <c r="F165" s="297">
        <v>10000</v>
      </c>
      <c r="G165" s="297">
        <v>5000</v>
      </c>
      <c r="H165" s="297">
        <v>4000</v>
      </c>
      <c r="I165" s="313">
        <f t="shared" si="8"/>
        <v>7020</v>
      </c>
      <c r="J165" s="313">
        <f t="shared" si="8"/>
        <v>3000</v>
      </c>
      <c r="K165" s="313">
        <f t="shared" si="8"/>
        <v>1500</v>
      </c>
      <c r="L165" s="313">
        <f t="shared" si="6"/>
        <v>1200</v>
      </c>
      <c r="M165" s="313">
        <f t="shared" si="9"/>
        <v>1760</v>
      </c>
      <c r="N165" s="313">
        <f t="shared" si="9"/>
        <v>750</v>
      </c>
      <c r="O165" s="313">
        <f t="shared" si="9"/>
        <v>380</v>
      </c>
      <c r="P165" s="313">
        <f t="shared" si="7"/>
        <v>300</v>
      </c>
    </row>
    <row r="166" spans="1:16">
      <c r="A166" s="246">
        <v>27</v>
      </c>
      <c r="B166" s="296" t="s">
        <v>3172</v>
      </c>
      <c r="C166" s="298"/>
      <c r="D166" s="298"/>
      <c r="E166" s="297">
        <v>23400</v>
      </c>
      <c r="F166" s="297">
        <v>10000</v>
      </c>
      <c r="G166" s="297">
        <v>5000</v>
      </c>
      <c r="H166" s="297">
        <v>4000</v>
      </c>
      <c r="I166" s="313">
        <f t="shared" si="8"/>
        <v>7020</v>
      </c>
      <c r="J166" s="313">
        <f t="shared" si="8"/>
        <v>3000</v>
      </c>
      <c r="K166" s="313">
        <f t="shared" si="8"/>
        <v>1500</v>
      </c>
      <c r="L166" s="313">
        <f t="shared" si="6"/>
        <v>1200</v>
      </c>
      <c r="M166" s="313">
        <f t="shared" si="9"/>
        <v>1760</v>
      </c>
      <c r="N166" s="313">
        <f t="shared" si="9"/>
        <v>750</v>
      </c>
      <c r="O166" s="313">
        <f t="shared" si="9"/>
        <v>380</v>
      </c>
      <c r="P166" s="313">
        <f t="shared" si="7"/>
        <v>300</v>
      </c>
    </row>
    <row r="167" spans="1:16" ht="60">
      <c r="A167" s="246">
        <v>28</v>
      </c>
      <c r="B167" s="296" t="s">
        <v>3173</v>
      </c>
      <c r="C167" s="298"/>
      <c r="D167" s="298"/>
      <c r="E167" s="297">
        <v>24500</v>
      </c>
      <c r="F167" s="297">
        <v>10500</v>
      </c>
      <c r="G167" s="297">
        <v>5000</v>
      </c>
      <c r="H167" s="297">
        <v>4000</v>
      </c>
      <c r="I167" s="313">
        <f t="shared" si="8"/>
        <v>7350</v>
      </c>
      <c r="J167" s="313">
        <f t="shared" si="8"/>
        <v>3150</v>
      </c>
      <c r="K167" s="313">
        <f t="shared" si="8"/>
        <v>1500</v>
      </c>
      <c r="L167" s="313">
        <f t="shared" si="6"/>
        <v>1200</v>
      </c>
      <c r="M167" s="313">
        <f t="shared" si="9"/>
        <v>1840</v>
      </c>
      <c r="N167" s="313">
        <f t="shared" si="9"/>
        <v>790</v>
      </c>
      <c r="O167" s="313">
        <f t="shared" si="9"/>
        <v>380</v>
      </c>
      <c r="P167" s="313">
        <f t="shared" si="7"/>
        <v>300</v>
      </c>
    </row>
    <row r="168" spans="1:16" ht="15.75">
      <c r="A168" s="298"/>
      <c r="B168" s="321" t="s">
        <v>3174</v>
      </c>
      <c r="C168" s="298"/>
      <c r="D168" s="298"/>
      <c r="E168" s="322"/>
      <c r="F168" s="298"/>
      <c r="G168" s="298"/>
      <c r="H168" s="298"/>
      <c r="I168" s="313">
        <f t="shared" si="8"/>
        <v>0</v>
      </c>
      <c r="J168" s="313">
        <f t="shared" si="8"/>
        <v>0</v>
      </c>
      <c r="K168" s="313">
        <f t="shared" si="8"/>
        <v>0</v>
      </c>
      <c r="L168" s="313">
        <f t="shared" si="6"/>
        <v>0</v>
      </c>
      <c r="M168" s="313">
        <f t="shared" si="9"/>
        <v>0</v>
      </c>
      <c r="N168" s="313">
        <f t="shared" si="9"/>
        <v>0</v>
      </c>
      <c r="O168" s="313">
        <f t="shared" si="9"/>
        <v>0</v>
      </c>
      <c r="P168" s="313">
        <f t="shared" si="7"/>
        <v>0</v>
      </c>
    </row>
    <row r="169" spans="1:16" ht="15.75">
      <c r="A169" s="246">
        <v>1</v>
      </c>
      <c r="B169" s="321" t="s">
        <v>3175</v>
      </c>
      <c r="C169" s="246" t="s">
        <v>544</v>
      </c>
      <c r="D169" s="246" t="s">
        <v>545</v>
      </c>
      <c r="E169" s="303">
        <v>41000</v>
      </c>
      <c r="F169" s="297">
        <v>19000</v>
      </c>
      <c r="G169" s="297">
        <v>8500</v>
      </c>
      <c r="H169" s="297">
        <v>6800</v>
      </c>
      <c r="I169" s="313">
        <f t="shared" si="8"/>
        <v>12300</v>
      </c>
      <c r="J169" s="313">
        <f t="shared" si="8"/>
        <v>5700</v>
      </c>
      <c r="K169" s="313">
        <f t="shared" si="8"/>
        <v>2550</v>
      </c>
      <c r="L169" s="313">
        <f t="shared" si="6"/>
        <v>2040</v>
      </c>
      <c r="M169" s="313">
        <f t="shared" si="9"/>
        <v>3080</v>
      </c>
      <c r="N169" s="313">
        <f t="shared" si="9"/>
        <v>1430</v>
      </c>
      <c r="O169" s="313">
        <f t="shared" si="9"/>
        <v>640</v>
      </c>
      <c r="P169" s="313">
        <f t="shared" si="7"/>
        <v>510</v>
      </c>
    </row>
    <row r="170" spans="1:16" ht="15.75">
      <c r="A170" s="246">
        <v>2</v>
      </c>
      <c r="B170" s="321" t="s">
        <v>3176</v>
      </c>
      <c r="C170" s="246" t="s">
        <v>544</v>
      </c>
      <c r="D170" s="246" t="s">
        <v>545</v>
      </c>
      <c r="E170" s="303">
        <v>41000</v>
      </c>
      <c r="F170" s="297">
        <v>19000</v>
      </c>
      <c r="G170" s="297">
        <v>8500</v>
      </c>
      <c r="H170" s="297">
        <v>6800</v>
      </c>
      <c r="I170" s="313">
        <f t="shared" si="8"/>
        <v>12300</v>
      </c>
      <c r="J170" s="313">
        <f t="shared" si="8"/>
        <v>5700</v>
      </c>
      <c r="K170" s="313">
        <f t="shared" si="8"/>
        <v>2550</v>
      </c>
      <c r="L170" s="313">
        <f t="shared" si="6"/>
        <v>2040</v>
      </c>
      <c r="M170" s="313">
        <f t="shared" si="9"/>
        <v>3080</v>
      </c>
      <c r="N170" s="313">
        <f t="shared" si="9"/>
        <v>1430</v>
      </c>
      <c r="O170" s="313">
        <f t="shared" si="9"/>
        <v>640</v>
      </c>
      <c r="P170" s="313">
        <f t="shared" si="7"/>
        <v>510</v>
      </c>
    </row>
    <row r="171" spans="1:16" ht="15.75">
      <c r="A171" s="246">
        <v>3</v>
      </c>
      <c r="B171" s="321" t="s">
        <v>3177</v>
      </c>
      <c r="C171" s="246" t="s">
        <v>544</v>
      </c>
      <c r="D171" s="246" t="s">
        <v>545</v>
      </c>
      <c r="E171" s="303">
        <v>41000</v>
      </c>
      <c r="F171" s="303">
        <v>19000</v>
      </c>
      <c r="G171" s="303">
        <v>8500</v>
      </c>
      <c r="H171" s="297">
        <v>6800</v>
      </c>
      <c r="I171" s="313">
        <f t="shared" si="8"/>
        <v>12300</v>
      </c>
      <c r="J171" s="313">
        <f t="shared" si="8"/>
        <v>5700</v>
      </c>
      <c r="K171" s="313">
        <f t="shared" si="8"/>
        <v>2550</v>
      </c>
      <c r="L171" s="313">
        <f t="shared" si="6"/>
        <v>2040</v>
      </c>
      <c r="M171" s="313">
        <f t="shared" si="9"/>
        <v>3080</v>
      </c>
      <c r="N171" s="313">
        <f t="shared" si="9"/>
        <v>1430</v>
      </c>
      <c r="O171" s="313">
        <f t="shared" si="9"/>
        <v>640</v>
      </c>
      <c r="P171" s="313">
        <f t="shared" si="7"/>
        <v>510</v>
      </c>
    </row>
    <row r="172" spans="1:16" ht="15.75">
      <c r="A172" s="246">
        <v>4</v>
      </c>
      <c r="B172" s="321" t="s">
        <v>3178</v>
      </c>
      <c r="C172" s="246" t="s">
        <v>544</v>
      </c>
      <c r="D172" s="246" t="s">
        <v>545</v>
      </c>
      <c r="E172" s="303">
        <v>28500</v>
      </c>
      <c r="F172" s="303">
        <v>16150</v>
      </c>
      <c r="G172" s="303">
        <v>7000</v>
      </c>
      <c r="H172" s="297">
        <v>5600</v>
      </c>
      <c r="I172" s="313">
        <f t="shared" si="8"/>
        <v>8550</v>
      </c>
      <c r="J172" s="313">
        <f t="shared" si="8"/>
        <v>4850</v>
      </c>
      <c r="K172" s="313">
        <f t="shared" si="8"/>
        <v>2100</v>
      </c>
      <c r="L172" s="313">
        <f t="shared" si="6"/>
        <v>1680</v>
      </c>
      <c r="M172" s="313">
        <f t="shared" si="9"/>
        <v>2140</v>
      </c>
      <c r="N172" s="313">
        <f t="shared" si="9"/>
        <v>1210</v>
      </c>
      <c r="O172" s="313">
        <f t="shared" si="9"/>
        <v>530</v>
      </c>
      <c r="P172" s="313">
        <f t="shared" si="7"/>
        <v>420</v>
      </c>
    </row>
    <row r="173" spans="1:16" ht="15.75">
      <c r="A173" s="246">
        <v>5</v>
      </c>
      <c r="B173" s="321" t="s">
        <v>3179</v>
      </c>
      <c r="C173" s="246" t="s">
        <v>544</v>
      </c>
      <c r="D173" s="246" t="s">
        <v>545</v>
      </c>
      <c r="E173" s="303">
        <v>25200</v>
      </c>
      <c r="F173" s="303">
        <v>13000</v>
      </c>
      <c r="G173" s="303">
        <v>6000</v>
      </c>
      <c r="H173" s="297">
        <v>4800</v>
      </c>
      <c r="I173" s="313">
        <f t="shared" si="8"/>
        <v>7560</v>
      </c>
      <c r="J173" s="313">
        <f t="shared" si="8"/>
        <v>3900</v>
      </c>
      <c r="K173" s="313">
        <f t="shared" si="8"/>
        <v>1800</v>
      </c>
      <c r="L173" s="313">
        <f t="shared" si="6"/>
        <v>1440</v>
      </c>
      <c r="M173" s="313">
        <f t="shared" si="9"/>
        <v>1890</v>
      </c>
      <c r="N173" s="313">
        <f t="shared" si="9"/>
        <v>980</v>
      </c>
      <c r="O173" s="313">
        <f t="shared" si="9"/>
        <v>450</v>
      </c>
      <c r="P173" s="313">
        <f t="shared" si="7"/>
        <v>360</v>
      </c>
    </row>
    <row r="174" spans="1:16" ht="15.75">
      <c r="A174" s="246">
        <v>6</v>
      </c>
      <c r="B174" s="321" t="s">
        <v>547</v>
      </c>
      <c r="C174" s="246" t="s">
        <v>544</v>
      </c>
      <c r="D174" s="246" t="s">
        <v>545</v>
      </c>
      <c r="E174" s="303">
        <v>25200</v>
      </c>
      <c r="F174" s="303">
        <v>13000</v>
      </c>
      <c r="G174" s="303">
        <v>6000</v>
      </c>
      <c r="H174" s="297">
        <v>4800</v>
      </c>
      <c r="I174" s="313">
        <f t="shared" si="8"/>
        <v>7560</v>
      </c>
      <c r="J174" s="313">
        <f t="shared" si="8"/>
        <v>3900</v>
      </c>
      <c r="K174" s="313">
        <f t="shared" si="8"/>
        <v>1800</v>
      </c>
      <c r="L174" s="313">
        <f t="shared" si="6"/>
        <v>1440</v>
      </c>
      <c r="M174" s="313">
        <f t="shared" si="9"/>
        <v>1890</v>
      </c>
      <c r="N174" s="313">
        <f t="shared" si="9"/>
        <v>980</v>
      </c>
      <c r="O174" s="313">
        <f t="shared" si="9"/>
        <v>450</v>
      </c>
      <c r="P174" s="313">
        <f t="shared" si="7"/>
        <v>360</v>
      </c>
    </row>
    <row r="175" spans="1:16" ht="15.75">
      <c r="A175" s="246">
        <v>7</v>
      </c>
      <c r="B175" s="321" t="s">
        <v>3180</v>
      </c>
      <c r="C175" s="246" t="s">
        <v>544</v>
      </c>
      <c r="D175" s="246" t="s">
        <v>545</v>
      </c>
      <c r="E175" s="303">
        <v>25200</v>
      </c>
      <c r="F175" s="303">
        <v>13000</v>
      </c>
      <c r="G175" s="303">
        <v>6000</v>
      </c>
      <c r="H175" s="297">
        <v>4800</v>
      </c>
      <c r="I175" s="313">
        <f t="shared" si="8"/>
        <v>7560</v>
      </c>
      <c r="J175" s="313">
        <f t="shared" si="8"/>
        <v>3900</v>
      </c>
      <c r="K175" s="313">
        <f t="shared" si="8"/>
        <v>1800</v>
      </c>
      <c r="L175" s="313">
        <f t="shared" si="6"/>
        <v>1440</v>
      </c>
      <c r="M175" s="313">
        <f t="shared" si="9"/>
        <v>1890</v>
      </c>
      <c r="N175" s="313">
        <f t="shared" si="9"/>
        <v>980</v>
      </c>
      <c r="O175" s="313">
        <f t="shared" si="9"/>
        <v>450</v>
      </c>
      <c r="P175" s="313">
        <f t="shared" si="7"/>
        <v>360</v>
      </c>
    </row>
    <row r="176" spans="1:16" ht="15.75">
      <c r="A176" s="246">
        <v>8</v>
      </c>
      <c r="B176" s="321" t="s">
        <v>3181</v>
      </c>
      <c r="C176" s="246" t="s">
        <v>544</v>
      </c>
      <c r="D176" s="246" t="s">
        <v>545</v>
      </c>
      <c r="E176" s="303">
        <v>25200</v>
      </c>
      <c r="F176" s="303">
        <v>13000</v>
      </c>
      <c r="G176" s="303">
        <v>6000</v>
      </c>
      <c r="H176" s="297">
        <v>4800</v>
      </c>
      <c r="I176" s="313">
        <f t="shared" si="8"/>
        <v>7560</v>
      </c>
      <c r="J176" s="313">
        <f t="shared" si="8"/>
        <v>3900</v>
      </c>
      <c r="K176" s="313">
        <f t="shared" si="8"/>
        <v>1800</v>
      </c>
      <c r="L176" s="313">
        <f t="shared" si="6"/>
        <v>1440</v>
      </c>
      <c r="M176" s="313">
        <f t="shared" si="9"/>
        <v>1890</v>
      </c>
      <c r="N176" s="313">
        <f t="shared" si="9"/>
        <v>980</v>
      </c>
      <c r="O176" s="313">
        <f t="shared" si="9"/>
        <v>450</v>
      </c>
      <c r="P176" s="313">
        <f t="shared" si="7"/>
        <v>360</v>
      </c>
    </row>
    <row r="177" spans="1:16" ht="15.75">
      <c r="A177" s="246">
        <v>9</v>
      </c>
      <c r="B177" s="321" t="s">
        <v>3182</v>
      </c>
      <c r="C177" s="246" t="s">
        <v>544</v>
      </c>
      <c r="D177" s="246" t="s">
        <v>545</v>
      </c>
      <c r="E177" s="303">
        <v>25200</v>
      </c>
      <c r="F177" s="303">
        <v>13000</v>
      </c>
      <c r="G177" s="303">
        <v>6000</v>
      </c>
      <c r="H177" s="297">
        <v>4800</v>
      </c>
      <c r="I177" s="313">
        <f t="shared" si="8"/>
        <v>7560</v>
      </c>
      <c r="J177" s="313">
        <f t="shared" si="8"/>
        <v>3900</v>
      </c>
      <c r="K177" s="313">
        <f t="shared" si="8"/>
        <v>1800</v>
      </c>
      <c r="L177" s="313">
        <f t="shared" si="6"/>
        <v>1440</v>
      </c>
      <c r="M177" s="313">
        <f t="shared" si="9"/>
        <v>1890</v>
      </c>
      <c r="N177" s="313">
        <f t="shared" si="9"/>
        <v>980</v>
      </c>
      <c r="O177" s="313">
        <f t="shared" si="9"/>
        <v>450</v>
      </c>
      <c r="P177" s="313">
        <f t="shared" si="7"/>
        <v>360</v>
      </c>
    </row>
    <row r="178" spans="1:16" ht="15.75">
      <c r="A178" s="246">
        <v>10</v>
      </c>
      <c r="B178" s="321" t="s">
        <v>567</v>
      </c>
      <c r="C178" s="246" t="s">
        <v>544</v>
      </c>
      <c r="D178" s="246" t="s">
        <v>545</v>
      </c>
      <c r="E178" s="303">
        <v>25200</v>
      </c>
      <c r="F178" s="303">
        <v>13000</v>
      </c>
      <c r="G178" s="303">
        <v>6000</v>
      </c>
      <c r="H178" s="297">
        <v>4800</v>
      </c>
      <c r="I178" s="313">
        <f t="shared" si="8"/>
        <v>7560</v>
      </c>
      <c r="J178" s="313">
        <f t="shared" si="8"/>
        <v>3900</v>
      </c>
      <c r="K178" s="313">
        <f t="shared" si="8"/>
        <v>1800</v>
      </c>
      <c r="L178" s="313">
        <f t="shared" si="6"/>
        <v>1440</v>
      </c>
      <c r="M178" s="313">
        <f t="shared" si="9"/>
        <v>1890</v>
      </c>
      <c r="N178" s="313">
        <f t="shared" si="9"/>
        <v>980</v>
      </c>
      <c r="O178" s="313">
        <f t="shared" si="9"/>
        <v>450</v>
      </c>
      <c r="P178" s="313">
        <f t="shared" si="7"/>
        <v>360</v>
      </c>
    </row>
    <row r="179" spans="1:16" ht="15.75">
      <c r="A179" s="246">
        <v>11</v>
      </c>
      <c r="B179" s="321" t="s">
        <v>3183</v>
      </c>
      <c r="C179" s="246" t="s">
        <v>544</v>
      </c>
      <c r="D179" s="246" t="s">
        <v>545</v>
      </c>
      <c r="E179" s="303">
        <v>25200</v>
      </c>
      <c r="F179" s="303">
        <v>13000</v>
      </c>
      <c r="G179" s="303">
        <v>6000</v>
      </c>
      <c r="H179" s="297">
        <v>4800</v>
      </c>
      <c r="I179" s="313">
        <f t="shared" si="8"/>
        <v>7560</v>
      </c>
      <c r="J179" s="313">
        <f t="shared" si="8"/>
        <v>3900</v>
      </c>
      <c r="K179" s="313">
        <f t="shared" si="8"/>
        <v>1800</v>
      </c>
      <c r="L179" s="313">
        <f t="shared" si="6"/>
        <v>1440</v>
      </c>
      <c r="M179" s="313">
        <f t="shared" si="9"/>
        <v>1890</v>
      </c>
      <c r="N179" s="313">
        <f t="shared" si="9"/>
        <v>980</v>
      </c>
      <c r="O179" s="313">
        <f t="shared" si="9"/>
        <v>450</v>
      </c>
      <c r="P179" s="313">
        <f t="shared" si="7"/>
        <v>360</v>
      </c>
    </row>
    <row r="180" spans="1:16" ht="15.75">
      <c r="A180" s="246">
        <v>12</v>
      </c>
      <c r="B180" s="321" t="s">
        <v>3184</v>
      </c>
      <c r="C180" s="246" t="s">
        <v>544</v>
      </c>
      <c r="D180" s="246" t="s">
        <v>545</v>
      </c>
      <c r="E180" s="303">
        <v>25200</v>
      </c>
      <c r="F180" s="303">
        <v>13000</v>
      </c>
      <c r="G180" s="303">
        <v>6000</v>
      </c>
      <c r="H180" s="297">
        <v>4800</v>
      </c>
      <c r="I180" s="313">
        <f t="shared" si="8"/>
        <v>7560</v>
      </c>
      <c r="J180" s="313">
        <f t="shared" si="8"/>
        <v>3900</v>
      </c>
      <c r="K180" s="313">
        <f t="shared" si="8"/>
        <v>1800</v>
      </c>
      <c r="L180" s="313">
        <f t="shared" si="6"/>
        <v>1440</v>
      </c>
      <c r="M180" s="313">
        <f t="shared" si="9"/>
        <v>1890</v>
      </c>
      <c r="N180" s="313">
        <f t="shared" si="9"/>
        <v>980</v>
      </c>
      <c r="O180" s="313">
        <f t="shared" si="9"/>
        <v>450</v>
      </c>
      <c r="P180" s="313">
        <f t="shared" si="7"/>
        <v>360</v>
      </c>
    </row>
    <row r="181" spans="1:16" ht="15.75">
      <c r="A181" s="246">
        <v>13</v>
      </c>
      <c r="B181" s="321" t="s">
        <v>3185</v>
      </c>
      <c r="C181" s="246" t="s">
        <v>544</v>
      </c>
      <c r="D181" s="246" t="s">
        <v>545</v>
      </c>
      <c r="E181" s="303">
        <v>25200</v>
      </c>
      <c r="F181" s="303">
        <v>13000</v>
      </c>
      <c r="G181" s="303">
        <v>6000</v>
      </c>
      <c r="H181" s="297">
        <v>4800</v>
      </c>
      <c r="I181" s="313">
        <f t="shared" si="8"/>
        <v>7560</v>
      </c>
      <c r="J181" s="313">
        <f t="shared" si="8"/>
        <v>3900</v>
      </c>
      <c r="K181" s="313">
        <f t="shared" si="8"/>
        <v>1800</v>
      </c>
      <c r="L181" s="313">
        <f t="shared" si="6"/>
        <v>1440</v>
      </c>
      <c r="M181" s="313">
        <f t="shared" si="9"/>
        <v>1890</v>
      </c>
      <c r="N181" s="313">
        <f t="shared" si="9"/>
        <v>980</v>
      </c>
      <c r="O181" s="313">
        <f t="shared" si="9"/>
        <v>450</v>
      </c>
      <c r="P181" s="313">
        <f t="shared" si="7"/>
        <v>360</v>
      </c>
    </row>
    <row r="182" spans="1:16" ht="15.75">
      <c r="A182" s="246">
        <v>14</v>
      </c>
      <c r="B182" s="321" t="s">
        <v>3186</v>
      </c>
      <c r="C182" s="246" t="s">
        <v>544</v>
      </c>
      <c r="D182" s="246" t="s">
        <v>545</v>
      </c>
      <c r="E182" s="303">
        <v>25200</v>
      </c>
      <c r="F182" s="303">
        <v>13000</v>
      </c>
      <c r="G182" s="303">
        <v>6000</v>
      </c>
      <c r="H182" s="297">
        <v>4800</v>
      </c>
      <c r="I182" s="313">
        <f t="shared" si="8"/>
        <v>7560</v>
      </c>
      <c r="J182" s="313">
        <f t="shared" si="8"/>
        <v>3900</v>
      </c>
      <c r="K182" s="313">
        <f t="shared" si="8"/>
        <v>1800</v>
      </c>
      <c r="L182" s="313">
        <f t="shared" si="6"/>
        <v>1440</v>
      </c>
      <c r="M182" s="313">
        <f t="shared" si="9"/>
        <v>1890</v>
      </c>
      <c r="N182" s="313">
        <f t="shared" si="9"/>
        <v>980</v>
      </c>
      <c r="O182" s="313">
        <f t="shared" si="9"/>
        <v>450</v>
      </c>
      <c r="P182" s="313">
        <f t="shared" si="7"/>
        <v>360</v>
      </c>
    </row>
    <row r="183" spans="1:16" ht="15.75">
      <c r="A183" s="246">
        <v>15</v>
      </c>
      <c r="B183" s="321" t="s">
        <v>3187</v>
      </c>
      <c r="C183" s="246" t="s">
        <v>544</v>
      </c>
      <c r="D183" s="246" t="s">
        <v>545</v>
      </c>
      <c r="E183" s="303">
        <v>25200</v>
      </c>
      <c r="F183" s="303">
        <v>13000</v>
      </c>
      <c r="G183" s="303">
        <v>6000</v>
      </c>
      <c r="H183" s="297">
        <v>4800</v>
      </c>
      <c r="I183" s="313">
        <f t="shared" si="8"/>
        <v>7560</v>
      </c>
      <c r="J183" s="313">
        <f t="shared" si="8"/>
        <v>3900</v>
      </c>
      <c r="K183" s="313">
        <f t="shared" si="8"/>
        <v>1800</v>
      </c>
      <c r="L183" s="313">
        <f t="shared" si="6"/>
        <v>1440</v>
      </c>
      <c r="M183" s="313">
        <f t="shared" si="9"/>
        <v>1890</v>
      </c>
      <c r="N183" s="313">
        <f t="shared" si="9"/>
        <v>980</v>
      </c>
      <c r="O183" s="313">
        <f t="shared" si="9"/>
        <v>450</v>
      </c>
      <c r="P183" s="313">
        <f t="shared" si="7"/>
        <v>360</v>
      </c>
    </row>
    <row r="184" spans="1:16" ht="15.75">
      <c r="A184" s="246">
        <v>16</v>
      </c>
      <c r="B184" s="321" t="s">
        <v>3188</v>
      </c>
      <c r="C184" s="246" t="s">
        <v>544</v>
      </c>
      <c r="D184" s="246" t="s">
        <v>545</v>
      </c>
      <c r="E184" s="303">
        <v>25200</v>
      </c>
      <c r="F184" s="303">
        <v>13000</v>
      </c>
      <c r="G184" s="303">
        <v>6000</v>
      </c>
      <c r="H184" s="297">
        <v>4800</v>
      </c>
      <c r="I184" s="313">
        <f t="shared" si="8"/>
        <v>7560</v>
      </c>
      <c r="J184" s="313">
        <f t="shared" si="8"/>
        <v>3900</v>
      </c>
      <c r="K184" s="313">
        <f t="shared" si="8"/>
        <v>1800</v>
      </c>
      <c r="L184" s="313">
        <f t="shared" si="6"/>
        <v>1440</v>
      </c>
      <c r="M184" s="313">
        <f t="shared" si="9"/>
        <v>1890</v>
      </c>
      <c r="N184" s="313">
        <f t="shared" si="9"/>
        <v>980</v>
      </c>
      <c r="O184" s="313">
        <f t="shared" si="9"/>
        <v>450</v>
      </c>
      <c r="P184" s="313">
        <f t="shared" si="7"/>
        <v>360</v>
      </c>
    </row>
    <row r="185" spans="1:16" ht="15.75">
      <c r="A185" s="246">
        <v>17</v>
      </c>
      <c r="B185" s="321" t="s">
        <v>3189</v>
      </c>
      <c r="C185" s="246" t="s">
        <v>544</v>
      </c>
      <c r="D185" s="246" t="s">
        <v>545</v>
      </c>
      <c r="E185" s="303">
        <v>25200</v>
      </c>
      <c r="F185" s="303">
        <v>13000</v>
      </c>
      <c r="G185" s="303">
        <v>6000</v>
      </c>
      <c r="H185" s="297">
        <v>4800</v>
      </c>
      <c r="I185" s="313">
        <f t="shared" si="8"/>
        <v>7560</v>
      </c>
      <c r="J185" s="313">
        <f t="shared" si="8"/>
        <v>3900</v>
      </c>
      <c r="K185" s="313">
        <f t="shared" si="8"/>
        <v>1800</v>
      </c>
      <c r="L185" s="313">
        <f t="shared" si="6"/>
        <v>1440</v>
      </c>
      <c r="M185" s="313">
        <f t="shared" si="9"/>
        <v>1890</v>
      </c>
      <c r="N185" s="313">
        <f t="shared" si="9"/>
        <v>980</v>
      </c>
      <c r="O185" s="313">
        <f t="shared" si="9"/>
        <v>450</v>
      </c>
      <c r="P185" s="313">
        <f t="shared" si="7"/>
        <v>360</v>
      </c>
    </row>
    <row r="186" spans="1:16" ht="15.75">
      <c r="A186" s="246">
        <v>18</v>
      </c>
      <c r="B186" s="321" t="s">
        <v>2684</v>
      </c>
      <c r="C186" s="246" t="s">
        <v>544</v>
      </c>
      <c r="D186" s="246" t="s">
        <v>545</v>
      </c>
      <c r="E186" s="303">
        <v>25200</v>
      </c>
      <c r="F186" s="303">
        <v>13000</v>
      </c>
      <c r="G186" s="303">
        <v>6000</v>
      </c>
      <c r="H186" s="297">
        <v>4800</v>
      </c>
      <c r="I186" s="313">
        <f t="shared" si="8"/>
        <v>7560</v>
      </c>
      <c r="J186" s="313">
        <f t="shared" si="8"/>
        <v>3900</v>
      </c>
      <c r="K186" s="313">
        <f t="shared" si="8"/>
        <v>1800</v>
      </c>
      <c r="L186" s="313">
        <f t="shared" si="6"/>
        <v>1440</v>
      </c>
      <c r="M186" s="313">
        <f t="shared" si="9"/>
        <v>1890</v>
      </c>
      <c r="N186" s="313">
        <f t="shared" si="9"/>
        <v>980</v>
      </c>
      <c r="O186" s="313">
        <f t="shared" si="9"/>
        <v>450</v>
      </c>
      <c r="P186" s="313">
        <f t="shared" si="7"/>
        <v>360</v>
      </c>
    </row>
    <row r="187" spans="1:16" ht="15.75">
      <c r="A187" s="246">
        <v>19</v>
      </c>
      <c r="B187" s="321" t="s">
        <v>3190</v>
      </c>
      <c r="C187" s="246" t="s">
        <v>544</v>
      </c>
      <c r="D187" s="246" t="s">
        <v>545</v>
      </c>
      <c r="E187" s="303">
        <v>25200</v>
      </c>
      <c r="F187" s="303">
        <v>13000</v>
      </c>
      <c r="G187" s="303">
        <v>6000</v>
      </c>
      <c r="H187" s="297">
        <v>4800</v>
      </c>
      <c r="I187" s="313">
        <f t="shared" si="8"/>
        <v>7560</v>
      </c>
      <c r="J187" s="313">
        <f t="shared" si="8"/>
        <v>3900</v>
      </c>
      <c r="K187" s="313">
        <f t="shared" si="8"/>
        <v>1800</v>
      </c>
      <c r="L187" s="313">
        <f t="shared" si="6"/>
        <v>1440</v>
      </c>
      <c r="M187" s="313">
        <f t="shared" si="9"/>
        <v>1890</v>
      </c>
      <c r="N187" s="313">
        <f t="shared" si="9"/>
        <v>980</v>
      </c>
      <c r="O187" s="313">
        <f t="shared" si="9"/>
        <v>450</v>
      </c>
      <c r="P187" s="313">
        <f t="shared" si="7"/>
        <v>360</v>
      </c>
    </row>
    <row r="188" spans="1:16" ht="15.75">
      <c r="A188" s="246">
        <v>20</v>
      </c>
      <c r="B188" s="321" t="s">
        <v>3191</v>
      </c>
      <c r="C188" s="246" t="s">
        <v>544</v>
      </c>
      <c r="D188" s="246" t="s">
        <v>545</v>
      </c>
      <c r="E188" s="303">
        <v>25200</v>
      </c>
      <c r="F188" s="303">
        <v>13000</v>
      </c>
      <c r="G188" s="303">
        <v>6000</v>
      </c>
      <c r="H188" s="297">
        <v>4800</v>
      </c>
      <c r="I188" s="313">
        <f t="shared" si="8"/>
        <v>7560</v>
      </c>
      <c r="J188" s="313">
        <f t="shared" si="8"/>
        <v>3900</v>
      </c>
      <c r="K188" s="313">
        <f t="shared" si="8"/>
        <v>1800</v>
      </c>
      <c r="L188" s="313">
        <f t="shared" si="6"/>
        <v>1440</v>
      </c>
      <c r="M188" s="313">
        <f t="shared" si="9"/>
        <v>1890</v>
      </c>
      <c r="N188" s="313">
        <f t="shared" si="9"/>
        <v>980</v>
      </c>
      <c r="O188" s="313">
        <f t="shared" si="9"/>
        <v>450</v>
      </c>
      <c r="P188" s="313">
        <f t="shared" si="7"/>
        <v>360</v>
      </c>
    </row>
    <row r="189" spans="1:16" ht="15.75">
      <c r="A189" s="246">
        <v>21</v>
      </c>
      <c r="B189" s="321" t="s">
        <v>3192</v>
      </c>
      <c r="C189" s="246" t="s">
        <v>544</v>
      </c>
      <c r="D189" s="246" t="s">
        <v>545</v>
      </c>
      <c r="E189" s="303">
        <v>25200</v>
      </c>
      <c r="F189" s="303">
        <v>13000</v>
      </c>
      <c r="G189" s="303">
        <v>6000</v>
      </c>
      <c r="H189" s="297">
        <v>4800</v>
      </c>
      <c r="I189" s="313">
        <f t="shared" si="8"/>
        <v>7560</v>
      </c>
      <c r="J189" s="313">
        <f t="shared" si="8"/>
        <v>3900</v>
      </c>
      <c r="K189" s="313">
        <f t="shared" si="8"/>
        <v>1800</v>
      </c>
      <c r="L189" s="313">
        <f t="shared" si="6"/>
        <v>1440</v>
      </c>
      <c r="M189" s="313">
        <f t="shared" si="9"/>
        <v>1890</v>
      </c>
      <c r="N189" s="313">
        <f t="shared" si="9"/>
        <v>980</v>
      </c>
      <c r="O189" s="313">
        <f t="shared" si="9"/>
        <v>450</v>
      </c>
      <c r="P189" s="313">
        <f t="shared" si="7"/>
        <v>360</v>
      </c>
    </row>
    <row r="190" spans="1:16" ht="15.75">
      <c r="A190" s="246">
        <v>22</v>
      </c>
      <c r="B190" s="321" t="s">
        <v>3193</v>
      </c>
      <c r="C190" s="246" t="s">
        <v>544</v>
      </c>
      <c r="D190" s="246" t="s">
        <v>545</v>
      </c>
      <c r="E190" s="303">
        <v>25200</v>
      </c>
      <c r="F190" s="303">
        <v>13000</v>
      </c>
      <c r="G190" s="303">
        <v>6000</v>
      </c>
      <c r="H190" s="297">
        <v>4800</v>
      </c>
      <c r="I190" s="313">
        <f t="shared" si="8"/>
        <v>7560</v>
      </c>
      <c r="J190" s="313">
        <f t="shared" si="8"/>
        <v>3900</v>
      </c>
      <c r="K190" s="313">
        <f t="shared" si="8"/>
        <v>1800</v>
      </c>
      <c r="L190" s="313">
        <f t="shared" si="6"/>
        <v>1440</v>
      </c>
      <c r="M190" s="313">
        <f t="shared" si="9"/>
        <v>1890</v>
      </c>
      <c r="N190" s="313">
        <f t="shared" si="9"/>
        <v>980</v>
      </c>
      <c r="O190" s="313">
        <f t="shared" si="9"/>
        <v>450</v>
      </c>
      <c r="P190" s="313">
        <f t="shared" si="7"/>
        <v>360</v>
      </c>
    </row>
    <row r="191" spans="1:16" ht="15.75">
      <c r="A191" s="246">
        <v>23</v>
      </c>
      <c r="B191" s="321" t="s">
        <v>3194</v>
      </c>
      <c r="C191" s="246" t="s">
        <v>544</v>
      </c>
      <c r="D191" s="246" t="s">
        <v>545</v>
      </c>
      <c r="E191" s="303">
        <v>25200</v>
      </c>
      <c r="F191" s="303">
        <v>13000</v>
      </c>
      <c r="G191" s="303">
        <v>6000</v>
      </c>
      <c r="H191" s="297">
        <v>4800</v>
      </c>
      <c r="I191" s="313">
        <f t="shared" si="8"/>
        <v>7560</v>
      </c>
      <c r="J191" s="313">
        <f t="shared" si="8"/>
        <v>3900</v>
      </c>
      <c r="K191" s="313">
        <f t="shared" si="8"/>
        <v>1800</v>
      </c>
      <c r="L191" s="313">
        <f t="shared" si="6"/>
        <v>1440</v>
      </c>
      <c r="M191" s="313">
        <f t="shared" si="9"/>
        <v>1890</v>
      </c>
      <c r="N191" s="313">
        <f t="shared" si="9"/>
        <v>980</v>
      </c>
      <c r="O191" s="313">
        <f t="shared" si="9"/>
        <v>450</v>
      </c>
      <c r="P191" s="313">
        <f t="shared" si="7"/>
        <v>360</v>
      </c>
    </row>
    <row r="192" spans="1:16" ht="15.75">
      <c r="A192" s="246">
        <v>24</v>
      </c>
      <c r="B192" s="321" t="s">
        <v>3195</v>
      </c>
      <c r="C192" s="246" t="s">
        <v>544</v>
      </c>
      <c r="D192" s="246" t="s">
        <v>545</v>
      </c>
      <c r="E192" s="303">
        <v>25200</v>
      </c>
      <c r="F192" s="303">
        <v>13000</v>
      </c>
      <c r="G192" s="303">
        <v>6000</v>
      </c>
      <c r="H192" s="297">
        <v>4800</v>
      </c>
      <c r="I192" s="313">
        <f t="shared" si="8"/>
        <v>7560</v>
      </c>
      <c r="J192" s="313">
        <f t="shared" si="8"/>
        <v>3900</v>
      </c>
      <c r="K192" s="313">
        <f t="shared" si="8"/>
        <v>1800</v>
      </c>
      <c r="L192" s="313">
        <f t="shared" si="6"/>
        <v>1440</v>
      </c>
      <c r="M192" s="313">
        <f t="shared" si="9"/>
        <v>1890</v>
      </c>
      <c r="N192" s="313">
        <f t="shared" si="9"/>
        <v>980</v>
      </c>
      <c r="O192" s="313">
        <f t="shared" si="9"/>
        <v>450</v>
      </c>
      <c r="P192" s="313">
        <f t="shared" si="7"/>
        <v>360</v>
      </c>
    </row>
    <row r="193" spans="1:16" ht="15.75">
      <c r="A193" s="246">
        <v>25</v>
      </c>
      <c r="B193" s="321" t="s">
        <v>3196</v>
      </c>
      <c r="C193" s="246" t="s">
        <v>544</v>
      </c>
      <c r="D193" s="246" t="s">
        <v>545</v>
      </c>
      <c r="E193" s="303">
        <v>25200</v>
      </c>
      <c r="F193" s="303">
        <v>13000</v>
      </c>
      <c r="G193" s="303">
        <v>6000</v>
      </c>
      <c r="H193" s="297">
        <v>4800</v>
      </c>
      <c r="I193" s="313">
        <f t="shared" si="8"/>
        <v>7560</v>
      </c>
      <c r="J193" s="313">
        <f t="shared" si="8"/>
        <v>3900</v>
      </c>
      <c r="K193" s="313">
        <f t="shared" si="8"/>
        <v>1800</v>
      </c>
      <c r="L193" s="313">
        <f t="shared" si="6"/>
        <v>1440</v>
      </c>
      <c r="M193" s="313">
        <f t="shared" si="9"/>
        <v>1890</v>
      </c>
      <c r="N193" s="313">
        <f t="shared" si="9"/>
        <v>980</v>
      </c>
      <c r="O193" s="313">
        <f t="shared" si="9"/>
        <v>450</v>
      </c>
      <c r="P193" s="313">
        <f t="shared" si="7"/>
        <v>360</v>
      </c>
    </row>
    <row r="194" spans="1:16" ht="15.75">
      <c r="A194" s="246">
        <v>26</v>
      </c>
      <c r="B194" s="321" t="s">
        <v>3197</v>
      </c>
      <c r="C194" s="246" t="s">
        <v>544</v>
      </c>
      <c r="D194" s="246" t="s">
        <v>545</v>
      </c>
      <c r="E194" s="303">
        <v>25200</v>
      </c>
      <c r="F194" s="303">
        <v>13000</v>
      </c>
      <c r="G194" s="303">
        <v>6000</v>
      </c>
      <c r="H194" s="297">
        <v>4800</v>
      </c>
      <c r="I194" s="313">
        <f t="shared" si="8"/>
        <v>7560</v>
      </c>
      <c r="J194" s="313">
        <f t="shared" si="8"/>
        <v>3900</v>
      </c>
      <c r="K194" s="313">
        <f t="shared" si="8"/>
        <v>1800</v>
      </c>
      <c r="L194" s="313">
        <f t="shared" si="6"/>
        <v>1440</v>
      </c>
      <c r="M194" s="313">
        <f t="shared" si="9"/>
        <v>1890</v>
      </c>
      <c r="N194" s="313">
        <f t="shared" si="9"/>
        <v>980</v>
      </c>
      <c r="O194" s="313">
        <f t="shared" si="9"/>
        <v>450</v>
      </c>
      <c r="P194" s="313">
        <f t="shared" si="7"/>
        <v>360</v>
      </c>
    </row>
    <row r="195" spans="1:16" ht="15.75">
      <c r="A195" s="246">
        <v>27</v>
      </c>
      <c r="B195" s="321" t="s">
        <v>3198</v>
      </c>
      <c r="C195" s="246" t="s">
        <v>544</v>
      </c>
      <c r="D195" s="246" t="s">
        <v>545</v>
      </c>
      <c r="E195" s="303">
        <v>18000</v>
      </c>
      <c r="F195" s="303">
        <v>9000</v>
      </c>
      <c r="G195" s="303">
        <v>5000</v>
      </c>
      <c r="H195" s="297">
        <v>4000</v>
      </c>
      <c r="I195" s="313">
        <f t="shared" si="8"/>
        <v>5400</v>
      </c>
      <c r="J195" s="313">
        <f t="shared" si="8"/>
        <v>2700</v>
      </c>
      <c r="K195" s="313">
        <f t="shared" si="8"/>
        <v>1500</v>
      </c>
      <c r="L195" s="313">
        <f t="shared" si="6"/>
        <v>1200</v>
      </c>
      <c r="M195" s="313">
        <f t="shared" si="9"/>
        <v>1350</v>
      </c>
      <c r="N195" s="313">
        <f t="shared" si="9"/>
        <v>680</v>
      </c>
      <c r="O195" s="313">
        <f t="shared" si="9"/>
        <v>380</v>
      </c>
      <c r="P195" s="313">
        <f t="shared" si="7"/>
        <v>300</v>
      </c>
    </row>
    <row r="196" spans="1:16" ht="15.75">
      <c r="A196" s="323">
        <v>28</v>
      </c>
      <c r="B196" s="324" t="s">
        <v>3199</v>
      </c>
      <c r="C196" s="246" t="s">
        <v>544</v>
      </c>
      <c r="D196" s="246" t="s">
        <v>545</v>
      </c>
      <c r="E196" s="303">
        <v>15000</v>
      </c>
      <c r="F196" s="303">
        <v>9000</v>
      </c>
      <c r="G196" s="303">
        <v>5000</v>
      </c>
      <c r="H196" s="297">
        <v>4000</v>
      </c>
      <c r="I196" s="313">
        <f t="shared" si="8"/>
        <v>4500</v>
      </c>
      <c r="J196" s="313">
        <f t="shared" si="8"/>
        <v>2700</v>
      </c>
      <c r="K196" s="313">
        <f t="shared" si="8"/>
        <v>1500</v>
      </c>
      <c r="L196" s="313">
        <f t="shared" si="6"/>
        <v>1200</v>
      </c>
      <c r="M196" s="313">
        <f t="shared" si="9"/>
        <v>1130</v>
      </c>
      <c r="N196" s="313">
        <f t="shared" si="9"/>
        <v>680</v>
      </c>
      <c r="O196" s="313">
        <f t="shared" si="9"/>
        <v>380</v>
      </c>
      <c r="P196" s="313">
        <f t="shared" si="7"/>
        <v>300</v>
      </c>
    </row>
    <row r="197" spans="1:16" ht="45">
      <c r="A197" s="323">
        <v>28</v>
      </c>
      <c r="B197" s="325" t="s">
        <v>3200</v>
      </c>
      <c r="C197" s="325" t="s">
        <v>3201</v>
      </c>
      <c r="D197" s="325" t="s">
        <v>3202</v>
      </c>
      <c r="E197" s="303">
        <v>10800</v>
      </c>
      <c r="F197" s="303">
        <v>6480</v>
      </c>
      <c r="G197" s="303">
        <v>3600</v>
      </c>
      <c r="H197" s="303">
        <v>2880</v>
      </c>
      <c r="I197" s="313">
        <f t="shared" si="8"/>
        <v>3240</v>
      </c>
      <c r="J197" s="313">
        <f t="shared" si="8"/>
        <v>1940</v>
      </c>
      <c r="K197" s="313">
        <f t="shared" si="8"/>
        <v>1080</v>
      </c>
      <c r="L197" s="313">
        <f t="shared" si="6"/>
        <v>860</v>
      </c>
      <c r="M197" s="313">
        <f t="shared" si="9"/>
        <v>810</v>
      </c>
      <c r="N197" s="313">
        <f t="shared" si="9"/>
        <v>490</v>
      </c>
      <c r="O197" s="313">
        <f t="shared" si="9"/>
        <v>270</v>
      </c>
      <c r="P197" s="313">
        <f t="shared" si="7"/>
        <v>220</v>
      </c>
    </row>
    <row r="198" spans="1:16" ht="45">
      <c r="A198" s="323">
        <v>29</v>
      </c>
      <c r="B198" s="325" t="s">
        <v>3200</v>
      </c>
      <c r="C198" s="325" t="s">
        <v>3203</v>
      </c>
      <c r="D198" s="325" t="s">
        <v>3204</v>
      </c>
      <c r="E198" s="303">
        <v>10800</v>
      </c>
      <c r="F198" s="303">
        <v>6480</v>
      </c>
      <c r="G198" s="303">
        <v>3600</v>
      </c>
      <c r="H198" s="303">
        <v>2880</v>
      </c>
      <c r="I198" s="313">
        <f t="shared" si="8"/>
        <v>3240</v>
      </c>
      <c r="J198" s="313">
        <f t="shared" si="8"/>
        <v>1940</v>
      </c>
      <c r="K198" s="313">
        <f t="shared" si="8"/>
        <v>1080</v>
      </c>
      <c r="L198" s="313">
        <f t="shared" si="6"/>
        <v>860</v>
      </c>
      <c r="M198" s="313">
        <f t="shared" si="9"/>
        <v>810</v>
      </c>
      <c r="N198" s="313">
        <f t="shared" si="9"/>
        <v>490</v>
      </c>
      <c r="O198" s="313">
        <f t="shared" si="9"/>
        <v>270</v>
      </c>
      <c r="P198" s="313">
        <f t="shared" si="7"/>
        <v>220</v>
      </c>
    </row>
    <row r="199" spans="1:16" ht="45">
      <c r="A199" s="323">
        <v>30</v>
      </c>
      <c r="B199" s="325" t="s">
        <v>3205</v>
      </c>
      <c r="C199" s="325" t="s">
        <v>3201</v>
      </c>
      <c r="D199" s="325" t="s">
        <v>3206</v>
      </c>
      <c r="E199" s="303">
        <v>10800</v>
      </c>
      <c r="F199" s="303">
        <v>6480</v>
      </c>
      <c r="G199" s="303">
        <v>3600</v>
      </c>
      <c r="H199" s="303">
        <v>2880</v>
      </c>
      <c r="I199" s="313">
        <f t="shared" si="8"/>
        <v>3240</v>
      </c>
      <c r="J199" s="313">
        <f t="shared" si="8"/>
        <v>1940</v>
      </c>
      <c r="K199" s="313">
        <f t="shared" si="8"/>
        <v>1080</v>
      </c>
      <c r="L199" s="313">
        <f t="shared" si="6"/>
        <v>860</v>
      </c>
      <c r="M199" s="313">
        <f t="shared" si="9"/>
        <v>810</v>
      </c>
      <c r="N199" s="313">
        <f t="shared" si="9"/>
        <v>490</v>
      </c>
      <c r="O199" s="313">
        <f t="shared" si="9"/>
        <v>270</v>
      </c>
      <c r="P199" s="313">
        <f t="shared" si="7"/>
        <v>220</v>
      </c>
    </row>
    <row r="200" spans="1:16" ht="45">
      <c r="A200" s="323">
        <v>31</v>
      </c>
      <c r="B200" s="325" t="s">
        <v>3207</v>
      </c>
      <c r="C200" s="325" t="s">
        <v>3208</v>
      </c>
      <c r="D200" s="325" t="s">
        <v>3209</v>
      </c>
      <c r="E200" s="303">
        <v>6480</v>
      </c>
      <c r="F200" s="303">
        <v>4320</v>
      </c>
      <c r="G200" s="303">
        <v>2340</v>
      </c>
      <c r="H200" s="303">
        <v>1980</v>
      </c>
      <c r="I200" s="313">
        <f t="shared" si="8"/>
        <v>1940</v>
      </c>
      <c r="J200" s="313">
        <f t="shared" si="8"/>
        <v>1300</v>
      </c>
      <c r="K200" s="313">
        <f t="shared" si="8"/>
        <v>700</v>
      </c>
      <c r="L200" s="313">
        <f t="shared" si="8"/>
        <v>590</v>
      </c>
      <c r="M200" s="313">
        <f t="shared" si="9"/>
        <v>490</v>
      </c>
      <c r="N200" s="313">
        <f t="shared" si="9"/>
        <v>330</v>
      </c>
      <c r="O200" s="313">
        <f t="shared" si="9"/>
        <v>180</v>
      </c>
      <c r="P200" s="313">
        <f t="shared" si="9"/>
        <v>150</v>
      </c>
    </row>
    <row r="201" spans="1:16">
      <c r="A201" s="246" t="s">
        <v>1517</v>
      </c>
      <c r="B201" s="296" t="s">
        <v>3210</v>
      </c>
      <c r="C201" s="298"/>
      <c r="D201" s="298"/>
      <c r="E201" s="298"/>
      <c r="F201" s="298"/>
      <c r="G201" s="298"/>
      <c r="H201" s="298"/>
      <c r="I201" s="313">
        <f t="shared" ref="I201:L203" si="10">ROUND(E201*0.3,-1)</f>
        <v>0</v>
      </c>
      <c r="J201" s="313">
        <f t="shared" si="10"/>
        <v>0</v>
      </c>
      <c r="K201" s="313">
        <f t="shared" si="10"/>
        <v>0</v>
      </c>
      <c r="L201" s="313">
        <f t="shared" si="10"/>
        <v>0</v>
      </c>
      <c r="M201" s="313">
        <f t="shared" ref="M201:P203" si="11">ROUND(I201*0.25,-1)</f>
        <v>0</v>
      </c>
      <c r="N201" s="313">
        <f t="shared" si="11"/>
        <v>0</v>
      </c>
      <c r="O201" s="313">
        <f t="shared" si="11"/>
        <v>0</v>
      </c>
      <c r="P201" s="313">
        <f t="shared" si="11"/>
        <v>0</v>
      </c>
    </row>
    <row r="202" spans="1:16">
      <c r="A202" s="246">
        <v>1</v>
      </c>
      <c r="B202" s="296" t="s">
        <v>3211</v>
      </c>
      <c r="C202" s="298"/>
      <c r="D202" s="298"/>
      <c r="E202" s="303">
        <v>24000</v>
      </c>
      <c r="F202" s="303">
        <v>12000</v>
      </c>
      <c r="G202" s="303">
        <v>6000</v>
      </c>
      <c r="H202" s="303">
        <v>4500</v>
      </c>
      <c r="I202" s="313">
        <f t="shared" si="10"/>
        <v>7200</v>
      </c>
      <c r="J202" s="313">
        <f t="shared" si="10"/>
        <v>3600</v>
      </c>
      <c r="K202" s="313">
        <f t="shared" si="10"/>
        <v>1800</v>
      </c>
      <c r="L202" s="313">
        <f t="shared" si="10"/>
        <v>1350</v>
      </c>
      <c r="M202" s="313">
        <f t="shared" si="11"/>
        <v>1800</v>
      </c>
      <c r="N202" s="313">
        <f t="shared" si="11"/>
        <v>900</v>
      </c>
      <c r="O202" s="313">
        <f t="shared" si="11"/>
        <v>450</v>
      </c>
      <c r="P202" s="313">
        <f t="shared" si="11"/>
        <v>340</v>
      </c>
    </row>
    <row r="203" spans="1:16" ht="30">
      <c r="A203" s="246">
        <v>2</v>
      </c>
      <c r="B203" s="296" t="s">
        <v>3212</v>
      </c>
      <c r="C203" s="298"/>
      <c r="D203" s="298"/>
      <c r="E203" s="303">
        <v>20000</v>
      </c>
      <c r="F203" s="303">
        <v>10000</v>
      </c>
      <c r="G203" s="303">
        <v>6000</v>
      </c>
      <c r="H203" s="303">
        <v>3800</v>
      </c>
      <c r="I203" s="313">
        <f t="shared" si="10"/>
        <v>6000</v>
      </c>
      <c r="J203" s="313">
        <f t="shared" si="10"/>
        <v>3000</v>
      </c>
      <c r="K203" s="313">
        <f t="shared" si="10"/>
        <v>1800</v>
      </c>
      <c r="L203" s="313">
        <f t="shared" si="10"/>
        <v>1140</v>
      </c>
      <c r="M203" s="313">
        <f t="shared" si="11"/>
        <v>1500</v>
      </c>
      <c r="N203" s="313">
        <f t="shared" si="11"/>
        <v>750</v>
      </c>
      <c r="O203" s="313">
        <f t="shared" si="11"/>
        <v>450</v>
      </c>
      <c r="P203" s="313">
        <f t="shared" si="11"/>
        <v>290</v>
      </c>
    </row>
  </sheetData>
  <mergeCells count="7">
    <mergeCell ref="A3:A5"/>
    <mergeCell ref="B3:D3"/>
    <mergeCell ref="E3:H4"/>
    <mergeCell ref="I3:L4"/>
    <mergeCell ref="M3:P4"/>
    <mergeCell ref="B4:B5"/>
    <mergeCell ref="C4:D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4"/>
  <sheetViews>
    <sheetView workbookViewId="0">
      <selection activeCell="M3" sqref="M3:P4"/>
    </sheetView>
  </sheetViews>
  <sheetFormatPr defaultColWidth="8.85546875" defaultRowHeight="15"/>
  <cols>
    <col min="1" max="1" width="8.85546875" style="275"/>
    <col min="2" max="2" width="30.42578125" style="275" customWidth="1"/>
    <col min="3" max="4" width="14.28515625" style="275" customWidth="1"/>
    <col min="5" max="16384" width="8.85546875" style="275"/>
  </cols>
  <sheetData>
    <row r="1" spans="1:16" ht="36.75" customHeight="1">
      <c r="A1" s="274" t="s">
        <v>3213</v>
      </c>
      <c r="C1" s="276"/>
      <c r="D1" s="276"/>
      <c r="E1" s="277"/>
      <c r="F1" s="277"/>
      <c r="G1" s="277"/>
      <c r="H1" s="277"/>
      <c r="I1" s="277"/>
      <c r="J1" s="277"/>
      <c r="K1" s="277"/>
      <c r="L1" s="277"/>
      <c r="M1" s="277"/>
      <c r="N1" s="277"/>
      <c r="O1" s="277"/>
      <c r="P1" s="277"/>
    </row>
    <row r="2" spans="1:16">
      <c r="C2" s="276"/>
      <c r="D2" s="276"/>
      <c r="E2" s="277"/>
      <c r="F2" s="277"/>
      <c r="G2" s="277"/>
      <c r="H2" s="277"/>
      <c r="I2" s="277"/>
      <c r="J2" s="277"/>
      <c r="K2" s="277"/>
      <c r="L2" s="277"/>
      <c r="M2" s="277"/>
      <c r="N2" s="277"/>
      <c r="O2" s="277"/>
      <c r="P2" s="277"/>
    </row>
    <row r="3" spans="1:16" ht="15" customHeight="1">
      <c r="A3" s="462" t="s">
        <v>0</v>
      </c>
      <c r="B3" s="463" t="s">
        <v>1652</v>
      </c>
      <c r="C3" s="463"/>
      <c r="D3" s="463"/>
      <c r="E3" s="464" t="s">
        <v>1891</v>
      </c>
      <c r="F3" s="464"/>
      <c r="G3" s="464"/>
      <c r="H3" s="464"/>
      <c r="I3" s="464" t="s">
        <v>1892</v>
      </c>
      <c r="J3" s="464"/>
      <c r="K3" s="464"/>
      <c r="L3" s="464"/>
      <c r="M3" s="464" t="s">
        <v>2343</v>
      </c>
      <c r="N3" s="464"/>
      <c r="O3" s="464"/>
      <c r="P3" s="464"/>
    </row>
    <row r="4" spans="1:16">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22.5" customHeight="1">
      <c r="A6" s="326" t="s">
        <v>3214</v>
      </c>
      <c r="B6" s="327" t="s">
        <v>3215</v>
      </c>
      <c r="C6" s="298"/>
      <c r="D6" s="298"/>
      <c r="E6" s="316"/>
      <c r="F6" s="316"/>
      <c r="G6" s="316"/>
      <c r="H6" s="316"/>
      <c r="I6" s="316"/>
      <c r="J6" s="316"/>
      <c r="K6" s="316"/>
      <c r="L6" s="316"/>
      <c r="M6" s="316"/>
      <c r="N6" s="316"/>
      <c r="O6" s="316"/>
      <c r="P6" s="316"/>
    </row>
    <row r="7" spans="1:16" ht="45">
      <c r="A7" s="246">
        <v>1</v>
      </c>
      <c r="B7" s="296" t="s">
        <v>3216</v>
      </c>
      <c r="C7" s="298"/>
      <c r="D7" s="298"/>
      <c r="E7" s="328">
        <v>40200</v>
      </c>
      <c r="F7" s="328">
        <v>17400</v>
      </c>
      <c r="G7" s="328">
        <v>12900</v>
      </c>
      <c r="H7" s="328">
        <v>10320</v>
      </c>
      <c r="I7" s="329">
        <f>ROUND(E7*0.3,-1)</f>
        <v>12060</v>
      </c>
      <c r="J7" s="329">
        <f t="shared" ref="J7:L22" si="0">ROUND(F7*0.3,-1)</f>
        <v>5220</v>
      </c>
      <c r="K7" s="329">
        <f t="shared" si="0"/>
        <v>3870</v>
      </c>
      <c r="L7" s="329">
        <f t="shared" si="0"/>
        <v>3100</v>
      </c>
      <c r="M7" s="329">
        <f>ROUND(I7*0.25,-1)</f>
        <v>3020</v>
      </c>
      <c r="N7" s="329">
        <f t="shared" ref="N7:P22" si="1">ROUND(J7*0.25,-1)</f>
        <v>1310</v>
      </c>
      <c r="O7" s="329">
        <f t="shared" si="1"/>
        <v>970</v>
      </c>
      <c r="P7" s="329">
        <f t="shared" si="1"/>
        <v>780</v>
      </c>
    </row>
    <row r="8" spans="1:16" ht="45">
      <c r="A8" s="246">
        <v>2</v>
      </c>
      <c r="B8" s="296" t="s">
        <v>3217</v>
      </c>
      <c r="C8" s="298"/>
      <c r="D8" s="298"/>
      <c r="E8" s="328">
        <v>30000</v>
      </c>
      <c r="F8" s="328">
        <v>15000</v>
      </c>
      <c r="G8" s="328">
        <v>7500</v>
      </c>
      <c r="H8" s="328">
        <v>6000</v>
      </c>
      <c r="I8" s="329">
        <f t="shared" ref="I8:L71" si="2">ROUND(E8*0.3,-1)</f>
        <v>9000</v>
      </c>
      <c r="J8" s="329">
        <f t="shared" si="0"/>
        <v>4500</v>
      </c>
      <c r="K8" s="329">
        <f t="shared" si="0"/>
        <v>2250</v>
      </c>
      <c r="L8" s="329">
        <f t="shared" si="0"/>
        <v>1800</v>
      </c>
      <c r="M8" s="329">
        <f t="shared" ref="M8:P71" si="3">ROUND(I8*0.25,-1)</f>
        <v>2250</v>
      </c>
      <c r="N8" s="329">
        <f t="shared" si="1"/>
        <v>1130</v>
      </c>
      <c r="O8" s="329">
        <f t="shared" si="1"/>
        <v>560</v>
      </c>
      <c r="P8" s="329">
        <f t="shared" si="1"/>
        <v>450</v>
      </c>
    </row>
    <row r="9" spans="1:16">
      <c r="A9" s="246">
        <v>3</v>
      </c>
      <c r="B9" s="296" t="s">
        <v>3135</v>
      </c>
      <c r="C9" s="298"/>
      <c r="D9" s="298"/>
      <c r="E9" s="328">
        <v>20000</v>
      </c>
      <c r="F9" s="328">
        <v>10000</v>
      </c>
      <c r="G9" s="328">
        <v>5000</v>
      </c>
      <c r="H9" s="328">
        <v>4000</v>
      </c>
      <c r="I9" s="329">
        <f t="shared" si="2"/>
        <v>6000</v>
      </c>
      <c r="J9" s="329">
        <f t="shared" si="0"/>
        <v>3000</v>
      </c>
      <c r="K9" s="329">
        <f t="shared" si="0"/>
        <v>1500</v>
      </c>
      <c r="L9" s="329">
        <f t="shared" si="0"/>
        <v>1200</v>
      </c>
      <c r="M9" s="329">
        <f t="shared" si="3"/>
        <v>1500</v>
      </c>
      <c r="N9" s="329">
        <f t="shared" si="1"/>
        <v>750</v>
      </c>
      <c r="O9" s="329">
        <f t="shared" si="1"/>
        <v>380</v>
      </c>
      <c r="P9" s="329">
        <f t="shared" si="1"/>
        <v>300</v>
      </c>
    </row>
    <row r="10" spans="1:16">
      <c r="A10" s="246">
        <v>4</v>
      </c>
      <c r="B10" s="296" t="s">
        <v>3136</v>
      </c>
      <c r="C10" s="298"/>
      <c r="D10" s="298"/>
      <c r="E10" s="328">
        <v>20000</v>
      </c>
      <c r="F10" s="328">
        <v>10000</v>
      </c>
      <c r="G10" s="328">
        <v>5000</v>
      </c>
      <c r="H10" s="328">
        <v>4000</v>
      </c>
      <c r="I10" s="329">
        <f t="shared" si="2"/>
        <v>6000</v>
      </c>
      <c r="J10" s="329">
        <f t="shared" si="0"/>
        <v>3000</v>
      </c>
      <c r="K10" s="329">
        <f t="shared" si="0"/>
        <v>1500</v>
      </c>
      <c r="L10" s="329">
        <f t="shared" si="0"/>
        <v>1200</v>
      </c>
      <c r="M10" s="329">
        <f t="shared" si="3"/>
        <v>1500</v>
      </c>
      <c r="N10" s="329">
        <f t="shared" si="1"/>
        <v>750</v>
      </c>
      <c r="O10" s="329">
        <f t="shared" si="1"/>
        <v>380</v>
      </c>
      <c r="P10" s="329">
        <f t="shared" si="1"/>
        <v>300</v>
      </c>
    </row>
    <row r="11" spans="1:16">
      <c r="A11" s="246">
        <v>5</v>
      </c>
      <c r="B11" s="296" t="s">
        <v>3218</v>
      </c>
      <c r="C11" s="298"/>
      <c r="D11" s="298"/>
      <c r="E11" s="298"/>
      <c r="F11" s="298"/>
      <c r="G11" s="298"/>
      <c r="H11" s="298"/>
      <c r="I11" s="329">
        <f t="shared" si="2"/>
        <v>0</v>
      </c>
      <c r="J11" s="329">
        <f t="shared" si="0"/>
        <v>0</v>
      </c>
      <c r="K11" s="329">
        <f t="shared" si="0"/>
        <v>0</v>
      </c>
      <c r="L11" s="329">
        <f t="shared" si="0"/>
        <v>0</v>
      </c>
      <c r="M11" s="329">
        <f t="shared" si="3"/>
        <v>0</v>
      </c>
      <c r="N11" s="329">
        <f t="shared" si="1"/>
        <v>0</v>
      </c>
      <c r="O11" s="329">
        <f t="shared" si="1"/>
        <v>0</v>
      </c>
      <c r="P11" s="329">
        <f t="shared" si="1"/>
        <v>0</v>
      </c>
    </row>
    <row r="12" spans="1:16">
      <c r="A12" s="246" t="s">
        <v>2385</v>
      </c>
      <c r="B12" s="296" t="s">
        <v>3219</v>
      </c>
      <c r="C12" s="298"/>
      <c r="D12" s="298"/>
      <c r="E12" s="328">
        <v>21000</v>
      </c>
      <c r="F12" s="328">
        <v>10000</v>
      </c>
      <c r="G12" s="328">
        <v>4200</v>
      </c>
      <c r="H12" s="328">
        <v>3360</v>
      </c>
      <c r="I12" s="329">
        <f t="shared" si="2"/>
        <v>6300</v>
      </c>
      <c r="J12" s="329">
        <f t="shared" si="0"/>
        <v>3000</v>
      </c>
      <c r="K12" s="329">
        <f t="shared" si="0"/>
        <v>1260</v>
      </c>
      <c r="L12" s="329">
        <f t="shared" si="0"/>
        <v>1010</v>
      </c>
      <c r="M12" s="329">
        <f t="shared" si="3"/>
        <v>1580</v>
      </c>
      <c r="N12" s="329">
        <f t="shared" si="1"/>
        <v>750</v>
      </c>
      <c r="O12" s="329">
        <f t="shared" si="1"/>
        <v>320</v>
      </c>
      <c r="P12" s="329">
        <f t="shared" si="1"/>
        <v>250</v>
      </c>
    </row>
    <row r="13" spans="1:16" ht="30">
      <c r="A13" s="246" t="s">
        <v>2385</v>
      </c>
      <c r="B13" s="296" t="s">
        <v>3220</v>
      </c>
      <c r="C13" s="298"/>
      <c r="D13" s="298"/>
      <c r="E13" s="328">
        <v>20000</v>
      </c>
      <c r="F13" s="328">
        <v>10000</v>
      </c>
      <c r="G13" s="328">
        <v>5000</v>
      </c>
      <c r="H13" s="328">
        <v>4000</v>
      </c>
      <c r="I13" s="329">
        <f t="shared" si="2"/>
        <v>6000</v>
      </c>
      <c r="J13" s="329">
        <f t="shared" si="0"/>
        <v>3000</v>
      </c>
      <c r="K13" s="329">
        <f t="shared" si="0"/>
        <v>1500</v>
      </c>
      <c r="L13" s="329">
        <f t="shared" si="0"/>
        <v>1200</v>
      </c>
      <c r="M13" s="329">
        <f t="shared" si="3"/>
        <v>1500</v>
      </c>
      <c r="N13" s="329">
        <f t="shared" si="1"/>
        <v>750</v>
      </c>
      <c r="O13" s="329">
        <f t="shared" si="1"/>
        <v>380</v>
      </c>
      <c r="P13" s="329">
        <f t="shared" si="1"/>
        <v>300</v>
      </c>
    </row>
    <row r="14" spans="1:16">
      <c r="A14" s="246" t="s">
        <v>2385</v>
      </c>
      <c r="B14" s="296" t="s">
        <v>3221</v>
      </c>
      <c r="C14" s="298"/>
      <c r="D14" s="298"/>
      <c r="E14" s="328">
        <v>18900</v>
      </c>
      <c r="F14" s="328">
        <v>8750</v>
      </c>
      <c r="G14" s="328">
        <v>3000</v>
      </c>
      <c r="H14" s="328">
        <v>2400</v>
      </c>
      <c r="I14" s="329">
        <f t="shared" si="2"/>
        <v>5670</v>
      </c>
      <c r="J14" s="329">
        <f t="shared" si="0"/>
        <v>2630</v>
      </c>
      <c r="K14" s="329">
        <f t="shared" si="0"/>
        <v>900</v>
      </c>
      <c r="L14" s="329">
        <f t="shared" si="0"/>
        <v>720</v>
      </c>
      <c r="M14" s="329">
        <f t="shared" si="3"/>
        <v>1420</v>
      </c>
      <c r="N14" s="329">
        <f t="shared" si="1"/>
        <v>660</v>
      </c>
      <c r="O14" s="329">
        <f t="shared" si="1"/>
        <v>230</v>
      </c>
      <c r="P14" s="329">
        <f t="shared" si="1"/>
        <v>180</v>
      </c>
    </row>
    <row r="15" spans="1:16">
      <c r="A15" s="246">
        <v>6</v>
      </c>
      <c r="B15" s="296" t="s">
        <v>3137</v>
      </c>
      <c r="C15" s="298"/>
      <c r="D15" s="298"/>
      <c r="E15" s="328">
        <v>20000</v>
      </c>
      <c r="F15" s="328">
        <v>10000</v>
      </c>
      <c r="G15" s="328">
        <v>5000</v>
      </c>
      <c r="H15" s="328">
        <v>4000</v>
      </c>
      <c r="I15" s="329">
        <f t="shared" si="2"/>
        <v>6000</v>
      </c>
      <c r="J15" s="329">
        <f t="shared" si="0"/>
        <v>3000</v>
      </c>
      <c r="K15" s="329">
        <f t="shared" si="0"/>
        <v>1500</v>
      </c>
      <c r="L15" s="329">
        <f t="shared" si="0"/>
        <v>1200</v>
      </c>
      <c r="M15" s="329">
        <f t="shared" si="3"/>
        <v>1500</v>
      </c>
      <c r="N15" s="329">
        <f t="shared" si="1"/>
        <v>750</v>
      </c>
      <c r="O15" s="329">
        <f t="shared" si="1"/>
        <v>380</v>
      </c>
      <c r="P15" s="329">
        <f t="shared" si="1"/>
        <v>300</v>
      </c>
    </row>
    <row r="16" spans="1:16">
      <c r="A16" s="246">
        <v>7</v>
      </c>
      <c r="B16" s="296" t="s">
        <v>3222</v>
      </c>
      <c r="C16" s="298"/>
      <c r="D16" s="298"/>
      <c r="E16" s="328">
        <v>18000</v>
      </c>
      <c r="F16" s="328">
        <v>8250</v>
      </c>
      <c r="G16" s="328">
        <v>4200</v>
      </c>
      <c r="H16" s="328">
        <v>3360</v>
      </c>
      <c r="I16" s="329">
        <f t="shared" si="2"/>
        <v>5400</v>
      </c>
      <c r="J16" s="329">
        <f t="shared" si="0"/>
        <v>2480</v>
      </c>
      <c r="K16" s="329">
        <f t="shared" si="0"/>
        <v>1260</v>
      </c>
      <c r="L16" s="329">
        <f t="shared" si="0"/>
        <v>1010</v>
      </c>
      <c r="M16" s="329">
        <f t="shared" si="3"/>
        <v>1350</v>
      </c>
      <c r="N16" s="329">
        <f t="shared" si="1"/>
        <v>620</v>
      </c>
      <c r="O16" s="329">
        <f t="shared" si="1"/>
        <v>320</v>
      </c>
      <c r="P16" s="329">
        <f t="shared" si="1"/>
        <v>250</v>
      </c>
    </row>
    <row r="17" spans="1:16">
      <c r="A17" s="246">
        <v>8</v>
      </c>
      <c r="B17" s="296" t="s">
        <v>3138</v>
      </c>
      <c r="C17" s="298"/>
      <c r="D17" s="298"/>
      <c r="E17" s="328">
        <v>20000</v>
      </c>
      <c r="F17" s="328">
        <v>10000</v>
      </c>
      <c r="G17" s="328">
        <v>5000</v>
      </c>
      <c r="H17" s="328">
        <v>4000</v>
      </c>
      <c r="I17" s="329">
        <f t="shared" si="2"/>
        <v>6000</v>
      </c>
      <c r="J17" s="329">
        <f t="shared" si="0"/>
        <v>3000</v>
      </c>
      <c r="K17" s="329">
        <f t="shared" si="0"/>
        <v>1500</v>
      </c>
      <c r="L17" s="329">
        <f t="shared" si="0"/>
        <v>1200</v>
      </c>
      <c r="M17" s="329">
        <f t="shared" si="3"/>
        <v>1500</v>
      </c>
      <c r="N17" s="329">
        <f t="shared" si="1"/>
        <v>750</v>
      </c>
      <c r="O17" s="329">
        <f t="shared" si="1"/>
        <v>380</v>
      </c>
      <c r="P17" s="329">
        <f t="shared" si="1"/>
        <v>300</v>
      </c>
    </row>
    <row r="18" spans="1:16">
      <c r="A18" s="246">
        <v>9</v>
      </c>
      <c r="B18" s="296" t="s">
        <v>3134</v>
      </c>
      <c r="C18" s="298"/>
      <c r="D18" s="298"/>
      <c r="E18" s="328">
        <v>18000</v>
      </c>
      <c r="F18" s="328">
        <v>8250</v>
      </c>
      <c r="G18" s="328">
        <v>4200</v>
      </c>
      <c r="H18" s="328">
        <v>3360</v>
      </c>
      <c r="I18" s="329">
        <f t="shared" si="2"/>
        <v>5400</v>
      </c>
      <c r="J18" s="329">
        <f t="shared" si="0"/>
        <v>2480</v>
      </c>
      <c r="K18" s="329">
        <f t="shared" si="0"/>
        <v>1260</v>
      </c>
      <c r="L18" s="329">
        <f t="shared" si="0"/>
        <v>1010</v>
      </c>
      <c r="M18" s="329">
        <f t="shared" si="3"/>
        <v>1350</v>
      </c>
      <c r="N18" s="329">
        <f t="shared" si="1"/>
        <v>620</v>
      </c>
      <c r="O18" s="329">
        <f t="shared" si="1"/>
        <v>320</v>
      </c>
      <c r="P18" s="329">
        <f t="shared" si="1"/>
        <v>250</v>
      </c>
    </row>
    <row r="19" spans="1:16">
      <c r="A19" s="246">
        <v>10</v>
      </c>
      <c r="B19" s="296" t="s">
        <v>3223</v>
      </c>
      <c r="C19" s="298"/>
      <c r="D19" s="298"/>
      <c r="E19" s="298"/>
      <c r="F19" s="298"/>
      <c r="G19" s="298"/>
      <c r="H19" s="298"/>
      <c r="I19" s="329">
        <f t="shared" si="2"/>
        <v>0</v>
      </c>
      <c r="J19" s="329">
        <f t="shared" si="0"/>
        <v>0</v>
      </c>
      <c r="K19" s="329">
        <f t="shared" si="0"/>
        <v>0</v>
      </c>
      <c r="L19" s="329">
        <f t="shared" si="0"/>
        <v>0</v>
      </c>
      <c r="M19" s="329">
        <f t="shared" si="3"/>
        <v>0</v>
      </c>
      <c r="N19" s="329">
        <f t="shared" si="1"/>
        <v>0</v>
      </c>
      <c r="O19" s="329">
        <f t="shared" si="1"/>
        <v>0</v>
      </c>
      <c r="P19" s="329">
        <f t="shared" si="1"/>
        <v>0</v>
      </c>
    </row>
    <row r="20" spans="1:16" ht="30">
      <c r="A20" s="246" t="s">
        <v>2385</v>
      </c>
      <c r="B20" s="296" t="s">
        <v>3224</v>
      </c>
      <c r="C20" s="298"/>
      <c r="D20" s="298"/>
      <c r="E20" s="328">
        <v>40000</v>
      </c>
      <c r="F20" s="328">
        <v>20000</v>
      </c>
      <c r="G20" s="328">
        <v>16000</v>
      </c>
      <c r="H20" s="328">
        <v>12800</v>
      </c>
      <c r="I20" s="329">
        <f t="shared" si="2"/>
        <v>12000</v>
      </c>
      <c r="J20" s="329">
        <f t="shared" si="0"/>
        <v>6000</v>
      </c>
      <c r="K20" s="329">
        <f t="shared" si="0"/>
        <v>4800</v>
      </c>
      <c r="L20" s="329">
        <f t="shared" si="0"/>
        <v>3840</v>
      </c>
      <c r="M20" s="329">
        <f t="shared" si="3"/>
        <v>3000</v>
      </c>
      <c r="N20" s="329">
        <f t="shared" si="1"/>
        <v>1500</v>
      </c>
      <c r="O20" s="329">
        <f t="shared" si="1"/>
        <v>1200</v>
      </c>
      <c r="P20" s="329">
        <f t="shared" si="1"/>
        <v>960</v>
      </c>
    </row>
    <row r="21" spans="1:16" ht="45">
      <c r="A21" s="246" t="s">
        <v>2385</v>
      </c>
      <c r="B21" s="296" t="s">
        <v>3225</v>
      </c>
      <c r="C21" s="298"/>
      <c r="D21" s="298"/>
      <c r="E21" s="328">
        <v>41500</v>
      </c>
      <c r="F21" s="328">
        <v>23000</v>
      </c>
      <c r="G21" s="328">
        <v>17000</v>
      </c>
      <c r="H21" s="328">
        <v>13600</v>
      </c>
      <c r="I21" s="329">
        <f t="shared" si="2"/>
        <v>12450</v>
      </c>
      <c r="J21" s="329">
        <f t="shared" si="0"/>
        <v>6900</v>
      </c>
      <c r="K21" s="329">
        <f t="shared" si="0"/>
        <v>5100</v>
      </c>
      <c r="L21" s="329">
        <f t="shared" si="0"/>
        <v>4080</v>
      </c>
      <c r="M21" s="329">
        <f t="shared" si="3"/>
        <v>3110</v>
      </c>
      <c r="N21" s="329">
        <f t="shared" si="1"/>
        <v>1730</v>
      </c>
      <c r="O21" s="329">
        <f t="shared" si="1"/>
        <v>1280</v>
      </c>
      <c r="P21" s="329">
        <f t="shared" si="1"/>
        <v>1020</v>
      </c>
    </row>
    <row r="22" spans="1:16" ht="45">
      <c r="A22" s="246" t="s">
        <v>2385</v>
      </c>
      <c r="B22" s="296" t="s">
        <v>3226</v>
      </c>
      <c r="C22" s="298"/>
      <c r="D22" s="298"/>
      <c r="E22" s="328">
        <v>36000</v>
      </c>
      <c r="F22" s="328">
        <v>18000</v>
      </c>
      <c r="G22" s="328">
        <v>9000</v>
      </c>
      <c r="H22" s="328">
        <v>7200</v>
      </c>
      <c r="I22" s="329">
        <f t="shared" si="2"/>
        <v>10800</v>
      </c>
      <c r="J22" s="329">
        <f t="shared" si="0"/>
        <v>5400</v>
      </c>
      <c r="K22" s="329">
        <f t="shared" si="0"/>
        <v>2700</v>
      </c>
      <c r="L22" s="329">
        <f t="shared" si="0"/>
        <v>2160</v>
      </c>
      <c r="M22" s="329">
        <f t="shared" si="3"/>
        <v>2700</v>
      </c>
      <c r="N22" s="329">
        <f t="shared" si="1"/>
        <v>1350</v>
      </c>
      <c r="O22" s="329">
        <f t="shared" si="1"/>
        <v>680</v>
      </c>
      <c r="P22" s="329">
        <f t="shared" si="1"/>
        <v>540</v>
      </c>
    </row>
    <row r="23" spans="1:16" ht="30">
      <c r="A23" s="246">
        <v>11</v>
      </c>
      <c r="B23" s="296" t="s">
        <v>3227</v>
      </c>
      <c r="C23" s="298"/>
      <c r="D23" s="298"/>
      <c r="E23" s="328">
        <v>45500</v>
      </c>
      <c r="F23" s="328">
        <v>27000</v>
      </c>
      <c r="G23" s="328">
        <v>13500</v>
      </c>
      <c r="H23" s="328">
        <v>10800</v>
      </c>
      <c r="I23" s="329">
        <f t="shared" si="2"/>
        <v>13650</v>
      </c>
      <c r="J23" s="329">
        <f t="shared" si="2"/>
        <v>8100</v>
      </c>
      <c r="K23" s="329">
        <f t="shared" si="2"/>
        <v>4050</v>
      </c>
      <c r="L23" s="329">
        <f t="shared" si="2"/>
        <v>3240</v>
      </c>
      <c r="M23" s="329">
        <f t="shared" si="3"/>
        <v>3410</v>
      </c>
      <c r="N23" s="329">
        <f t="shared" si="3"/>
        <v>2030</v>
      </c>
      <c r="O23" s="329">
        <f t="shared" si="3"/>
        <v>1010</v>
      </c>
      <c r="P23" s="329">
        <f t="shared" si="3"/>
        <v>810</v>
      </c>
    </row>
    <row r="24" spans="1:16">
      <c r="A24" s="246">
        <v>12</v>
      </c>
      <c r="B24" s="296" t="s">
        <v>3228</v>
      </c>
      <c r="C24" s="298"/>
      <c r="D24" s="298"/>
      <c r="E24" s="328">
        <v>20000</v>
      </c>
      <c r="F24" s="328">
        <v>10000</v>
      </c>
      <c r="G24" s="328">
        <v>5000</v>
      </c>
      <c r="H24" s="328">
        <v>4000</v>
      </c>
      <c r="I24" s="329">
        <f t="shared" si="2"/>
        <v>6000</v>
      </c>
      <c r="J24" s="329">
        <f t="shared" si="2"/>
        <v>3000</v>
      </c>
      <c r="K24" s="329">
        <f t="shared" si="2"/>
        <v>1500</v>
      </c>
      <c r="L24" s="329">
        <f t="shared" si="2"/>
        <v>1200</v>
      </c>
      <c r="M24" s="329">
        <f t="shared" si="3"/>
        <v>1500</v>
      </c>
      <c r="N24" s="329">
        <f t="shared" si="3"/>
        <v>750</v>
      </c>
      <c r="O24" s="329">
        <f t="shared" si="3"/>
        <v>380</v>
      </c>
      <c r="P24" s="329">
        <f t="shared" si="3"/>
        <v>300</v>
      </c>
    </row>
    <row r="25" spans="1:16">
      <c r="A25" s="246">
        <v>13</v>
      </c>
      <c r="B25" s="296" t="s">
        <v>3229</v>
      </c>
      <c r="C25" s="298"/>
      <c r="D25" s="298"/>
      <c r="E25" s="328">
        <v>20000</v>
      </c>
      <c r="F25" s="328">
        <v>10000</v>
      </c>
      <c r="G25" s="328">
        <v>5000</v>
      </c>
      <c r="H25" s="328">
        <v>4000</v>
      </c>
      <c r="I25" s="329">
        <f t="shared" si="2"/>
        <v>6000</v>
      </c>
      <c r="J25" s="329">
        <f t="shared" si="2"/>
        <v>3000</v>
      </c>
      <c r="K25" s="329">
        <f t="shared" si="2"/>
        <v>1500</v>
      </c>
      <c r="L25" s="329">
        <f t="shared" si="2"/>
        <v>1200</v>
      </c>
      <c r="M25" s="329">
        <f t="shared" si="3"/>
        <v>1500</v>
      </c>
      <c r="N25" s="329">
        <f t="shared" si="3"/>
        <v>750</v>
      </c>
      <c r="O25" s="329">
        <f t="shared" si="3"/>
        <v>380</v>
      </c>
      <c r="P25" s="329">
        <f t="shared" si="3"/>
        <v>300</v>
      </c>
    </row>
    <row r="26" spans="1:16">
      <c r="A26" s="246">
        <v>14</v>
      </c>
      <c r="B26" s="296" t="s">
        <v>3230</v>
      </c>
      <c r="C26" s="298"/>
      <c r="D26" s="298"/>
      <c r="E26" s="328">
        <v>20000</v>
      </c>
      <c r="F26" s="328">
        <v>10000</v>
      </c>
      <c r="G26" s="328">
        <v>5000</v>
      </c>
      <c r="H26" s="328">
        <v>4000</v>
      </c>
      <c r="I26" s="329">
        <f t="shared" si="2"/>
        <v>6000</v>
      </c>
      <c r="J26" s="329">
        <f t="shared" si="2"/>
        <v>3000</v>
      </c>
      <c r="K26" s="329">
        <f t="shared" si="2"/>
        <v>1500</v>
      </c>
      <c r="L26" s="329">
        <f t="shared" si="2"/>
        <v>1200</v>
      </c>
      <c r="M26" s="329">
        <f t="shared" si="3"/>
        <v>1500</v>
      </c>
      <c r="N26" s="329">
        <f t="shared" si="3"/>
        <v>750</v>
      </c>
      <c r="O26" s="329">
        <f t="shared" si="3"/>
        <v>380</v>
      </c>
      <c r="P26" s="329">
        <f t="shared" si="3"/>
        <v>300</v>
      </c>
    </row>
    <row r="27" spans="1:16">
      <c r="A27" s="246">
        <v>15</v>
      </c>
      <c r="B27" s="296" t="s">
        <v>3231</v>
      </c>
      <c r="C27" s="298"/>
      <c r="D27" s="298"/>
      <c r="E27" s="328">
        <v>20000</v>
      </c>
      <c r="F27" s="328">
        <v>10000</v>
      </c>
      <c r="G27" s="328">
        <v>5000</v>
      </c>
      <c r="H27" s="328">
        <v>4000</v>
      </c>
      <c r="I27" s="329">
        <f t="shared" si="2"/>
        <v>6000</v>
      </c>
      <c r="J27" s="329">
        <f t="shared" si="2"/>
        <v>3000</v>
      </c>
      <c r="K27" s="329">
        <f t="shared" si="2"/>
        <v>1500</v>
      </c>
      <c r="L27" s="329">
        <f t="shared" si="2"/>
        <v>1200</v>
      </c>
      <c r="M27" s="329">
        <f t="shared" si="3"/>
        <v>1500</v>
      </c>
      <c r="N27" s="329">
        <f t="shared" si="3"/>
        <v>750</v>
      </c>
      <c r="O27" s="329">
        <f t="shared" si="3"/>
        <v>380</v>
      </c>
      <c r="P27" s="329">
        <f t="shared" si="3"/>
        <v>300</v>
      </c>
    </row>
    <row r="28" spans="1:16">
      <c r="A28" s="246">
        <v>16</v>
      </c>
      <c r="B28" s="296" t="s">
        <v>3232</v>
      </c>
      <c r="C28" s="298"/>
      <c r="D28" s="298"/>
      <c r="E28" s="298"/>
      <c r="F28" s="298"/>
      <c r="G28" s="298"/>
      <c r="H28" s="298"/>
      <c r="I28" s="329">
        <f t="shared" si="2"/>
        <v>0</v>
      </c>
      <c r="J28" s="329">
        <f t="shared" si="2"/>
        <v>0</v>
      </c>
      <c r="K28" s="329">
        <f t="shared" si="2"/>
        <v>0</v>
      </c>
      <c r="L28" s="329">
        <f t="shared" si="2"/>
        <v>0</v>
      </c>
      <c r="M28" s="329">
        <f t="shared" si="3"/>
        <v>0</v>
      </c>
      <c r="N28" s="329">
        <f t="shared" si="3"/>
        <v>0</v>
      </c>
      <c r="O28" s="329">
        <f t="shared" si="3"/>
        <v>0</v>
      </c>
      <c r="P28" s="329">
        <f t="shared" si="3"/>
        <v>0</v>
      </c>
    </row>
    <row r="29" spans="1:16" ht="30">
      <c r="A29" s="246" t="s">
        <v>2385</v>
      </c>
      <c r="B29" s="296" t="s">
        <v>3233</v>
      </c>
      <c r="C29" s="298"/>
      <c r="D29" s="298"/>
      <c r="E29" s="328">
        <v>20250</v>
      </c>
      <c r="F29" s="328">
        <v>10000</v>
      </c>
      <c r="G29" s="328">
        <v>5000</v>
      </c>
      <c r="H29" s="328">
        <v>4000</v>
      </c>
      <c r="I29" s="329">
        <f t="shared" si="2"/>
        <v>6080</v>
      </c>
      <c r="J29" s="329">
        <f t="shared" si="2"/>
        <v>3000</v>
      </c>
      <c r="K29" s="329">
        <f t="shared" si="2"/>
        <v>1500</v>
      </c>
      <c r="L29" s="329">
        <f t="shared" si="2"/>
        <v>1200</v>
      </c>
      <c r="M29" s="329">
        <f t="shared" si="3"/>
        <v>1520</v>
      </c>
      <c r="N29" s="329">
        <f t="shared" si="3"/>
        <v>750</v>
      </c>
      <c r="O29" s="329">
        <f t="shared" si="3"/>
        <v>380</v>
      </c>
      <c r="P29" s="329">
        <f t="shared" si="3"/>
        <v>300</v>
      </c>
    </row>
    <row r="30" spans="1:16" ht="30">
      <c r="A30" s="246" t="s">
        <v>2385</v>
      </c>
      <c r="B30" s="296" t="s">
        <v>3234</v>
      </c>
      <c r="C30" s="298"/>
      <c r="D30" s="298"/>
      <c r="E30" s="328">
        <v>18900</v>
      </c>
      <c r="F30" s="328">
        <v>8500</v>
      </c>
      <c r="G30" s="328">
        <v>3000</v>
      </c>
      <c r="H30" s="328">
        <v>2400</v>
      </c>
      <c r="I30" s="329">
        <f t="shared" si="2"/>
        <v>5670</v>
      </c>
      <c r="J30" s="329">
        <f t="shared" si="2"/>
        <v>2550</v>
      </c>
      <c r="K30" s="329">
        <f t="shared" si="2"/>
        <v>900</v>
      </c>
      <c r="L30" s="329">
        <f t="shared" si="2"/>
        <v>720</v>
      </c>
      <c r="M30" s="329">
        <f t="shared" si="3"/>
        <v>1420</v>
      </c>
      <c r="N30" s="329">
        <f t="shared" si="3"/>
        <v>640</v>
      </c>
      <c r="O30" s="329">
        <f t="shared" si="3"/>
        <v>230</v>
      </c>
      <c r="P30" s="329">
        <f t="shared" si="3"/>
        <v>180</v>
      </c>
    </row>
    <row r="31" spans="1:16">
      <c r="A31" s="246">
        <v>17</v>
      </c>
      <c r="B31" s="296" t="s">
        <v>3235</v>
      </c>
      <c r="C31" s="298"/>
      <c r="D31" s="298"/>
      <c r="E31" s="328">
        <v>20000</v>
      </c>
      <c r="F31" s="328">
        <v>10000</v>
      </c>
      <c r="G31" s="328">
        <v>5000</v>
      </c>
      <c r="H31" s="328">
        <v>4000</v>
      </c>
      <c r="I31" s="329">
        <f t="shared" si="2"/>
        <v>6000</v>
      </c>
      <c r="J31" s="329">
        <f t="shared" si="2"/>
        <v>3000</v>
      </c>
      <c r="K31" s="329">
        <f t="shared" si="2"/>
        <v>1500</v>
      </c>
      <c r="L31" s="329">
        <f t="shared" si="2"/>
        <v>1200</v>
      </c>
      <c r="M31" s="329">
        <f t="shared" si="3"/>
        <v>1500</v>
      </c>
      <c r="N31" s="329">
        <f t="shared" si="3"/>
        <v>750</v>
      </c>
      <c r="O31" s="329">
        <f t="shared" si="3"/>
        <v>380</v>
      </c>
      <c r="P31" s="329">
        <f t="shared" si="3"/>
        <v>300</v>
      </c>
    </row>
    <row r="32" spans="1:16">
      <c r="A32" s="246">
        <v>18</v>
      </c>
      <c r="B32" s="296" t="s">
        <v>3236</v>
      </c>
      <c r="C32" s="298"/>
      <c r="D32" s="298"/>
      <c r="E32" s="328">
        <v>20000</v>
      </c>
      <c r="F32" s="328">
        <v>10000</v>
      </c>
      <c r="G32" s="328">
        <v>5000</v>
      </c>
      <c r="H32" s="328">
        <v>4000</v>
      </c>
      <c r="I32" s="329">
        <f t="shared" si="2"/>
        <v>6000</v>
      </c>
      <c r="J32" s="329">
        <f t="shared" si="2"/>
        <v>3000</v>
      </c>
      <c r="K32" s="329">
        <f t="shared" si="2"/>
        <v>1500</v>
      </c>
      <c r="L32" s="329">
        <f t="shared" si="2"/>
        <v>1200</v>
      </c>
      <c r="M32" s="329">
        <f t="shared" si="3"/>
        <v>1500</v>
      </c>
      <c r="N32" s="329">
        <f t="shared" si="3"/>
        <v>750</v>
      </c>
      <c r="O32" s="329">
        <f t="shared" si="3"/>
        <v>380</v>
      </c>
      <c r="P32" s="329">
        <f t="shared" si="3"/>
        <v>300</v>
      </c>
    </row>
    <row r="33" spans="1:16">
      <c r="A33" s="246">
        <v>19</v>
      </c>
      <c r="B33" s="296" t="s">
        <v>3237</v>
      </c>
      <c r="C33" s="298"/>
      <c r="D33" s="298"/>
      <c r="E33" s="328">
        <v>20000</v>
      </c>
      <c r="F33" s="328">
        <v>10000</v>
      </c>
      <c r="G33" s="328">
        <v>5000</v>
      </c>
      <c r="H33" s="328">
        <v>4000</v>
      </c>
      <c r="I33" s="329">
        <f t="shared" si="2"/>
        <v>6000</v>
      </c>
      <c r="J33" s="329">
        <f t="shared" si="2"/>
        <v>3000</v>
      </c>
      <c r="K33" s="329">
        <f t="shared" si="2"/>
        <v>1500</v>
      </c>
      <c r="L33" s="329">
        <f t="shared" si="2"/>
        <v>1200</v>
      </c>
      <c r="M33" s="329">
        <f t="shared" si="3"/>
        <v>1500</v>
      </c>
      <c r="N33" s="329">
        <f t="shared" si="3"/>
        <v>750</v>
      </c>
      <c r="O33" s="329">
        <f t="shared" si="3"/>
        <v>380</v>
      </c>
      <c r="P33" s="329">
        <f t="shared" si="3"/>
        <v>300</v>
      </c>
    </row>
    <row r="34" spans="1:16">
      <c r="A34" s="246">
        <v>20</v>
      </c>
      <c r="B34" s="296" t="s">
        <v>3238</v>
      </c>
      <c r="C34" s="298"/>
      <c r="D34" s="298"/>
      <c r="E34" s="328">
        <v>20000</v>
      </c>
      <c r="F34" s="328">
        <v>10000</v>
      </c>
      <c r="G34" s="328">
        <v>5000</v>
      </c>
      <c r="H34" s="328">
        <v>4000</v>
      </c>
      <c r="I34" s="329">
        <f t="shared" si="2"/>
        <v>6000</v>
      </c>
      <c r="J34" s="329">
        <f t="shared" si="2"/>
        <v>3000</v>
      </c>
      <c r="K34" s="329">
        <f t="shared" si="2"/>
        <v>1500</v>
      </c>
      <c r="L34" s="329">
        <f t="shared" si="2"/>
        <v>1200</v>
      </c>
      <c r="M34" s="329">
        <f t="shared" si="3"/>
        <v>1500</v>
      </c>
      <c r="N34" s="329">
        <f t="shared" si="3"/>
        <v>750</v>
      </c>
      <c r="O34" s="329">
        <f t="shared" si="3"/>
        <v>380</v>
      </c>
      <c r="P34" s="329">
        <f t="shared" si="3"/>
        <v>300</v>
      </c>
    </row>
    <row r="35" spans="1:16">
      <c r="A35" s="246">
        <v>21</v>
      </c>
      <c r="B35" s="296" t="s">
        <v>3239</v>
      </c>
      <c r="C35" s="298"/>
      <c r="D35" s="298"/>
      <c r="E35" s="328">
        <v>20000</v>
      </c>
      <c r="F35" s="328">
        <v>10000</v>
      </c>
      <c r="G35" s="328">
        <v>5000</v>
      </c>
      <c r="H35" s="328">
        <v>4000</v>
      </c>
      <c r="I35" s="329">
        <f t="shared" si="2"/>
        <v>6000</v>
      </c>
      <c r="J35" s="329">
        <f t="shared" si="2"/>
        <v>3000</v>
      </c>
      <c r="K35" s="329">
        <f t="shared" si="2"/>
        <v>1500</v>
      </c>
      <c r="L35" s="329">
        <f t="shared" si="2"/>
        <v>1200</v>
      </c>
      <c r="M35" s="329">
        <f t="shared" si="3"/>
        <v>1500</v>
      </c>
      <c r="N35" s="329">
        <f t="shared" si="3"/>
        <v>750</v>
      </c>
      <c r="O35" s="329">
        <f t="shared" si="3"/>
        <v>380</v>
      </c>
      <c r="P35" s="329">
        <f t="shared" si="3"/>
        <v>300</v>
      </c>
    </row>
    <row r="36" spans="1:16">
      <c r="A36" s="246">
        <v>22</v>
      </c>
      <c r="B36" s="296" t="s">
        <v>3240</v>
      </c>
      <c r="C36" s="298"/>
      <c r="D36" s="298"/>
      <c r="E36" s="328">
        <v>22500</v>
      </c>
      <c r="F36" s="328">
        <v>12000</v>
      </c>
      <c r="G36" s="328">
        <v>11100</v>
      </c>
      <c r="H36" s="328">
        <v>8880</v>
      </c>
      <c r="I36" s="329">
        <f t="shared" si="2"/>
        <v>6750</v>
      </c>
      <c r="J36" s="329">
        <f t="shared" si="2"/>
        <v>3600</v>
      </c>
      <c r="K36" s="329">
        <f t="shared" si="2"/>
        <v>3330</v>
      </c>
      <c r="L36" s="329">
        <f t="shared" si="2"/>
        <v>2660</v>
      </c>
      <c r="M36" s="329">
        <f t="shared" si="3"/>
        <v>1690</v>
      </c>
      <c r="N36" s="329">
        <f t="shared" si="3"/>
        <v>900</v>
      </c>
      <c r="O36" s="329">
        <f t="shared" si="3"/>
        <v>830</v>
      </c>
      <c r="P36" s="329">
        <f t="shared" si="3"/>
        <v>670</v>
      </c>
    </row>
    <row r="37" spans="1:16" ht="75">
      <c r="A37" s="246">
        <v>23</v>
      </c>
      <c r="B37" s="296" t="s">
        <v>3241</v>
      </c>
      <c r="C37" s="298"/>
      <c r="D37" s="298"/>
      <c r="E37" s="298"/>
      <c r="F37" s="298"/>
      <c r="G37" s="298"/>
      <c r="H37" s="298"/>
      <c r="I37" s="329">
        <f t="shared" si="2"/>
        <v>0</v>
      </c>
      <c r="J37" s="329">
        <f t="shared" si="2"/>
        <v>0</v>
      </c>
      <c r="K37" s="329">
        <f t="shared" si="2"/>
        <v>0</v>
      </c>
      <c r="L37" s="329">
        <f t="shared" si="2"/>
        <v>0</v>
      </c>
      <c r="M37" s="329">
        <f t="shared" si="3"/>
        <v>0</v>
      </c>
      <c r="N37" s="329">
        <f t="shared" si="3"/>
        <v>0</v>
      </c>
      <c r="O37" s="329">
        <f t="shared" si="3"/>
        <v>0</v>
      </c>
      <c r="P37" s="329">
        <f t="shared" si="3"/>
        <v>0</v>
      </c>
    </row>
    <row r="38" spans="1:16" ht="30">
      <c r="A38" s="246" t="s">
        <v>2385</v>
      </c>
      <c r="B38" s="296" t="s">
        <v>3242</v>
      </c>
      <c r="C38" s="298"/>
      <c r="D38" s="298"/>
      <c r="E38" s="328">
        <v>21000</v>
      </c>
      <c r="F38" s="328">
        <v>11500</v>
      </c>
      <c r="G38" s="328">
        <v>6900</v>
      </c>
      <c r="H38" s="328">
        <v>5520</v>
      </c>
      <c r="I38" s="329">
        <f t="shared" si="2"/>
        <v>6300</v>
      </c>
      <c r="J38" s="329">
        <f t="shared" si="2"/>
        <v>3450</v>
      </c>
      <c r="K38" s="329">
        <f t="shared" si="2"/>
        <v>2070</v>
      </c>
      <c r="L38" s="329">
        <f t="shared" si="2"/>
        <v>1660</v>
      </c>
      <c r="M38" s="329">
        <f t="shared" si="3"/>
        <v>1580</v>
      </c>
      <c r="N38" s="329">
        <f t="shared" si="3"/>
        <v>860</v>
      </c>
      <c r="O38" s="329">
        <f t="shared" si="3"/>
        <v>520</v>
      </c>
      <c r="P38" s="329">
        <f t="shared" si="3"/>
        <v>420</v>
      </c>
    </row>
    <row r="39" spans="1:16" ht="30">
      <c r="A39" s="246" t="s">
        <v>2385</v>
      </c>
      <c r="B39" s="296" t="s">
        <v>3243</v>
      </c>
      <c r="C39" s="298"/>
      <c r="D39" s="298"/>
      <c r="E39" s="328">
        <v>18000</v>
      </c>
      <c r="F39" s="328">
        <v>9000</v>
      </c>
      <c r="G39" s="328">
        <v>4500</v>
      </c>
      <c r="H39" s="328">
        <v>3600</v>
      </c>
      <c r="I39" s="329">
        <f t="shared" si="2"/>
        <v>5400</v>
      </c>
      <c r="J39" s="329">
        <f t="shared" si="2"/>
        <v>2700</v>
      </c>
      <c r="K39" s="329">
        <f t="shared" si="2"/>
        <v>1350</v>
      </c>
      <c r="L39" s="329">
        <f t="shared" si="2"/>
        <v>1080</v>
      </c>
      <c r="M39" s="329">
        <f t="shared" si="3"/>
        <v>1350</v>
      </c>
      <c r="N39" s="329">
        <f t="shared" si="3"/>
        <v>680</v>
      </c>
      <c r="O39" s="329">
        <f t="shared" si="3"/>
        <v>340</v>
      </c>
      <c r="P39" s="329">
        <f t="shared" si="3"/>
        <v>270</v>
      </c>
    </row>
    <row r="40" spans="1:16" ht="30">
      <c r="A40" s="246">
        <v>24</v>
      </c>
      <c r="B40" s="296" t="s">
        <v>3244</v>
      </c>
      <c r="C40" s="298"/>
      <c r="D40" s="298"/>
      <c r="E40" s="328">
        <v>22500</v>
      </c>
      <c r="F40" s="328">
        <v>12000</v>
      </c>
      <c r="G40" s="328">
        <v>7000</v>
      </c>
      <c r="H40" s="328">
        <v>5600</v>
      </c>
      <c r="I40" s="329">
        <f t="shared" si="2"/>
        <v>6750</v>
      </c>
      <c r="J40" s="329">
        <f t="shared" si="2"/>
        <v>3600</v>
      </c>
      <c r="K40" s="329">
        <f t="shared" si="2"/>
        <v>2100</v>
      </c>
      <c r="L40" s="329">
        <f t="shared" si="2"/>
        <v>1680</v>
      </c>
      <c r="M40" s="329">
        <f t="shared" si="3"/>
        <v>1690</v>
      </c>
      <c r="N40" s="329">
        <f t="shared" si="3"/>
        <v>900</v>
      </c>
      <c r="O40" s="329">
        <f t="shared" si="3"/>
        <v>530</v>
      </c>
      <c r="P40" s="329">
        <f t="shared" si="3"/>
        <v>420</v>
      </c>
    </row>
    <row r="41" spans="1:16" ht="45">
      <c r="A41" s="246">
        <v>25</v>
      </c>
      <c r="B41" s="296" t="s">
        <v>3245</v>
      </c>
      <c r="C41" s="298"/>
      <c r="D41" s="298"/>
      <c r="E41" s="328">
        <v>18900</v>
      </c>
      <c r="F41" s="328">
        <v>9500</v>
      </c>
      <c r="G41" s="328">
        <v>5000</v>
      </c>
      <c r="H41" s="328">
        <v>4000</v>
      </c>
      <c r="I41" s="329">
        <f t="shared" si="2"/>
        <v>5670</v>
      </c>
      <c r="J41" s="329">
        <f t="shared" si="2"/>
        <v>2850</v>
      </c>
      <c r="K41" s="329">
        <f t="shared" si="2"/>
        <v>1500</v>
      </c>
      <c r="L41" s="329">
        <f t="shared" si="2"/>
        <v>1200</v>
      </c>
      <c r="M41" s="329">
        <f t="shared" si="3"/>
        <v>1420</v>
      </c>
      <c r="N41" s="329">
        <f t="shared" si="3"/>
        <v>710</v>
      </c>
      <c r="O41" s="329">
        <f t="shared" si="3"/>
        <v>380</v>
      </c>
      <c r="P41" s="329">
        <f t="shared" si="3"/>
        <v>300</v>
      </c>
    </row>
    <row r="42" spans="1:16">
      <c r="A42" s="246">
        <v>26</v>
      </c>
      <c r="B42" s="296" t="s">
        <v>3246</v>
      </c>
      <c r="C42" s="298"/>
      <c r="D42" s="298"/>
      <c r="E42" s="328">
        <v>18900</v>
      </c>
      <c r="F42" s="328">
        <v>9500</v>
      </c>
      <c r="G42" s="328">
        <v>5000</v>
      </c>
      <c r="H42" s="328">
        <v>4000</v>
      </c>
      <c r="I42" s="329">
        <f t="shared" si="2"/>
        <v>5670</v>
      </c>
      <c r="J42" s="329">
        <f t="shared" si="2"/>
        <v>2850</v>
      </c>
      <c r="K42" s="329">
        <f t="shared" si="2"/>
        <v>1500</v>
      </c>
      <c r="L42" s="329">
        <f t="shared" si="2"/>
        <v>1200</v>
      </c>
      <c r="M42" s="329">
        <f t="shared" si="3"/>
        <v>1420</v>
      </c>
      <c r="N42" s="329">
        <f t="shared" si="3"/>
        <v>710</v>
      </c>
      <c r="O42" s="329">
        <f t="shared" si="3"/>
        <v>380</v>
      </c>
      <c r="P42" s="329">
        <f t="shared" si="3"/>
        <v>300</v>
      </c>
    </row>
    <row r="43" spans="1:16">
      <c r="A43" s="246">
        <v>27</v>
      </c>
      <c r="B43" s="296" t="s">
        <v>3247</v>
      </c>
      <c r="C43" s="298"/>
      <c r="D43" s="298"/>
      <c r="E43" s="328">
        <v>18900</v>
      </c>
      <c r="F43" s="328">
        <v>9500</v>
      </c>
      <c r="G43" s="328">
        <v>5000</v>
      </c>
      <c r="H43" s="328">
        <v>4000</v>
      </c>
      <c r="I43" s="329">
        <f t="shared" si="2"/>
        <v>5670</v>
      </c>
      <c r="J43" s="329">
        <f t="shared" si="2"/>
        <v>2850</v>
      </c>
      <c r="K43" s="329">
        <f t="shared" si="2"/>
        <v>1500</v>
      </c>
      <c r="L43" s="329">
        <f t="shared" si="2"/>
        <v>1200</v>
      </c>
      <c r="M43" s="329">
        <f t="shared" si="3"/>
        <v>1420</v>
      </c>
      <c r="N43" s="329">
        <f t="shared" si="3"/>
        <v>710</v>
      </c>
      <c r="O43" s="329">
        <f t="shared" si="3"/>
        <v>380</v>
      </c>
      <c r="P43" s="329">
        <f t="shared" si="3"/>
        <v>300</v>
      </c>
    </row>
    <row r="44" spans="1:16">
      <c r="A44" s="246">
        <v>28</v>
      </c>
      <c r="B44" s="296" t="s">
        <v>3143</v>
      </c>
      <c r="C44" s="298"/>
      <c r="D44" s="298"/>
      <c r="E44" s="328">
        <v>18900</v>
      </c>
      <c r="F44" s="328">
        <v>9500</v>
      </c>
      <c r="G44" s="328">
        <v>5000</v>
      </c>
      <c r="H44" s="328">
        <v>4000</v>
      </c>
      <c r="I44" s="329">
        <f t="shared" si="2"/>
        <v>5670</v>
      </c>
      <c r="J44" s="329">
        <f t="shared" si="2"/>
        <v>2850</v>
      </c>
      <c r="K44" s="329">
        <f t="shared" si="2"/>
        <v>1500</v>
      </c>
      <c r="L44" s="329">
        <f t="shared" si="2"/>
        <v>1200</v>
      </c>
      <c r="M44" s="329">
        <f t="shared" si="3"/>
        <v>1420</v>
      </c>
      <c r="N44" s="329">
        <f t="shared" si="3"/>
        <v>710</v>
      </c>
      <c r="O44" s="329">
        <f t="shared" si="3"/>
        <v>380</v>
      </c>
      <c r="P44" s="329">
        <f t="shared" si="3"/>
        <v>300</v>
      </c>
    </row>
    <row r="45" spans="1:16">
      <c r="A45" s="246">
        <v>29</v>
      </c>
      <c r="B45" s="296" t="s">
        <v>3248</v>
      </c>
      <c r="C45" s="298"/>
      <c r="D45" s="298"/>
      <c r="E45" s="328">
        <v>18900</v>
      </c>
      <c r="F45" s="328">
        <v>9500</v>
      </c>
      <c r="G45" s="328">
        <v>5000</v>
      </c>
      <c r="H45" s="328">
        <v>4000</v>
      </c>
      <c r="I45" s="329">
        <f t="shared" si="2"/>
        <v>5670</v>
      </c>
      <c r="J45" s="329">
        <f t="shared" si="2"/>
        <v>2850</v>
      </c>
      <c r="K45" s="329">
        <f t="shared" si="2"/>
        <v>1500</v>
      </c>
      <c r="L45" s="329">
        <f t="shared" si="2"/>
        <v>1200</v>
      </c>
      <c r="M45" s="329">
        <f t="shared" si="3"/>
        <v>1420</v>
      </c>
      <c r="N45" s="329">
        <f t="shared" si="3"/>
        <v>710</v>
      </c>
      <c r="O45" s="329">
        <f t="shared" si="3"/>
        <v>380</v>
      </c>
      <c r="P45" s="329">
        <f t="shared" si="3"/>
        <v>300</v>
      </c>
    </row>
    <row r="46" spans="1:16">
      <c r="A46" s="246">
        <v>30</v>
      </c>
      <c r="B46" s="296" t="s">
        <v>3249</v>
      </c>
      <c r="C46" s="298"/>
      <c r="D46" s="298"/>
      <c r="E46" s="328">
        <v>18900</v>
      </c>
      <c r="F46" s="328">
        <v>9500</v>
      </c>
      <c r="G46" s="328">
        <v>5000</v>
      </c>
      <c r="H46" s="328">
        <v>4000</v>
      </c>
      <c r="I46" s="329">
        <f t="shared" si="2"/>
        <v>5670</v>
      </c>
      <c r="J46" s="329">
        <f t="shared" si="2"/>
        <v>2850</v>
      </c>
      <c r="K46" s="329">
        <f t="shared" si="2"/>
        <v>1500</v>
      </c>
      <c r="L46" s="329">
        <f t="shared" si="2"/>
        <v>1200</v>
      </c>
      <c r="M46" s="329">
        <f t="shared" si="3"/>
        <v>1420</v>
      </c>
      <c r="N46" s="329">
        <f t="shared" si="3"/>
        <v>710</v>
      </c>
      <c r="O46" s="329">
        <f t="shared" si="3"/>
        <v>380</v>
      </c>
      <c r="P46" s="329">
        <f t="shared" si="3"/>
        <v>300</v>
      </c>
    </row>
    <row r="47" spans="1:16">
      <c r="A47" s="246">
        <v>31</v>
      </c>
      <c r="B47" s="296" t="s">
        <v>3250</v>
      </c>
      <c r="C47" s="298"/>
      <c r="D47" s="298"/>
      <c r="E47" s="328">
        <v>18900</v>
      </c>
      <c r="F47" s="328">
        <v>9500</v>
      </c>
      <c r="G47" s="328">
        <v>5000</v>
      </c>
      <c r="H47" s="328">
        <v>4000</v>
      </c>
      <c r="I47" s="329">
        <f t="shared" si="2"/>
        <v>5670</v>
      </c>
      <c r="J47" s="329">
        <f t="shared" si="2"/>
        <v>2850</v>
      </c>
      <c r="K47" s="329">
        <f t="shared" si="2"/>
        <v>1500</v>
      </c>
      <c r="L47" s="329">
        <f t="shared" si="2"/>
        <v>1200</v>
      </c>
      <c r="M47" s="329">
        <f t="shared" si="3"/>
        <v>1420</v>
      </c>
      <c r="N47" s="329">
        <f t="shared" si="3"/>
        <v>710</v>
      </c>
      <c r="O47" s="329">
        <f t="shared" si="3"/>
        <v>380</v>
      </c>
      <c r="P47" s="329">
        <f t="shared" si="3"/>
        <v>300</v>
      </c>
    </row>
    <row r="48" spans="1:16">
      <c r="A48" s="246">
        <v>32</v>
      </c>
      <c r="B48" s="296" t="s">
        <v>3251</v>
      </c>
      <c r="C48" s="298"/>
      <c r="D48" s="298"/>
      <c r="E48" s="328">
        <v>18900</v>
      </c>
      <c r="F48" s="328">
        <v>9500</v>
      </c>
      <c r="G48" s="328">
        <v>5000</v>
      </c>
      <c r="H48" s="328">
        <v>4000</v>
      </c>
      <c r="I48" s="329">
        <f t="shared" si="2"/>
        <v>5670</v>
      </c>
      <c r="J48" s="329">
        <f t="shared" si="2"/>
        <v>2850</v>
      </c>
      <c r="K48" s="329">
        <f t="shared" si="2"/>
        <v>1500</v>
      </c>
      <c r="L48" s="329">
        <f t="shared" si="2"/>
        <v>1200</v>
      </c>
      <c r="M48" s="329">
        <f t="shared" si="3"/>
        <v>1420</v>
      </c>
      <c r="N48" s="329">
        <f t="shared" si="3"/>
        <v>710</v>
      </c>
      <c r="O48" s="329">
        <f t="shared" si="3"/>
        <v>380</v>
      </c>
      <c r="P48" s="329">
        <f t="shared" si="3"/>
        <v>300</v>
      </c>
    </row>
    <row r="49" spans="1:16">
      <c r="A49" s="246">
        <v>33</v>
      </c>
      <c r="B49" s="296" t="s">
        <v>3252</v>
      </c>
      <c r="C49" s="298"/>
      <c r="D49" s="298"/>
      <c r="E49" s="328">
        <v>18900</v>
      </c>
      <c r="F49" s="328">
        <v>9500</v>
      </c>
      <c r="G49" s="328">
        <v>5000</v>
      </c>
      <c r="H49" s="328">
        <v>4000</v>
      </c>
      <c r="I49" s="329">
        <f t="shared" si="2"/>
        <v>5670</v>
      </c>
      <c r="J49" s="329">
        <f t="shared" si="2"/>
        <v>2850</v>
      </c>
      <c r="K49" s="329">
        <f t="shared" si="2"/>
        <v>1500</v>
      </c>
      <c r="L49" s="329">
        <f t="shared" si="2"/>
        <v>1200</v>
      </c>
      <c r="M49" s="329">
        <f t="shared" si="3"/>
        <v>1420</v>
      </c>
      <c r="N49" s="329">
        <f t="shared" si="3"/>
        <v>710</v>
      </c>
      <c r="O49" s="329">
        <f t="shared" si="3"/>
        <v>380</v>
      </c>
      <c r="P49" s="329">
        <f t="shared" si="3"/>
        <v>300</v>
      </c>
    </row>
    <row r="50" spans="1:16">
      <c r="A50" s="246">
        <v>34</v>
      </c>
      <c r="B50" s="296" t="s">
        <v>3253</v>
      </c>
      <c r="C50" s="298"/>
      <c r="D50" s="298"/>
      <c r="E50" s="328">
        <v>18900</v>
      </c>
      <c r="F50" s="328">
        <v>9500</v>
      </c>
      <c r="G50" s="328">
        <v>5000</v>
      </c>
      <c r="H50" s="328">
        <v>4000</v>
      </c>
      <c r="I50" s="329">
        <f t="shared" si="2"/>
        <v>5670</v>
      </c>
      <c r="J50" s="329">
        <f t="shared" si="2"/>
        <v>2850</v>
      </c>
      <c r="K50" s="329">
        <f t="shared" si="2"/>
        <v>1500</v>
      </c>
      <c r="L50" s="329">
        <f t="shared" si="2"/>
        <v>1200</v>
      </c>
      <c r="M50" s="329">
        <f t="shared" si="3"/>
        <v>1420</v>
      </c>
      <c r="N50" s="329">
        <f t="shared" si="3"/>
        <v>710</v>
      </c>
      <c r="O50" s="329">
        <f t="shared" si="3"/>
        <v>380</v>
      </c>
      <c r="P50" s="329">
        <f t="shared" si="3"/>
        <v>300</v>
      </c>
    </row>
    <row r="51" spans="1:16">
      <c r="A51" s="246">
        <v>35</v>
      </c>
      <c r="B51" s="296" t="s">
        <v>3254</v>
      </c>
      <c r="C51" s="298"/>
      <c r="D51" s="298"/>
      <c r="E51" s="328">
        <v>18900</v>
      </c>
      <c r="F51" s="328">
        <v>9500</v>
      </c>
      <c r="G51" s="328">
        <v>5000</v>
      </c>
      <c r="H51" s="328">
        <v>4000</v>
      </c>
      <c r="I51" s="329">
        <f t="shared" si="2"/>
        <v>5670</v>
      </c>
      <c r="J51" s="329">
        <f t="shared" si="2"/>
        <v>2850</v>
      </c>
      <c r="K51" s="329">
        <f t="shared" si="2"/>
        <v>1500</v>
      </c>
      <c r="L51" s="329">
        <f t="shared" si="2"/>
        <v>1200</v>
      </c>
      <c r="M51" s="329">
        <f t="shared" si="3"/>
        <v>1420</v>
      </c>
      <c r="N51" s="329">
        <f t="shared" si="3"/>
        <v>710</v>
      </c>
      <c r="O51" s="329">
        <f t="shared" si="3"/>
        <v>380</v>
      </c>
      <c r="P51" s="329">
        <f t="shared" si="3"/>
        <v>300</v>
      </c>
    </row>
    <row r="52" spans="1:16">
      <c r="A52" s="246">
        <v>36</v>
      </c>
      <c r="B52" s="296" t="s">
        <v>3255</v>
      </c>
      <c r="C52" s="298"/>
      <c r="D52" s="298"/>
      <c r="E52" s="328">
        <v>18900</v>
      </c>
      <c r="F52" s="328">
        <v>9500</v>
      </c>
      <c r="G52" s="328">
        <v>5000</v>
      </c>
      <c r="H52" s="328">
        <v>4000</v>
      </c>
      <c r="I52" s="329">
        <f t="shared" si="2"/>
        <v>5670</v>
      </c>
      <c r="J52" s="329">
        <f t="shared" si="2"/>
        <v>2850</v>
      </c>
      <c r="K52" s="329">
        <f t="shared" si="2"/>
        <v>1500</v>
      </c>
      <c r="L52" s="329">
        <f t="shared" si="2"/>
        <v>1200</v>
      </c>
      <c r="M52" s="329">
        <f t="shared" si="3"/>
        <v>1420</v>
      </c>
      <c r="N52" s="329">
        <f t="shared" si="3"/>
        <v>710</v>
      </c>
      <c r="O52" s="329">
        <f t="shared" si="3"/>
        <v>380</v>
      </c>
      <c r="P52" s="329">
        <f t="shared" si="3"/>
        <v>300</v>
      </c>
    </row>
    <row r="53" spans="1:16">
      <c r="A53" s="246">
        <v>37</v>
      </c>
      <c r="B53" s="296" t="s">
        <v>1250</v>
      </c>
      <c r="C53" s="298"/>
      <c r="D53" s="298"/>
      <c r="E53" s="328">
        <v>18900</v>
      </c>
      <c r="F53" s="328">
        <v>9500</v>
      </c>
      <c r="G53" s="328">
        <v>5000</v>
      </c>
      <c r="H53" s="328">
        <v>4000</v>
      </c>
      <c r="I53" s="329">
        <f t="shared" si="2"/>
        <v>5670</v>
      </c>
      <c r="J53" s="329">
        <f t="shared" si="2"/>
        <v>2850</v>
      </c>
      <c r="K53" s="329">
        <f t="shared" si="2"/>
        <v>1500</v>
      </c>
      <c r="L53" s="329">
        <f t="shared" si="2"/>
        <v>1200</v>
      </c>
      <c r="M53" s="329">
        <f t="shared" si="3"/>
        <v>1420</v>
      </c>
      <c r="N53" s="329">
        <f t="shared" si="3"/>
        <v>710</v>
      </c>
      <c r="O53" s="329">
        <f t="shared" si="3"/>
        <v>380</v>
      </c>
      <c r="P53" s="329">
        <f t="shared" si="3"/>
        <v>300</v>
      </c>
    </row>
    <row r="54" spans="1:16">
      <c r="A54" s="246">
        <v>38</v>
      </c>
      <c r="B54" s="296" t="s">
        <v>3256</v>
      </c>
      <c r="C54" s="298"/>
      <c r="D54" s="298"/>
      <c r="E54" s="298"/>
      <c r="F54" s="298"/>
      <c r="G54" s="298"/>
      <c r="H54" s="298"/>
      <c r="I54" s="329">
        <f t="shared" si="2"/>
        <v>0</v>
      </c>
      <c r="J54" s="329">
        <f t="shared" si="2"/>
        <v>0</v>
      </c>
      <c r="K54" s="329">
        <f t="shared" si="2"/>
        <v>0</v>
      </c>
      <c r="L54" s="329">
        <f t="shared" si="2"/>
        <v>0</v>
      </c>
      <c r="M54" s="329">
        <f t="shared" si="3"/>
        <v>0</v>
      </c>
      <c r="N54" s="329">
        <f t="shared" si="3"/>
        <v>0</v>
      </c>
      <c r="O54" s="329">
        <f t="shared" si="3"/>
        <v>0</v>
      </c>
      <c r="P54" s="329">
        <f t="shared" si="3"/>
        <v>0</v>
      </c>
    </row>
    <row r="55" spans="1:16" ht="30">
      <c r="A55" s="246" t="s">
        <v>2385</v>
      </c>
      <c r="B55" s="296" t="s">
        <v>3257</v>
      </c>
      <c r="C55" s="298"/>
      <c r="D55" s="298"/>
      <c r="E55" s="328">
        <v>21000</v>
      </c>
      <c r="F55" s="328">
        <v>11500</v>
      </c>
      <c r="G55" s="328">
        <v>6900</v>
      </c>
      <c r="H55" s="328">
        <v>5520</v>
      </c>
      <c r="I55" s="329">
        <f t="shared" si="2"/>
        <v>6300</v>
      </c>
      <c r="J55" s="329">
        <f t="shared" si="2"/>
        <v>3450</v>
      </c>
      <c r="K55" s="329">
        <f t="shared" si="2"/>
        <v>2070</v>
      </c>
      <c r="L55" s="329">
        <f t="shared" si="2"/>
        <v>1660</v>
      </c>
      <c r="M55" s="329">
        <f t="shared" si="3"/>
        <v>1580</v>
      </c>
      <c r="N55" s="329">
        <f t="shared" si="3"/>
        <v>860</v>
      </c>
      <c r="O55" s="329">
        <f t="shared" si="3"/>
        <v>520</v>
      </c>
      <c r="P55" s="329">
        <f t="shared" si="3"/>
        <v>420</v>
      </c>
    </row>
    <row r="56" spans="1:16" ht="30">
      <c r="A56" s="246" t="s">
        <v>2385</v>
      </c>
      <c r="B56" s="296" t="s">
        <v>3258</v>
      </c>
      <c r="C56" s="298"/>
      <c r="D56" s="298"/>
      <c r="E56" s="328">
        <v>18900</v>
      </c>
      <c r="F56" s="328">
        <v>9500</v>
      </c>
      <c r="G56" s="328">
        <v>5000</v>
      </c>
      <c r="H56" s="328">
        <v>4000</v>
      </c>
      <c r="I56" s="329">
        <f t="shared" si="2"/>
        <v>5670</v>
      </c>
      <c r="J56" s="329">
        <f t="shared" si="2"/>
        <v>2850</v>
      </c>
      <c r="K56" s="329">
        <f t="shared" si="2"/>
        <v>1500</v>
      </c>
      <c r="L56" s="329">
        <f t="shared" si="2"/>
        <v>1200</v>
      </c>
      <c r="M56" s="329">
        <f t="shared" si="3"/>
        <v>1420</v>
      </c>
      <c r="N56" s="329">
        <f t="shared" si="3"/>
        <v>710</v>
      </c>
      <c r="O56" s="329">
        <f t="shared" si="3"/>
        <v>380</v>
      </c>
      <c r="P56" s="329">
        <f t="shared" si="3"/>
        <v>300</v>
      </c>
    </row>
    <row r="57" spans="1:16">
      <c r="A57" s="246">
        <v>39</v>
      </c>
      <c r="B57" s="296" t="s">
        <v>3259</v>
      </c>
      <c r="C57" s="298"/>
      <c r="D57" s="298"/>
      <c r="E57" s="328">
        <v>21000</v>
      </c>
      <c r="F57" s="328">
        <v>11500</v>
      </c>
      <c r="G57" s="328">
        <v>6900</v>
      </c>
      <c r="H57" s="328">
        <v>5520</v>
      </c>
      <c r="I57" s="329">
        <f t="shared" si="2"/>
        <v>6300</v>
      </c>
      <c r="J57" s="329">
        <f t="shared" si="2"/>
        <v>3450</v>
      </c>
      <c r="K57" s="329">
        <f t="shared" si="2"/>
        <v>2070</v>
      </c>
      <c r="L57" s="329">
        <f t="shared" si="2"/>
        <v>1660</v>
      </c>
      <c r="M57" s="329">
        <f t="shared" si="3"/>
        <v>1580</v>
      </c>
      <c r="N57" s="329">
        <f t="shared" si="3"/>
        <v>860</v>
      </c>
      <c r="O57" s="329">
        <f t="shared" si="3"/>
        <v>520</v>
      </c>
      <c r="P57" s="329">
        <f t="shared" si="3"/>
        <v>420</v>
      </c>
    </row>
    <row r="58" spans="1:16">
      <c r="A58" s="246">
        <v>40</v>
      </c>
      <c r="B58" s="296" t="s">
        <v>3260</v>
      </c>
      <c r="C58" s="298"/>
      <c r="D58" s="298"/>
      <c r="E58" s="328">
        <v>21000</v>
      </c>
      <c r="F58" s="328">
        <v>11500</v>
      </c>
      <c r="G58" s="328">
        <v>6900</v>
      </c>
      <c r="H58" s="328">
        <v>5520</v>
      </c>
      <c r="I58" s="329">
        <f t="shared" si="2"/>
        <v>6300</v>
      </c>
      <c r="J58" s="329">
        <f t="shared" si="2"/>
        <v>3450</v>
      </c>
      <c r="K58" s="329">
        <f t="shared" si="2"/>
        <v>2070</v>
      </c>
      <c r="L58" s="329">
        <f t="shared" si="2"/>
        <v>1660</v>
      </c>
      <c r="M58" s="329">
        <f t="shared" si="3"/>
        <v>1580</v>
      </c>
      <c r="N58" s="329">
        <f t="shared" si="3"/>
        <v>860</v>
      </c>
      <c r="O58" s="329">
        <f t="shared" si="3"/>
        <v>520</v>
      </c>
      <c r="P58" s="329">
        <f t="shared" si="3"/>
        <v>420</v>
      </c>
    </row>
    <row r="59" spans="1:16">
      <c r="A59" s="246">
        <v>41</v>
      </c>
      <c r="B59" s="296" t="s">
        <v>3261</v>
      </c>
      <c r="C59" s="298"/>
      <c r="D59" s="298"/>
      <c r="E59" s="328">
        <v>18900</v>
      </c>
      <c r="F59" s="328">
        <v>9500</v>
      </c>
      <c r="G59" s="328">
        <v>5000</v>
      </c>
      <c r="H59" s="328">
        <v>4000</v>
      </c>
      <c r="I59" s="329">
        <f t="shared" si="2"/>
        <v>5670</v>
      </c>
      <c r="J59" s="329">
        <f t="shared" si="2"/>
        <v>2850</v>
      </c>
      <c r="K59" s="329">
        <f t="shared" si="2"/>
        <v>1500</v>
      </c>
      <c r="L59" s="329">
        <f t="shared" si="2"/>
        <v>1200</v>
      </c>
      <c r="M59" s="329">
        <f t="shared" si="3"/>
        <v>1420</v>
      </c>
      <c r="N59" s="329">
        <f t="shared" si="3"/>
        <v>710</v>
      </c>
      <c r="O59" s="329">
        <f t="shared" si="3"/>
        <v>380</v>
      </c>
      <c r="P59" s="329">
        <f t="shared" si="3"/>
        <v>300</v>
      </c>
    </row>
    <row r="60" spans="1:16">
      <c r="A60" s="246">
        <v>42</v>
      </c>
      <c r="B60" s="296" t="s">
        <v>3262</v>
      </c>
      <c r="C60" s="298"/>
      <c r="D60" s="298"/>
      <c r="E60" s="328">
        <v>18900</v>
      </c>
      <c r="F60" s="328">
        <v>9500</v>
      </c>
      <c r="G60" s="328">
        <v>5000</v>
      </c>
      <c r="H60" s="328">
        <v>4000</v>
      </c>
      <c r="I60" s="329">
        <f t="shared" si="2"/>
        <v>5670</v>
      </c>
      <c r="J60" s="329">
        <f t="shared" si="2"/>
        <v>2850</v>
      </c>
      <c r="K60" s="329">
        <f t="shared" si="2"/>
        <v>1500</v>
      </c>
      <c r="L60" s="329">
        <f t="shared" si="2"/>
        <v>1200</v>
      </c>
      <c r="M60" s="329">
        <f t="shared" si="3"/>
        <v>1420</v>
      </c>
      <c r="N60" s="329">
        <f t="shared" si="3"/>
        <v>710</v>
      </c>
      <c r="O60" s="329">
        <f t="shared" si="3"/>
        <v>380</v>
      </c>
      <c r="P60" s="329">
        <f t="shared" si="3"/>
        <v>300</v>
      </c>
    </row>
    <row r="61" spans="1:16">
      <c r="A61" s="246">
        <v>43</v>
      </c>
      <c r="B61" s="296" t="s">
        <v>3145</v>
      </c>
      <c r="C61" s="298"/>
      <c r="D61" s="298"/>
      <c r="E61" s="328">
        <v>18900</v>
      </c>
      <c r="F61" s="328">
        <v>9500</v>
      </c>
      <c r="G61" s="328">
        <v>5000</v>
      </c>
      <c r="H61" s="328">
        <v>4000</v>
      </c>
      <c r="I61" s="329">
        <f t="shared" si="2"/>
        <v>5670</v>
      </c>
      <c r="J61" s="329">
        <f t="shared" si="2"/>
        <v>2850</v>
      </c>
      <c r="K61" s="329">
        <f t="shared" si="2"/>
        <v>1500</v>
      </c>
      <c r="L61" s="329">
        <f t="shared" si="2"/>
        <v>1200</v>
      </c>
      <c r="M61" s="329">
        <f t="shared" si="3"/>
        <v>1420</v>
      </c>
      <c r="N61" s="329">
        <f t="shared" si="3"/>
        <v>710</v>
      </c>
      <c r="O61" s="329">
        <f t="shared" si="3"/>
        <v>380</v>
      </c>
      <c r="P61" s="329">
        <f t="shared" si="3"/>
        <v>300</v>
      </c>
    </row>
    <row r="62" spans="1:16">
      <c r="A62" s="246">
        <v>44</v>
      </c>
      <c r="B62" s="296" t="s">
        <v>3263</v>
      </c>
      <c r="C62" s="298"/>
      <c r="D62" s="298"/>
      <c r="E62" s="328">
        <v>18900</v>
      </c>
      <c r="F62" s="328">
        <v>9500</v>
      </c>
      <c r="G62" s="328">
        <v>5000</v>
      </c>
      <c r="H62" s="328">
        <v>4000</v>
      </c>
      <c r="I62" s="329">
        <f t="shared" si="2"/>
        <v>5670</v>
      </c>
      <c r="J62" s="329">
        <f t="shared" si="2"/>
        <v>2850</v>
      </c>
      <c r="K62" s="329">
        <f t="shared" si="2"/>
        <v>1500</v>
      </c>
      <c r="L62" s="329">
        <f t="shared" si="2"/>
        <v>1200</v>
      </c>
      <c r="M62" s="329">
        <f t="shared" si="3"/>
        <v>1420</v>
      </c>
      <c r="N62" s="329">
        <f t="shared" si="3"/>
        <v>710</v>
      </c>
      <c r="O62" s="329">
        <f t="shared" si="3"/>
        <v>380</v>
      </c>
      <c r="P62" s="329">
        <f t="shared" si="3"/>
        <v>300</v>
      </c>
    </row>
    <row r="63" spans="1:16">
      <c r="A63" s="246">
        <v>45</v>
      </c>
      <c r="B63" s="296" t="s">
        <v>3264</v>
      </c>
      <c r="C63" s="298"/>
      <c r="D63" s="298"/>
      <c r="E63" s="328">
        <v>18900</v>
      </c>
      <c r="F63" s="328">
        <v>9500</v>
      </c>
      <c r="G63" s="328">
        <v>5000</v>
      </c>
      <c r="H63" s="328">
        <v>4000</v>
      </c>
      <c r="I63" s="329">
        <f t="shared" si="2"/>
        <v>5670</v>
      </c>
      <c r="J63" s="329">
        <f t="shared" si="2"/>
        <v>2850</v>
      </c>
      <c r="K63" s="329">
        <f t="shared" si="2"/>
        <v>1500</v>
      </c>
      <c r="L63" s="329">
        <f t="shared" si="2"/>
        <v>1200</v>
      </c>
      <c r="M63" s="329">
        <f t="shared" si="3"/>
        <v>1420</v>
      </c>
      <c r="N63" s="329">
        <f t="shared" si="3"/>
        <v>710</v>
      </c>
      <c r="O63" s="329">
        <f t="shared" si="3"/>
        <v>380</v>
      </c>
      <c r="P63" s="329">
        <f t="shared" si="3"/>
        <v>300</v>
      </c>
    </row>
    <row r="64" spans="1:16">
      <c r="A64" s="246">
        <v>46</v>
      </c>
      <c r="B64" s="296" t="s">
        <v>3265</v>
      </c>
      <c r="C64" s="298"/>
      <c r="D64" s="298"/>
      <c r="E64" s="328">
        <v>18900</v>
      </c>
      <c r="F64" s="328">
        <v>9500</v>
      </c>
      <c r="G64" s="328">
        <v>5000</v>
      </c>
      <c r="H64" s="328">
        <v>4000</v>
      </c>
      <c r="I64" s="329">
        <f t="shared" si="2"/>
        <v>5670</v>
      </c>
      <c r="J64" s="329">
        <f t="shared" si="2"/>
        <v>2850</v>
      </c>
      <c r="K64" s="329">
        <f t="shared" si="2"/>
        <v>1500</v>
      </c>
      <c r="L64" s="329">
        <f t="shared" si="2"/>
        <v>1200</v>
      </c>
      <c r="M64" s="329">
        <f t="shared" si="3"/>
        <v>1420</v>
      </c>
      <c r="N64" s="329">
        <f t="shared" si="3"/>
        <v>710</v>
      </c>
      <c r="O64" s="329">
        <f t="shared" si="3"/>
        <v>380</v>
      </c>
      <c r="P64" s="329">
        <f t="shared" si="3"/>
        <v>300</v>
      </c>
    </row>
    <row r="65" spans="1:16">
      <c r="A65" s="246">
        <v>47</v>
      </c>
      <c r="B65" s="296" t="s">
        <v>3148</v>
      </c>
      <c r="C65" s="298"/>
      <c r="D65" s="298"/>
      <c r="E65" s="328">
        <v>18900</v>
      </c>
      <c r="F65" s="328">
        <v>9500</v>
      </c>
      <c r="G65" s="328">
        <v>5000</v>
      </c>
      <c r="H65" s="328">
        <v>4000</v>
      </c>
      <c r="I65" s="329">
        <f t="shared" si="2"/>
        <v>5670</v>
      </c>
      <c r="J65" s="329">
        <f t="shared" si="2"/>
        <v>2850</v>
      </c>
      <c r="K65" s="329">
        <f t="shared" si="2"/>
        <v>1500</v>
      </c>
      <c r="L65" s="329">
        <f t="shared" si="2"/>
        <v>1200</v>
      </c>
      <c r="M65" s="329">
        <f t="shared" si="3"/>
        <v>1420</v>
      </c>
      <c r="N65" s="329">
        <f t="shared" si="3"/>
        <v>710</v>
      </c>
      <c r="O65" s="329">
        <f t="shared" si="3"/>
        <v>380</v>
      </c>
      <c r="P65" s="329">
        <f t="shared" si="3"/>
        <v>300</v>
      </c>
    </row>
    <row r="66" spans="1:16">
      <c r="A66" s="246">
        <v>48</v>
      </c>
      <c r="B66" s="296" t="s">
        <v>3266</v>
      </c>
      <c r="C66" s="298"/>
      <c r="D66" s="298"/>
      <c r="E66" s="328">
        <v>18000</v>
      </c>
      <c r="F66" s="328">
        <v>9000</v>
      </c>
      <c r="G66" s="328">
        <v>4500</v>
      </c>
      <c r="H66" s="328">
        <v>3600</v>
      </c>
      <c r="I66" s="329">
        <f t="shared" si="2"/>
        <v>5400</v>
      </c>
      <c r="J66" s="329">
        <f t="shared" si="2"/>
        <v>2700</v>
      </c>
      <c r="K66" s="329">
        <f t="shared" si="2"/>
        <v>1350</v>
      </c>
      <c r="L66" s="329">
        <f t="shared" si="2"/>
        <v>1080</v>
      </c>
      <c r="M66" s="329">
        <f t="shared" si="3"/>
        <v>1350</v>
      </c>
      <c r="N66" s="329">
        <f t="shared" si="3"/>
        <v>680</v>
      </c>
      <c r="O66" s="329">
        <f t="shared" si="3"/>
        <v>340</v>
      </c>
      <c r="P66" s="329">
        <f t="shared" si="3"/>
        <v>270</v>
      </c>
    </row>
    <row r="67" spans="1:16">
      <c r="A67" s="246">
        <v>49</v>
      </c>
      <c r="B67" s="296" t="s">
        <v>3267</v>
      </c>
      <c r="C67" s="298"/>
      <c r="D67" s="298"/>
      <c r="E67" s="328">
        <v>18000</v>
      </c>
      <c r="F67" s="328">
        <v>9000</v>
      </c>
      <c r="G67" s="328">
        <v>4500</v>
      </c>
      <c r="H67" s="328">
        <v>3600</v>
      </c>
      <c r="I67" s="329">
        <f t="shared" si="2"/>
        <v>5400</v>
      </c>
      <c r="J67" s="329">
        <f t="shared" si="2"/>
        <v>2700</v>
      </c>
      <c r="K67" s="329">
        <f t="shared" si="2"/>
        <v>1350</v>
      </c>
      <c r="L67" s="329">
        <f t="shared" si="2"/>
        <v>1080</v>
      </c>
      <c r="M67" s="329">
        <f t="shared" si="3"/>
        <v>1350</v>
      </c>
      <c r="N67" s="329">
        <f t="shared" si="3"/>
        <v>680</v>
      </c>
      <c r="O67" s="329">
        <f t="shared" si="3"/>
        <v>340</v>
      </c>
      <c r="P67" s="329">
        <f t="shared" si="3"/>
        <v>270</v>
      </c>
    </row>
    <row r="68" spans="1:16" ht="45">
      <c r="A68" s="246">
        <v>50</v>
      </c>
      <c r="B68" s="296" t="s">
        <v>3268</v>
      </c>
      <c r="C68" s="298"/>
      <c r="D68" s="298"/>
      <c r="E68" s="328">
        <v>13000</v>
      </c>
      <c r="F68" s="328">
        <v>6500</v>
      </c>
      <c r="G68" s="328">
        <v>3000</v>
      </c>
      <c r="H68" s="328">
        <v>2400</v>
      </c>
      <c r="I68" s="329">
        <f t="shared" si="2"/>
        <v>3900</v>
      </c>
      <c r="J68" s="329">
        <f t="shared" si="2"/>
        <v>1950</v>
      </c>
      <c r="K68" s="329">
        <f t="shared" si="2"/>
        <v>900</v>
      </c>
      <c r="L68" s="329">
        <f t="shared" si="2"/>
        <v>720</v>
      </c>
      <c r="M68" s="329">
        <f t="shared" si="3"/>
        <v>980</v>
      </c>
      <c r="N68" s="329">
        <f t="shared" si="3"/>
        <v>490</v>
      </c>
      <c r="O68" s="329">
        <f t="shared" si="3"/>
        <v>230</v>
      </c>
      <c r="P68" s="329">
        <f t="shared" si="3"/>
        <v>180</v>
      </c>
    </row>
    <row r="69" spans="1:16" ht="45">
      <c r="A69" s="246">
        <v>51</v>
      </c>
      <c r="B69" s="296" t="s">
        <v>3269</v>
      </c>
      <c r="C69" s="298"/>
      <c r="D69" s="298"/>
      <c r="E69" s="328">
        <v>10500</v>
      </c>
      <c r="F69" s="328">
        <v>6000</v>
      </c>
      <c r="G69" s="328">
        <v>2500</v>
      </c>
      <c r="H69" s="328">
        <v>2000</v>
      </c>
      <c r="I69" s="329">
        <f t="shared" si="2"/>
        <v>3150</v>
      </c>
      <c r="J69" s="329">
        <f t="shared" si="2"/>
        <v>1800</v>
      </c>
      <c r="K69" s="329">
        <f t="shared" si="2"/>
        <v>750</v>
      </c>
      <c r="L69" s="329">
        <f t="shared" si="2"/>
        <v>600</v>
      </c>
      <c r="M69" s="329">
        <f t="shared" si="3"/>
        <v>790</v>
      </c>
      <c r="N69" s="329">
        <f t="shared" si="3"/>
        <v>450</v>
      </c>
      <c r="O69" s="329">
        <f t="shared" si="3"/>
        <v>190</v>
      </c>
      <c r="P69" s="329">
        <f t="shared" si="3"/>
        <v>150</v>
      </c>
    </row>
    <row r="70" spans="1:16" ht="30">
      <c r="A70" s="246">
        <v>52</v>
      </c>
      <c r="B70" s="296" t="s">
        <v>3270</v>
      </c>
      <c r="C70" s="298"/>
      <c r="D70" s="298"/>
      <c r="E70" s="328">
        <v>10500</v>
      </c>
      <c r="F70" s="328">
        <v>6000</v>
      </c>
      <c r="G70" s="328">
        <v>2500</v>
      </c>
      <c r="H70" s="328">
        <v>2000</v>
      </c>
      <c r="I70" s="329">
        <f t="shared" si="2"/>
        <v>3150</v>
      </c>
      <c r="J70" s="329">
        <f t="shared" si="2"/>
        <v>1800</v>
      </c>
      <c r="K70" s="329">
        <f t="shared" si="2"/>
        <v>750</v>
      </c>
      <c r="L70" s="329">
        <f t="shared" si="2"/>
        <v>600</v>
      </c>
      <c r="M70" s="329">
        <f t="shared" si="3"/>
        <v>790</v>
      </c>
      <c r="N70" s="329">
        <f t="shared" si="3"/>
        <v>450</v>
      </c>
      <c r="O70" s="329">
        <f t="shared" si="3"/>
        <v>190</v>
      </c>
      <c r="P70" s="329">
        <f t="shared" si="3"/>
        <v>150</v>
      </c>
    </row>
    <row r="71" spans="1:16">
      <c r="A71" s="326" t="s">
        <v>2729</v>
      </c>
      <c r="B71" s="327" t="s">
        <v>3271</v>
      </c>
      <c r="C71" s="298"/>
      <c r="D71" s="298"/>
      <c r="E71" s="298"/>
      <c r="F71" s="298"/>
      <c r="G71" s="298"/>
      <c r="H71" s="298"/>
      <c r="I71" s="329">
        <f t="shared" si="2"/>
        <v>0</v>
      </c>
      <c r="J71" s="329">
        <f t="shared" si="2"/>
        <v>0</v>
      </c>
      <c r="K71" s="329">
        <f t="shared" si="2"/>
        <v>0</v>
      </c>
      <c r="L71" s="329">
        <f t="shared" si="2"/>
        <v>0</v>
      </c>
      <c r="M71" s="329">
        <f t="shared" si="3"/>
        <v>0</v>
      </c>
      <c r="N71" s="329">
        <f t="shared" si="3"/>
        <v>0</v>
      </c>
      <c r="O71" s="329">
        <f t="shared" si="3"/>
        <v>0</v>
      </c>
      <c r="P71" s="329">
        <f t="shared" si="3"/>
        <v>0</v>
      </c>
    </row>
    <row r="72" spans="1:16" ht="30">
      <c r="A72" s="247">
        <v>1</v>
      </c>
      <c r="B72" s="302" t="s">
        <v>3272</v>
      </c>
      <c r="C72" s="247" t="s">
        <v>44</v>
      </c>
      <c r="D72" s="247" t="s">
        <v>45</v>
      </c>
      <c r="E72" s="295">
        <v>22500</v>
      </c>
      <c r="F72" s="295">
        <v>11000</v>
      </c>
      <c r="G72" s="295">
        <v>6600</v>
      </c>
      <c r="H72" s="295">
        <v>4180</v>
      </c>
      <c r="I72" s="329">
        <f t="shared" ref="I72:L104" si="4">ROUND(E72*0.3,-1)</f>
        <v>6750</v>
      </c>
      <c r="J72" s="329">
        <f t="shared" si="4"/>
        <v>3300</v>
      </c>
      <c r="K72" s="329">
        <f t="shared" si="4"/>
        <v>1980</v>
      </c>
      <c r="L72" s="329">
        <f t="shared" si="4"/>
        <v>1250</v>
      </c>
      <c r="M72" s="329">
        <f t="shared" ref="M72:P104" si="5">ROUND(I72*0.25,-1)</f>
        <v>1690</v>
      </c>
      <c r="N72" s="329">
        <f t="shared" si="5"/>
        <v>830</v>
      </c>
      <c r="O72" s="329">
        <f t="shared" si="5"/>
        <v>500</v>
      </c>
      <c r="P72" s="329">
        <f t="shared" si="5"/>
        <v>310</v>
      </c>
    </row>
    <row r="73" spans="1:16" ht="30">
      <c r="A73" s="247">
        <v>2</v>
      </c>
      <c r="B73" s="302" t="s">
        <v>3273</v>
      </c>
      <c r="C73" s="247" t="s">
        <v>3274</v>
      </c>
      <c r="D73" s="247" t="s">
        <v>3275</v>
      </c>
      <c r="E73" s="295">
        <v>24000</v>
      </c>
      <c r="F73" s="295">
        <v>12000</v>
      </c>
      <c r="G73" s="295">
        <v>6000</v>
      </c>
      <c r="H73" s="295">
        <v>4500</v>
      </c>
      <c r="I73" s="329">
        <f t="shared" si="4"/>
        <v>7200</v>
      </c>
      <c r="J73" s="329">
        <f t="shared" si="4"/>
        <v>3600</v>
      </c>
      <c r="K73" s="329">
        <f t="shared" si="4"/>
        <v>1800</v>
      </c>
      <c r="L73" s="329">
        <f t="shared" si="4"/>
        <v>1350</v>
      </c>
      <c r="M73" s="329">
        <f t="shared" si="5"/>
        <v>1800</v>
      </c>
      <c r="N73" s="329">
        <f t="shared" si="5"/>
        <v>900</v>
      </c>
      <c r="O73" s="329">
        <f t="shared" si="5"/>
        <v>450</v>
      </c>
      <c r="P73" s="329">
        <f t="shared" si="5"/>
        <v>340</v>
      </c>
    </row>
    <row r="74" spans="1:16" ht="60">
      <c r="A74" s="247">
        <v>3</v>
      </c>
      <c r="B74" s="302" t="s">
        <v>3276</v>
      </c>
      <c r="C74" s="247" t="s">
        <v>3277</v>
      </c>
      <c r="D74" s="247" t="s">
        <v>287</v>
      </c>
      <c r="E74" s="295">
        <v>16000</v>
      </c>
      <c r="F74" s="295">
        <v>8000</v>
      </c>
      <c r="G74" s="295">
        <v>4500</v>
      </c>
      <c r="H74" s="295">
        <v>3500</v>
      </c>
      <c r="I74" s="329">
        <f t="shared" si="4"/>
        <v>4800</v>
      </c>
      <c r="J74" s="329">
        <f t="shared" si="4"/>
        <v>2400</v>
      </c>
      <c r="K74" s="329">
        <f t="shared" si="4"/>
        <v>1350</v>
      </c>
      <c r="L74" s="329">
        <f t="shared" si="4"/>
        <v>1050</v>
      </c>
      <c r="M74" s="329">
        <f t="shared" si="5"/>
        <v>1200</v>
      </c>
      <c r="N74" s="329">
        <f t="shared" si="5"/>
        <v>600</v>
      </c>
      <c r="O74" s="329">
        <f t="shared" si="5"/>
        <v>340</v>
      </c>
      <c r="P74" s="329">
        <f t="shared" si="5"/>
        <v>260</v>
      </c>
    </row>
    <row r="75" spans="1:16" ht="45">
      <c r="A75" s="247">
        <v>4</v>
      </c>
      <c r="B75" s="302" t="s">
        <v>3278</v>
      </c>
      <c r="C75" s="247" t="s">
        <v>3279</v>
      </c>
      <c r="D75" s="247" t="s">
        <v>3280</v>
      </c>
      <c r="E75" s="295">
        <v>15000</v>
      </c>
      <c r="F75" s="295">
        <v>8000</v>
      </c>
      <c r="G75" s="295">
        <v>4500</v>
      </c>
      <c r="H75" s="295">
        <v>3500</v>
      </c>
      <c r="I75" s="329">
        <f t="shared" si="4"/>
        <v>4500</v>
      </c>
      <c r="J75" s="329">
        <f t="shared" si="4"/>
        <v>2400</v>
      </c>
      <c r="K75" s="329">
        <f t="shared" si="4"/>
        <v>1350</v>
      </c>
      <c r="L75" s="329">
        <f t="shared" si="4"/>
        <v>1050</v>
      </c>
      <c r="M75" s="329">
        <f t="shared" si="5"/>
        <v>1130</v>
      </c>
      <c r="N75" s="329">
        <f t="shared" si="5"/>
        <v>600</v>
      </c>
      <c r="O75" s="329">
        <f t="shared" si="5"/>
        <v>340</v>
      </c>
      <c r="P75" s="329">
        <f t="shared" si="5"/>
        <v>260</v>
      </c>
    </row>
    <row r="76" spans="1:16" ht="30">
      <c r="A76" s="247">
        <v>5</v>
      </c>
      <c r="B76" s="302" t="s">
        <v>3281</v>
      </c>
      <c r="C76" s="322"/>
      <c r="D76" s="322"/>
      <c r="E76" s="295">
        <v>18000</v>
      </c>
      <c r="F76" s="295">
        <v>9000</v>
      </c>
      <c r="G76" s="295">
        <v>6000</v>
      </c>
      <c r="H76" s="295">
        <v>4500</v>
      </c>
      <c r="I76" s="329">
        <f t="shared" si="4"/>
        <v>5400</v>
      </c>
      <c r="J76" s="329">
        <f t="shared" si="4"/>
        <v>2700</v>
      </c>
      <c r="K76" s="329">
        <f t="shared" si="4"/>
        <v>1800</v>
      </c>
      <c r="L76" s="329">
        <f t="shared" si="4"/>
        <v>1350</v>
      </c>
      <c r="M76" s="329">
        <f t="shared" si="5"/>
        <v>1350</v>
      </c>
      <c r="N76" s="329">
        <f t="shared" si="5"/>
        <v>680</v>
      </c>
      <c r="O76" s="329">
        <f t="shared" si="5"/>
        <v>450</v>
      </c>
      <c r="P76" s="329">
        <f t="shared" si="5"/>
        <v>340</v>
      </c>
    </row>
    <row r="77" spans="1:16">
      <c r="A77" s="330" t="s">
        <v>1455</v>
      </c>
      <c r="B77" s="331" t="s">
        <v>3282</v>
      </c>
      <c r="C77" s="322"/>
      <c r="D77" s="322"/>
      <c r="E77" s="298"/>
      <c r="F77" s="298"/>
      <c r="G77" s="298"/>
      <c r="H77" s="298"/>
      <c r="I77" s="329">
        <f t="shared" si="4"/>
        <v>0</v>
      </c>
      <c r="J77" s="329">
        <f t="shared" si="4"/>
        <v>0</v>
      </c>
      <c r="K77" s="329">
        <f t="shared" si="4"/>
        <v>0</v>
      </c>
      <c r="L77" s="329">
        <f t="shared" si="4"/>
        <v>0</v>
      </c>
      <c r="M77" s="329">
        <f t="shared" si="5"/>
        <v>0</v>
      </c>
      <c r="N77" s="329">
        <f t="shared" si="5"/>
        <v>0</v>
      </c>
      <c r="O77" s="329">
        <f t="shared" si="5"/>
        <v>0</v>
      </c>
      <c r="P77" s="329">
        <f t="shared" si="5"/>
        <v>0</v>
      </c>
    </row>
    <row r="78" spans="1:16" ht="30">
      <c r="A78" s="247">
        <v>1</v>
      </c>
      <c r="B78" s="302" t="s">
        <v>3283</v>
      </c>
      <c r="C78" s="247" t="s">
        <v>3284</v>
      </c>
      <c r="D78" s="247" t="s">
        <v>3285</v>
      </c>
      <c r="E78" s="295">
        <v>25000</v>
      </c>
      <c r="F78" s="295">
        <v>13000</v>
      </c>
      <c r="G78" s="295">
        <v>7500</v>
      </c>
      <c r="H78" s="295">
        <v>6000</v>
      </c>
      <c r="I78" s="329">
        <f t="shared" si="4"/>
        <v>7500</v>
      </c>
      <c r="J78" s="329">
        <f t="shared" si="4"/>
        <v>3900</v>
      </c>
      <c r="K78" s="329">
        <f t="shared" si="4"/>
        <v>2250</v>
      </c>
      <c r="L78" s="329">
        <f t="shared" si="4"/>
        <v>1800</v>
      </c>
      <c r="M78" s="329">
        <f t="shared" si="5"/>
        <v>1880</v>
      </c>
      <c r="N78" s="329">
        <f t="shared" si="5"/>
        <v>980</v>
      </c>
      <c r="O78" s="329">
        <f t="shared" si="5"/>
        <v>560</v>
      </c>
      <c r="P78" s="329">
        <f t="shared" si="5"/>
        <v>450</v>
      </c>
    </row>
    <row r="79" spans="1:16" ht="45">
      <c r="A79" s="247">
        <v>2</v>
      </c>
      <c r="B79" s="302" t="s">
        <v>3286</v>
      </c>
      <c r="C79" s="247" t="s">
        <v>3287</v>
      </c>
      <c r="D79" s="247" t="s">
        <v>3288</v>
      </c>
      <c r="E79" s="295">
        <v>22500</v>
      </c>
      <c r="F79" s="295">
        <v>12000</v>
      </c>
      <c r="G79" s="295">
        <v>7000</v>
      </c>
      <c r="H79" s="295">
        <v>5600</v>
      </c>
      <c r="I79" s="329">
        <f t="shared" si="4"/>
        <v>6750</v>
      </c>
      <c r="J79" s="329">
        <f t="shared" si="4"/>
        <v>3600</v>
      </c>
      <c r="K79" s="329">
        <f t="shared" si="4"/>
        <v>2100</v>
      </c>
      <c r="L79" s="329">
        <f t="shared" si="4"/>
        <v>1680</v>
      </c>
      <c r="M79" s="329">
        <f t="shared" si="5"/>
        <v>1690</v>
      </c>
      <c r="N79" s="329">
        <f t="shared" si="5"/>
        <v>900</v>
      </c>
      <c r="O79" s="329">
        <f t="shared" si="5"/>
        <v>530</v>
      </c>
      <c r="P79" s="329">
        <f t="shared" si="5"/>
        <v>420</v>
      </c>
    </row>
    <row r="80" spans="1:16" ht="30">
      <c r="A80" s="246">
        <v>1</v>
      </c>
      <c r="B80" s="302" t="s">
        <v>3289</v>
      </c>
      <c r="C80" s="247" t="s">
        <v>3290</v>
      </c>
      <c r="D80" s="247" t="s">
        <v>3291</v>
      </c>
      <c r="E80" s="328">
        <v>25000</v>
      </c>
      <c r="F80" s="328">
        <v>15000</v>
      </c>
      <c r="G80" s="328">
        <v>7500</v>
      </c>
      <c r="H80" s="295">
        <v>6000</v>
      </c>
      <c r="I80" s="329">
        <f t="shared" si="4"/>
        <v>7500</v>
      </c>
      <c r="J80" s="329">
        <f t="shared" si="4"/>
        <v>4500</v>
      </c>
      <c r="K80" s="329">
        <f t="shared" si="4"/>
        <v>2250</v>
      </c>
      <c r="L80" s="329">
        <f t="shared" si="4"/>
        <v>1800</v>
      </c>
      <c r="M80" s="329">
        <f t="shared" si="5"/>
        <v>1880</v>
      </c>
      <c r="N80" s="329">
        <f t="shared" si="5"/>
        <v>1130</v>
      </c>
      <c r="O80" s="329">
        <f t="shared" si="5"/>
        <v>560</v>
      </c>
      <c r="P80" s="329">
        <f t="shared" si="5"/>
        <v>450</v>
      </c>
    </row>
    <row r="81" spans="1:16" ht="30">
      <c r="A81" s="246">
        <v>2</v>
      </c>
      <c r="B81" s="302" t="s">
        <v>3292</v>
      </c>
      <c r="C81" s="247" t="s">
        <v>3284</v>
      </c>
      <c r="D81" s="247" t="s">
        <v>3293</v>
      </c>
      <c r="E81" s="328">
        <v>25000</v>
      </c>
      <c r="F81" s="328">
        <v>15000</v>
      </c>
      <c r="G81" s="328">
        <v>7500</v>
      </c>
      <c r="H81" s="295">
        <v>6000</v>
      </c>
      <c r="I81" s="329">
        <f t="shared" si="4"/>
        <v>7500</v>
      </c>
      <c r="J81" s="329">
        <f t="shared" si="4"/>
        <v>4500</v>
      </c>
      <c r="K81" s="329">
        <f t="shared" si="4"/>
        <v>2250</v>
      </c>
      <c r="L81" s="329">
        <f t="shared" si="4"/>
        <v>1800</v>
      </c>
      <c r="M81" s="329">
        <f t="shared" si="5"/>
        <v>1880</v>
      </c>
      <c r="N81" s="329">
        <f t="shared" si="5"/>
        <v>1130</v>
      </c>
      <c r="O81" s="329">
        <f t="shared" si="5"/>
        <v>560</v>
      </c>
      <c r="P81" s="329">
        <f t="shared" si="5"/>
        <v>450</v>
      </c>
    </row>
    <row r="82" spans="1:16" ht="30">
      <c r="A82" s="246">
        <v>3</v>
      </c>
      <c r="B82" s="302" t="s">
        <v>3294</v>
      </c>
      <c r="C82" s="247" t="s">
        <v>3295</v>
      </c>
      <c r="D82" s="247" t="s">
        <v>3292</v>
      </c>
      <c r="E82" s="328">
        <v>24000</v>
      </c>
      <c r="F82" s="328">
        <v>11250</v>
      </c>
      <c r="G82" s="328">
        <v>5630</v>
      </c>
      <c r="H82" s="295">
        <v>4500</v>
      </c>
      <c r="I82" s="329">
        <f t="shared" si="4"/>
        <v>7200</v>
      </c>
      <c r="J82" s="329">
        <f t="shared" si="4"/>
        <v>3380</v>
      </c>
      <c r="K82" s="329">
        <f t="shared" si="4"/>
        <v>1690</v>
      </c>
      <c r="L82" s="329">
        <f t="shared" si="4"/>
        <v>1350</v>
      </c>
      <c r="M82" s="329">
        <f t="shared" si="5"/>
        <v>1800</v>
      </c>
      <c r="N82" s="329">
        <f t="shared" si="5"/>
        <v>850</v>
      </c>
      <c r="O82" s="329">
        <f t="shared" si="5"/>
        <v>420</v>
      </c>
      <c r="P82" s="329">
        <f t="shared" si="5"/>
        <v>340</v>
      </c>
    </row>
    <row r="83" spans="1:16" ht="75">
      <c r="A83" s="246">
        <v>4</v>
      </c>
      <c r="B83" s="302" t="s">
        <v>3296</v>
      </c>
      <c r="C83" s="247" t="s">
        <v>3297</v>
      </c>
      <c r="D83" s="247" t="s">
        <v>3292</v>
      </c>
      <c r="E83" s="328">
        <v>24000</v>
      </c>
      <c r="F83" s="328">
        <v>11250</v>
      </c>
      <c r="G83" s="328">
        <v>5630</v>
      </c>
      <c r="H83" s="295">
        <v>4500</v>
      </c>
      <c r="I83" s="329">
        <f t="shared" si="4"/>
        <v>7200</v>
      </c>
      <c r="J83" s="329">
        <f t="shared" si="4"/>
        <v>3380</v>
      </c>
      <c r="K83" s="329">
        <f t="shared" si="4"/>
        <v>1690</v>
      </c>
      <c r="L83" s="329">
        <f t="shared" si="4"/>
        <v>1350</v>
      </c>
      <c r="M83" s="329">
        <f t="shared" si="5"/>
        <v>1800</v>
      </c>
      <c r="N83" s="329">
        <f t="shared" si="5"/>
        <v>850</v>
      </c>
      <c r="O83" s="329">
        <f t="shared" si="5"/>
        <v>420</v>
      </c>
      <c r="P83" s="329">
        <f t="shared" si="5"/>
        <v>340</v>
      </c>
    </row>
    <row r="84" spans="1:16" ht="75">
      <c r="A84" s="246">
        <v>5</v>
      </c>
      <c r="B84" s="302" t="s">
        <v>3298</v>
      </c>
      <c r="C84" s="247" t="s">
        <v>3297</v>
      </c>
      <c r="D84" s="247" t="s">
        <v>3289</v>
      </c>
      <c r="E84" s="328">
        <v>24000</v>
      </c>
      <c r="F84" s="328">
        <v>11250</v>
      </c>
      <c r="G84" s="328">
        <v>5630</v>
      </c>
      <c r="H84" s="295">
        <v>4500</v>
      </c>
      <c r="I84" s="329">
        <f t="shared" si="4"/>
        <v>7200</v>
      </c>
      <c r="J84" s="329">
        <f t="shared" si="4"/>
        <v>3380</v>
      </c>
      <c r="K84" s="329">
        <f t="shared" si="4"/>
        <v>1690</v>
      </c>
      <c r="L84" s="329">
        <f t="shared" si="4"/>
        <v>1350</v>
      </c>
      <c r="M84" s="329">
        <f t="shared" si="5"/>
        <v>1800</v>
      </c>
      <c r="N84" s="329">
        <f t="shared" si="5"/>
        <v>850</v>
      </c>
      <c r="O84" s="329">
        <f t="shared" si="5"/>
        <v>420</v>
      </c>
      <c r="P84" s="329">
        <f t="shared" si="5"/>
        <v>340</v>
      </c>
    </row>
    <row r="85" spans="1:16" ht="30">
      <c r="A85" s="246">
        <v>6</v>
      </c>
      <c r="B85" s="302" t="s">
        <v>3299</v>
      </c>
      <c r="C85" s="247" t="s">
        <v>3300</v>
      </c>
      <c r="D85" s="247" t="s">
        <v>3295</v>
      </c>
      <c r="E85" s="328">
        <v>24000</v>
      </c>
      <c r="F85" s="328">
        <v>10800</v>
      </c>
      <c r="G85" s="328">
        <v>5400</v>
      </c>
      <c r="H85" s="328">
        <v>4300</v>
      </c>
      <c r="I85" s="329">
        <f t="shared" si="4"/>
        <v>7200</v>
      </c>
      <c r="J85" s="329">
        <f t="shared" si="4"/>
        <v>3240</v>
      </c>
      <c r="K85" s="329">
        <f t="shared" si="4"/>
        <v>1620</v>
      </c>
      <c r="L85" s="329">
        <f t="shared" si="4"/>
        <v>1290</v>
      </c>
      <c r="M85" s="329">
        <f t="shared" si="5"/>
        <v>1800</v>
      </c>
      <c r="N85" s="329">
        <f t="shared" si="5"/>
        <v>810</v>
      </c>
      <c r="O85" s="329">
        <f t="shared" si="5"/>
        <v>410</v>
      </c>
      <c r="P85" s="329">
        <f t="shared" si="5"/>
        <v>320</v>
      </c>
    </row>
    <row r="86" spans="1:16" ht="30">
      <c r="A86" s="246">
        <v>7</v>
      </c>
      <c r="B86" s="302" t="s">
        <v>3301</v>
      </c>
      <c r="C86" s="247" t="s">
        <v>3300</v>
      </c>
      <c r="D86" s="247" t="s">
        <v>3295</v>
      </c>
      <c r="E86" s="328">
        <v>24000</v>
      </c>
      <c r="F86" s="328">
        <v>10800</v>
      </c>
      <c r="G86" s="328">
        <v>5400</v>
      </c>
      <c r="H86" s="328">
        <v>4300</v>
      </c>
      <c r="I86" s="329">
        <f t="shared" si="4"/>
        <v>7200</v>
      </c>
      <c r="J86" s="329">
        <f t="shared" si="4"/>
        <v>3240</v>
      </c>
      <c r="K86" s="329">
        <f t="shared" si="4"/>
        <v>1620</v>
      </c>
      <c r="L86" s="329">
        <f t="shared" si="4"/>
        <v>1290</v>
      </c>
      <c r="M86" s="329">
        <f t="shared" si="5"/>
        <v>1800</v>
      </c>
      <c r="N86" s="329">
        <f t="shared" si="5"/>
        <v>810</v>
      </c>
      <c r="O86" s="329">
        <f t="shared" si="5"/>
        <v>410</v>
      </c>
      <c r="P86" s="329">
        <f t="shared" si="5"/>
        <v>320</v>
      </c>
    </row>
    <row r="87" spans="1:16" ht="30">
      <c r="A87" s="246">
        <v>8</v>
      </c>
      <c r="B87" s="302" t="s">
        <v>3302</v>
      </c>
      <c r="C87" s="247" t="s">
        <v>3300</v>
      </c>
      <c r="D87" s="247" t="s">
        <v>3295</v>
      </c>
      <c r="E87" s="328">
        <v>23000</v>
      </c>
      <c r="F87" s="328">
        <v>10200</v>
      </c>
      <c r="G87" s="328">
        <v>4800</v>
      </c>
      <c r="H87" s="328">
        <v>3800</v>
      </c>
      <c r="I87" s="329">
        <f t="shared" si="4"/>
        <v>6900</v>
      </c>
      <c r="J87" s="329">
        <f t="shared" si="4"/>
        <v>3060</v>
      </c>
      <c r="K87" s="329">
        <f t="shared" si="4"/>
        <v>1440</v>
      </c>
      <c r="L87" s="329">
        <f t="shared" si="4"/>
        <v>1140</v>
      </c>
      <c r="M87" s="329">
        <f t="shared" si="5"/>
        <v>1730</v>
      </c>
      <c r="N87" s="329">
        <f t="shared" si="5"/>
        <v>770</v>
      </c>
      <c r="O87" s="329">
        <f t="shared" si="5"/>
        <v>360</v>
      </c>
      <c r="P87" s="329">
        <f t="shared" si="5"/>
        <v>290</v>
      </c>
    </row>
    <row r="88" spans="1:16" ht="30">
      <c r="A88" s="246">
        <v>9</v>
      </c>
      <c r="B88" s="302" t="s">
        <v>3303</v>
      </c>
      <c r="C88" s="247" t="s">
        <v>3295</v>
      </c>
      <c r="D88" s="247" t="s">
        <v>3293</v>
      </c>
      <c r="E88" s="328">
        <v>23000</v>
      </c>
      <c r="F88" s="328">
        <v>10200</v>
      </c>
      <c r="G88" s="328">
        <v>4800</v>
      </c>
      <c r="H88" s="328">
        <v>3800</v>
      </c>
      <c r="I88" s="329">
        <f t="shared" si="4"/>
        <v>6900</v>
      </c>
      <c r="J88" s="329">
        <f t="shared" si="4"/>
        <v>3060</v>
      </c>
      <c r="K88" s="329">
        <f t="shared" si="4"/>
        <v>1440</v>
      </c>
      <c r="L88" s="329">
        <f t="shared" si="4"/>
        <v>1140</v>
      </c>
      <c r="M88" s="329">
        <f t="shared" si="5"/>
        <v>1730</v>
      </c>
      <c r="N88" s="329">
        <f t="shared" si="5"/>
        <v>770</v>
      </c>
      <c r="O88" s="329">
        <f t="shared" si="5"/>
        <v>360</v>
      </c>
      <c r="P88" s="329">
        <f t="shared" si="5"/>
        <v>290</v>
      </c>
    </row>
    <row r="89" spans="1:16" ht="30">
      <c r="A89" s="246">
        <v>10</v>
      </c>
      <c r="B89" s="302" t="s">
        <v>3304</v>
      </c>
      <c r="C89" s="247" t="s">
        <v>3305</v>
      </c>
      <c r="D89" s="247" t="s">
        <v>3306</v>
      </c>
      <c r="E89" s="328">
        <v>21000</v>
      </c>
      <c r="F89" s="328">
        <v>9630</v>
      </c>
      <c r="G89" s="328">
        <v>3850</v>
      </c>
      <c r="H89" s="328">
        <v>3100</v>
      </c>
      <c r="I89" s="329">
        <f t="shared" si="4"/>
        <v>6300</v>
      </c>
      <c r="J89" s="329">
        <f t="shared" si="4"/>
        <v>2890</v>
      </c>
      <c r="K89" s="329">
        <f t="shared" si="4"/>
        <v>1160</v>
      </c>
      <c r="L89" s="329">
        <f t="shared" si="4"/>
        <v>930</v>
      </c>
      <c r="M89" s="329">
        <f t="shared" si="5"/>
        <v>1580</v>
      </c>
      <c r="N89" s="329">
        <f t="shared" si="5"/>
        <v>720</v>
      </c>
      <c r="O89" s="329">
        <f t="shared" si="5"/>
        <v>290</v>
      </c>
      <c r="P89" s="329">
        <f t="shared" si="5"/>
        <v>230</v>
      </c>
    </row>
    <row r="90" spans="1:16" ht="30">
      <c r="A90" s="246">
        <v>11</v>
      </c>
      <c r="B90" s="302" t="s">
        <v>3307</v>
      </c>
      <c r="C90" s="247" t="s">
        <v>3308</v>
      </c>
      <c r="D90" s="247" t="s">
        <v>3309</v>
      </c>
      <c r="E90" s="328">
        <v>21000</v>
      </c>
      <c r="F90" s="328">
        <v>9630</v>
      </c>
      <c r="G90" s="328">
        <v>3850</v>
      </c>
      <c r="H90" s="328">
        <v>3100</v>
      </c>
      <c r="I90" s="329">
        <f t="shared" si="4"/>
        <v>6300</v>
      </c>
      <c r="J90" s="329">
        <f t="shared" si="4"/>
        <v>2890</v>
      </c>
      <c r="K90" s="329">
        <f t="shared" si="4"/>
        <v>1160</v>
      </c>
      <c r="L90" s="329">
        <f t="shared" si="4"/>
        <v>930</v>
      </c>
      <c r="M90" s="329">
        <f t="shared" si="5"/>
        <v>1580</v>
      </c>
      <c r="N90" s="329">
        <f t="shared" si="5"/>
        <v>720</v>
      </c>
      <c r="O90" s="329">
        <f t="shared" si="5"/>
        <v>290</v>
      </c>
      <c r="P90" s="329">
        <f t="shared" si="5"/>
        <v>230</v>
      </c>
    </row>
    <row r="91" spans="1:16" ht="30">
      <c r="A91" s="246">
        <v>12</v>
      </c>
      <c r="B91" s="302" t="s">
        <v>3300</v>
      </c>
      <c r="C91" s="247" t="s">
        <v>3290</v>
      </c>
      <c r="D91" s="247" t="s">
        <v>3310</v>
      </c>
      <c r="E91" s="328">
        <v>22000</v>
      </c>
      <c r="F91" s="328">
        <v>10200</v>
      </c>
      <c r="G91" s="328">
        <v>4800</v>
      </c>
      <c r="H91" s="328">
        <v>3800</v>
      </c>
      <c r="I91" s="329">
        <f t="shared" si="4"/>
        <v>6600</v>
      </c>
      <c r="J91" s="329">
        <f t="shared" si="4"/>
        <v>3060</v>
      </c>
      <c r="K91" s="329">
        <f t="shared" si="4"/>
        <v>1440</v>
      </c>
      <c r="L91" s="329">
        <f t="shared" si="4"/>
        <v>1140</v>
      </c>
      <c r="M91" s="329">
        <f t="shared" si="5"/>
        <v>1650</v>
      </c>
      <c r="N91" s="329">
        <f t="shared" si="5"/>
        <v>770</v>
      </c>
      <c r="O91" s="329">
        <f t="shared" si="5"/>
        <v>360</v>
      </c>
      <c r="P91" s="329">
        <f t="shared" si="5"/>
        <v>290</v>
      </c>
    </row>
    <row r="92" spans="1:16" ht="75">
      <c r="A92" s="246">
        <v>13</v>
      </c>
      <c r="B92" s="302" t="s">
        <v>3311</v>
      </c>
      <c r="C92" s="247" t="s">
        <v>3297</v>
      </c>
      <c r="D92" s="247" t="s">
        <v>3289</v>
      </c>
      <c r="E92" s="328">
        <v>23000</v>
      </c>
      <c r="F92" s="328">
        <v>10200</v>
      </c>
      <c r="G92" s="328">
        <v>4800</v>
      </c>
      <c r="H92" s="328">
        <v>3800</v>
      </c>
      <c r="I92" s="329">
        <f t="shared" si="4"/>
        <v>6900</v>
      </c>
      <c r="J92" s="329">
        <f t="shared" si="4"/>
        <v>3060</v>
      </c>
      <c r="K92" s="329">
        <f t="shared" si="4"/>
        <v>1440</v>
      </c>
      <c r="L92" s="329">
        <f t="shared" si="4"/>
        <v>1140</v>
      </c>
      <c r="M92" s="329">
        <f t="shared" si="5"/>
        <v>1730</v>
      </c>
      <c r="N92" s="329">
        <f t="shared" si="5"/>
        <v>770</v>
      </c>
      <c r="O92" s="329">
        <f t="shared" si="5"/>
        <v>360</v>
      </c>
      <c r="P92" s="329">
        <f t="shared" si="5"/>
        <v>290</v>
      </c>
    </row>
    <row r="93" spans="1:16" ht="30">
      <c r="A93" s="246">
        <v>14</v>
      </c>
      <c r="B93" s="302" t="s">
        <v>3312</v>
      </c>
      <c r="C93" s="298"/>
      <c r="D93" s="298"/>
      <c r="E93" s="298"/>
      <c r="F93" s="298"/>
      <c r="G93" s="298"/>
      <c r="H93" s="298"/>
      <c r="I93" s="329">
        <f t="shared" si="4"/>
        <v>0</v>
      </c>
      <c r="J93" s="329">
        <f t="shared" si="4"/>
        <v>0</v>
      </c>
      <c r="K93" s="329">
        <f t="shared" si="4"/>
        <v>0</v>
      </c>
      <c r="L93" s="329">
        <f t="shared" si="4"/>
        <v>0</v>
      </c>
      <c r="M93" s="329">
        <f t="shared" si="5"/>
        <v>0</v>
      </c>
      <c r="N93" s="329">
        <f t="shared" si="5"/>
        <v>0</v>
      </c>
      <c r="O93" s="329">
        <f t="shared" si="5"/>
        <v>0</v>
      </c>
      <c r="P93" s="329">
        <f t="shared" si="5"/>
        <v>0</v>
      </c>
    </row>
    <row r="94" spans="1:16">
      <c r="A94" s="247" t="s">
        <v>2385</v>
      </c>
      <c r="B94" s="302" t="s">
        <v>3219</v>
      </c>
      <c r="C94" s="322"/>
      <c r="D94" s="322"/>
      <c r="E94" s="328">
        <v>23000</v>
      </c>
      <c r="F94" s="298"/>
      <c r="G94" s="298"/>
      <c r="H94" s="298"/>
      <c r="I94" s="329">
        <f t="shared" si="4"/>
        <v>6900</v>
      </c>
      <c r="J94" s="329">
        <f t="shared" si="4"/>
        <v>0</v>
      </c>
      <c r="K94" s="329">
        <f t="shared" si="4"/>
        <v>0</v>
      </c>
      <c r="L94" s="329">
        <f t="shared" si="4"/>
        <v>0</v>
      </c>
      <c r="M94" s="329">
        <f t="shared" si="5"/>
        <v>1730</v>
      </c>
      <c r="N94" s="329">
        <f t="shared" si="5"/>
        <v>0</v>
      </c>
      <c r="O94" s="329">
        <f t="shared" si="5"/>
        <v>0</v>
      </c>
      <c r="P94" s="329">
        <f t="shared" si="5"/>
        <v>0</v>
      </c>
    </row>
    <row r="95" spans="1:16" ht="30">
      <c r="A95" s="247" t="s">
        <v>2385</v>
      </c>
      <c r="B95" s="302" t="s">
        <v>3220</v>
      </c>
      <c r="C95" s="322"/>
      <c r="D95" s="322"/>
      <c r="E95" s="328">
        <v>22000</v>
      </c>
      <c r="F95" s="298"/>
      <c r="G95" s="298"/>
      <c r="H95" s="298"/>
      <c r="I95" s="329">
        <f t="shared" si="4"/>
        <v>6600</v>
      </c>
      <c r="J95" s="329">
        <f t="shared" si="4"/>
        <v>0</v>
      </c>
      <c r="K95" s="329">
        <f t="shared" si="4"/>
        <v>0</v>
      </c>
      <c r="L95" s="329">
        <f t="shared" si="4"/>
        <v>0</v>
      </c>
      <c r="M95" s="329">
        <f t="shared" si="5"/>
        <v>1650</v>
      </c>
      <c r="N95" s="329">
        <f t="shared" si="5"/>
        <v>0</v>
      </c>
      <c r="O95" s="329">
        <f t="shared" si="5"/>
        <v>0</v>
      </c>
      <c r="P95" s="329">
        <f t="shared" si="5"/>
        <v>0</v>
      </c>
    </row>
    <row r="96" spans="1:16" ht="30">
      <c r="A96" s="247" t="s">
        <v>2385</v>
      </c>
      <c r="B96" s="302" t="s">
        <v>3313</v>
      </c>
      <c r="C96" s="322"/>
      <c r="D96" s="322"/>
      <c r="E96" s="328">
        <v>18000</v>
      </c>
      <c r="F96" s="298"/>
      <c r="G96" s="298"/>
      <c r="H96" s="298"/>
      <c r="I96" s="329">
        <f t="shared" si="4"/>
        <v>5400</v>
      </c>
      <c r="J96" s="329">
        <f t="shared" si="4"/>
        <v>0</v>
      </c>
      <c r="K96" s="329">
        <f t="shared" si="4"/>
        <v>0</v>
      </c>
      <c r="L96" s="329">
        <f t="shared" si="4"/>
        <v>0</v>
      </c>
      <c r="M96" s="329">
        <f t="shared" si="5"/>
        <v>1350</v>
      </c>
      <c r="N96" s="329">
        <f t="shared" si="5"/>
        <v>0</v>
      </c>
      <c r="O96" s="329">
        <f t="shared" si="5"/>
        <v>0</v>
      </c>
      <c r="P96" s="329">
        <f t="shared" si="5"/>
        <v>0</v>
      </c>
    </row>
    <row r="97" spans="1:16" ht="30">
      <c r="A97" s="247" t="s">
        <v>2385</v>
      </c>
      <c r="B97" s="302" t="s">
        <v>3314</v>
      </c>
      <c r="C97" s="322"/>
      <c r="D97" s="322"/>
      <c r="E97" s="328">
        <v>12600</v>
      </c>
      <c r="F97" s="298"/>
      <c r="G97" s="298"/>
      <c r="H97" s="298"/>
      <c r="I97" s="329">
        <f t="shared" si="4"/>
        <v>3780</v>
      </c>
      <c r="J97" s="329">
        <f t="shared" si="4"/>
        <v>0</v>
      </c>
      <c r="K97" s="329">
        <f t="shared" si="4"/>
        <v>0</v>
      </c>
      <c r="L97" s="329">
        <f t="shared" si="4"/>
        <v>0</v>
      </c>
      <c r="M97" s="329">
        <f t="shared" si="5"/>
        <v>950</v>
      </c>
      <c r="N97" s="329">
        <f t="shared" si="5"/>
        <v>0</v>
      </c>
      <c r="O97" s="329">
        <f t="shared" si="5"/>
        <v>0</v>
      </c>
      <c r="P97" s="329">
        <f t="shared" si="5"/>
        <v>0</v>
      </c>
    </row>
    <row r="98" spans="1:16" ht="30">
      <c r="A98" s="246">
        <v>15</v>
      </c>
      <c r="B98" s="302" t="s">
        <v>3315</v>
      </c>
      <c r="C98" s="246" t="s">
        <v>3316</v>
      </c>
      <c r="D98" s="246" t="s">
        <v>3317</v>
      </c>
      <c r="E98" s="328">
        <v>13000</v>
      </c>
      <c r="F98" s="328">
        <v>6500</v>
      </c>
      <c r="G98" s="328">
        <v>3000</v>
      </c>
      <c r="H98" s="328">
        <v>2400</v>
      </c>
      <c r="I98" s="329">
        <f t="shared" si="4"/>
        <v>3900</v>
      </c>
      <c r="J98" s="329">
        <f t="shared" si="4"/>
        <v>1950</v>
      </c>
      <c r="K98" s="329">
        <f t="shared" si="4"/>
        <v>900</v>
      </c>
      <c r="L98" s="329">
        <f t="shared" si="4"/>
        <v>720</v>
      </c>
      <c r="M98" s="329">
        <f t="shared" si="5"/>
        <v>980</v>
      </c>
      <c r="N98" s="329">
        <f t="shared" si="5"/>
        <v>490</v>
      </c>
      <c r="O98" s="329">
        <f t="shared" si="5"/>
        <v>230</v>
      </c>
      <c r="P98" s="329">
        <f t="shared" si="5"/>
        <v>180</v>
      </c>
    </row>
    <row r="99" spans="1:16" ht="60">
      <c r="A99" s="246">
        <v>16</v>
      </c>
      <c r="B99" s="302" t="s">
        <v>3318</v>
      </c>
      <c r="C99" s="246" t="s">
        <v>3319</v>
      </c>
      <c r="D99" s="246" t="s">
        <v>3320</v>
      </c>
      <c r="E99" s="328">
        <v>11000</v>
      </c>
      <c r="F99" s="328">
        <v>5500</v>
      </c>
      <c r="G99" s="328">
        <v>2500</v>
      </c>
      <c r="H99" s="328">
        <v>2000</v>
      </c>
      <c r="I99" s="329">
        <f t="shared" si="4"/>
        <v>3300</v>
      </c>
      <c r="J99" s="329">
        <f t="shared" si="4"/>
        <v>1650</v>
      </c>
      <c r="K99" s="329">
        <f t="shared" si="4"/>
        <v>750</v>
      </c>
      <c r="L99" s="329">
        <f t="shared" si="4"/>
        <v>600</v>
      </c>
      <c r="M99" s="329">
        <f t="shared" si="5"/>
        <v>830</v>
      </c>
      <c r="N99" s="329">
        <f t="shared" si="5"/>
        <v>410</v>
      </c>
      <c r="O99" s="329">
        <f t="shared" si="5"/>
        <v>190</v>
      </c>
      <c r="P99" s="329">
        <f t="shared" si="5"/>
        <v>150</v>
      </c>
    </row>
    <row r="100" spans="1:16" ht="30">
      <c r="A100" s="246">
        <v>17</v>
      </c>
      <c r="B100" s="302" t="s">
        <v>3321</v>
      </c>
      <c r="C100" s="246" t="s">
        <v>3316</v>
      </c>
      <c r="D100" s="246" t="s">
        <v>3322</v>
      </c>
      <c r="E100" s="328">
        <v>13000</v>
      </c>
      <c r="F100" s="328">
        <v>6500</v>
      </c>
      <c r="G100" s="328">
        <v>3000</v>
      </c>
      <c r="H100" s="328">
        <v>2400</v>
      </c>
      <c r="I100" s="329">
        <f t="shared" si="4"/>
        <v>3900</v>
      </c>
      <c r="J100" s="329">
        <f t="shared" si="4"/>
        <v>1950</v>
      </c>
      <c r="K100" s="329">
        <f t="shared" si="4"/>
        <v>900</v>
      </c>
      <c r="L100" s="329">
        <f t="shared" si="4"/>
        <v>720</v>
      </c>
      <c r="M100" s="329">
        <f t="shared" si="5"/>
        <v>980</v>
      </c>
      <c r="N100" s="329">
        <f t="shared" si="5"/>
        <v>490</v>
      </c>
      <c r="O100" s="329">
        <f t="shared" si="5"/>
        <v>230</v>
      </c>
      <c r="P100" s="329">
        <f t="shared" si="5"/>
        <v>180</v>
      </c>
    </row>
    <row r="101" spans="1:16" ht="30">
      <c r="A101" s="246">
        <v>18</v>
      </c>
      <c r="B101" s="302" t="s">
        <v>3323</v>
      </c>
      <c r="C101" s="246" t="s">
        <v>3324</v>
      </c>
      <c r="D101" s="246" t="s">
        <v>3325</v>
      </c>
      <c r="E101" s="328">
        <v>12000</v>
      </c>
      <c r="F101" s="328">
        <v>6000</v>
      </c>
      <c r="G101" s="328">
        <v>2900</v>
      </c>
      <c r="H101" s="328">
        <v>2320</v>
      </c>
      <c r="I101" s="329">
        <f t="shared" si="4"/>
        <v>3600</v>
      </c>
      <c r="J101" s="329">
        <f t="shared" si="4"/>
        <v>1800</v>
      </c>
      <c r="K101" s="329">
        <f t="shared" si="4"/>
        <v>870</v>
      </c>
      <c r="L101" s="329">
        <f t="shared" si="4"/>
        <v>700</v>
      </c>
      <c r="M101" s="329">
        <f t="shared" si="5"/>
        <v>900</v>
      </c>
      <c r="N101" s="329">
        <f t="shared" si="5"/>
        <v>450</v>
      </c>
      <c r="O101" s="329">
        <f t="shared" si="5"/>
        <v>220</v>
      </c>
      <c r="P101" s="329">
        <f t="shared" si="5"/>
        <v>180</v>
      </c>
    </row>
    <row r="102" spans="1:16" ht="45">
      <c r="A102" s="246">
        <v>19</v>
      </c>
      <c r="B102" s="302" t="s">
        <v>3326</v>
      </c>
      <c r="C102" s="246" t="s">
        <v>3327</v>
      </c>
      <c r="D102" s="246" t="s">
        <v>3328</v>
      </c>
      <c r="E102" s="328">
        <v>14000</v>
      </c>
      <c r="F102" s="328">
        <v>7000</v>
      </c>
      <c r="G102" s="328">
        <v>3500</v>
      </c>
      <c r="H102" s="328">
        <v>2800</v>
      </c>
      <c r="I102" s="329">
        <f t="shared" si="4"/>
        <v>4200</v>
      </c>
      <c r="J102" s="329">
        <f t="shared" si="4"/>
        <v>2100</v>
      </c>
      <c r="K102" s="329">
        <f t="shared" si="4"/>
        <v>1050</v>
      </c>
      <c r="L102" s="329">
        <f t="shared" si="4"/>
        <v>840</v>
      </c>
      <c r="M102" s="329">
        <f t="shared" si="5"/>
        <v>1050</v>
      </c>
      <c r="N102" s="329">
        <f t="shared" si="5"/>
        <v>530</v>
      </c>
      <c r="O102" s="329">
        <f t="shared" si="5"/>
        <v>260</v>
      </c>
      <c r="P102" s="329">
        <f t="shared" si="5"/>
        <v>210</v>
      </c>
    </row>
    <row r="103" spans="1:16" ht="45">
      <c r="A103" s="246">
        <v>20</v>
      </c>
      <c r="B103" s="302" t="s">
        <v>3329</v>
      </c>
      <c r="C103" s="246" t="s">
        <v>3330</v>
      </c>
      <c r="D103" s="246" t="s">
        <v>3331</v>
      </c>
      <c r="E103" s="328">
        <v>14000</v>
      </c>
      <c r="F103" s="328">
        <v>7000</v>
      </c>
      <c r="G103" s="328">
        <v>3500</v>
      </c>
      <c r="H103" s="328">
        <v>2800</v>
      </c>
      <c r="I103" s="329">
        <f t="shared" si="4"/>
        <v>4200</v>
      </c>
      <c r="J103" s="329">
        <f t="shared" si="4"/>
        <v>2100</v>
      </c>
      <c r="K103" s="329">
        <f t="shared" si="4"/>
        <v>1050</v>
      </c>
      <c r="L103" s="329">
        <f t="shared" si="4"/>
        <v>840</v>
      </c>
      <c r="M103" s="329">
        <f t="shared" si="5"/>
        <v>1050</v>
      </c>
      <c r="N103" s="329">
        <f t="shared" si="5"/>
        <v>530</v>
      </c>
      <c r="O103" s="329">
        <f t="shared" si="5"/>
        <v>260</v>
      </c>
      <c r="P103" s="329">
        <f t="shared" si="5"/>
        <v>210</v>
      </c>
    </row>
    <row r="104" spans="1:16" ht="60">
      <c r="A104" s="246">
        <v>21</v>
      </c>
      <c r="B104" s="302" t="s">
        <v>3332</v>
      </c>
      <c r="C104" s="246" t="s">
        <v>3333</v>
      </c>
      <c r="D104" s="246" t="s">
        <v>3334</v>
      </c>
      <c r="E104" s="328">
        <v>13000</v>
      </c>
      <c r="F104" s="328">
        <v>6500</v>
      </c>
      <c r="G104" s="328">
        <v>3000</v>
      </c>
      <c r="H104" s="328">
        <v>2400</v>
      </c>
      <c r="I104" s="329">
        <f t="shared" si="4"/>
        <v>3900</v>
      </c>
      <c r="J104" s="329">
        <f t="shared" si="4"/>
        <v>1950</v>
      </c>
      <c r="K104" s="329">
        <f t="shared" si="4"/>
        <v>900</v>
      </c>
      <c r="L104" s="329">
        <f t="shared" si="4"/>
        <v>720</v>
      </c>
      <c r="M104" s="329">
        <f t="shared" si="5"/>
        <v>980</v>
      </c>
      <c r="N104" s="329">
        <f t="shared" si="5"/>
        <v>490</v>
      </c>
      <c r="O104" s="329">
        <f t="shared" si="5"/>
        <v>230</v>
      </c>
      <c r="P104" s="329">
        <f t="shared" si="5"/>
        <v>180</v>
      </c>
    </row>
  </sheetData>
  <mergeCells count="7">
    <mergeCell ref="A3:A5"/>
    <mergeCell ref="B3:D3"/>
    <mergeCell ref="E3:H4"/>
    <mergeCell ref="I3:L4"/>
    <mergeCell ref="M3:P4"/>
    <mergeCell ref="B4:B5"/>
    <mergeCell ref="C4:D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6"/>
  <sheetViews>
    <sheetView workbookViewId="0">
      <selection activeCell="M3" sqref="M3:P4"/>
    </sheetView>
  </sheetViews>
  <sheetFormatPr defaultColWidth="8.85546875" defaultRowHeight="15"/>
  <cols>
    <col min="1" max="1" width="8.85546875" style="275"/>
    <col min="2" max="2" width="23.42578125" style="275" customWidth="1"/>
    <col min="3" max="4" width="12.85546875" style="275" customWidth="1"/>
    <col min="5" max="16384" width="8.85546875" style="275"/>
  </cols>
  <sheetData>
    <row r="1" spans="1:16" ht="24" customHeight="1">
      <c r="A1" s="274" t="s">
        <v>3335</v>
      </c>
      <c r="C1" s="276"/>
      <c r="D1" s="276"/>
      <c r="E1" s="277"/>
      <c r="F1" s="277"/>
      <c r="G1" s="277"/>
      <c r="H1" s="277"/>
      <c r="I1" s="277"/>
      <c r="J1" s="277"/>
      <c r="K1" s="277"/>
      <c r="L1" s="277"/>
      <c r="M1" s="277"/>
      <c r="N1" s="277"/>
      <c r="O1" s="277"/>
      <c r="P1" s="277"/>
    </row>
    <row r="2" spans="1:16">
      <c r="C2" s="276"/>
      <c r="D2" s="276"/>
      <c r="E2" s="277"/>
      <c r="F2" s="277"/>
      <c r="G2" s="277"/>
      <c r="H2" s="277"/>
      <c r="I2" s="277"/>
      <c r="J2" s="277"/>
      <c r="K2" s="277"/>
      <c r="L2" s="277"/>
      <c r="M2" s="277"/>
      <c r="N2" s="277"/>
      <c r="O2" s="277"/>
      <c r="P2" s="277"/>
    </row>
    <row r="3" spans="1:16" ht="21" customHeight="1">
      <c r="A3" s="462" t="s">
        <v>0</v>
      </c>
      <c r="B3" s="463" t="s">
        <v>1652</v>
      </c>
      <c r="C3" s="463"/>
      <c r="D3" s="463"/>
      <c r="E3" s="464" t="s">
        <v>1891</v>
      </c>
      <c r="F3" s="464"/>
      <c r="G3" s="464"/>
      <c r="H3" s="464"/>
      <c r="I3" s="464" t="s">
        <v>1892</v>
      </c>
      <c r="J3" s="464"/>
      <c r="K3" s="464"/>
      <c r="L3" s="464"/>
      <c r="M3" s="464" t="s">
        <v>2343</v>
      </c>
      <c r="N3" s="464"/>
      <c r="O3" s="464"/>
      <c r="P3" s="464"/>
    </row>
    <row r="4" spans="1:16" ht="20.25" customHeight="1">
      <c r="A4" s="462"/>
      <c r="B4" s="463" t="s">
        <v>1653</v>
      </c>
      <c r="C4" s="463" t="s">
        <v>1</v>
      </c>
      <c r="D4" s="463"/>
      <c r="E4" s="464"/>
      <c r="F4" s="464"/>
      <c r="G4" s="464"/>
      <c r="H4" s="464"/>
      <c r="I4" s="464"/>
      <c r="J4" s="464"/>
      <c r="K4" s="464"/>
      <c r="L4" s="464"/>
      <c r="M4" s="464"/>
      <c r="N4" s="464"/>
      <c r="O4" s="464"/>
      <c r="P4" s="464"/>
    </row>
    <row r="5" spans="1:16">
      <c r="A5" s="462"/>
      <c r="B5" s="463"/>
      <c r="C5" s="278" t="s">
        <v>2</v>
      </c>
      <c r="D5" s="278" t="s">
        <v>3</v>
      </c>
      <c r="E5" s="279" t="s">
        <v>4</v>
      </c>
      <c r="F5" s="279" t="s">
        <v>5</v>
      </c>
      <c r="G5" s="279" t="s">
        <v>6</v>
      </c>
      <c r="H5" s="279" t="s">
        <v>7</v>
      </c>
      <c r="I5" s="279" t="s">
        <v>4</v>
      </c>
      <c r="J5" s="279" t="s">
        <v>5</v>
      </c>
      <c r="K5" s="279" t="s">
        <v>6</v>
      </c>
      <c r="L5" s="279" t="s">
        <v>7</v>
      </c>
      <c r="M5" s="279" t="s">
        <v>4</v>
      </c>
      <c r="N5" s="279" t="s">
        <v>5</v>
      </c>
      <c r="O5" s="279" t="s">
        <v>6</v>
      </c>
      <c r="P5" s="279" t="s">
        <v>7</v>
      </c>
    </row>
    <row r="6" spans="1:16" ht="45">
      <c r="A6" s="246">
        <v>1</v>
      </c>
      <c r="B6" s="296" t="s">
        <v>118</v>
      </c>
      <c r="C6" s="246" t="s">
        <v>109</v>
      </c>
      <c r="D6" s="315" t="s">
        <v>3336</v>
      </c>
      <c r="E6" s="297">
        <v>44800</v>
      </c>
      <c r="F6" s="303">
        <v>25000</v>
      </c>
      <c r="G6" s="303">
        <v>12000</v>
      </c>
      <c r="H6" s="303">
        <v>9600</v>
      </c>
      <c r="I6" s="329">
        <f>ROUND(E6*0.3,-1)</f>
        <v>13440</v>
      </c>
      <c r="J6" s="329">
        <f t="shared" ref="J6:L21" si="0">ROUND(F6*0.3,-1)</f>
        <v>7500</v>
      </c>
      <c r="K6" s="329">
        <f t="shared" si="0"/>
        <v>3600</v>
      </c>
      <c r="L6" s="329">
        <f t="shared" si="0"/>
        <v>2880</v>
      </c>
      <c r="M6" s="329">
        <f>ROUND(I6*0.25,-1)</f>
        <v>3360</v>
      </c>
      <c r="N6" s="329">
        <f t="shared" ref="N6:P21" si="1">ROUND(J6*0.25,-1)</f>
        <v>1880</v>
      </c>
      <c r="O6" s="329">
        <f t="shared" si="1"/>
        <v>900</v>
      </c>
      <c r="P6" s="329">
        <f t="shared" si="1"/>
        <v>720</v>
      </c>
    </row>
    <row r="7" spans="1:16" ht="30">
      <c r="A7" s="246">
        <v>2</v>
      </c>
      <c r="B7" s="296" t="s">
        <v>2502</v>
      </c>
      <c r="C7" s="246" t="s">
        <v>3337</v>
      </c>
      <c r="D7" s="315" t="s">
        <v>3338</v>
      </c>
      <c r="E7" s="297">
        <v>35000</v>
      </c>
      <c r="F7" s="303">
        <v>22500</v>
      </c>
      <c r="G7" s="303">
        <v>11000</v>
      </c>
      <c r="H7" s="303">
        <v>8800</v>
      </c>
      <c r="I7" s="329">
        <f t="shared" ref="I7:L70" si="2">ROUND(E7*0.3,-1)</f>
        <v>10500</v>
      </c>
      <c r="J7" s="329">
        <f t="shared" si="0"/>
        <v>6750</v>
      </c>
      <c r="K7" s="329">
        <f t="shared" si="0"/>
        <v>3300</v>
      </c>
      <c r="L7" s="329">
        <f t="shared" si="0"/>
        <v>2640</v>
      </c>
      <c r="M7" s="329">
        <f t="shared" ref="M7:P70" si="3">ROUND(I7*0.25,-1)</f>
        <v>2630</v>
      </c>
      <c r="N7" s="329">
        <f t="shared" si="1"/>
        <v>1690</v>
      </c>
      <c r="O7" s="329">
        <f t="shared" si="1"/>
        <v>830</v>
      </c>
      <c r="P7" s="329">
        <f t="shared" si="1"/>
        <v>660</v>
      </c>
    </row>
    <row r="8" spans="1:16" ht="60">
      <c r="A8" s="246">
        <v>3</v>
      </c>
      <c r="B8" s="296" t="s">
        <v>3339</v>
      </c>
      <c r="C8" s="246" t="s">
        <v>2502</v>
      </c>
      <c r="D8" s="315" t="s">
        <v>3340</v>
      </c>
      <c r="E8" s="297">
        <v>30000</v>
      </c>
      <c r="F8" s="303">
        <v>15000</v>
      </c>
      <c r="G8" s="303">
        <v>7000</v>
      </c>
      <c r="H8" s="303">
        <v>5600</v>
      </c>
      <c r="I8" s="329">
        <f t="shared" si="2"/>
        <v>9000</v>
      </c>
      <c r="J8" s="329">
        <f t="shared" si="0"/>
        <v>4500</v>
      </c>
      <c r="K8" s="329">
        <f t="shared" si="0"/>
        <v>2100</v>
      </c>
      <c r="L8" s="329">
        <f t="shared" si="0"/>
        <v>1680</v>
      </c>
      <c r="M8" s="329">
        <f t="shared" si="3"/>
        <v>2250</v>
      </c>
      <c r="N8" s="329">
        <f t="shared" si="1"/>
        <v>1130</v>
      </c>
      <c r="O8" s="329">
        <f t="shared" si="1"/>
        <v>530</v>
      </c>
      <c r="P8" s="329">
        <f t="shared" si="1"/>
        <v>420</v>
      </c>
    </row>
    <row r="9" spans="1:16" ht="60">
      <c r="A9" s="246">
        <v>4</v>
      </c>
      <c r="B9" s="296" t="s">
        <v>3341</v>
      </c>
      <c r="C9" s="246" t="s">
        <v>3340</v>
      </c>
      <c r="D9" s="315" t="s">
        <v>3342</v>
      </c>
      <c r="E9" s="299"/>
      <c r="F9" s="332"/>
      <c r="G9" s="332"/>
      <c r="H9" s="332"/>
      <c r="I9" s="329"/>
      <c r="J9" s="329"/>
      <c r="K9" s="329"/>
      <c r="L9" s="329"/>
      <c r="M9" s="329"/>
      <c r="N9" s="329"/>
      <c r="O9" s="329"/>
      <c r="P9" s="329"/>
    </row>
    <row r="10" spans="1:16" ht="45">
      <c r="A10" s="333" t="s">
        <v>2385</v>
      </c>
      <c r="B10" s="296" t="s">
        <v>3343</v>
      </c>
      <c r="C10" s="246" t="s">
        <v>3340</v>
      </c>
      <c r="D10" s="315" t="s">
        <v>3344</v>
      </c>
      <c r="E10" s="297">
        <v>41400</v>
      </c>
      <c r="F10" s="303">
        <v>24000</v>
      </c>
      <c r="G10" s="303">
        <v>13000</v>
      </c>
      <c r="H10" s="303">
        <v>10400</v>
      </c>
      <c r="I10" s="329">
        <f t="shared" si="2"/>
        <v>12420</v>
      </c>
      <c r="J10" s="329">
        <f t="shared" si="0"/>
        <v>7200</v>
      </c>
      <c r="K10" s="329">
        <f t="shared" si="0"/>
        <v>3900</v>
      </c>
      <c r="L10" s="329">
        <f t="shared" si="0"/>
        <v>3120</v>
      </c>
      <c r="M10" s="329">
        <f t="shared" si="3"/>
        <v>3110</v>
      </c>
      <c r="N10" s="329">
        <f t="shared" si="1"/>
        <v>1800</v>
      </c>
      <c r="O10" s="329">
        <f t="shared" si="1"/>
        <v>980</v>
      </c>
      <c r="P10" s="329">
        <f t="shared" si="1"/>
        <v>780</v>
      </c>
    </row>
    <row r="11" spans="1:16" ht="45">
      <c r="A11" s="333" t="s">
        <v>2385</v>
      </c>
      <c r="B11" s="296" t="s">
        <v>3345</v>
      </c>
      <c r="C11" s="246" t="s">
        <v>3344</v>
      </c>
      <c r="D11" s="315" t="s">
        <v>3342</v>
      </c>
      <c r="E11" s="297">
        <v>35400</v>
      </c>
      <c r="F11" s="303">
        <v>16600</v>
      </c>
      <c r="G11" s="303">
        <v>12800</v>
      </c>
      <c r="H11" s="303">
        <v>10240</v>
      </c>
      <c r="I11" s="329">
        <f t="shared" si="2"/>
        <v>10620</v>
      </c>
      <c r="J11" s="329">
        <f t="shared" si="0"/>
        <v>4980</v>
      </c>
      <c r="K11" s="329">
        <f t="shared" si="0"/>
        <v>3840</v>
      </c>
      <c r="L11" s="329">
        <f t="shared" si="0"/>
        <v>3070</v>
      </c>
      <c r="M11" s="329">
        <f t="shared" si="3"/>
        <v>2660</v>
      </c>
      <c r="N11" s="329">
        <f t="shared" si="1"/>
        <v>1250</v>
      </c>
      <c r="O11" s="329">
        <f t="shared" si="1"/>
        <v>960</v>
      </c>
      <c r="P11" s="329">
        <f t="shared" si="1"/>
        <v>770</v>
      </c>
    </row>
    <row r="12" spans="1:16" ht="30">
      <c r="A12" s="246">
        <v>5</v>
      </c>
      <c r="B12" s="296" t="s">
        <v>3346</v>
      </c>
      <c r="C12" s="246" t="s">
        <v>109</v>
      </c>
      <c r="D12" s="315" t="s">
        <v>3347</v>
      </c>
      <c r="E12" s="297">
        <v>18000</v>
      </c>
      <c r="F12" s="303">
        <v>9000</v>
      </c>
      <c r="G12" s="303">
        <v>4500</v>
      </c>
      <c r="H12" s="303">
        <v>3600</v>
      </c>
      <c r="I12" s="329">
        <f t="shared" si="2"/>
        <v>5400</v>
      </c>
      <c r="J12" s="329">
        <f t="shared" si="0"/>
        <v>2700</v>
      </c>
      <c r="K12" s="329">
        <f t="shared" si="0"/>
        <v>1350</v>
      </c>
      <c r="L12" s="329">
        <f t="shared" si="0"/>
        <v>1080</v>
      </c>
      <c r="M12" s="329">
        <f t="shared" si="3"/>
        <v>1350</v>
      </c>
      <c r="N12" s="329">
        <f t="shared" si="1"/>
        <v>680</v>
      </c>
      <c r="O12" s="329">
        <f t="shared" si="1"/>
        <v>340</v>
      </c>
      <c r="P12" s="329">
        <f t="shared" si="1"/>
        <v>270</v>
      </c>
    </row>
    <row r="13" spans="1:16" ht="45">
      <c r="A13" s="300">
        <v>6</v>
      </c>
      <c r="B13" s="301" t="s">
        <v>3348</v>
      </c>
      <c r="C13" s="300" t="s">
        <v>2502</v>
      </c>
      <c r="D13" s="334" t="s">
        <v>3340</v>
      </c>
      <c r="E13" s="335">
        <v>50000</v>
      </c>
      <c r="F13" s="303">
        <v>24000</v>
      </c>
      <c r="G13" s="303">
        <v>13000</v>
      </c>
      <c r="H13" s="303">
        <v>10400</v>
      </c>
      <c r="I13" s="329">
        <f t="shared" si="2"/>
        <v>15000</v>
      </c>
      <c r="J13" s="329">
        <f t="shared" si="0"/>
        <v>7200</v>
      </c>
      <c r="K13" s="329">
        <f t="shared" si="0"/>
        <v>3900</v>
      </c>
      <c r="L13" s="329">
        <f t="shared" si="0"/>
        <v>3120</v>
      </c>
      <c r="M13" s="329">
        <f t="shared" si="3"/>
        <v>3750</v>
      </c>
      <c r="N13" s="329">
        <f t="shared" si="1"/>
        <v>1800</v>
      </c>
      <c r="O13" s="329">
        <f t="shared" si="1"/>
        <v>980</v>
      </c>
      <c r="P13" s="329">
        <f t="shared" si="1"/>
        <v>780</v>
      </c>
    </row>
    <row r="14" spans="1:16" ht="45">
      <c r="A14" s="246">
        <v>7</v>
      </c>
      <c r="B14" s="296" t="s">
        <v>3349</v>
      </c>
      <c r="C14" s="246" t="s">
        <v>1927</v>
      </c>
      <c r="D14" s="315" t="s">
        <v>2502</v>
      </c>
      <c r="E14" s="297">
        <v>57000</v>
      </c>
      <c r="F14" s="303">
        <v>25000</v>
      </c>
      <c r="G14" s="303">
        <v>13000</v>
      </c>
      <c r="H14" s="303">
        <v>10400</v>
      </c>
      <c r="I14" s="329">
        <f t="shared" si="2"/>
        <v>17100</v>
      </c>
      <c r="J14" s="329">
        <f t="shared" si="0"/>
        <v>7500</v>
      </c>
      <c r="K14" s="329">
        <f t="shared" si="0"/>
        <v>3900</v>
      </c>
      <c r="L14" s="329">
        <f t="shared" si="0"/>
        <v>3120</v>
      </c>
      <c r="M14" s="329">
        <f t="shared" si="3"/>
        <v>4280</v>
      </c>
      <c r="N14" s="329">
        <f t="shared" si="1"/>
        <v>1880</v>
      </c>
      <c r="O14" s="329">
        <f t="shared" si="1"/>
        <v>980</v>
      </c>
      <c r="P14" s="329">
        <f t="shared" si="1"/>
        <v>780</v>
      </c>
    </row>
    <row r="15" spans="1:16" ht="30">
      <c r="A15" s="246">
        <v>8</v>
      </c>
      <c r="B15" s="296" t="s">
        <v>2660</v>
      </c>
      <c r="C15" s="246" t="s">
        <v>2397</v>
      </c>
      <c r="D15" s="315" t="s">
        <v>109</v>
      </c>
      <c r="E15" s="297">
        <v>18900</v>
      </c>
      <c r="F15" s="303">
        <v>9000</v>
      </c>
      <c r="G15" s="303">
        <v>4500</v>
      </c>
      <c r="H15" s="303">
        <v>3600</v>
      </c>
      <c r="I15" s="329">
        <f t="shared" si="2"/>
        <v>5670</v>
      </c>
      <c r="J15" s="329">
        <f t="shared" si="0"/>
        <v>2700</v>
      </c>
      <c r="K15" s="329">
        <f t="shared" si="0"/>
        <v>1350</v>
      </c>
      <c r="L15" s="329">
        <f t="shared" si="0"/>
        <v>1080</v>
      </c>
      <c r="M15" s="329">
        <f t="shared" si="3"/>
        <v>1420</v>
      </c>
      <c r="N15" s="329">
        <f t="shared" si="1"/>
        <v>680</v>
      </c>
      <c r="O15" s="329">
        <f t="shared" si="1"/>
        <v>340</v>
      </c>
      <c r="P15" s="329">
        <f t="shared" si="1"/>
        <v>270</v>
      </c>
    </row>
    <row r="16" spans="1:16" ht="30">
      <c r="A16" s="246">
        <v>9</v>
      </c>
      <c r="B16" s="296" t="s">
        <v>3350</v>
      </c>
      <c r="C16" s="298"/>
      <c r="D16" s="336"/>
      <c r="E16" s="297">
        <v>27000</v>
      </c>
      <c r="F16" s="303">
        <v>14850</v>
      </c>
      <c r="G16" s="303">
        <v>7910</v>
      </c>
      <c r="H16" s="303">
        <v>6330</v>
      </c>
      <c r="I16" s="329">
        <f t="shared" si="2"/>
        <v>8100</v>
      </c>
      <c r="J16" s="329">
        <f t="shared" si="0"/>
        <v>4460</v>
      </c>
      <c r="K16" s="329">
        <f t="shared" si="0"/>
        <v>2370</v>
      </c>
      <c r="L16" s="329">
        <f t="shared" si="0"/>
        <v>1900</v>
      </c>
      <c r="M16" s="329">
        <f t="shared" si="3"/>
        <v>2030</v>
      </c>
      <c r="N16" s="329">
        <f t="shared" si="1"/>
        <v>1120</v>
      </c>
      <c r="O16" s="329">
        <f t="shared" si="1"/>
        <v>590</v>
      </c>
      <c r="P16" s="329">
        <f t="shared" si="1"/>
        <v>480</v>
      </c>
    </row>
    <row r="17" spans="1:16" ht="45">
      <c r="A17" s="246">
        <v>10</v>
      </c>
      <c r="B17" s="296" t="s">
        <v>3351</v>
      </c>
      <c r="C17" s="247" t="s">
        <v>109</v>
      </c>
      <c r="D17" s="337" t="s">
        <v>3352</v>
      </c>
      <c r="E17" s="297">
        <v>21000</v>
      </c>
      <c r="F17" s="303">
        <v>10000</v>
      </c>
      <c r="G17" s="303">
        <v>5000</v>
      </c>
      <c r="H17" s="303">
        <v>4000</v>
      </c>
      <c r="I17" s="329">
        <f t="shared" si="2"/>
        <v>6300</v>
      </c>
      <c r="J17" s="329">
        <f t="shared" si="0"/>
        <v>3000</v>
      </c>
      <c r="K17" s="329">
        <f t="shared" si="0"/>
        <v>1500</v>
      </c>
      <c r="L17" s="329">
        <f t="shared" si="0"/>
        <v>1200</v>
      </c>
      <c r="M17" s="329">
        <f t="shared" si="3"/>
        <v>1580</v>
      </c>
      <c r="N17" s="329">
        <f t="shared" si="1"/>
        <v>750</v>
      </c>
      <c r="O17" s="329">
        <f t="shared" si="1"/>
        <v>380</v>
      </c>
      <c r="P17" s="329">
        <f t="shared" si="1"/>
        <v>300</v>
      </c>
    </row>
    <row r="18" spans="1:16" ht="45">
      <c r="A18" s="246">
        <v>11</v>
      </c>
      <c r="B18" s="296" t="s">
        <v>3353</v>
      </c>
      <c r="C18" s="246" t="s">
        <v>3354</v>
      </c>
      <c r="D18" s="315" t="s">
        <v>3344</v>
      </c>
      <c r="E18" s="297">
        <v>18900</v>
      </c>
      <c r="F18" s="303">
        <v>9000</v>
      </c>
      <c r="G18" s="303">
        <v>4500</v>
      </c>
      <c r="H18" s="303">
        <v>3600</v>
      </c>
      <c r="I18" s="329">
        <f t="shared" si="2"/>
        <v>5670</v>
      </c>
      <c r="J18" s="329">
        <f t="shared" si="0"/>
        <v>2700</v>
      </c>
      <c r="K18" s="329">
        <f t="shared" si="0"/>
        <v>1350</v>
      </c>
      <c r="L18" s="329">
        <f t="shared" si="0"/>
        <v>1080</v>
      </c>
      <c r="M18" s="329">
        <f t="shared" si="3"/>
        <v>1420</v>
      </c>
      <c r="N18" s="329">
        <f t="shared" si="1"/>
        <v>680</v>
      </c>
      <c r="O18" s="329">
        <f t="shared" si="1"/>
        <v>340</v>
      </c>
      <c r="P18" s="329">
        <f t="shared" si="1"/>
        <v>270</v>
      </c>
    </row>
    <row r="19" spans="1:16" ht="30">
      <c r="A19" s="298"/>
      <c r="B19" s="296" t="s">
        <v>3355</v>
      </c>
      <c r="C19" s="246" t="s">
        <v>3344</v>
      </c>
      <c r="D19" s="338" t="s">
        <v>3356</v>
      </c>
      <c r="E19" s="297">
        <v>18900</v>
      </c>
      <c r="F19" s="332"/>
      <c r="G19" s="332"/>
      <c r="H19" s="332"/>
      <c r="I19" s="329">
        <f t="shared" si="2"/>
        <v>5670</v>
      </c>
      <c r="J19" s="329">
        <f t="shared" si="0"/>
        <v>0</v>
      </c>
      <c r="K19" s="329">
        <f t="shared" si="0"/>
        <v>0</v>
      </c>
      <c r="L19" s="329">
        <f t="shared" si="0"/>
        <v>0</v>
      </c>
      <c r="M19" s="329">
        <f t="shared" si="3"/>
        <v>1420</v>
      </c>
      <c r="N19" s="329">
        <f t="shared" si="1"/>
        <v>0</v>
      </c>
      <c r="O19" s="329">
        <f t="shared" si="1"/>
        <v>0</v>
      </c>
      <c r="P19" s="329">
        <f t="shared" si="1"/>
        <v>0</v>
      </c>
    </row>
    <row r="20" spans="1:16" ht="60">
      <c r="A20" s="246">
        <v>12</v>
      </c>
      <c r="B20" s="296" t="s">
        <v>3357</v>
      </c>
      <c r="C20" s="246" t="s">
        <v>2502</v>
      </c>
      <c r="D20" s="315" t="s">
        <v>3340</v>
      </c>
      <c r="E20" s="297">
        <v>24500</v>
      </c>
      <c r="F20" s="303">
        <v>12000</v>
      </c>
      <c r="G20" s="303">
        <v>6000</v>
      </c>
      <c r="H20" s="303">
        <v>4800</v>
      </c>
      <c r="I20" s="329">
        <f t="shared" si="2"/>
        <v>7350</v>
      </c>
      <c r="J20" s="329">
        <f t="shared" si="0"/>
        <v>3600</v>
      </c>
      <c r="K20" s="329">
        <f t="shared" si="0"/>
        <v>1800</v>
      </c>
      <c r="L20" s="329">
        <f t="shared" si="0"/>
        <v>1440</v>
      </c>
      <c r="M20" s="329">
        <f t="shared" si="3"/>
        <v>1840</v>
      </c>
      <c r="N20" s="329">
        <f t="shared" si="1"/>
        <v>900</v>
      </c>
      <c r="O20" s="329">
        <f t="shared" si="1"/>
        <v>450</v>
      </c>
      <c r="P20" s="329">
        <f t="shared" si="1"/>
        <v>360</v>
      </c>
    </row>
    <row r="21" spans="1:16" ht="30">
      <c r="A21" s="246">
        <v>13</v>
      </c>
      <c r="B21" s="296" t="s">
        <v>3358</v>
      </c>
      <c r="C21" s="246" t="s">
        <v>2397</v>
      </c>
      <c r="D21" s="315" t="s">
        <v>109</v>
      </c>
      <c r="E21" s="297">
        <v>24500</v>
      </c>
      <c r="F21" s="303">
        <v>12000</v>
      </c>
      <c r="G21" s="303">
        <v>6000</v>
      </c>
      <c r="H21" s="303">
        <v>4800</v>
      </c>
      <c r="I21" s="329">
        <f t="shared" si="2"/>
        <v>7350</v>
      </c>
      <c r="J21" s="329">
        <f t="shared" si="0"/>
        <v>3600</v>
      </c>
      <c r="K21" s="329">
        <f t="shared" si="0"/>
        <v>1800</v>
      </c>
      <c r="L21" s="329">
        <f t="shared" si="0"/>
        <v>1440</v>
      </c>
      <c r="M21" s="329">
        <f t="shared" si="3"/>
        <v>1840</v>
      </c>
      <c r="N21" s="329">
        <f t="shared" si="1"/>
        <v>900</v>
      </c>
      <c r="O21" s="329">
        <f t="shared" si="1"/>
        <v>450</v>
      </c>
      <c r="P21" s="329">
        <f t="shared" si="1"/>
        <v>360</v>
      </c>
    </row>
    <row r="22" spans="1:16" ht="30">
      <c r="A22" s="246">
        <v>14</v>
      </c>
      <c r="B22" s="296" t="s">
        <v>3359</v>
      </c>
      <c r="C22" s="246" t="s">
        <v>2502</v>
      </c>
      <c r="D22" s="315" t="s">
        <v>3360</v>
      </c>
      <c r="E22" s="297">
        <v>21000</v>
      </c>
      <c r="F22" s="303">
        <v>10000</v>
      </c>
      <c r="G22" s="303">
        <v>5000</v>
      </c>
      <c r="H22" s="303">
        <v>4000</v>
      </c>
      <c r="I22" s="329">
        <f t="shared" si="2"/>
        <v>6300</v>
      </c>
      <c r="J22" s="329">
        <f t="shared" si="2"/>
        <v>3000</v>
      </c>
      <c r="K22" s="329">
        <f t="shared" si="2"/>
        <v>1500</v>
      </c>
      <c r="L22" s="329">
        <f t="shared" si="2"/>
        <v>1200</v>
      </c>
      <c r="M22" s="329">
        <f t="shared" si="3"/>
        <v>1580</v>
      </c>
      <c r="N22" s="329">
        <f t="shared" si="3"/>
        <v>750</v>
      </c>
      <c r="O22" s="329">
        <f t="shared" si="3"/>
        <v>380</v>
      </c>
      <c r="P22" s="329">
        <f t="shared" si="3"/>
        <v>300</v>
      </c>
    </row>
    <row r="23" spans="1:16" ht="30">
      <c r="A23" s="246">
        <v>15</v>
      </c>
      <c r="B23" s="296" t="s">
        <v>3361</v>
      </c>
      <c r="C23" s="246" t="s">
        <v>2502</v>
      </c>
      <c r="D23" s="315" t="s">
        <v>3362</v>
      </c>
      <c r="E23" s="297">
        <v>21000</v>
      </c>
      <c r="F23" s="303">
        <v>10000</v>
      </c>
      <c r="G23" s="303">
        <v>5000</v>
      </c>
      <c r="H23" s="303">
        <v>4000</v>
      </c>
      <c r="I23" s="329">
        <f t="shared" si="2"/>
        <v>6300</v>
      </c>
      <c r="J23" s="329">
        <f t="shared" si="2"/>
        <v>3000</v>
      </c>
      <c r="K23" s="329">
        <f t="shared" si="2"/>
        <v>1500</v>
      </c>
      <c r="L23" s="329">
        <f t="shared" si="2"/>
        <v>1200</v>
      </c>
      <c r="M23" s="329">
        <f t="shared" si="3"/>
        <v>1580</v>
      </c>
      <c r="N23" s="329">
        <f t="shared" si="3"/>
        <v>750</v>
      </c>
      <c r="O23" s="329">
        <f t="shared" si="3"/>
        <v>380</v>
      </c>
      <c r="P23" s="329">
        <f t="shared" si="3"/>
        <v>300</v>
      </c>
    </row>
    <row r="24" spans="1:16" ht="30">
      <c r="A24" s="246">
        <v>17</v>
      </c>
      <c r="B24" s="296" t="s">
        <v>3363</v>
      </c>
      <c r="C24" s="246" t="s">
        <v>2502</v>
      </c>
      <c r="D24" s="315" t="s">
        <v>3364</v>
      </c>
      <c r="E24" s="297">
        <v>21000</v>
      </c>
      <c r="F24" s="303">
        <v>10000</v>
      </c>
      <c r="G24" s="303">
        <v>5000</v>
      </c>
      <c r="H24" s="303">
        <v>4000</v>
      </c>
      <c r="I24" s="329">
        <f t="shared" si="2"/>
        <v>6300</v>
      </c>
      <c r="J24" s="329">
        <f t="shared" si="2"/>
        <v>3000</v>
      </c>
      <c r="K24" s="329">
        <f t="shared" si="2"/>
        <v>1500</v>
      </c>
      <c r="L24" s="329">
        <f t="shared" si="2"/>
        <v>1200</v>
      </c>
      <c r="M24" s="329">
        <f t="shared" si="3"/>
        <v>1580</v>
      </c>
      <c r="N24" s="329">
        <f t="shared" si="3"/>
        <v>750</v>
      </c>
      <c r="O24" s="329">
        <f t="shared" si="3"/>
        <v>380</v>
      </c>
      <c r="P24" s="329">
        <f t="shared" si="3"/>
        <v>300</v>
      </c>
    </row>
    <row r="25" spans="1:16" ht="30">
      <c r="A25" s="246">
        <v>18</v>
      </c>
      <c r="B25" s="296" t="s">
        <v>3365</v>
      </c>
      <c r="C25" s="298"/>
      <c r="D25" s="336"/>
      <c r="E25" s="297">
        <v>32500</v>
      </c>
      <c r="F25" s="303">
        <v>17870</v>
      </c>
      <c r="G25" s="303">
        <v>8000</v>
      </c>
      <c r="H25" s="303">
        <v>6400</v>
      </c>
      <c r="I25" s="329">
        <f t="shared" si="2"/>
        <v>9750</v>
      </c>
      <c r="J25" s="329">
        <f t="shared" si="2"/>
        <v>5360</v>
      </c>
      <c r="K25" s="329">
        <f t="shared" si="2"/>
        <v>2400</v>
      </c>
      <c r="L25" s="329">
        <f t="shared" si="2"/>
        <v>1920</v>
      </c>
      <c r="M25" s="329">
        <f t="shared" si="3"/>
        <v>2440</v>
      </c>
      <c r="N25" s="329">
        <f t="shared" si="3"/>
        <v>1340</v>
      </c>
      <c r="O25" s="329">
        <f t="shared" si="3"/>
        <v>600</v>
      </c>
      <c r="P25" s="329">
        <f t="shared" si="3"/>
        <v>480</v>
      </c>
    </row>
    <row r="26" spans="1:16" ht="30">
      <c r="A26" s="246">
        <v>19</v>
      </c>
      <c r="B26" s="296" t="s">
        <v>3366</v>
      </c>
      <c r="C26" s="298"/>
      <c r="D26" s="336"/>
      <c r="E26" s="297">
        <v>21000</v>
      </c>
      <c r="F26" s="303">
        <v>10000</v>
      </c>
      <c r="G26" s="303">
        <v>5000</v>
      </c>
      <c r="H26" s="303">
        <v>4000</v>
      </c>
      <c r="I26" s="329">
        <f t="shared" si="2"/>
        <v>6300</v>
      </c>
      <c r="J26" s="329">
        <f t="shared" si="2"/>
        <v>3000</v>
      </c>
      <c r="K26" s="329">
        <f t="shared" si="2"/>
        <v>1500</v>
      </c>
      <c r="L26" s="329">
        <f t="shared" si="2"/>
        <v>1200</v>
      </c>
      <c r="M26" s="329">
        <f t="shared" si="3"/>
        <v>1580</v>
      </c>
      <c r="N26" s="329">
        <f t="shared" si="3"/>
        <v>750</v>
      </c>
      <c r="O26" s="329">
        <f t="shared" si="3"/>
        <v>380</v>
      </c>
      <c r="P26" s="329">
        <f t="shared" si="3"/>
        <v>300</v>
      </c>
    </row>
    <row r="27" spans="1:16" ht="30">
      <c r="A27" s="246">
        <v>20</v>
      </c>
      <c r="B27" s="296" t="s">
        <v>3367</v>
      </c>
      <c r="C27" s="246" t="s">
        <v>3368</v>
      </c>
      <c r="D27" s="315" t="s">
        <v>3368</v>
      </c>
      <c r="E27" s="297">
        <v>24000</v>
      </c>
      <c r="F27" s="303">
        <v>12000</v>
      </c>
      <c r="G27" s="303">
        <v>6000</v>
      </c>
      <c r="H27" s="303">
        <v>4800</v>
      </c>
      <c r="I27" s="329">
        <f t="shared" si="2"/>
        <v>7200</v>
      </c>
      <c r="J27" s="329">
        <f t="shared" si="2"/>
        <v>3600</v>
      </c>
      <c r="K27" s="329">
        <f t="shared" si="2"/>
        <v>1800</v>
      </c>
      <c r="L27" s="329">
        <f t="shared" si="2"/>
        <v>1440</v>
      </c>
      <c r="M27" s="329">
        <f t="shared" si="3"/>
        <v>1800</v>
      </c>
      <c r="N27" s="329">
        <f t="shared" si="3"/>
        <v>900</v>
      </c>
      <c r="O27" s="329">
        <f t="shared" si="3"/>
        <v>450</v>
      </c>
      <c r="P27" s="329">
        <f t="shared" si="3"/>
        <v>360</v>
      </c>
    </row>
    <row r="28" spans="1:16" ht="30">
      <c r="A28" s="246">
        <v>21</v>
      </c>
      <c r="B28" s="296" t="s">
        <v>3369</v>
      </c>
      <c r="C28" s="246" t="s">
        <v>3370</v>
      </c>
      <c r="D28" s="315" t="s">
        <v>3340</v>
      </c>
      <c r="E28" s="297">
        <v>24000</v>
      </c>
      <c r="F28" s="303">
        <v>12000</v>
      </c>
      <c r="G28" s="303">
        <v>6000</v>
      </c>
      <c r="H28" s="303">
        <v>4800</v>
      </c>
      <c r="I28" s="329">
        <f t="shared" si="2"/>
        <v>7200</v>
      </c>
      <c r="J28" s="329">
        <f t="shared" si="2"/>
        <v>3600</v>
      </c>
      <c r="K28" s="329">
        <f t="shared" si="2"/>
        <v>1800</v>
      </c>
      <c r="L28" s="329">
        <f t="shared" si="2"/>
        <v>1440</v>
      </c>
      <c r="M28" s="329">
        <f t="shared" si="3"/>
        <v>1800</v>
      </c>
      <c r="N28" s="329">
        <f t="shared" si="3"/>
        <v>900</v>
      </c>
      <c r="O28" s="329">
        <f t="shared" si="3"/>
        <v>450</v>
      </c>
      <c r="P28" s="329">
        <f t="shared" si="3"/>
        <v>360</v>
      </c>
    </row>
    <row r="29" spans="1:16" ht="30">
      <c r="A29" s="246">
        <v>22</v>
      </c>
      <c r="B29" s="296" t="s">
        <v>3371</v>
      </c>
      <c r="C29" s="246" t="s">
        <v>8</v>
      </c>
      <c r="D29" s="315" t="s">
        <v>3372</v>
      </c>
      <c r="E29" s="297">
        <v>24000</v>
      </c>
      <c r="F29" s="303">
        <v>12000</v>
      </c>
      <c r="G29" s="303">
        <v>6000</v>
      </c>
      <c r="H29" s="303">
        <v>4800</v>
      </c>
      <c r="I29" s="329">
        <f t="shared" si="2"/>
        <v>7200</v>
      </c>
      <c r="J29" s="329">
        <f t="shared" si="2"/>
        <v>3600</v>
      </c>
      <c r="K29" s="329">
        <f t="shared" si="2"/>
        <v>1800</v>
      </c>
      <c r="L29" s="329">
        <f t="shared" si="2"/>
        <v>1440</v>
      </c>
      <c r="M29" s="329">
        <f t="shared" si="3"/>
        <v>1800</v>
      </c>
      <c r="N29" s="329">
        <f t="shared" si="3"/>
        <v>900</v>
      </c>
      <c r="O29" s="329">
        <f t="shared" si="3"/>
        <v>450</v>
      </c>
      <c r="P29" s="329">
        <f t="shared" si="3"/>
        <v>360</v>
      </c>
    </row>
    <row r="30" spans="1:16" ht="30">
      <c r="A30" s="246">
        <v>23</v>
      </c>
      <c r="B30" s="296" t="s">
        <v>3373</v>
      </c>
      <c r="C30" s="246" t="s">
        <v>3370</v>
      </c>
      <c r="D30" s="315" t="s">
        <v>3340</v>
      </c>
      <c r="E30" s="297">
        <v>24000</v>
      </c>
      <c r="F30" s="303">
        <v>12000</v>
      </c>
      <c r="G30" s="303">
        <v>6000</v>
      </c>
      <c r="H30" s="303">
        <v>4800</v>
      </c>
      <c r="I30" s="329">
        <f t="shared" si="2"/>
        <v>7200</v>
      </c>
      <c r="J30" s="329">
        <f t="shared" si="2"/>
        <v>3600</v>
      </c>
      <c r="K30" s="329">
        <f t="shared" si="2"/>
        <v>1800</v>
      </c>
      <c r="L30" s="329">
        <f t="shared" si="2"/>
        <v>1440</v>
      </c>
      <c r="M30" s="329">
        <f t="shared" si="3"/>
        <v>1800</v>
      </c>
      <c r="N30" s="329">
        <f t="shared" si="3"/>
        <v>900</v>
      </c>
      <c r="O30" s="329">
        <f t="shared" si="3"/>
        <v>450</v>
      </c>
      <c r="P30" s="329">
        <f t="shared" si="3"/>
        <v>360</v>
      </c>
    </row>
    <row r="31" spans="1:16" ht="30">
      <c r="A31" s="246">
        <v>24</v>
      </c>
      <c r="B31" s="296" t="s">
        <v>3374</v>
      </c>
      <c r="C31" s="246" t="s">
        <v>3375</v>
      </c>
      <c r="D31" s="315" t="s">
        <v>3370</v>
      </c>
      <c r="E31" s="297">
        <v>24000</v>
      </c>
      <c r="F31" s="303">
        <v>12000</v>
      </c>
      <c r="G31" s="303">
        <v>6000</v>
      </c>
      <c r="H31" s="303">
        <v>4800</v>
      </c>
      <c r="I31" s="329">
        <f t="shared" si="2"/>
        <v>7200</v>
      </c>
      <c r="J31" s="329">
        <f t="shared" si="2"/>
        <v>3600</v>
      </c>
      <c r="K31" s="329">
        <f t="shared" si="2"/>
        <v>1800</v>
      </c>
      <c r="L31" s="329">
        <f t="shared" si="2"/>
        <v>1440</v>
      </c>
      <c r="M31" s="329">
        <f t="shared" si="3"/>
        <v>1800</v>
      </c>
      <c r="N31" s="329">
        <f t="shared" si="3"/>
        <v>900</v>
      </c>
      <c r="O31" s="329">
        <f t="shared" si="3"/>
        <v>450</v>
      </c>
      <c r="P31" s="329">
        <f t="shared" si="3"/>
        <v>360</v>
      </c>
    </row>
    <row r="32" spans="1:16" ht="30">
      <c r="A32" s="246">
        <v>25</v>
      </c>
      <c r="B32" s="296" t="s">
        <v>3376</v>
      </c>
      <c r="C32" s="246" t="s">
        <v>2502</v>
      </c>
      <c r="D32" s="315" t="s">
        <v>3377</v>
      </c>
      <c r="E32" s="297">
        <v>24000</v>
      </c>
      <c r="F32" s="303">
        <v>12000</v>
      </c>
      <c r="G32" s="303">
        <v>6000</v>
      </c>
      <c r="H32" s="303">
        <v>4800</v>
      </c>
      <c r="I32" s="329">
        <f t="shared" si="2"/>
        <v>7200</v>
      </c>
      <c r="J32" s="329">
        <f t="shared" si="2"/>
        <v>3600</v>
      </c>
      <c r="K32" s="329">
        <f t="shared" si="2"/>
        <v>1800</v>
      </c>
      <c r="L32" s="329">
        <f t="shared" si="2"/>
        <v>1440</v>
      </c>
      <c r="M32" s="329">
        <f t="shared" si="3"/>
        <v>1800</v>
      </c>
      <c r="N32" s="329">
        <f t="shared" si="3"/>
        <v>900</v>
      </c>
      <c r="O32" s="329">
        <f t="shared" si="3"/>
        <v>450</v>
      </c>
      <c r="P32" s="329">
        <f t="shared" si="3"/>
        <v>360</v>
      </c>
    </row>
    <row r="33" spans="1:16" ht="30">
      <c r="A33" s="246">
        <v>26</v>
      </c>
      <c r="B33" s="296" t="s">
        <v>3378</v>
      </c>
      <c r="C33" s="246" t="s">
        <v>2502</v>
      </c>
      <c r="D33" s="315" t="s">
        <v>3362</v>
      </c>
      <c r="E33" s="297">
        <v>24000</v>
      </c>
      <c r="F33" s="303">
        <v>12000</v>
      </c>
      <c r="G33" s="303">
        <v>6000</v>
      </c>
      <c r="H33" s="303">
        <v>4800</v>
      </c>
      <c r="I33" s="329">
        <f t="shared" si="2"/>
        <v>7200</v>
      </c>
      <c r="J33" s="329">
        <f t="shared" si="2"/>
        <v>3600</v>
      </c>
      <c r="K33" s="329">
        <f t="shared" si="2"/>
        <v>1800</v>
      </c>
      <c r="L33" s="329">
        <f t="shared" si="2"/>
        <v>1440</v>
      </c>
      <c r="M33" s="329">
        <f t="shared" si="3"/>
        <v>1800</v>
      </c>
      <c r="N33" s="329">
        <f t="shared" si="3"/>
        <v>900</v>
      </c>
      <c r="O33" s="329">
        <f t="shared" si="3"/>
        <v>450</v>
      </c>
      <c r="P33" s="329">
        <f t="shared" si="3"/>
        <v>360</v>
      </c>
    </row>
    <row r="34" spans="1:16" ht="30">
      <c r="A34" s="246">
        <v>27</v>
      </c>
      <c r="B34" s="296" t="s">
        <v>3379</v>
      </c>
      <c r="C34" s="246" t="s">
        <v>109</v>
      </c>
      <c r="D34" s="315" t="s">
        <v>3380</v>
      </c>
      <c r="E34" s="297">
        <v>24000</v>
      </c>
      <c r="F34" s="303">
        <v>12000</v>
      </c>
      <c r="G34" s="303">
        <v>6000</v>
      </c>
      <c r="H34" s="303">
        <v>4800</v>
      </c>
      <c r="I34" s="329">
        <f t="shared" si="2"/>
        <v>7200</v>
      </c>
      <c r="J34" s="329">
        <f t="shared" si="2"/>
        <v>3600</v>
      </c>
      <c r="K34" s="329">
        <f t="shared" si="2"/>
        <v>1800</v>
      </c>
      <c r="L34" s="329">
        <f t="shared" si="2"/>
        <v>1440</v>
      </c>
      <c r="M34" s="329">
        <f t="shared" si="3"/>
        <v>1800</v>
      </c>
      <c r="N34" s="329">
        <f t="shared" si="3"/>
        <v>900</v>
      </c>
      <c r="O34" s="329">
        <f t="shared" si="3"/>
        <v>450</v>
      </c>
      <c r="P34" s="329">
        <f t="shared" si="3"/>
        <v>360</v>
      </c>
    </row>
    <row r="35" spans="1:16" ht="30">
      <c r="A35" s="246">
        <v>28</v>
      </c>
      <c r="B35" s="296" t="s">
        <v>3381</v>
      </c>
      <c r="C35" s="246" t="s">
        <v>2502</v>
      </c>
      <c r="D35" s="315" t="s">
        <v>3382</v>
      </c>
      <c r="E35" s="297">
        <v>24000</v>
      </c>
      <c r="F35" s="303">
        <v>12000</v>
      </c>
      <c r="G35" s="303">
        <v>6000</v>
      </c>
      <c r="H35" s="303">
        <v>4800</v>
      </c>
      <c r="I35" s="329">
        <f t="shared" si="2"/>
        <v>7200</v>
      </c>
      <c r="J35" s="329">
        <f t="shared" si="2"/>
        <v>3600</v>
      </c>
      <c r="K35" s="329">
        <f t="shared" si="2"/>
        <v>1800</v>
      </c>
      <c r="L35" s="329">
        <f t="shared" si="2"/>
        <v>1440</v>
      </c>
      <c r="M35" s="329">
        <f t="shared" si="3"/>
        <v>1800</v>
      </c>
      <c r="N35" s="329">
        <f t="shared" si="3"/>
        <v>900</v>
      </c>
      <c r="O35" s="329">
        <f t="shared" si="3"/>
        <v>450</v>
      </c>
      <c r="P35" s="329">
        <f t="shared" si="3"/>
        <v>360</v>
      </c>
    </row>
    <row r="36" spans="1:16" ht="30">
      <c r="A36" s="246">
        <v>29</v>
      </c>
      <c r="B36" s="296" t="s">
        <v>3383</v>
      </c>
      <c r="C36" s="246" t="s">
        <v>2502</v>
      </c>
      <c r="D36" s="315" t="s">
        <v>3382</v>
      </c>
      <c r="E36" s="297">
        <v>24000</v>
      </c>
      <c r="F36" s="303">
        <v>12000</v>
      </c>
      <c r="G36" s="303">
        <v>6000</v>
      </c>
      <c r="H36" s="303">
        <v>4800</v>
      </c>
      <c r="I36" s="329">
        <f t="shared" si="2"/>
        <v>7200</v>
      </c>
      <c r="J36" s="329">
        <f t="shared" si="2"/>
        <v>3600</v>
      </c>
      <c r="K36" s="329">
        <f t="shared" si="2"/>
        <v>1800</v>
      </c>
      <c r="L36" s="329">
        <f t="shared" si="2"/>
        <v>1440</v>
      </c>
      <c r="M36" s="329">
        <f t="shared" si="3"/>
        <v>1800</v>
      </c>
      <c r="N36" s="329">
        <f t="shared" si="3"/>
        <v>900</v>
      </c>
      <c r="O36" s="329">
        <f t="shared" si="3"/>
        <v>450</v>
      </c>
      <c r="P36" s="329">
        <f t="shared" si="3"/>
        <v>360</v>
      </c>
    </row>
    <row r="37" spans="1:16" ht="30">
      <c r="A37" s="246">
        <v>30</v>
      </c>
      <c r="B37" s="296" t="s">
        <v>3384</v>
      </c>
      <c r="C37" s="246" t="s">
        <v>2502</v>
      </c>
      <c r="D37" s="315" t="s">
        <v>3382</v>
      </c>
      <c r="E37" s="297">
        <v>24000</v>
      </c>
      <c r="F37" s="303">
        <v>12000</v>
      </c>
      <c r="G37" s="303">
        <v>6000</v>
      </c>
      <c r="H37" s="303">
        <v>4800</v>
      </c>
      <c r="I37" s="329">
        <f t="shared" si="2"/>
        <v>7200</v>
      </c>
      <c r="J37" s="329">
        <f t="shared" si="2"/>
        <v>3600</v>
      </c>
      <c r="K37" s="329">
        <f t="shared" si="2"/>
        <v>1800</v>
      </c>
      <c r="L37" s="329">
        <f t="shared" si="2"/>
        <v>1440</v>
      </c>
      <c r="M37" s="329">
        <f t="shared" si="3"/>
        <v>1800</v>
      </c>
      <c r="N37" s="329">
        <f t="shared" si="3"/>
        <v>900</v>
      </c>
      <c r="O37" s="329">
        <f t="shared" si="3"/>
        <v>450</v>
      </c>
      <c r="P37" s="329">
        <f t="shared" si="3"/>
        <v>360</v>
      </c>
    </row>
    <row r="38" spans="1:16" ht="45">
      <c r="A38" s="246">
        <v>31</v>
      </c>
      <c r="B38" s="296" t="s">
        <v>3385</v>
      </c>
      <c r="C38" s="246" t="s">
        <v>109</v>
      </c>
      <c r="D38" s="315" t="s">
        <v>3352</v>
      </c>
      <c r="E38" s="297">
        <v>24000</v>
      </c>
      <c r="F38" s="303">
        <v>12000</v>
      </c>
      <c r="G38" s="303">
        <v>6000</v>
      </c>
      <c r="H38" s="303">
        <v>4800</v>
      </c>
      <c r="I38" s="329">
        <f t="shared" si="2"/>
        <v>7200</v>
      </c>
      <c r="J38" s="329">
        <f t="shared" si="2"/>
        <v>3600</v>
      </c>
      <c r="K38" s="329">
        <f t="shared" si="2"/>
        <v>1800</v>
      </c>
      <c r="L38" s="329">
        <f t="shared" si="2"/>
        <v>1440</v>
      </c>
      <c r="M38" s="329">
        <f t="shared" si="3"/>
        <v>1800</v>
      </c>
      <c r="N38" s="329">
        <f t="shared" si="3"/>
        <v>900</v>
      </c>
      <c r="O38" s="329">
        <f t="shared" si="3"/>
        <v>450</v>
      </c>
      <c r="P38" s="329">
        <f t="shared" si="3"/>
        <v>360</v>
      </c>
    </row>
    <row r="39" spans="1:16" ht="30">
      <c r="A39" s="246">
        <v>32</v>
      </c>
      <c r="B39" s="296" t="s">
        <v>3386</v>
      </c>
      <c r="C39" s="246" t="s">
        <v>2397</v>
      </c>
      <c r="D39" s="315" t="s">
        <v>3387</v>
      </c>
      <c r="E39" s="297">
        <v>18000</v>
      </c>
      <c r="F39" s="303">
        <v>9000</v>
      </c>
      <c r="G39" s="303">
        <v>4500</v>
      </c>
      <c r="H39" s="303">
        <v>3600</v>
      </c>
      <c r="I39" s="329">
        <f t="shared" si="2"/>
        <v>5400</v>
      </c>
      <c r="J39" s="329">
        <f t="shared" si="2"/>
        <v>2700</v>
      </c>
      <c r="K39" s="329">
        <f t="shared" si="2"/>
        <v>1350</v>
      </c>
      <c r="L39" s="329">
        <f t="shared" si="2"/>
        <v>1080</v>
      </c>
      <c r="M39" s="329">
        <f t="shared" si="3"/>
        <v>1350</v>
      </c>
      <c r="N39" s="329">
        <f t="shared" si="3"/>
        <v>680</v>
      </c>
      <c r="O39" s="329">
        <f t="shared" si="3"/>
        <v>340</v>
      </c>
      <c r="P39" s="329">
        <f t="shared" si="3"/>
        <v>270</v>
      </c>
    </row>
    <row r="40" spans="1:16" ht="45">
      <c r="A40" s="246">
        <v>34</v>
      </c>
      <c r="B40" s="296" t="s">
        <v>3388</v>
      </c>
      <c r="C40" s="246" t="s">
        <v>3389</v>
      </c>
      <c r="D40" s="315" t="s">
        <v>2397</v>
      </c>
      <c r="E40" s="297">
        <v>33600</v>
      </c>
      <c r="F40" s="303">
        <v>15800</v>
      </c>
      <c r="G40" s="303">
        <v>12640</v>
      </c>
      <c r="H40" s="303">
        <v>10110</v>
      </c>
      <c r="I40" s="329">
        <f t="shared" si="2"/>
        <v>10080</v>
      </c>
      <c r="J40" s="329">
        <f t="shared" si="2"/>
        <v>4740</v>
      </c>
      <c r="K40" s="329">
        <f t="shared" si="2"/>
        <v>3790</v>
      </c>
      <c r="L40" s="329">
        <f t="shared" si="2"/>
        <v>3030</v>
      </c>
      <c r="M40" s="329">
        <f t="shared" si="3"/>
        <v>2520</v>
      </c>
      <c r="N40" s="329">
        <f t="shared" si="3"/>
        <v>1190</v>
      </c>
      <c r="O40" s="329">
        <f t="shared" si="3"/>
        <v>950</v>
      </c>
      <c r="P40" s="329">
        <f t="shared" si="3"/>
        <v>760</v>
      </c>
    </row>
    <row r="41" spans="1:16" ht="30">
      <c r="A41" s="246">
        <v>35</v>
      </c>
      <c r="B41" s="296" t="s">
        <v>3390</v>
      </c>
      <c r="C41" s="246" t="s">
        <v>8</v>
      </c>
      <c r="D41" s="315" t="s">
        <v>109</v>
      </c>
      <c r="E41" s="297">
        <v>21000</v>
      </c>
      <c r="F41" s="303">
        <v>10000</v>
      </c>
      <c r="G41" s="303">
        <v>5000</v>
      </c>
      <c r="H41" s="303">
        <v>4000</v>
      </c>
      <c r="I41" s="329">
        <f t="shared" si="2"/>
        <v>6300</v>
      </c>
      <c r="J41" s="329">
        <f t="shared" si="2"/>
        <v>3000</v>
      </c>
      <c r="K41" s="329">
        <f t="shared" si="2"/>
        <v>1500</v>
      </c>
      <c r="L41" s="329">
        <f t="shared" si="2"/>
        <v>1200</v>
      </c>
      <c r="M41" s="329">
        <f t="shared" si="3"/>
        <v>1580</v>
      </c>
      <c r="N41" s="329">
        <f t="shared" si="3"/>
        <v>750</v>
      </c>
      <c r="O41" s="329">
        <f t="shared" si="3"/>
        <v>380</v>
      </c>
      <c r="P41" s="329">
        <f t="shared" si="3"/>
        <v>300</v>
      </c>
    </row>
    <row r="42" spans="1:16" ht="30">
      <c r="A42" s="246">
        <v>36</v>
      </c>
      <c r="B42" s="296" t="s">
        <v>3391</v>
      </c>
      <c r="C42" s="246" t="s">
        <v>3340</v>
      </c>
      <c r="D42" s="315" t="s">
        <v>3392</v>
      </c>
      <c r="E42" s="297">
        <v>21000</v>
      </c>
      <c r="F42" s="303">
        <v>10000</v>
      </c>
      <c r="G42" s="303">
        <v>5000</v>
      </c>
      <c r="H42" s="303">
        <v>4000</v>
      </c>
      <c r="I42" s="329">
        <f t="shared" si="2"/>
        <v>6300</v>
      </c>
      <c r="J42" s="329">
        <f t="shared" si="2"/>
        <v>3000</v>
      </c>
      <c r="K42" s="329">
        <f t="shared" si="2"/>
        <v>1500</v>
      </c>
      <c r="L42" s="329">
        <f t="shared" si="2"/>
        <v>1200</v>
      </c>
      <c r="M42" s="329">
        <f t="shared" si="3"/>
        <v>1580</v>
      </c>
      <c r="N42" s="329">
        <f t="shared" si="3"/>
        <v>750</v>
      </c>
      <c r="O42" s="329">
        <f t="shared" si="3"/>
        <v>380</v>
      </c>
      <c r="P42" s="329">
        <f t="shared" si="3"/>
        <v>300</v>
      </c>
    </row>
    <row r="43" spans="1:16" ht="30">
      <c r="A43" s="246">
        <v>37</v>
      </c>
      <c r="B43" s="296" t="s">
        <v>3393</v>
      </c>
      <c r="C43" s="246" t="s">
        <v>3340</v>
      </c>
      <c r="D43" s="315" t="s">
        <v>3392</v>
      </c>
      <c r="E43" s="297">
        <v>21000</v>
      </c>
      <c r="F43" s="303">
        <v>10000</v>
      </c>
      <c r="G43" s="303">
        <v>5000</v>
      </c>
      <c r="H43" s="303">
        <v>4000</v>
      </c>
      <c r="I43" s="329">
        <f t="shared" si="2"/>
        <v>6300</v>
      </c>
      <c r="J43" s="329">
        <f t="shared" si="2"/>
        <v>3000</v>
      </c>
      <c r="K43" s="329">
        <f t="shared" si="2"/>
        <v>1500</v>
      </c>
      <c r="L43" s="329">
        <f t="shared" si="2"/>
        <v>1200</v>
      </c>
      <c r="M43" s="329">
        <f t="shared" si="3"/>
        <v>1580</v>
      </c>
      <c r="N43" s="329">
        <f t="shared" si="3"/>
        <v>750</v>
      </c>
      <c r="O43" s="329">
        <f t="shared" si="3"/>
        <v>380</v>
      </c>
      <c r="P43" s="329">
        <f t="shared" si="3"/>
        <v>300</v>
      </c>
    </row>
    <row r="44" spans="1:16" ht="30">
      <c r="A44" s="246">
        <v>38</v>
      </c>
      <c r="B44" s="296" t="s">
        <v>139</v>
      </c>
      <c r="C44" s="246" t="s">
        <v>8</v>
      </c>
      <c r="D44" s="315" t="s">
        <v>109</v>
      </c>
      <c r="E44" s="297">
        <v>21000</v>
      </c>
      <c r="F44" s="303">
        <v>10000</v>
      </c>
      <c r="G44" s="303">
        <v>5000</v>
      </c>
      <c r="H44" s="303">
        <v>4000</v>
      </c>
      <c r="I44" s="329">
        <f t="shared" si="2"/>
        <v>6300</v>
      </c>
      <c r="J44" s="329">
        <f t="shared" si="2"/>
        <v>3000</v>
      </c>
      <c r="K44" s="329">
        <f t="shared" si="2"/>
        <v>1500</v>
      </c>
      <c r="L44" s="329">
        <f t="shared" si="2"/>
        <v>1200</v>
      </c>
      <c r="M44" s="329">
        <f t="shared" si="3"/>
        <v>1580</v>
      </c>
      <c r="N44" s="329">
        <f t="shared" si="3"/>
        <v>750</v>
      </c>
      <c r="O44" s="329">
        <f t="shared" si="3"/>
        <v>380</v>
      </c>
      <c r="P44" s="329">
        <f t="shared" si="3"/>
        <v>300</v>
      </c>
    </row>
    <row r="45" spans="1:16" ht="60">
      <c r="A45" s="246">
        <v>39</v>
      </c>
      <c r="B45" s="296" t="s">
        <v>2727</v>
      </c>
      <c r="C45" s="298"/>
      <c r="D45" s="336"/>
      <c r="E45" s="297">
        <v>17500</v>
      </c>
      <c r="F45" s="303">
        <v>9000</v>
      </c>
      <c r="G45" s="303">
        <v>4500</v>
      </c>
      <c r="H45" s="303">
        <v>3600</v>
      </c>
      <c r="I45" s="329">
        <f t="shared" si="2"/>
        <v>5250</v>
      </c>
      <c r="J45" s="329">
        <f t="shared" si="2"/>
        <v>2700</v>
      </c>
      <c r="K45" s="329">
        <f t="shared" si="2"/>
        <v>1350</v>
      </c>
      <c r="L45" s="329">
        <f t="shared" si="2"/>
        <v>1080</v>
      </c>
      <c r="M45" s="329">
        <f t="shared" si="3"/>
        <v>1310</v>
      </c>
      <c r="N45" s="329">
        <f t="shared" si="3"/>
        <v>680</v>
      </c>
      <c r="O45" s="329">
        <f t="shared" si="3"/>
        <v>340</v>
      </c>
      <c r="P45" s="329">
        <f t="shared" si="3"/>
        <v>270</v>
      </c>
    </row>
    <row r="46" spans="1:16" ht="30">
      <c r="A46" s="246">
        <v>40</v>
      </c>
      <c r="B46" s="296" t="s">
        <v>3394</v>
      </c>
      <c r="C46" s="298"/>
      <c r="D46" s="336"/>
      <c r="E46" s="297">
        <v>15000</v>
      </c>
      <c r="F46" s="303">
        <v>8000</v>
      </c>
      <c r="G46" s="303">
        <v>4000</v>
      </c>
      <c r="H46" s="303">
        <v>3200</v>
      </c>
      <c r="I46" s="329">
        <f t="shared" si="2"/>
        <v>4500</v>
      </c>
      <c r="J46" s="329">
        <f t="shared" si="2"/>
        <v>2400</v>
      </c>
      <c r="K46" s="329">
        <f t="shared" si="2"/>
        <v>1200</v>
      </c>
      <c r="L46" s="329">
        <f t="shared" si="2"/>
        <v>960</v>
      </c>
      <c r="M46" s="329">
        <f t="shared" si="3"/>
        <v>1130</v>
      </c>
      <c r="N46" s="329">
        <f t="shared" si="3"/>
        <v>600</v>
      </c>
      <c r="O46" s="329">
        <f t="shared" si="3"/>
        <v>300</v>
      </c>
      <c r="P46" s="329">
        <f t="shared" si="3"/>
        <v>240</v>
      </c>
    </row>
    <row r="47" spans="1:16" ht="30">
      <c r="A47" s="246">
        <v>42</v>
      </c>
      <c r="B47" s="296" t="s">
        <v>3395</v>
      </c>
      <c r="C47" s="246" t="s">
        <v>2502</v>
      </c>
      <c r="D47" s="315" t="s">
        <v>3364</v>
      </c>
      <c r="E47" s="297">
        <v>15000</v>
      </c>
      <c r="F47" s="303">
        <v>8000</v>
      </c>
      <c r="G47" s="303">
        <v>4000</v>
      </c>
      <c r="H47" s="303">
        <v>3200</v>
      </c>
      <c r="I47" s="329">
        <f t="shared" si="2"/>
        <v>4500</v>
      </c>
      <c r="J47" s="329">
        <f t="shared" si="2"/>
        <v>2400</v>
      </c>
      <c r="K47" s="329">
        <f t="shared" si="2"/>
        <v>1200</v>
      </c>
      <c r="L47" s="329">
        <f t="shared" si="2"/>
        <v>960</v>
      </c>
      <c r="M47" s="329">
        <f t="shared" si="3"/>
        <v>1130</v>
      </c>
      <c r="N47" s="329">
        <f t="shared" si="3"/>
        <v>600</v>
      </c>
      <c r="O47" s="329">
        <f t="shared" si="3"/>
        <v>300</v>
      </c>
      <c r="P47" s="329">
        <f t="shared" si="3"/>
        <v>240</v>
      </c>
    </row>
    <row r="48" spans="1:16" ht="30">
      <c r="A48" s="246">
        <v>43</v>
      </c>
      <c r="B48" s="296" t="s">
        <v>3396</v>
      </c>
      <c r="C48" s="246" t="s">
        <v>3397</v>
      </c>
      <c r="D48" s="315" t="s">
        <v>3398</v>
      </c>
      <c r="E48" s="297">
        <v>18900</v>
      </c>
      <c r="F48" s="303">
        <v>9000</v>
      </c>
      <c r="G48" s="303">
        <v>4500</v>
      </c>
      <c r="H48" s="303">
        <v>3600</v>
      </c>
      <c r="I48" s="329">
        <f t="shared" si="2"/>
        <v>5670</v>
      </c>
      <c r="J48" s="329">
        <f t="shared" si="2"/>
        <v>2700</v>
      </c>
      <c r="K48" s="329">
        <f t="shared" si="2"/>
        <v>1350</v>
      </c>
      <c r="L48" s="329">
        <f t="shared" si="2"/>
        <v>1080</v>
      </c>
      <c r="M48" s="329">
        <f t="shared" si="3"/>
        <v>1420</v>
      </c>
      <c r="N48" s="329">
        <f t="shared" si="3"/>
        <v>680</v>
      </c>
      <c r="O48" s="329">
        <f t="shared" si="3"/>
        <v>340</v>
      </c>
      <c r="P48" s="329">
        <f t="shared" si="3"/>
        <v>270</v>
      </c>
    </row>
    <row r="49" spans="1:16" ht="30">
      <c r="A49" s="246">
        <v>44</v>
      </c>
      <c r="B49" s="296" t="s">
        <v>3399</v>
      </c>
      <c r="C49" s="246" t="s">
        <v>3397</v>
      </c>
      <c r="D49" s="315" t="s">
        <v>3400</v>
      </c>
      <c r="E49" s="297">
        <v>18900</v>
      </c>
      <c r="F49" s="303">
        <v>9000</v>
      </c>
      <c r="G49" s="303">
        <v>4500</v>
      </c>
      <c r="H49" s="303">
        <v>3600</v>
      </c>
      <c r="I49" s="329">
        <f t="shared" si="2"/>
        <v>5670</v>
      </c>
      <c r="J49" s="329">
        <f t="shared" si="2"/>
        <v>2700</v>
      </c>
      <c r="K49" s="329">
        <f t="shared" si="2"/>
        <v>1350</v>
      </c>
      <c r="L49" s="329">
        <f t="shared" si="2"/>
        <v>1080</v>
      </c>
      <c r="M49" s="329">
        <f t="shared" si="3"/>
        <v>1420</v>
      </c>
      <c r="N49" s="329">
        <f t="shared" si="3"/>
        <v>680</v>
      </c>
      <c r="O49" s="329">
        <f t="shared" si="3"/>
        <v>340</v>
      </c>
      <c r="P49" s="329">
        <f t="shared" si="3"/>
        <v>270</v>
      </c>
    </row>
    <row r="50" spans="1:16" ht="30">
      <c r="A50" s="246">
        <v>45</v>
      </c>
      <c r="B50" s="296" t="s">
        <v>3401</v>
      </c>
      <c r="C50" s="246" t="s">
        <v>3397</v>
      </c>
      <c r="D50" s="315" t="s">
        <v>3402</v>
      </c>
      <c r="E50" s="297">
        <v>18900</v>
      </c>
      <c r="F50" s="303">
        <v>9000</v>
      </c>
      <c r="G50" s="303">
        <v>4500</v>
      </c>
      <c r="H50" s="303">
        <v>3600</v>
      </c>
      <c r="I50" s="329">
        <f t="shared" si="2"/>
        <v>5670</v>
      </c>
      <c r="J50" s="329">
        <f t="shared" si="2"/>
        <v>2700</v>
      </c>
      <c r="K50" s="329">
        <f t="shared" si="2"/>
        <v>1350</v>
      </c>
      <c r="L50" s="329">
        <f t="shared" si="2"/>
        <v>1080</v>
      </c>
      <c r="M50" s="329">
        <f t="shared" si="3"/>
        <v>1420</v>
      </c>
      <c r="N50" s="329">
        <f t="shared" si="3"/>
        <v>680</v>
      </c>
      <c r="O50" s="329">
        <f t="shared" si="3"/>
        <v>340</v>
      </c>
      <c r="P50" s="329">
        <f t="shared" si="3"/>
        <v>270</v>
      </c>
    </row>
    <row r="51" spans="1:16" ht="30">
      <c r="A51" s="246">
        <v>46</v>
      </c>
      <c r="B51" s="296" t="s">
        <v>3403</v>
      </c>
      <c r="C51" s="246" t="s">
        <v>3397</v>
      </c>
      <c r="D51" s="315" t="s">
        <v>3404</v>
      </c>
      <c r="E51" s="297">
        <v>15000</v>
      </c>
      <c r="F51" s="303">
        <v>8000</v>
      </c>
      <c r="G51" s="303">
        <v>4000</v>
      </c>
      <c r="H51" s="303">
        <v>3200</v>
      </c>
      <c r="I51" s="329">
        <f t="shared" si="2"/>
        <v>4500</v>
      </c>
      <c r="J51" s="329">
        <f t="shared" si="2"/>
        <v>2400</v>
      </c>
      <c r="K51" s="329">
        <f t="shared" si="2"/>
        <v>1200</v>
      </c>
      <c r="L51" s="329">
        <f t="shared" si="2"/>
        <v>960</v>
      </c>
      <c r="M51" s="329">
        <f t="shared" si="3"/>
        <v>1130</v>
      </c>
      <c r="N51" s="329">
        <f t="shared" si="3"/>
        <v>600</v>
      </c>
      <c r="O51" s="329">
        <f t="shared" si="3"/>
        <v>300</v>
      </c>
      <c r="P51" s="329">
        <f t="shared" si="3"/>
        <v>240</v>
      </c>
    </row>
    <row r="52" spans="1:16" ht="30">
      <c r="A52" s="246">
        <v>47</v>
      </c>
      <c r="B52" s="296" t="s">
        <v>3405</v>
      </c>
      <c r="C52" s="246" t="s">
        <v>3406</v>
      </c>
      <c r="D52" s="315" t="s">
        <v>3407</v>
      </c>
      <c r="E52" s="297">
        <v>15000</v>
      </c>
      <c r="F52" s="303">
        <v>8000</v>
      </c>
      <c r="G52" s="303">
        <v>4000</v>
      </c>
      <c r="H52" s="303">
        <v>3200</v>
      </c>
      <c r="I52" s="329">
        <f t="shared" si="2"/>
        <v>4500</v>
      </c>
      <c r="J52" s="329">
        <f t="shared" si="2"/>
        <v>2400</v>
      </c>
      <c r="K52" s="329">
        <f t="shared" si="2"/>
        <v>1200</v>
      </c>
      <c r="L52" s="329">
        <f t="shared" si="2"/>
        <v>960</v>
      </c>
      <c r="M52" s="329">
        <f t="shared" si="3"/>
        <v>1130</v>
      </c>
      <c r="N52" s="329">
        <f t="shared" si="3"/>
        <v>600</v>
      </c>
      <c r="O52" s="329">
        <f t="shared" si="3"/>
        <v>300</v>
      </c>
      <c r="P52" s="329">
        <f t="shared" si="3"/>
        <v>240</v>
      </c>
    </row>
    <row r="53" spans="1:16" ht="30">
      <c r="A53" s="246">
        <v>48</v>
      </c>
      <c r="B53" s="296" t="s">
        <v>3408</v>
      </c>
      <c r="C53" s="246" t="s">
        <v>3409</v>
      </c>
      <c r="D53" s="315" t="s">
        <v>3410</v>
      </c>
      <c r="E53" s="297">
        <v>16900</v>
      </c>
      <c r="F53" s="303">
        <v>13800</v>
      </c>
      <c r="G53" s="303">
        <v>6000</v>
      </c>
      <c r="H53" s="303">
        <v>4800</v>
      </c>
      <c r="I53" s="329">
        <f t="shared" si="2"/>
        <v>5070</v>
      </c>
      <c r="J53" s="329">
        <f t="shared" si="2"/>
        <v>4140</v>
      </c>
      <c r="K53" s="329">
        <f t="shared" si="2"/>
        <v>1800</v>
      </c>
      <c r="L53" s="329">
        <f t="shared" si="2"/>
        <v>1440</v>
      </c>
      <c r="M53" s="329">
        <f t="shared" si="3"/>
        <v>1270</v>
      </c>
      <c r="N53" s="329">
        <f t="shared" si="3"/>
        <v>1040</v>
      </c>
      <c r="O53" s="329">
        <f t="shared" si="3"/>
        <v>450</v>
      </c>
      <c r="P53" s="329">
        <f t="shared" si="3"/>
        <v>360</v>
      </c>
    </row>
    <row r="54" spans="1:16" ht="30">
      <c r="A54" s="246">
        <v>49</v>
      </c>
      <c r="B54" s="296" t="s">
        <v>3411</v>
      </c>
      <c r="C54" s="246" t="s">
        <v>3412</v>
      </c>
      <c r="D54" s="315" t="s">
        <v>3409</v>
      </c>
      <c r="E54" s="297">
        <v>20000</v>
      </c>
      <c r="F54" s="303">
        <v>10000</v>
      </c>
      <c r="G54" s="303">
        <v>5000</v>
      </c>
      <c r="H54" s="303">
        <v>4000</v>
      </c>
      <c r="I54" s="329">
        <f t="shared" si="2"/>
        <v>6000</v>
      </c>
      <c r="J54" s="329">
        <f t="shared" si="2"/>
        <v>3000</v>
      </c>
      <c r="K54" s="329">
        <f t="shared" si="2"/>
        <v>1500</v>
      </c>
      <c r="L54" s="329">
        <f t="shared" si="2"/>
        <v>1200</v>
      </c>
      <c r="M54" s="329">
        <f t="shared" si="3"/>
        <v>1500</v>
      </c>
      <c r="N54" s="329">
        <f t="shared" si="3"/>
        <v>750</v>
      </c>
      <c r="O54" s="329">
        <f t="shared" si="3"/>
        <v>380</v>
      </c>
      <c r="P54" s="329">
        <f t="shared" si="3"/>
        <v>300</v>
      </c>
    </row>
    <row r="55" spans="1:16" ht="30">
      <c r="A55" s="246">
        <v>50</v>
      </c>
      <c r="B55" s="296" t="s">
        <v>3413</v>
      </c>
      <c r="C55" s="246" t="s">
        <v>109</v>
      </c>
      <c r="D55" s="315" t="s">
        <v>3392</v>
      </c>
      <c r="E55" s="297">
        <v>20000</v>
      </c>
      <c r="F55" s="303">
        <v>10000</v>
      </c>
      <c r="G55" s="303">
        <v>5000</v>
      </c>
      <c r="H55" s="303">
        <v>4000</v>
      </c>
      <c r="I55" s="329">
        <f t="shared" si="2"/>
        <v>6000</v>
      </c>
      <c r="J55" s="329">
        <f t="shared" si="2"/>
        <v>3000</v>
      </c>
      <c r="K55" s="329">
        <f t="shared" si="2"/>
        <v>1500</v>
      </c>
      <c r="L55" s="329">
        <f t="shared" si="2"/>
        <v>1200</v>
      </c>
      <c r="M55" s="329">
        <f t="shared" si="3"/>
        <v>1500</v>
      </c>
      <c r="N55" s="329">
        <f t="shared" si="3"/>
        <v>750</v>
      </c>
      <c r="O55" s="329">
        <f t="shared" si="3"/>
        <v>380</v>
      </c>
      <c r="P55" s="329">
        <f t="shared" si="3"/>
        <v>300</v>
      </c>
    </row>
    <row r="56" spans="1:16" ht="30">
      <c r="A56" s="246">
        <v>51</v>
      </c>
      <c r="B56" s="296" t="s">
        <v>3414</v>
      </c>
      <c r="C56" s="246" t="s">
        <v>3415</v>
      </c>
      <c r="D56" s="315" t="s">
        <v>3340</v>
      </c>
      <c r="E56" s="297">
        <v>20000</v>
      </c>
      <c r="F56" s="303">
        <v>10000</v>
      </c>
      <c r="G56" s="303">
        <v>5000</v>
      </c>
      <c r="H56" s="303">
        <v>4000</v>
      </c>
      <c r="I56" s="329">
        <f t="shared" si="2"/>
        <v>6000</v>
      </c>
      <c r="J56" s="329">
        <f t="shared" si="2"/>
        <v>3000</v>
      </c>
      <c r="K56" s="329">
        <f t="shared" si="2"/>
        <v>1500</v>
      </c>
      <c r="L56" s="329">
        <f t="shared" si="2"/>
        <v>1200</v>
      </c>
      <c r="M56" s="329">
        <f t="shared" si="3"/>
        <v>1500</v>
      </c>
      <c r="N56" s="329">
        <f t="shared" si="3"/>
        <v>750</v>
      </c>
      <c r="O56" s="329">
        <f t="shared" si="3"/>
        <v>380</v>
      </c>
      <c r="P56" s="329">
        <f t="shared" si="3"/>
        <v>300</v>
      </c>
    </row>
    <row r="57" spans="1:16" ht="30">
      <c r="A57" s="246">
        <v>52</v>
      </c>
      <c r="B57" s="296" t="s">
        <v>3416</v>
      </c>
      <c r="C57" s="246" t="s">
        <v>2397</v>
      </c>
      <c r="D57" s="315" t="s">
        <v>3417</v>
      </c>
      <c r="E57" s="297">
        <v>17500</v>
      </c>
      <c r="F57" s="303">
        <v>8500</v>
      </c>
      <c r="G57" s="303">
        <v>4200</v>
      </c>
      <c r="H57" s="303">
        <v>3360</v>
      </c>
      <c r="I57" s="329">
        <f t="shared" si="2"/>
        <v>5250</v>
      </c>
      <c r="J57" s="329">
        <f t="shared" si="2"/>
        <v>2550</v>
      </c>
      <c r="K57" s="329">
        <f t="shared" si="2"/>
        <v>1260</v>
      </c>
      <c r="L57" s="329">
        <f t="shared" si="2"/>
        <v>1010</v>
      </c>
      <c r="M57" s="329">
        <f t="shared" si="3"/>
        <v>1310</v>
      </c>
      <c r="N57" s="329">
        <f t="shared" si="3"/>
        <v>640</v>
      </c>
      <c r="O57" s="329">
        <f t="shared" si="3"/>
        <v>320</v>
      </c>
      <c r="P57" s="329">
        <f t="shared" si="3"/>
        <v>250</v>
      </c>
    </row>
    <row r="58" spans="1:16" ht="30">
      <c r="A58" s="246">
        <v>53</v>
      </c>
      <c r="B58" s="296" t="s">
        <v>3418</v>
      </c>
      <c r="C58" s="246" t="s">
        <v>3415</v>
      </c>
      <c r="D58" s="315" t="s">
        <v>3340</v>
      </c>
      <c r="E58" s="297">
        <v>17500</v>
      </c>
      <c r="F58" s="303">
        <v>8500</v>
      </c>
      <c r="G58" s="303">
        <v>4200</v>
      </c>
      <c r="H58" s="303">
        <v>3360</v>
      </c>
      <c r="I58" s="329">
        <f t="shared" si="2"/>
        <v>5250</v>
      </c>
      <c r="J58" s="329">
        <f t="shared" si="2"/>
        <v>2550</v>
      </c>
      <c r="K58" s="329">
        <f t="shared" si="2"/>
        <v>1260</v>
      </c>
      <c r="L58" s="329">
        <f t="shared" si="2"/>
        <v>1010</v>
      </c>
      <c r="M58" s="329">
        <f t="shared" si="3"/>
        <v>1310</v>
      </c>
      <c r="N58" s="329">
        <f t="shared" si="3"/>
        <v>640</v>
      </c>
      <c r="O58" s="329">
        <f t="shared" si="3"/>
        <v>320</v>
      </c>
      <c r="P58" s="329">
        <f t="shared" si="3"/>
        <v>250</v>
      </c>
    </row>
    <row r="59" spans="1:16" ht="45">
      <c r="A59" s="246">
        <v>54</v>
      </c>
      <c r="B59" s="296" t="s">
        <v>3419</v>
      </c>
      <c r="C59" s="246" t="s">
        <v>3420</v>
      </c>
      <c r="D59" s="315" t="s">
        <v>3412</v>
      </c>
      <c r="E59" s="297">
        <v>17500</v>
      </c>
      <c r="F59" s="303">
        <v>8500</v>
      </c>
      <c r="G59" s="303">
        <v>4200</v>
      </c>
      <c r="H59" s="303">
        <v>3360</v>
      </c>
      <c r="I59" s="329">
        <f t="shared" si="2"/>
        <v>5250</v>
      </c>
      <c r="J59" s="329">
        <f t="shared" si="2"/>
        <v>2550</v>
      </c>
      <c r="K59" s="329">
        <f t="shared" si="2"/>
        <v>1260</v>
      </c>
      <c r="L59" s="329">
        <f t="shared" si="2"/>
        <v>1010</v>
      </c>
      <c r="M59" s="329">
        <f t="shared" si="3"/>
        <v>1310</v>
      </c>
      <c r="N59" s="329">
        <f t="shared" si="3"/>
        <v>640</v>
      </c>
      <c r="O59" s="329">
        <f t="shared" si="3"/>
        <v>320</v>
      </c>
      <c r="P59" s="329">
        <f t="shared" si="3"/>
        <v>250</v>
      </c>
    </row>
    <row r="60" spans="1:16" ht="30">
      <c r="A60" s="246">
        <v>55</v>
      </c>
      <c r="B60" s="296" t="s">
        <v>3421</v>
      </c>
      <c r="C60" s="246" t="s">
        <v>109</v>
      </c>
      <c r="D60" s="315" t="s">
        <v>3422</v>
      </c>
      <c r="E60" s="297">
        <v>17500</v>
      </c>
      <c r="F60" s="303">
        <v>8500</v>
      </c>
      <c r="G60" s="303">
        <v>4200</v>
      </c>
      <c r="H60" s="303">
        <v>3360</v>
      </c>
      <c r="I60" s="329">
        <f t="shared" si="2"/>
        <v>5250</v>
      </c>
      <c r="J60" s="329">
        <f t="shared" si="2"/>
        <v>2550</v>
      </c>
      <c r="K60" s="329">
        <f t="shared" si="2"/>
        <v>1260</v>
      </c>
      <c r="L60" s="329">
        <f t="shared" si="2"/>
        <v>1010</v>
      </c>
      <c r="M60" s="329">
        <f t="shared" si="3"/>
        <v>1310</v>
      </c>
      <c r="N60" s="329">
        <f t="shared" si="3"/>
        <v>640</v>
      </c>
      <c r="O60" s="329">
        <f t="shared" si="3"/>
        <v>320</v>
      </c>
      <c r="P60" s="329">
        <f t="shared" si="3"/>
        <v>250</v>
      </c>
    </row>
    <row r="61" spans="1:16" ht="30">
      <c r="A61" s="246">
        <v>56</v>
      </c>
      <c r="B61" s="296" t="s">
        <v>3423</v>
      </c>
      <c r="C61" s="246" t="s">
        <v>3424</v>
      </c>
      <c r="D61" s="315" t="s">
        <v>3425</v>
      </c>
      <c r="E61" s="297">
        <v>17500</v>
      </c>
      <c r="F61" s="303">
        <v>8500</v>
      </c>
      <c r="G61" s="303">
        <v>4200</v>
      </c>
      <c r="H61" s="303">
        <v>3360</v>
      </c>
      <c r="I61" s="329">
        <f t="shared" si="2"/>
        <v>5250</v>
      </c>
      <c r="J61" s="329">
        <f t="shared" si="2"/>
        <v>2550</v>
      </c>
      <c r="K61" s="329">
        <f t="shared" si="2"/>
        <v>1260</v>
      </c>
      <c r="L61" s="329">
        <f t="shared" si="2"/>
        <v>1010</v>
      </c>
      <c r="M61" s="329">
        <f t="shared" si="3"/>
        <v>1310</v>
      </c>
      <c r="N61" s="329">
        <f t="shared" si="3"/>
        <v>640</v>
      </c>
      <c r="O61" s="329">
        <f t="shared" si="3"/>
        <v>320</v>
      </c>
      <c r="P61" s="329">
        <f t="shared" si="3"/>
        <v>250</v>
      </c>
    </row>
    <row r="62" spans="1:16" ht="30">
      <c r="A62" s="246">
        <v>57</v>
      </c>
      <c r="B62" s="296" t="s">
        <v>3426</v>
      </c>
      <c r="C62" s="246" t="s">
        <v>3427</v>
      </c>
      <c r="D62" s="315" t="s">
        <v>3428</v>
      </c>
      <c r="E62" s="297">
        <v>20100</v>
      </c>
      <c r="F62" s="303">
        <v>14500</v>
      </c>
      <c r="G62" s="303">
        <v>11910</v>
      </c>
      <c r="H62" s="303">
        <v>9530</v>
      </c>
      <c r="I62" s="329">
        <f t="shared" si="2"/>
        <v>6030</v>
      </c>
      <c r="J62" s="329">
        <f t="shared" si="2"/>
        <v>4350</v>
      </c>
      <c r="K62" s="329">
        <f t="shared" si="2"/>
        <v>3570</v>
      </c>
      <c r="L62" s="329">
        <f t="shared" si="2"/>
        <v>2860</v>
      </c>
      <c r="M62" s="329">
        <f t="shared" si="3"/>
        <v>1510</v>
      </c>
      <c r="N62" s="329">
        <f t="shared" si="3"/>
        <v>1090</v>
      </c>
      <c r="O62" s="329">
        <f t="shared" si="3"/>
        <v>890</v>
      </c>
      <c r="P62" s="329">
        <f t="shared" si="3"/>
        <v>720</v>
      </c>
    </row>
    <row r="63" spans="1:16" ht="30">
      <c r="A63" s="246">
        <v>58</v>
      </c>
      <c r="B63" s="296" t="s">
        <v>3429</v>
      </c>
      <c r="C63" s="246" t="s">
        <v>3409</v>
      </c>
      <c r="D63" s="315" t="s">
        <v>3389</v>
      </c>
      <c r="E63" s="297">
        <v>20100</v>
      </c>
      <c r="F63" s="303">
        <v>14500</v>
      </c>
      <c r="G63" s="303">
        <v>11910</v>
      </c>
      <c r="H63" s="303">
        <v>9530</v>
      </c>
      <c r="I63" s="329">
        <f t="shared" si="2"/>
        <v>6030</v>
      </c>
      <c r="J63" s="329">
        <f t="shared" si="2"/>
        <v>4350</v>
      </c>
      <c r="K63" s="329">
        <f t="shared" si="2"/>
        <v>3570</v>
      </c>
      <c r="L63" s="329">
        <f t="shared" si="2"/>
        <v>2860</v>
      </c>
      <c r="M63" s="329">
        <f t="shared" si="3"/>
        <v>1510</v>
      </c>
      <c r="N63" s="329">
        <f t="shared" si="3"/>
        <v>1090</v>
      </c>
      <c r="O63" s="329">
        <f t="shared" si="3"/>
        <v>890</v>
      </c>
      <c r="P63" s="329">
        <f t="shared" si="3"/>
        <v>720</v>
      </c>
    </row>
    <row r="64" spans="1:16" ht="30">
      <c r="A64" s="246">
        <v>59</v>
      </c>
      <c r="B64" s="296" t="s">
        <v>3430</v>
      </c>
      <c r="C64" s="246" t="s">
        <v>3415</v>
      </c>
      <c r="D64" s="315" t="s">
        <v>3424</v>
      </c>
      <c r="E64" s="297">
        <v>17500</v>
      </c>
      <c r="F64" s="303">
        <v>8500</v>
      </c>
      <c r="G64" s="303">
        <v>4200</v>
      </c>
      <c r="H64" s="303">
        <v>3360</v>
      </c>
      <c r="I64" s="329">
        <f t="shared" si="2"/>
        <v>5250</v>
      </c>
      <c r="J64" s="329">
        <f t="shared" si="2"/>
        <v>2550</v>
      </c>
      <c r="K64" s="329">
        <f t="shared" si="2"/>
        <v>1260</v>
      </c>
      <c r="L64" s="329">
        <f t="shared" si="2"/>
        <v>1010</v>
      </c>
      <c r="M64" s="329">
        <f t="shared" si="3"/>
        <v>1310</v>
      </c>
      <c r="N64" s="329">
        <f t="shared" si="3"/>
        <v>640</v>
      </c>
      <c r="O64" s="329">
        <f t="shared" si="3"/>
        <v>320</v>
      </c>
      <c r="P64" s="329">
        <f t="shared" si="3"/>
        <v>250</v>
      </c>
    </row>
    <row r="65" spans="1:16" ht="45">
      <c r="A65" s="246">
        <v>60</v>
      </c>
      <c r="B65" s="296" t="s">
        <v>3431</v>
      </c>
      <c r="C65" s="246" t="s">
        <v>3432</v>
      </c>
      <c r="D65" s="315" t="s">
        <v>3420</v>
      </c>
      <c r="E65" s="297">
        <v>17500</v>
      </c>
      <c r="F65" s="303">
        <v>8500</v>
      </c>
      <c r="G65" s="303">
        <v>4200</v>
      </c>
      <c r="H65" s="303">
        <v>3360</v>
      </c>
      <c r="I65" s="329">
        <f t="shared" si="2"/>
        <v>5250</v>
      </c>
      <c r="J65" s="329">
        <f t="shared" si="2"/>
        <v>2550</v>
      </c>
      <c r="K65" s="329">
        <f t="shared" si="2"/>
        <v>1260</v>
      </c>
      <c r="L65" s="329">
        <f t="shared" si="2"/>
        <v>1010</v>
      </c>
      <c r="M65" s="329">
        <f t="shared" si="3"/>
        <v>1310</v>
      </c>
      <c r="N65" s="329">
        <f t="shared" si="3"/>
        <v>640</v>
      </c>
      <c r="O65" s="329">
        <f t="shared" si="3"/>
        <v>320</v>
      </c>
      <c r="P65" s="329">
        <f t="shared" si="3"/>
        <v>250</v>
      </c>
    </row>
    <row r="66" spans="1:16" ht="30">
      <c r="A66" s="246">
        <v>61</v>
      </c>
      <c r="B66" s="296" t="s">
        <v>3433</v>
      </c>
      <c r="C66" s="246" t="s">
        <v>109</v>
      </c>
      <c r="D66" s="315" t="s">
        <v>3434</v>
      </c>
      <c r="E66" s="297">
        <v>17500</v>
      </c>
      <c r="F66" s="303">
        <v>8500</v>
      </c>
      <c r="G66" s="303">
        <v>4200</v>
      </c>
      <c r="H66" s="303">
        <v>3360</v>
      </c>
      <c r="I66" s="329">
        <f t="shared" si="2"/>
        <v>5250</v>
      </c>
      <c r="J66" s="329">
        <f t="shared" si="2"/>
        <v>2550</v>
      </c>
      <c r="K66" s="329">
        <f t="shared" si="2"/>
        <v>1260</v>
      </c>
      <c r="L66" s="329">
        <f t="shared" si="2"/>
        <v>1010</v>
      </c>
      <c r="M66" s="329">
        <f t="shared" si="3"/>
        <v>1310</v>
      </c>
      <c r="N66" s="329">
        <f t="shared" si="3"/>
        <v>640</v>
      </c>
      <c r="O66" s="329">
        <f t="shared" si="3"/>
        <v>320</v>
      </c>
      <c r="P66" s="329">
        <f t="shared" si="3"/>
        <v>250</v>
      </c>
    </row>
    <row r="67" spans="1:16" ht="45">
      <c r="A67" s="246">
        <v>62</v>
      </c>
      <c r="B67" s="296" t="s">
        <v>3435</v>
      </c>
      <c r="C67" s="246" t="s">
        <v>3436</v>
      </c>
      <c r="D67" s="315" t="s">
        <v>3437</v>
      </c>
      <c r="E67" s="297">
        <v>15000</v>
      </c>
      <c r="F67" s="303">
        <v>8000</v>
      </c>
      <c r="G67" s="303">
        <v>4000</v>
      </c>
      <c r="H67" s="303">
        <v>3200</v>
      </c>
      <c r="I67" s="329">
        <f t="shared" si="2"/>
        <v>4500</v>
      </c>
      <c r="J67" s="329">
        <f t="shared" si="2"/>
        <v>2400</v>
      </c>
      <c r="K67" s="329">
        <f t="shared" si="2"/>
        <v>1200</v>
      </c>
      <c r="L67" s="329">
        <f t="shared" si="2"/>
        <v>960</v>
      </c>
      <c r="M67" s="329">
        <f t="shared" si="3"/>
        <v>1130</v>
      </c>
      <c r="N67" s="329">
        <f t="shared" si="3"/>
        <v>600</v>
      </c>
      <c r="O67" s="329">
        <f t="shared" si="3"/>
        <v>300</v>
      </c>
      <c r="P67" s="329">
        <f t="shared" si="3"/>
        <v>240</v>
      </c>
    </row>
    <row r="68" spans="1:16" ht="30">
      <c r="A68" s="246">
        <v>63</v>
      </c>
      <c r="B68" s="296" t="s">
        <v>3438</v>
      </c>
      <c r="C68" s="246" t="s">
        <v>3439</v>
      </c>
      <c r="D68" s="315" t="s">
        <v>3440</v>
      </c>
      <c r="E68" s="297">
        <v>15000</v>
      </c>
      <c r="F68" s="303">
        <v>8000</v>
      </c>
      <c r="G68" s="303">
        <v>4000</v>
      </c>
      <c r="H68" s="303">
        <v>3200</v>
      </c>
      <c r="I68" s="329">
        <f t="shared" si="2"/>
        <v>4500</v>
      </c>
      <c r="J68" s="329">
        <f t="shared" si="2"/>
        <v>2400</v>
      </c>
      <c r="K68" s="329">
        <f t="shared" si="2"/>
        <v>1200</v>
      </c>
      <c r="L68" s="329">
        <f t="shared" si="2"/>
        <v>960</v>
      </c>
      <c r="M68" s="329">
        <f t="shared" si="3"/>
        <v>1130</v>
      </c>
      <c r="N68" s="329">
        <f t="shared" si="3"/>
        <v>600</v>
      </c>
      <c r="O68" s="329">
        <f t="shared" si="3"/>
        <v>300</v>
      </c>
      <c r="P68" s="329">
        <f t="shared" si="3"/>
        <v>240</v>
      </c>
    </row>
    <row r="69" spans="1:16" ht="30">
      <c r="A69" s="246">
        <v>64</v>
      </c>
      <c r="B69" s="296" t="s">
        <v>3441</v>
      </c>
      <c r="C69" s="246" t="s">
        <v>3439</v>
      </c>
      <c r="D69" s="315" t="s">
        <v>3442</v>
      </c>
      <c r="E69" s="297">
        <v>15000</v>
      </c>
      <c r="F69" s="303">
        <v>8000</v>
      </c>
      <c r="G69" s="303">
        <v>4000</v>
      </c>
      <c r="H69" s="303">
        <v>3200</v>
      </c>
      <c r="I69" s="329">
        <f t="shared" si="2"/>
        <v>4500</v>
      </c>
      <c r="J69" s="329">
        <f t="shared" si="2"/>
        <v>2400</v>
      </c>
      <c r="K69" s="329">
        <f t="shared" si="2"/>
        <v>1200</v>
      </c>
      <c r="L69" s="329">
        <f t="shared" si="2"/>
        <v>960</v>
      </c>
      <c r="M69" s="329">
        <f t="shared" si="3"/>
        <v>1130</v>
      </c>
      <c r="N69" s="329">
        <f t="shared" si="3"/>
        <v>600</v>
      </c>
      <c r="O69" s="329">
        <f t="shared" si="3"/>
        <v>300</v>
      </c>
      <c r="P69" s="329">
        <f t="shared" si="3"/>
        <v>240</v>
      </c>
    </row>
    <row r="70" spans="1:16" ht="30">
      <c r="A70" s="246">
        <v>65</v>
      </c>
      <c r="B70" s="296" t="s">
        <v>3443</v>
      </c>
      <c r="C70" s="246" t="s">
        <v>3397</v>
      </c>
      <c r="D70" s="315" t="s">
        <v>3444</v>
      </c>
      <c r="E70" s="297">
        <v>15000</v>
      </c>
      <c r="F70" s="303">
        <v>8000</v>
      </c>
      <c r="G70" s="303">
        <v>4000</v>
      </c>
      <c r="H70" s="303">
        <v>3200</v>
      </c>
      <c r="I70" s="329">
        <f t="shared" si="2"/>
        <v>4500</v>
      </c>
      <c r="J70" s="329">
        <f t="shared" si="2"/>
        <v>2400</v>
      </c>
      <c r="K70" s="329">
        <f t="shared" si="2"/>
        <v>1200</v>
      </c>
      <c r="L70" s="329">
        <f t="shared" si="2"/>
        <v>960</v>
      </c>
      <c r="M70" s="329">
        <f t="shared" si="3"/>
        <v>1130</v>
      </c>
      <c r="N70" s="329">
        <f t="shared" si="3"/>
        <v>600</v>
      </c>
      <c r="O70" s="329">
        <f t="shared" si="3"/>
        <v>300</v>
      </c>
      <c r="P70" s="329">
        <f t="shared" si="3"/>
        <v>240</v>
      </c>
    </row>
    <row r="71" spans="1:16" ht="45">
      <c r="A71" s="246">
        <v>66</v>
      </c>
      <c r="B71" s="296" t="s">
        <v>3445</v>
      </c>
      <c r="C71" s="246" t="s">
        <v>3397</v>
      </c>
      <c r="D71" s="315" t="s">
        <v>3446</v>
      </c>
      <c r="E71" s="297">
        <v>15000</v>
      </c>
      <c r="F71" s="303">
        <v>8000</v>
      </c>
      <c r="G71" s="303">
        <v>4000</v>
      </c>
      <c r="H71" s="303">
        <v>3200</v>
      </c>
      <c r="I71" s="329">
        <f t="shared" ref="I71:L106" si="4">ROUND(E71*0.3,-1)</f>
        <v>4500</v>
      </c>
      <c r="J71" s="329">
        <f t="shared" si="4"/>
        <v>2400</v>
      </c>
      <c r="K71" s="329">
        <f t="shared" si="4"/>
        <v>1200</v>
      </c>
      <c r="L71" s="329">
        <f t="shared" si="4"/>
        <v>960</v>
      </c>
      <c r="M71" s="329">
        <f t="shared" ref="M71:P106" si="5">ROUND(I71*0.25,-1)</f>
        <v>1130</v>
      </c>
      <c r="N71" s="329">
        <f t="shared" si="5"/>
        <v>600</v>
      </c>
      <c r="O71" s="329">
        <f t="shared" si="5"/>
        <v>300</v>
      </c>
      <c r="P71" s="329">
        <f t="shared" si="5"/>
        <v>240</v>
      </c>
    </row>
    <row r="72" spans="1:16" ht="45">
      <c r="A72" s="246">
        <v>67</v>
      </c>
      <c r="B72" s="296" t="s">
        <v>3447</v>
      </c>
      <c r="C72" s="246" t="s">
        <v>3448</v>
      </c>
      <c r="D72" s="315" t="s">
        <v>3449</v>
      </c>
      <c r="E72" s="297">
        <v>21580</v>
      </c>
      <c r="F72" s="303">
        <v>14920</v>
      </c>
      <c r="G72" s="303">
        <v>7090</v>
      </c>
      <c r="H72" s="303">
        <v>5670</v>
      </c>
      <c r="I72" s="329">
        <f t="shared" si="4"/>
        <v>6470</v>
      </c>
      <c r="J72" s="329">
        <f t="shared" si="4"/>
        <v>4480</v>
      </c>
      <c r="K72" s="329">
        <f t="shared" si="4"/>
        <v>2130</v>
      </c>
      <c r="L72" s="329">
        <f t="shared" si="4"/>
        <v>1700</v>
      </c>
      <c r="M72" s="329">
        <f t="shared" si="5"/>
        <v>1620</v>
      </c>
      <c r="N72" s="329">
        <f t="shared" si="5"/>
        <v>1120</v>
      </c>
      <c r="O72" s="329">
        <f t="shared" si="5"/>
        <v>530</v>
      </c>
      <c r="P72" s="329">
        <f t="shared" si="5"/>
        <v>430</v>
      </c>
    </row>
    <row r="73" spans="1:16" ht="60">
      <c r="A73" s="246">
        <v>68</v>
      </c>
      <c r="B73" s="296" t="s">
        <v>3450</v>
      </c>
      <c r="C73" s="246" t="s">
        <v>3451</v>
      </c>
      <c r="D73" s="315" t="s">
        <v>3452</v>
      </c>
      <c r="E73" s="297">
        <v>15400</v>
      </c>
      <c r="F73" s="303">
        <v>8470</v>
      </c>
      <c r="G73" s="303">
        <v>5080</v>
      </c>
      <c r="H73" s="303">
        <v>4060</v>
      </c>
      <c r="I73" s="329">
        <f t="shared" si="4"/>
        <v>4620</v>
      </c>
      <c r="J73" s="329">
        <f t="shared" si="4"/>
        <v>2540</v>
      </c>
      <c r="K73" s="329">
        <f t="shared" si="4"/>
        <v>1520</v>
      </c>
      <c r="L73" s="329">
        <f t="shared" si="4"/>
        <v>1220</v>
      </c>
      <c r="M73" s="329">
        <f t="shared" si="5"/>
        <v>1160</v>
      </c>
      <c r="N73" s="329">
        <f t="shared" si="5"/>
        <v>640</v>
      </c>
      <c r="O73" s="329">
        <f t="shared" si="5"/>
        <v>380</v>
      </c>
      <c r="P73" s="329">
        <f t="shared" si="5"/>
        <v>310</v>
      </c>
    </row>
    <row r="74" spans="1:16" ht="30">
      <c r="A74" s="246">
        <v>69</v>
      </c>
      <c r="B74" s="296" t="s">
        <v>3453</v>
      </c>
      <c r="C74" s="246" t="s">
        <v>2397</v>
      </c>
      <c r="D74" s="315" t="s">
        <v>3454</v>
      </c>
      <c r="E74" s="297">
        <v>13000</v>
      </c>
      <c r="F74" s="303">
        <v>7000</v>
      </c>
      <c r="G74" s="303">
        <v>3500</v>
      </c>
      <c r="H74" s="303">
        <v>2800</v>
      </c>
      <c r="I74" s="329">
        <f t="shared" si="4"/>
        <v>3900</v>
      </c>
      <c r="J74" s="329">
        <f t="shared" si="4"/>
        <v>2100</v>
      </c>
      <c r="K74" s="329">
        <f t="shared" si="4"/>
        <v>1050</v>
      </c>
      <c r="L74" s="329">
        <f t="shared" si="4"/>
        <v>840</v>
      </c>
      <c r="M74" s="329">
        <f t="shared" si="5"/>
        <v>980</v>
      </c>
      <c r="N74" s="329">
        <f t="shared" si="5"/>
        <v>530</v>
      </c>
      <c r="O74" s="329">
        <f t="shared" si="5"/>
        <v>260</v>
      </c>
      <c r="P74" s="329">
        <f t="shared" si="5"/>
        <v>210</v>
      </c>
    </row>
    <row r="75" spans="1:16" ht="30">
      <c r="A75" s="246">
        <v>70</v>
      </c>
      <c r="B75" s="296" t="s">
        <v>3455</v>
      </c>
      <c r="C75" s="246" t="s">
        <v>3432</v>
      </c>
      <c r="D75" s="315" t="s">
        <v>3456</v>
      </c>
      <c r="E75" s="297">
        <v>13000</v>
      </c>
      <c r="F75" s="303">
        <v>7000</v>
      </c>
      <c r="G75" s="303">
        <v>3500</v>
      </c>
      <c r="H75" s="303">
        <v>2800</v>
      </c>
      <c r="I75" s="329">
        <f t="shared" si="4"/>
        <v>3900</v>
      </c>
      <c r="J75" s="329">
        <f t="shared" si="4"/>
        <v>2100</v>
      </c>
      <c r="K75" s="329">
        <f t="shared" si="4"/>
        <v>1050</v>
      </c>
      <c r="L75" s="329">
        <f t="shared" si="4"/>
        <v>840</v>
      </c>
      <c r="M75" s="329">
        <f t="shared" si="5"/>
        <v>980</v>
      </c>
      <c r="N75" s="329">
        <f t="shared" si="5"/>
        <v>530</v>
      </c>
      <c r="O75" s="329">
        <f t="shared" si="5"/>
        <v>260</v>
      </c>
      <c r="P75" s="329">
        <f t="shared" si="5"/>
        <v>210</v>
      </c>
    </row>
    <row r="76" spans="1:16" ht="45">
      <c r="A76" s="300">
        <v>71</v>
      </c>
      <c r="B76" s="301" t="s">
        <v>3457</v>
      </c>
      <c r="C76" s="300" t="s">
        <v>3451</v>
      </c>
      <c r="D76" s="334" t="s">
        <v>3458</v>
      </c>
      <c r="E76" s="335">
        <v>17500</v>
      </c>
      <c r="F76" s="303">
        <v>9540</v>
      </c>
      <c r="G76" s="303">
        <v>5730</v>
      </c>
      <c r="H76" s="303">
        <v>4580</v>
      </c>
      <c r="I76" s="329">
        <f t="shared" si="4"/>
        <v>5250</v>
      </c>
      <c r="J76" s="329">
        <f t="shared" si="4"/>
        <v>2860</v>
      </c>
      <c r="K76" s="329">
        <f t="shared" si="4"/>
        <v>1720</v>
      </c>
      <c r="L76" s="329">
        <f t="shared" si="4"/>
        <v>1370</v>
      </c>
      <c r="M76" s="329">
        <f t="shared" si="5"/>
        <v>1310</v>
      </c>
      <c r="N76" s="329">
        <f t="shared" si="5"/>
        <v>720</v>
      </c>
      <c r="O76" s="329">
        <f t="shared" si="5"/>
        <v>430</v>
      </c>
      <c r="P76" s="329">
        <f t="shared" si="5"/>
        <v>340</v>
      </c>
    </row>
    <row r="77" spans="1:16" ht="60">
      <c r="A77" s="300">
        <v>72</v>
      </c>
      <c r="B77" s="301" t="s">
        <v>3459</v>
      </c>
      <c r="C77" s="300" t="s">
        <v>3397</v>
      </c>
      <c r="D77" s="334" t="s">
        <v>3460</v>
      </c>
      <c r="E77" s="335">
        <v>17500</v>
      </c>
      <c r="F77" s="303">
        <v>10400</v>
      </c>
      <c r="G77" s="303">
        <v>9360</v>
      </c>
      <c r="H77" s="303">
        <v>7490</v>
      </c>
      <c r="I77" s="329">
        <f t="shared" si="4"/>
        <v>5250</v>
      </c>
      <c r="J77" s="329">
        <f t="shared" si="4"/>
        <v>3120</v>
      </c>
      <c r="K77" s="329">
        <f t="shared" si="4"/>
        <v>2810</v>
      </c>
      <c r="L77" s="329">
        <f t="shared" si="4"/>
        <v>2250</v>
      </c>
      <c r="M77" s="329">
        <f t="shared" si="5"/>
        <v>1310</v>
      </c>
      <c r="N77" s="329">
        <f t="shared" si="5"/>
        <v>780</v>
      </c>
      <c r="O77" s="329">
        <f t="shared" si="5"/>
        <v>700</v>
      </c>
      <c r="P77" s="329">
        <f t="shared" si="5"/>
        <v>560</v>
      </c>
    </row>
    <row r="78" spans="1:16" ht="60">
      <c r="A78" s="300">
        <v>73</v>
      </c>
      <c r="B78" s="301" t="s">
        <v>3461</v>
      </c>
      <c r="C78" s="300" t="s">
        <v>3397</v>
      </c>
      <c r="D78" s="334" t="s">
        <v>3460</v>
      </c>
      <c r="E78" s="335">
        <v>17500</v>
      </c>
      <c r="F78" s="303">
        <v>10400</v>
      </c>
      <c r="G78" s="303">
        <v>11700</v>
      </c>
      <c r="H78" s="303">
        <v>9360</v>
      </c>
      <c r="I78" s="329">
        <f t="shared" si="4"/>
        <v>5250</v>
      </c>
      <c r="J78" s="329">
        <f t="shared" si="4"/>
        <v>3120</v>
      </c>
      <c r="K78" s="329">
        <f t="shared" si="4"/>
        <v>3510</v>
      </c>
      <c r="L78" s="329">
        <f t="shared" si="4"/>
        <v>2810</v>
      </c>
      <c r="M78" s="329">
        <f t="shared" si="5"/>
        <v>1310</v>
      </c>
      <c r="N78" s="329">
        <f t="shared" si="5"/>
        <v>780</v>
      </c>
      <c r="O78" s="329">
        <f t="shared" si="5"/>
        <v>880</v>
      </c>
      <c r="P78" s="329">
        <f t="shared" si="5"/>
        <v>700</v>
      </c>
    </row>
    <row r="79" spans="1:16" ht="30">
      <c r="A79" s="246">
        <v>74</v>
      </c>
      <c r="B79" s="296" t="s">
        <v>3462</v>
      </c>
      <c r="C79" s="246" t="s">
        <v>3454</v>
      </c>
      <c r="D79" s="315" t="s">
        <v>3380</v>
      </c>
      <c r="E79" s="297">
        <v>24000</v>
      </c>
      <c r="F79" s="303">
        <v>14630</v>
      </c>
      <c r="G79" s="303">
        <v>8770</v>
      </c>
      <c r="H79" s="303">
        <v>7020</v>
      </c>
      <c r="I79" s="329">
        <f t="shared" si="4"/>
        <v>7200</v>
      </c>
      <c r="J79" s="329">
        <f t="shared" si="4"/>
        <v>4390</v>
      </c>
      <c r="K79" s="329">
        <f t="shared" si="4"/>
        <v>2630</v>
      </c>
      <c r="L79" s="329">
        <f t="shared" si="4"/>
        <v>2110</v>
      </c>
      <c r="M79" s="329">
        <f t="shared" si="5"/>
        <v>1800</v>
      </c>
      <c r="N79" s="329">
        <f t="shared" si="5"/>
        <v>1100</v>
      </c>
      <c r="O79" s="329">
        <f t="shared" si="5"/>
        <v>660</v>
      </c>
      <c r="P79" s="329">
        <f t="shared" si="5"/>
        <v>530</v>
      </c>
    </row>
    <row r="80" spans="1:16" ht="30">
      <c r="A80" s="300">
        <v>75</v>
      </c>
      <c r="B80" s="301" t="s">
        <v>3463</v>
      </c>
      <c r="C80" s="300" t="s">
        <v>3397</v>
      </c>
      <c r="D80" s="334" t="s">
        <v>3440</v>
      </c>
      <c r="E80" s="335">
        <v>17500</v>
      </c>
      <c r="F80" s="303">
        <v>10400</v>
      </c>
      <c r="G80" s="303">
        <v>9360</v>
      </c>
      <c r="H80" s="303">
        <v>7490</v>
      </c>
      <c r="I80" s="329">
        <f t="shared" si="4"/>
        <v>5250</v>
      </c>
      <c r="J80" s="329">
        <f t="shared" si="4"/>
        <v>3120</v>
      </c>
      <c r="K80" s="329">
        <f t="shared" si="4"/>
        <v>2810</v>
      </c>
      <c r="L80" s="329">
        <f t="shared" si="4"/>
        <v>2250</v>
      </c>
      <c r="M80" s="329">
        <f t="shared" si="5"/>
        <v>1310</v>
      </c>
      <c r="N80" s="329">
        <f t="shared" si="5"/>
        <v>780</v>
      </c>
      <c r="O80" s="329">
        <f t="shared" si="5"/>
        <v>700</v>
      </c>
      <c r="P80" s="329">
        <f t="shared" si="5"/>
        <v>560</v>
      </c>
    </row>
    <row r="81" spans="1:16" ht="30">
      <c r="A81" s="300">
        <v>76</v>
      </c>
      <c r="B81" s="301" t="s">
        <v>3464</v>
      </c>
      <c r="C81" s="300" t="s">
        <v>3448</v>
      </c>
      <c r="D81" s="334" t="s">
        <v>3465</v>
      </c>
      <c r="E81" s="335">
        <v>21500</v>
      </c>
      <c r="F81" s="303">
        <v>11820</v>
      </c>
      <c r="G81" s="303">
        <v>7090</v>
      </c>
      <c r="H81" s="303">
        <v>5670</v>
      </c>
      <c r="I81" s="329">
        <f t="shared" si="4"/>
        <v>6450</v>
      </c>
      <c r="J81" s="329">
        <f t="shared" si="4"/>
        <v>3550</v>
      </c>
      <c r="K81" s="329">
        <f t="shared" si="4"/>
        <v>2130</v>
      </c>
      <c r="L81" s="329">
        <f t="shared" si="4"/>
        <v>1700</v>
      </c>
      <c r="M81" s="329">
        <f t="shared" si="5"/>
        <v>1610</v>
      </c>
      <c r="N81" s="329">
        <f t="shared" si="5"/>
        <v>890</v>
      </c>
      <c r="O81" s="329">
        <f t="shared" si="5"/>
        <v>530</v>
      </c>
      <c r="P81" s="329">
        <f t="shared" si="5"/>
        <v>430</v>
      </c>
    </row>
    <row r="82" spans="1:16" ht="30">
      <c r="A82" s="246">
        <v>77</v>
      </c>
      <c r="B82" s="296" t="s">
        <v>3466</v>
      </c>
      <c r="C82" s="298"/>
      <c r="D82" s="336"/>
      <c r="E82" s="339">
        <v>15000</v>
      </c>
      <c r="F82" s="303">
        <v>8000</v>
      </c>
      <c r="G82" s="303">
        <v>4000</v>
      </c>
      <c r="H82" s="303">
        <v>3200</v>
      </c>
      <c r="I82" s="329">
        <f t="shared" si="4"/>
        <v>4500</v>
      </c>
      <c r="J82" s="329">
        <f t="shared" si="4"/>
        <v>2400</v>
      </c>
      <c r="K82" s="329">
        <f t="shared" si="4"/>
        <v>1200</v>
      </c>
      <c r="L82" s="329">
        <f t="shared" si="4"/>
        <v>960</v>
      </c>
      <c r="M82" s="329">
        <f t="shared" si="5"/>
        <v>1130</v>
      </c>
      <c r="N82" s="329">
        <f t="shared" si="5"/>
        <v>600</v>
      </c>
      <c r="O82" s="329">
        <f t="shared" si="5"/>
        <v>300</v>
      </c>
      <c r="P82" s="329">
        <f t="shared" si="5"/>
        <v>240</v>
      </c>
    </row>
    <row r="83" spans="1:16" ht="45">
      <c r="A83" s="246">
        <v>78</v>
      </c>
      <c r="B83" s="296" t="s">
        <v>3467</v>
      </c>
      <c r="C83" s="298"/>
      <c r="D83" s="336"/>
      <c r="E83" s="339">
        <v>20000</v>
      </c>
      <c r="F83" s="303">
        <v>10000</v>
      </c>
      <c r="G83" s="303">
        <v>5000</v>
      </c>
      <c r="H83" s="303">
        <v>4000</v>
      </c>
      <c r="I83" s="329">
        <f t="shared" si="4"/>
        <v>6000</v>
      </c>
      <c r="J83" s="329">
        <f t="shared" si="4"/>
        <v>3000</v>
      </c>
      <c r="K83" s="329">
        <f t="shared" si="4"/>
        <v>1500</v>
      </c>
      <c r="L83" s="329">
        <f t="shared" si="4"/>
        <v>1200</v>
      </c>
      <c r="M83" s="329">
        <f t="shared" si="5"/>
        <v>1500</v>
      </c>
      <c r="N83" s="329">
        <f t="shared" si="5"/>
        <v>750</v>
      </c>
      <c r="O83" s="329">
        <f t="shared" si="5"/>
        <v>380</v>
      </c>
      <c r="P83" s="329">
        <f t="shared" si="5"/>
        <v>300</v>
      </c>
    </row>
    <row r="84" spans="1:16" ht="30">
      <c r="A84" s="246">
        <v>79</v>
      </c>
      <c r="B84" s="296" t="s">
        <v>3468</v>
      </c>
      <c r="C84" s="298"/>
      <c r="D84" s="336"/>
      <c r="E84" s="339">
        <v>10000</v>
      </c>
      <c r="F84" s="303">
        <v>6000</v>
      </c>
      <c r="G84" s="303">
        <v>3500</v>
      </c>
      <c r="H84" s="303">
        <v>2800</v>
      </c>
      <c r="I84" s="329">
        <f t="shared" si="4"/>
        <v>3000</v>
      </c>
      <c r="J84" s="329">
        <f t="shared" si="4"/>
        <v>1800</v>
      </c>
      <c r="K84" s="329">
        <f t="shared" si="4"/>
        <v>1050</v>
      </c>
      <c r="L84" s="329">
        <f t="shared" si="4"/>
        <v>840</v>
      </c>
      <c r="M84" s="329">
        <f t="shared" si="5"/>
        <v>750</v>
      </c>
      <c r="N84" s="329">
        <f t="shared" si="5"/>
        <v>450</v>
      </c>
      <c r="O84" s="329">
        <f t="shared" si="5"/>
        <v>260</v>
      </c>
      <c r="P84" s="329">
        <f t="shared" si="5"/>
        <v>210</v>
      </c>
    </row>
    <row r="85" spans="1:16" ht="45">
      <c r="A85" s="246">
        <v>80</v>
      </c>
      <c r="B85" s="296" t="s">
        <v>3469</v>
      </c>
      <c r="C85" s="246" t="s">
        <v>3470</v>
      </c>
      <c r="D85" s="315" t="s">
        <v>3471</v>
      </c>
      <c r="E85" s="297">
        <v>30000</v>
      </c>
      <c r="F85" s="303">
        <v>15000</v>
      </c>
      <c r="G85" s="303">
        <v>7500</v>
      </c>
      <c r="H85" s="303">
        <v>6000</v>
      </c>
      <c r="I85" s="329">
        <f t="shared" si="4"/>
        <v>9000</v>
      </c>
      <c r="J85" s="329">
        <f t="shared" si="4"/>
        <v>4500</v>
      </c>
      <c r="K85" s="329">
        <f t="shared" si="4"/>
        <v>2250</v>
      </c>
      <c r="L85" s="329">
        <f t="shared" si="4"/>
        <v>1800</v>
      </c>
      <c r="M85" s="329">
        <f t="shared" si="5"/>
        <v>2250</v>
      </c>
      <c r="N85" s="329">
        <f t="shared" si="5"/>
        <v>1130</v>
      </c>
      <c r="O85" s="329">
        <f t="shared" si="5"/>
        <v>560</v>
      </c>
      <c r="P85" s="329">
        <f t="shared" si="5"/>
        <v>450</v>
      </c>
    </row>
    <row r="86" spans="1:16" ht="45">
      <c r="A86" s="246">
        <v>81</v>
      </c>
      <c r="B86" s="296" t="s">
        <v>1530</v>
      </c>
      <c r="C86" s="246" t="s">
        <v>3472</v>
      </c>
      <c r="D86" s="315" t="s">
        <v>3473</v>
      </c>
      <c r="E86" s="297">
        <v>30000</v>
      </c>
      <c r="F86" s="303">
        <v>15000</v>
      </c>
      <c r="G86" s="303">
        <v>7500</v>
      </c>
      <c r="H86" s="303">
        <v>6000</v>
      </c>
      <c r="I86" s="329">
        <f t="shared" si="4"/>
        <v>9000</v>
      </c>
      <c r="J86" s="329">
        <f t="shared" si="4"/>
        <v>4500</v>
      </c>
      <c r="K86" s="329">
        <f t="shared" si="4"/>
        <v>2250</v>
      </c>
      <c r="L86" s="329">
        <f t="shared" si="4"/>
        <v>1800</v>
      </c>
      <c r="M86" s="329">
        <f t="shared" si="5"/>
        <v>2250</v>
      </c>
      <c r="N86" s="329">
        <f t="shared" si="5"/>
        <v>1130</v>
      </c>
      <c r="O86" s="329">
        <f t="shared" si="5"/>
        <v>560</v>
      </c>
      <c r="P86" s="329">
        <f t="shared" si="5"/>
        <v>450</v>
      </c>
    </row>
    <row r="87" spans="1:16" ht="45">
      <c r="A87" s="246">
        <v>82</v>
      </c>
      <c r="B87" s="296" t="s">
        <v>3474</v>
      </c>
      <c r="C87" s="246" t="s">
        <v>3475</v>
      </c>
      <c r="D87" s="315" t="s">
        <v>3476</v>
      </c>
      <c r="E87" s="297">
        <v>24000</v>
      </c>
      <c r="F87" s="303">
        <v>12000</v>
      </c>
      <c r="G87" s="303">
        <v>6000</v>
      </c>
      <c r="H87" s="303">
        <v>4800</v>
      </c>
      <c r="I87" s="329">
        <f t="shared" si="4"/>
        <v>7200</v>
      </c>
      <c r="J87" s="329">
        <f t="shared" si="4"/>
        <v>3600</v>
      </c>
      <c r="K87" s="329">
        <f t="shared" si="4"/>
        <v>1800</v>
      </c>
      <c r="L87" s="329">
        <f t="shared" si="4"/>
        <v>1440</v>
      </c>
      <c r="M87" s="329">
        <f t="shared" si="5"/>
        <v>1800</v>
      </c>
      <c r="N87" s="329">
        <f t="shared" si="5"/>
        <v>900</v>
      </c>
      <c r="O87" s="329">
        <f t="shared" si="5"/>
        <v>450</v>
      </c>
      <c r="P87" s="329">
        <f t="shared" si="5"/>
        <v>360</v>
      </c>
    </row>
    <row r="88" spans="1:16" ht="60">
      <c r="A88" s="246">
        <v>83</v>
      </c>
      <c r="B88" s="296" t="s">
        <v>3477</v>
      </c>
      <c r="C88" s="246" t="s">
        <v>44</v>
      </c>
      <c r="D88" s="315" t="s">
        <v>45</v>
      </c>
      <c r="E88" s="297">
        <v>18000</v>
      </c>
      <c r="F88" s="303">
        <v>10000</v>
      </c>
      <c r="G88" s="303">
        <v>7000</v>
      </c>
      <c r="H88" s="303">
        <v>5600</v>
      </c>
      <c r="I88" s="329">
        <f t="shared" si="4"/>
        <v>5400</v>
      </c>
      <c r="J88" s="329">
        <f t="shared" si="4"/>
        <v>3000</v>
      </c>
      <c r="K88" s="329">
        <f t="shared" si="4"/>
        <v>2100</v>
      </c>
      <c r="L88" s="329">
        <f t="shared" si="4"/>
        <v>1680</v>
      </c>
      <c r="M88" s="329">
        <f t="shared" si="5"/>
        <v>1350</v>
      </c>
      <c r="N88" s="329">
        <f t="shared" si="5"/>
        <v>750</v>
      </c>
      <c r="O88" s="329">
        <f t="shared" si="5"/>
        <v>530</v>
      </c>
      <c r="P88" s="329">
        <f t="shared" si="5"/>
        <v>420</v>
      </c>
    </row>
    <row r="89" spans="1:16">
      <c r="A89" s="246">
        <v>84</v>
      </c>
      <c r="B89" s="296" t="s">
        <v>3478</v>
      </c>
      <c r="C89" s="246" t="s">
        <v>3479</v>
      </c>
      <c r="D89" s="315" t="s">
        <v>2871</v>
      </c>
      <c r="E89" s="297">
        <v>15000</v>
      </c>
      <c r="F89" s="303">
        <v>10000</v>
      </c>
      <c r="G89" s="303">
        <v>5000</v>
      </c>
      <c r="H89" s="303">
        <v>4000</v>
      </c>
      <c r="I89" s="329">
        <f t="shared" si="4"/>
        <v>4500</v>
      </c>
      <c r="J89" s="329">
        <f t="shared" si="4"/>
        <v>3000</v>
      </c>
      <c r="K89" s="329">
        <f t="shared" si="4"/>
        <v>1500</v>
      </c>
      <c r="L89" s="329">
        <f t="shared" si="4"/>
        <v>1200</v>
      </c>
      <c r="M89" s="329">
        <f t="shared" si="5"/>
        <v>1130</v>
      </c>
      <c r="N89" s="329">
        <f t="shared" si="5"/>
        <v>750</v>
      </c>
      <c r="O89" s="329">
        <f t="shared" si="5"/>
        <v>380</v>
      </c>
      <c r="P89" s="329">
        <f t="shared" si="5"/>
        <v>300</v>
      </c>
    </row>
    <row r="90" spans="1:16" ht="30">
      <c r="A90" s="246">
        <v>85</v>
      </c>
      <c r="B90" s="296" t="s">
        <v>3480</v>
      </c>
      <c r="C90" s="246" t="s">
        <v>3475</v>
      </c>
      <c r="D90" s="315" t="s">
        <v>2600</v>
      </c>
      <c r="E90" s="297">
        <v>15000</v>
      </c>
      <c r="F90" s="303">
        <v>10000</v>
      </c>
      <c r="G90" s="303">
        <v>5000</v>
      </c>
      <c r="H90" s="303">
        <v>4000</v>
      </c>
      <c r="I90" s="329">
        <f t="shared" si="4"/>
        <v>4500</v>
      </c>
      <c r="J90" s="329">
        <f t="shared" si="4"/>
        <v>3000</v>
      </c>
      <c r="K90" s="329">
        <f t="shared" si="4"/>
        <v>1500</v>
      </c>
      <c r="L90" s="329">
        <f t="shared" si="4"/>
        <v>1200</v>
      </c>
      <c r="M90" s="329">
        <f t="shared" si="5"/>
        <v>1130</v>
      </c>
      <c r="N90" s="329">
        <f t="shared" si="5"/>
        <v>750</v>
      </c>
      <c r="O90" s="329">
        <f t="shared" si="5"/>
        <v>380</v>
      </c>
      <c r="P90" s="329">
        <f t="shared" si="5"/>
        <v>300</v>
      </c>
    </row>
    <row r="91" spans="1:16" ht="45">
      <c r="A91" s="246">
        <v>86</v>
      </c>
      <c r="B91" s="296" t="s">
        <v>3481</v>
      </c>
      <c r="C91" s="246" t="s">
        <v>3479</v>
      </c>
      <c r="D91" s="315" t="s">
        <v>3482</v>
      </c>
      <c r="E91" s="297">
        <v>15000</v>
      </c>
      <c r="F91" s="303">
        <v>10000</v>
      </c>
      <c r="G91" s="303">
        <v>5000</v>
      </c>
      <c r="H91" s="303">
        <v>4000</v>
      </c>
      <c r="I91" s="329">
        <f t="shared" si="4"/>
        <v>4500</v>
      </c>
      <c r="J91" s="329">
        <f t="shared" si="4"/>
        <v>3000</v>
      </c>
      <c r="K91" s="329">
        <f t="shared" si="4"/>
        <v>1500</v>
      </c>
      <c r="L91" s="329">
        <f t="shared" si="4"/>
        <v>1200</v>
      </c>
      <c r="M91" s="329">
        <f t="shared" si="5"/>
        <v>1130</v>
      </c>
      <c r="N91" s="329">
        <f t="shared" si="5"/>
        <v>750</v>
      </c>
      <c r="O91" s="329">
        <f t="shared" si="5"/>
        <v>380</v>
      </c>
      <c r="P91" s="329">
        <f t="shared" si="5"/>
        <v>300</v>
      </c>
    </row>
    <row r="92" spans="1:16" ht="30">
      <c r="A92" s="246">
        <v>87</v>
      </c>
      <c r="B92" s="296" t="s">
        <v>3483</v>
      </c>
      <c r="C92" s="246" t="s">
        <v>3484</v>
      </c>
      <c r="D92" s="315" t="s">
        <v>2600</v>
      </c>
      <c r="E92" s="297">
        <v>12000</v>
      </c>
      <c r="F92" s="303">
        <v>8000</v>
      </c>
      <c r="G92" s="303">
        <v>4000</v>
      </c>
      <c r="H92" s="303">
        <v>3200</v>
      </c>
      <c r="I92" s="329">
        <f t="shared" si="4"/>
        <v>3600</v>
      </c>
      <c r="J92" s="329">
        <f t="shared" si="4"/>
        <v>2400</v>
      </c>
      <c r="K92" s="329">
        <f t="shared" si="4"/>
        <v>1200</v>
      </c>
      <c r="L92" s="329">
        <f t="shared" si="4"/>
        <v>960</v>
      </c>
      <c r="M92" s="329">
        <f t="shared" si="5"/>
        <v>900</v>
      </c>
      <c r="N92" s="329">
        <f t="shared" si="5"/>
        <v>600</v>
      </c>
      <c r="O92" s="329">
        <f t="shared" si="5"/>
        <v>300</v>
      </c>
      <c r="P92" s="329">
        <f t="shared" si="5"/>
        <v>240</v>
      </c>
    </row>
    <row r="93" spans="1:16">
      <c r="A93" s="246">
        <v>88</v>
      </c>
      <c r="B93" s="296" t="s">
        <v>3485</v>
      </c>
      <c r="C93" s="246" t="s">
        <v>44</v>
      </c>
      <c r="D93" s="315" t="s">
        <v>45</v>
      </c>
      <c r="E93" s="297">
        <v>16000</v>
      </c>
      <c r="F93" s="303">
        <v>10000</v>
      </c>
      <c r="G93" s="303">
        <v>5000</v>
      </c>
      <c r="H93" s="303">
        <v>4000</v>
      </c>
      <c r="I93" s="329">
        <f t="shared" si="4"/>
        <v>4800</v>
      </c>
      <c r="J93" s="329">
        <f t="shared" si="4"/>
        <v>3000</v>
      </c>
      <c r="K93" s="329">
        <f t="shared" si="4"/>
        <v>1500</v>
      </c>
      <c r="L93" s="329">
        <f t="shared" si="4"/>
        <v>1200</v>
      </c>
      <c r="M93" s="329">
        <f t="shared" si="5"/>
        <v>1200</v>
      </c>
      <c r="N93" s="329">
        <f t="shared" si="5"/>
        <v>750</v>
      </c>
      <c r="O93" s="329">
        <f t="shared" si="5"/>
        <v>380</v>
      </c>
      <c r="P93" s="329">
        <f t="shared" si="5"/>
        <v>300</v>
      </c>
    </row>
    <row r="94" spans="1:16" ht="30">
      <c r="A94" s="246">
        <v>89</v>
      </c>
      <c r="B94" s="296" t="s">
        <v>2809</v>
      </c>
      <c r="C94" s="246" t="s">
        <v>3479</v>
      </c>
      <c r="D94" s="315" t="s">
        <v>3486</v>
      </c>
      <c r="E94" s="297">
        <v>12000</v>
      </c>
      <c r="F94" s="303">
        <v>8000</v>
      </c>
      <c r="G94" s="303">
        <v>4000</v>
      </c>
      <c r="H94" s="303">
        <v>3200</v>
      </c>
      <c r="I94" s="329">
        <f t="shared" si="4"/>
        <v>3600</v>
      </c>
      <c r="J94" s="329">
        <f t="shared" si="4"/>
        <v>2400</v>
      </c>
      <c r="K94" s="329">
        <f t="shared" si="4"/>
        <v>1200</v>
      </c>
      <c r="L94" s="329">
        <f t="shared" si="4"/>
        <v>960</v>
      </c>
      <c r="M94" s="329">
        <f t="shared" si="5"/>
        <v>900</v>
      </c>
      <c r="N94" s="329">
        <f t="shared" si="5"/>
        <v>600</v>
      </c>
      <c r="O94" s="329">
        <f t="shared" si="5"/>
        <v>300</v>
      </c>
      <c r="P94" s="329">
        <f t="shared" si="5"/>
        <v>240</v>
      </c>
    </row>
    <row r="95" spans="1:16" ht="45">
      <c r="A95" s="246">
        <v>90</v>
      </c>
      <c r="B95" s="296" t="s">
        <v>3487</v>
      </c>
      <c r="C95" s="246" t="s">
        <v>3488</v>
      </c>
      <c r="D95" s="315" t="s">
        <v>3489</v>
      </c>
      <c r="E95" s="297">
        <v>12000</v>
      </c>
      <c r="F95" s="303">
        <v>8000</v>
      </c>
      <c r="G95" s="303">
        <v>4000</v>
      </c>
      <c r="H95" s="303">
        <v>3200</v>
      </c>
      <c r="I95" s="329">
        <f t="shared" si="4"/>
        <v>3600</v>
      </c>
      <c r="J95" s="329">
        <f t="shared" si="4"/>
        <v>2400</v>
      </c>
      <c r="K95" s="329">
        <f t="shared" si="4"/>
        <v>1200</v>
      </c>
      <c r="L95" s="329">
        <f t="shared" si="4"/>
        <v>960</v>
      </c>
      <c r="M95" s="329">
        <f t="shared" si="5"/>
        <v>900</v>
      </c>
      <c r="N95" s="329">
        <f t="shared" si="5"/>
        <v>600</v>
      </c>
      <c r="O95" s="329">
        <f t="shared" si="5"/>
        <v>300</v>
      </c>
      <c r="P95" s="329">
        <f t="shared" si="5"/>
        <v>240</v>
      </c>
    </row>
    <row r="96" spans="1:16" ht="30">
      <c r="A96" s="246">
        <v>91</v>
      </c>
      <c r="B96" s="340" t="s">
        <v>3490</v>
      </c>
      <c r="C96" s="341" t="s">
        <v>3491</v>
      </c>
      <c r="D96" s="342" t="s">
        <v>3492</v>
      </c>
      <c r="E96" s="343">
        <v>28000</v>
      </c>
      <c r="F96" s="332"/>
      <c r="G96" s="332"/>
      <c r="H96" s="332"/>
      <c r="I96" s="329">
        <f t="shared" si="4"/>
        <v>8400</v>
      </c>
      <c r="J96" s="329"/>
      <c r="K96" s="329"/>
      <c r="L96" s="329"/>
      <c r="M96" s="329">
        <f t="shared" si="5"/>
        <v>2100</v>
      </c>
      <c r="N96" s="329"/>
      <c r="O96" s="329"/>
      <c r="P96" s="329"/>
    </row>
    <row r="97" spans="1:16" ht="45">
      <c r="A97" s="246">
        <v>92</v>
      </c>
      <c r="B97" s="302" t="s">
        <v>3493</v>
      </c>
      <c r="C97" s="247" t="s">
        <v>3494</v>
      </c>
      <c r="D97" s="337" t="s">
        <v>3495</v>
      </c>
      <c r="E97" s="303">
        <v>13460</v>
      </c>
      <c r="F97" s="303">
        <v>8070</v>
      </c>
      <c r="G97" s="303">
        <v>4680</v>
      </c>
      <c r="H97" s="303">
        <v>3740</v>
      </c>
      <c r="I97" s="329">
        <f t="shared" si="4"/>
        <v>4040</v>
      </c>
      <c r="J97" s="329">
        <f t="shared" si="4"/>
        <v>2420</v>
      </c>
      <c r="K97" s="329">
        <f t="shared" si="4"/>
        <v>1400</v>
      </c>
      <c r="L97" s="329">
        <f t="shared" si="4"/>
        <v>1120</v>
      </c>
      <c r="M97" s="329">
        <f t="shared" si="5"/>
        <v>1010</v>
      </c>
      <c r="N97" s="329">
        <f t="shared" si="5"/>
        <v>610</v>
      </c>
      <c r="O97" s="329">
        <f t="shared" si="5"/>
        <v>350</v>
      </c>
      <c r="P97" s="329">
        <f t="shared" si="5"/>
        <v>280</v>
      </c>
    </row>
    <row r="98" spans="1:16" ht="30">
      <c r="A98" s="246">
        <v>93</v>
      </c>
      <c r="B98" s="302" t="s">
        <v>3496</v>
      </c>
      <c r="C98" s="247" t="s">
        <v>3497</v>
      </c>
      <c r="D98" s="337" t="s">
        <v>3498</v>
      </c>
      <c r="E98" s="303">
        <v>9320</v>
      </c>
      <c r="F98" s="303">
        <v>6210</v>
      </c>
      <c r="G98" s="303">
        <v>3510</v>
      </c>
      <c r="H98" s="303">
        <v>2810</v>
      </c>
      <c r="I98" s="329">
        <f t="shared" si="4"/>
        <v>2800</v>
      </c>
      <c r="J98" s="329">
        <f t="shared" si="4"/>
        <v>1860</v>
      </c>
      <c r="K98" s="329">
        <f t="shared" si="4"/>
        <v>1050</v>
      </c>
      <c r="L98" s="329">
        <f t="shared" si="4"/>
        <v>840</v>
      </c>
      <c r="M98" s="329">
        <f t="shared" si="5"/>
        <v>700</v>
      </c>
      <c r="N98" s="329">
        <f t="shared" si="5"/>
        <v>470</v>
      </c>
      <c r="O98" s="329">
        <f t="shared" si="5"/>
        <v>260</v>
      </c>
      <c r="P98" s="329">
        <f t="shared" si="5"/>
        <v>210</v>
      </c>
    </row>
    <row r="99" spans="1:16" ht="45">
      <c r="A99" s="246">
        <v>94</v>
      </c>
      <c r="B99" s="302" t="s">
        <v>3499</v>
      </c>
      <c r="C99" s="247" t="s">
        <v>3494</v>
      </c>
      <c r="D99" s="337" t="s">
        <v>3500</v>
      </c>
      <c r="E99" s="303">
        <v>16000</v>
      </c>
      <c r="F99" s="303">
        <v>6210</v>
      </c>
      <c r="G99" s="303">
        <v>3600</v>
      </c>
      <c r="H99" s="303">
        <v>2880</v>
      </c>
      <c r="I99" s="329">
        <f t="shared" si="4"/>
        <v>4800</v>
      </c>
      <c r="J99" s="329">
        <f t="shared" si="4"/>
        <v>1860</v>
      </c>
      <c r="K99" s="329">
        <f t="shared" si="4"/>
        <v>1080</v>
      </c>
      <c r="L99" s="329">
        <f t="shared" si="4"/>
        <v>860</v>
      </c>
      <c r="M99" s="329">
        <f t="shared" si="5"/>
        <v>1200</v>
      </c>
      <c r="N99" s="329">
        <f t="shared" si="5"/>
        <v>470</v>
      </c>
      <c r="O99" s="329">
        <f t="shared" si="5"/>
        <v>270</v>
      </c>
      <c r="P99" s="329">
        <f t="shared" si="5"/>
        <v>220</v>
      </c>
    </row>
    <row r="100" spans="1:16" ht="45">
      <c r="A100" s="468">
        <v>95</v>
      </c>
      <c r="B100" s="302" t="s">
        <v>3501</v>
      </c>
      <c r="C100" s="322"/>
      <c r="D100" s="344"/>
      <c r="E100" s="332"/>
      <c r="F100" s="332"/>
      <c r="G100" s="332"/>
      <c r="H100" s="332"/>
      <c r="I100" s="329"/>
      <c r="J100" s="329"/>
      <c r="K100" s="329"/>
      <c r="L100" s="329"/>
      <c r="M100" s="329"/>
      <c r="N100" s="329"/>
      <c r="O100" s="329"/>
      <c r="P100" s="329"/>
    </row>
    <row r="101" spans="1:16" ht="30">
      <c r="A101" s="468"/>
      <c r="B101" s="302" t="s">
        <v>3502</v>
      </c>
      <c r="C101" s="247" t="s">
        <v>44</v>
      </c>
      <c r="D101" s="337" t="s">
        <v>45</v>
      </c>
      <c r="E101" s="303">
        <v>25000</v>
      </c>
      <c r="F101" s="303">
        <v>16000</v>
      </c>
      <c r="G101" s="303">
        <v>8000</v>
      </c>
      <c r="H101" s="303">
        <v>4000</v>
      </c>
      <c r="I101" s="329">
        <f t="shared" si="4"/>
        <v>7500</v>
      </c>
      <c r="J101" s="329">
        <f t="shared" si="4"/>
        <v>4800</v>
      </c>
      <c r="K101" s="329">
        <f t="shared" si="4"/>
        <v>2400</v>
      </c>
      <c r="L101" s="329">
        <f t="shared" si="4"/>
        <v>1200</v>
      </c>
      <c r="M101" s="329">
        <f t="shared" si="5"/>
        <v>1880</v>
      </c>
      <c r="N101" s="329">
        <f t="shared" si="5"/>
        <v>1200</v>
      </c>
      <c r="O101" s="329">
        <f t="shared" si="5"/>
        <v>600</v>
      </c>
      <c r="P101" s="329">
        <f t="shared" si="5"/>
        <v>300</v>
      </c>
    </row>
    <row r="102" spans="1:16" ht="45">
      <c r="A102" s="468"/>
      <c r="B102" s="302" t="s">
        <v>3503</v>
      </c>
      <c r="C102" s="247" t="s">
        <v>44</v>
      </c>
      <c r="D102" s="337" t="s">
        <v>45</v>
      </c>
      <c r="E102" s="303">
        <v>18000</v>
      </c>
      <c r="F102" s="303">
        <v>10000</v>
      </c>
      <c r="G102" s="303">
        <v>6000</v>
      </c>
      <c r="H102" s="303">
        <v>3000</v>
      </c>
      <c r="I102" s="329">
        <f t="shared" si="4"/>
        <v>5400</v>
      </c>
      <c r="J102" s="329">
        <f t="shared" si="4"/>
        <v>3000</v>
      </c>
      <c r="K102" s="329">
        <f t="shared" si="4"/>
        <v>1800</v>
      </c>
      <c r="L102" s="329">
        <f t="shared" si="4"/>
        <v>900</v>
      </c>
      <c r="M102" s="329">
        <f t="shared" si="5"/>
        <v>1350</v>
      </c>
      <c r="N102" s="329">
        <f t="shared" si="5"/>
        <v>750</v>
      </c>
      <c r="O102" s="329">
        <f t="shared" si="5"/>
        <v>450</v>
      </c>
      <c r="P102" s="329">
        <f t="shared" si="5"/>
        <v>230</v>
      </c>
    </row>
    <row r="103" spans="1:16" ht="45">
      <c r="A103" s="468"/>
      <c r="B103" s="302" t="s">
        <v>3504</v>
      </c>
      <c r="C103" s="247" t="s">
        <v>44</v>
      </c>
      <c r="D103" s="337" t="s">
        <v>45</v>
      </c>
      <c r="E103" s="303">
        <v>16000</v>
      </c>
      <c r="F103" s="303">
        <v>8000</v>
      </c>
      <c r="G103" s="303">
        <v>3200</v>
      </c>
      <c r="H103" s="303">
        <v>2400</v>
      </c>
      <c r="I103" s="329">
        <f t="shared" si="4"/>
        <v>4800</v>
      </c>
      <c r="J103" s="329">
        <f t="shared" si="4"/>
        <v>2400</v>
      </c>
      <c r="K103" s="329">
        <f t="shared" si="4"/>
        <v>960</v>
      </c>
      <c r="L103" s="329">
        <f t="shared" si="4"/>
        <v>720</v>
      </c>
      <c r="M103" s="329">
        <f t="shared" si="5"/>
        <v>1200</v>
      </c>
      <c r="N103" s="329">
        <f t="shared" si="5"/>
        <v>600</v>
      </c>
      <c r="O103" s="329">
        <f t="shared" si="5"/>
        <v>240</v>
      </c>
      <c r="P103" s="329">
        <f t="shared" si="5"/>
        <v>180</v>
      </c>
    </row>
    <row r="104" spans="1:16" ht="45">
      <c r="A104" s="468">
        <v>96</v>
      </c>
      <c r="B104" s="302" t="s">
        <v>3505</v>
      </c>
      <c r="C104" s="322"/>
      <c r="D104" s="344"/>
      <c r="E104" s="332"/>
      <c r="F104" s="332"/>
      <c r="G104" s="332"/>
      <c r="H104" s="332"/>
      <c r="I104" s="329"/>
      <c r="J104" s="329"/>
      <c r="K104" s="329"/>
      <c r="L104" s="329"/>
      <c r="M104" s="329"/>
      <c r="N104" s="329"/>
      <c r="O104" s="329"/>
      <c r="P104" s="329"/>
    </row>
    <row r="105" spans="1:16" ht="45">
      <c r="A105" s="468"/>
      <c r="B105" s="302" t="s">
        <v>3506</v>
      </c>
      <c r="C105" s="247" t="s">
        <v>44</v>
      </c>
      <c r="D105" s="337" t="s">
        <v>45</v>
      </c>
      <c r="E105" s="303">
        <v>18000</v>
      </c>
      <c r="F105" s="303">
        <v>7000</v>
      </c>
      <c r="G105" s="303">
        <v>4000</v>
      </c>
      <c r="H105" s="303">
        <v>3000</v>
      </c>
      <c r="I105" s="329">
        <f t="shared" si="4"/>
        <v>5400</v>
      </c>
      <c r="J105" s="329">
        <f t="shared" si="4"/>
        <v>2100</v>
      </c>
      <c r="K105" s="329">
        <f t="shared" si="4"/>
        <v>1200</v>
      </c>
      <c r="L105" s="329">
        <f t="shared" si="4"/>
        <v>900</v>
      </c>
      <c r="M105" s="329">
        <f t="shared" si="5"/>
        <v>1350</v>
      </c>
      <c r="N105" s="329">
        <f t="shared" si="5"/>
        <v>530</v>
      </c>
      <c r="O105" s="329">
        <f t="shared" si="5"/>
        <v>300</v>
      </c>
      <c r="P105" s="329">
        <f t="shared" si="5"/>
        <v>230</v>
      </c>
    </row>
    <row r="106" spans="1:16" ht="45">
      <c r="A106" s="468"/>
      <c r="B106" s="302" t="s">
        <v>3507</v>
      </c>
      <c r="C106" s="247" t="s">
        <v>44</v>
      </c>
      <c r="D106" s="337" t="s">
        <v>45</v>
      </c>
      <c r="E106" s="303">
        <v>16000</v>
      </c>
      <c r="F106" s="303">
        <v>8000</v>
      </c>
      <c r="G106" s="303">
        <v>3200</v>
      </c>
      <c r="H106" s="303">
        <v>2400</v>
      </c>
      <c r="I106" s="329">
        <f t="shared" si="4"/>
        <v>4800</v>
      </c>
      <c r="J106" s="329">
        <f t="shared" si="4"/>
        <v>2400</v>
      </c>
      <c r="K106" s="329">
        <f t="shared" si="4"/>
        <v>960</v>
      </c>
      <c r="L106" s="329">
        <f t="shared" si="4"/>
        <v>720</v>
      </c>
      <c r="M106" s="329">
        <f t="shared" si="5"/>
        <v>1200</v>
      </c>
      <c r="N106" s="329">
        <f t="shared" si="5"/>
        <v>600</v>
      </c>
      <c r="O106" s="329">
        <f t="shared" si="5"/>
        <v>240</v>
      </c>
      <c r="P106" s="329">
        <f t="shared" si="5"/>
        <v>180</v>
      </c>
    </row>
  </sheetData>
  <mergeCells count="9">
    <mergeCell ref="A104:A106"/>
    <mergeCell ref="A3:A5"/>
    <mergeCell ref="B3:D3"/>
    <mergeCell ref="E3:H4"/>
    <mergeCell ref="I3:L4"/>
    <mergeCell ref="M3:P4"/>
    <mergeCell ref="B4:B5"/>
    <mergeCell ref="C4:D4"/>
    <mergeCell ref="A100:A10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workbookViewId="0">
      <selection activeCell="M3" sqref="M3:P4"/>
    </sheetView>
  </sheetViews>
  <sheetFormatPr defaultColWidth="8.85546875" defaultRowHeight="15"/>
  <cols>
    <col min="1" max="1" width="8.85546875" style="275"/>
    <col min="2" max="2" width="24.7109375" style="275" customWidth="1"/>
    <col min="3" max="4" width="12.85546875" style="275" customWidth="1"/>
    <col min="5" max="16384" width="8.85546875" style="275"/>
  </cols>
  <sheetData>
    <row r="1" spans="1:16" ht="26.25" customHeight="1">
      <c r="A1" s="274" t="s">
        <v>3508</v>
      </c>
      <c r="C1" s="276"/>
      <c r="D1" s="276"/>
      <c r="E1" s="277"/>
      <c r="F1" s="277"/>
      <c r="G1" s="277"/>
      <c r="H1" s="277"/>
      <c r="I1" s="277"/>
      <c r="J1" s="277"/>
      <c r="K1" s="277"/>
      <c r="L1" s="277"/>
      <c r="M1" s="277"/>
      <c r="N1" s="277"/>
      <c r="O1" s="277"/>
      <c r="P1" s="277"/>
    </row>
    <row r="2" spans="1:16">
      <c r="C2" s="276"/>
      <c r="D2" s="276"/>
      <c r="E2" s="277"/>
      <c r="F2" s="277"/>
      <c r="G2" s="277"/>
      <c r="H2" s="277"/>
      <c r="I2" s="277"/>
      <c r="J2" s="277"/>
      <c r="K2" s="277"/>
      <c r="L2" s="277"/>
      <c r="M2" s="277"/>
      <c r="N2" s="277"/>
      <c r="O2" s="277"/>
      <c r="P2" s="277"/>
    </row>
    <row r="3" spans="1:16" ht="15" customHeight="1">
      <c r="A3" s="462" t="s">
        <v>0</v>
      </c>
      <c r="B3" s="463" t="s">
        <v>1652</v>
      </c>
      <c r="C3" s="463"/>
      <c r="D3" s="463"/>
      <c r="E3" s="464" t="s">
        <v>1891</v>
      </c>
      <c r="F3" s="464"/>
      <c r="G3" s="464"/>
      <c r="H3" s="464"/>
      <c r="I3" s="464" t="s">
        <v>1892</v>
      </c>
      <c r="J3" s="464"/>
      <c r="K3" s="464"/>
      <c r="L3" s="464"/>
      <c r="M3" s="464" t="s">
        <v>2343</v>
      </c>
      <c r="N3" s="464"/>
      <c r="O3" s="464"/>
      <c r="P3" s="464"/>
    </row>
    <row r="4" spans="1:16">
      <c r="A4" s="462"/>
      <c r="B4" s="463" t="s">
        <v>1653</v>
      </c>
      <c r="C4" s="463" t="s">
        <v>1</v>
      </c>
      <c r="D4" s="463"/>
      <c r="E4" s="464"/>
      <c r="F4" s="464"/>
      <c r="G4" s="464"/>
      <c r="H4" s="464"/>
      <c r="I4" s="464"/>
      <c r="J4" s="464"/>
      <c r="K4" s="464"/>
      <c r="L4" s="464"/>
      <c r="M4" s="464"/>
      <c r="N4" s="464"/>
      <c r="O4" s="464"/>
      <c r="P4" s="464"/>
    </row>
    <row r="5" spans="1:16" ht="22.5" customHeight="1">
      <c r="A5" s="462"/>
      <c r="B5" s="463"/>
      <c r="C5" s="278" t="s">
        <v>2</v>
      </c>
      <c r="D5" s="278" t="s">
        <v>3</v>
      </c>
      <c r="E5" s="279" t="s">
        <v>4</v>
      </c>
      <c r="F5" s="279" t="s">
        <v>5</v>
      </c>
      <c r="G5" s="279" t="s">
        <v>6</v>
      </c>
      <c r="H5" s="279" t="s">
        <v>7</v>
      </c>
      <c r="I5" s="279" t="s">
        <v>4</v>
      </c>
      <c r="J5" s="279" t="s">
        <v>5</v>
      </c>
      <c r="K5" s="279" t="s">
        <v>6</v>
      </c>
      <c r="L5" s="279" t="s">
        <v>7</v>
      </c>
      <c r="M5" s="279" t="s">
        <v>4</v>
      </c>
      <c r="N5" s="279" t="s">
        <v>5</v>
      </c>
      <c r="O5" s="279" t="s">
        <v>6</v>
      </c>
      <c r="P5" s="279" t="s">
        <v>7</v>
      </c>
    </row>
    <row r="6" spans="1:16" ht="30">
      <c r="A6" s="246">
        <v>1</v>
      </c>
      <c r="B6" s="246" t="s">
        <v>3509</v>
      </c>
      <c r="C6" s="246" t="s">
        <v>3510</v>
      </c>
      <c r="D6" s="246" t="s">
        <v>3511</v>
      </c>
      <c r="E6" s="297">
        <v>20000</v>
      </c>
      <c r="F6" s="297">
        <v>8000</v>
      </c>
      <c r="G6" s="297">
        <v>4000</v>
      </c>
      <c r="H6" s="297">
        <v>3000</v>
      </c>
      <c r="I6" s="313">
        <f>ROUND(E6*0.3,-1)</f>
        <v>6000</v>
      </c>
      <c r="J6" s="313">
        <f t="shared" ref="J6:L21" si="0">ROUND(F6*0.3,-1)</f>
        <v>2400</v>
      </c>
      <c r="K6" s="313">
        <f t="shared" si="0"/>
        <v>1200</v>
      </c>
      <c r="L6" s="313">
        <f t="shared" si="0"/>
        <v>900</v>
      </c>
      <c r="M6" s="313">
        <f>ROUND(I6*0.25,-1)</f>
        <v>1500</v>
      </c>
      <c r="N6" s="313">
        <f t="shared" ref="N6:P21" si="1">ROUND(J6*0.25,-1)</f>
        <v>600</v>
      </c>
      <c r="O6" s="313">
        <f t="shared" si="1"/>
        <v>300</v>
      </c>
      <c r="P6" s="313">
        <f t="shared" si="1"/>
        <v>230</v>
      </c>
    </row>
    <row r="7" spans="1:16" ht="60">
      <c r="A7" s="246">
        <v>2</v>
      </c>
      <c r="B7" s="246" t="s">
        <v>3512</v>
      </c>
      <c r="C7" s="246" t="s">
        <v>3513</v>
      </c>
      <c r="D7" s="246" t="s">
        <v>3513</v>
      </c>
      <c r="E7" s="297">
        <v>22000</v>
      </c>
      <c r="F7" s="297">
        <v>11000</v>
      </c>
      <c r="G7" s="297">
        <v>5500</v>
      </c>
      <c r="H7" s="297">
        <v>3000</v>
      </c>
      <c r="I7" s="313">
        <f t="shared" ref="I7:L70" si="2">ROUND(E7*0.3,-1)</f>
        <v>6600</v>
      </c>
      <c r="J7" s="313">
        <f t="shared" si="0"/>
        <v>3300</v>
      </c>
      <c r="K7" s="313">
        <f t="shared" si="0"/>
        <v>1650</v>
      </c>
      <c r="L7" s="313">
        <f t="shared" si="0"/>
        <v>900</v>
      </c>
      <c r="M7" s="313">
        <f t="shared" ref="M7:P70" si="3">ROUND(I7*0.25,-1)</f>
        <v>1650</v>
      </c>
      <c r="N7" s="313">
        <f t="shared" si="1"/>
        <v>830</v>
      </c>
      <c r="O7" s="313">
        <f t="shared" si="1"/>
        <v>410</v>
      </c>
      <c r="P7" s="313">
        <f t="shared" si="1"/>
        <v>230</v>
      </c>
    </row>
    <row r="8" spans="1:16" ht="45">
      <c r="A8" s="246">
        <v>3</v>
      </c>
      <c r="B8" s="246" t="s">
        <v>3514</v>
      </c>
      <c r="C8" s="246" t="s">
        <v>3515</v>
      </c>
      <c r="D8" s="246" t="s">
        <v>3515</v>
      </c>
      <c r="E8" s="297">
        <v>22000</v>
      </c>
      <c r="F8" s="297">
        <v>11000</v>
      </c>
      <c r="G8" s="297">
        <v>5500</v>
      </c>
      <c r="H8" s="297">
        <v>3000</v>
      </c>
      <c r="I8" s="313">
        <f t="shared" si="2"/>
        <v>6600</v>
      </c>
      <c r="J8" s="313">
        <f t="shared" si="0"/>
        <v>3300</v>
      </c>
      <c r="K8" s="313">
        <f t="shared" si="0"/>
        <v>1650</v>
      </c>
      <c r="L8" s="313">
        <f t="shared" si="0"/>
        <v>900</v>
      </c>
      <c r="M8" s="313">
        <f t="shared" si="3"/>
        <v>1650</v>
      </c>
      <c r="N8" s="313">
        <f t="shared" si="1"/>
        <v>830</v>
      </c>
      <c r="O8" s="313">
        <f t="shared" si="1"/>
        <v>410</v>
      </c>
      <c r="P8" s="313">
        <f t="shared" si="1"/>
        <v>230</v>
      </c>
    </row>
    <row r="9" spans="1:16" ht="45">
      <c r="A9" s="246">
        <v>4</v>
      </c>
      <c r="B9" s="246" t="s">
        <v>3516</v>
      </c>
      <c r="C9" s="246" t="s">
        <v>3517</v>
      </c>
      <c r="D9" s="246" t="s">
        <v>3518</v>
      </c>
      <c r="E9" s="297">
        <v>18900</v>
      </c>
      <c r="F9" s="297">
        <v>9000</v>
      </c>
      <c r="G9" s="297">
        <v>4500</v>
      </c>
      <c r="H9" s="297">
        <f>ROUND(G9*0.8,-1)</f>
        <v>3600</v>
      </c>
      <c r="I9" s="313">
        <f t="shared" si="2"/>
        <v>5670</v>
      </c>
      <c r="J9" s="313">
        <f t="shared" si="0"/>
        <v>2700</v>
      </c>
      <c r="K9" s="313">
        <f t="shared" si="0"/>
        <v>1350</v>
      </c>
      <c r="L9" s="313">
        <f t="shared" si="0"/>
        <v>1080</v>
      </c>
      <c r="M9" s="313">
        <f t="shared" si="3"/>
        <v>1420</v>
      </c>
      <c r="N9" s="313">
        <f t="shared" si="1"/>
        <v>680</v>
      </c>
      <c r="O9" s="313">
        <f t="shared" si="1"/>
        <v>340</v>
      </c>
      <c r="P9" s="313">
        <f t="shared" si="1"/>
        <v>270</v>
      </c>
    </row>
    <row r="10" spans="1:16" ht="60">
      <c r="A10" s="246">
        <v>5</v>
      </c>
      <c r="B10" s="296" t="s">
        <v>3519</v>
      </c>
      <c r="C10" s="246" t="s">
        <v>3520</v>
      </c>
      <c r="D10" s="246" t="s">
        <v>3521</v>
      </c>
      <c r="E10" s="297">
        <v>25200</v>
      </c>
      <c r="F10" s="297">
        <v>12500</v>
      </c>
      <c r="G10" s="297">
        <v>6250</v>
      </c>
      <c r="H10" s="297">
        <f t="shared" ref="H10:H28" si="4">ROUND(G10*0.8,-1)</f>
        <v>5000</v>
      </c>
      <c r="I10" s="313">
        <f t="shared" si="2"/>
        <v>7560</v>
      </c>
      <c r="J10" s="313">
        <f t="shared" si="0"/>
        <v>3750</v>
      </c>
      <c r="K10" s="313">
        <f t="shared" si="0"/>
        <v>1880</v>
      </c>
      <c r="L10" s="313">
        <f t="shared" si="0"/>
        <v>1500</v>
      </c>
      <c r="M10" s="313">
        <f t="shared" si="3"/>
        <v>1890</v>
      </c>
      <c r="N10" s="313">
        <f t="shared" si="1"/>
        <v>940</v>
      </c>
      <c r="O10" s="313">
        <f t="shared" si="1"/>
        <v>470</v>
      </c>
      <c r="P10" s="313">
        <f t="shared" si="1"/>
        <v>380</v>
      </c>
    </row>
    <row r="11" spans="1:16" ht="60">
      <c r="A11" s="246">
        <v>6</v>
      </c>
      <c r="B11" s="296" t="s">
        <v>3522</v>
      </c>
      <c r="C11" s="246" t="s">
        <v>3523</v>
      </c>
      <c r="D11" s="246" t="s">
        <v>3524</v>
      </c>
      <c r="E11" s="297">
        <v>17500</v>
      </c>
      <c r="F11" s="297">
        <v>8400</v>
      </c>
      <c r="G11" s="297">
        <v>4200</v>
      </c>
      <c r="H11" s="297">
        <f t="shared" si="4"/>
        <v>3360</v>
      </c>
      <c r="I11" s="313">
        <f t="shared" si="2"/>
        <v>5250</v>
      </c>
      <c r="J11" s="313">
        <f t="shared" si="0"/>
        <v>2520</v>
      </c>
      <c r="K11" s="313">
        <f t="shared" si="0"/>
        <v>1260</v>
      </c>
      <c r="L11" s="313">
        <f t="shared" si="0"/>
        <v>1010</v>
      </c>
      <c r="M11" s="313">
        <f t="shared" si="3"/>
        <v>1310</v>
      </c>
      <c r="N11" s="313">
        <f t="shared" si="1"/>
        <v>630</v>
      </c>
      <c r="O11" s="313">
        <f t="shared" si="1"/>
        <v>320</v>
      </c>
      <c r="P11" s="313">
        <f t="shared" si="1"/>
        <v>250</v>
      </c>
    </row>
    <row r="12" spans="1:16" ht="60">
      <c r="A12" s="246">
        <v>7</v>
      </c>
      <c r="B12" s="302" t="s">
        <v>3525</v>
      </c>
      <c r="C12" s="246" t="s">
        <v>3526</v>
      </c>
      <c r="D12" s="246" t="s">
        <v>3527</v>
      </c>
      <c r="E12" s="297">
        <v>18900</v>
      </c>
      <c r="F12" s="297">
        <v>9750</v>
      </c>
      <c r="G12" s="297">
        <v>4000</v>
      </c>
      <c r="H12" s="297">
        <f t="shared" si="4"/>
        <v>3200</v>
      </c>
      <c r="I12" s="313">
        <f t="shared" si="2"/>
        <v>5670</v>
      </c>
      <c r="J12" s="313">
        <f t="shared" si="0"/>
        <v>2930</v>
      </c>
      <c r="K12" s="313">
        <f t="shared" si="0"/>
        <v>1200</v>
      </c>
      <c r="L12" s="313">
        <f t="shared" si="0"/>
        <v>960</v>
      </c>
      <c r="M12" s="313">
        <f t="shared" si="3"/>
        <v>1420</v>
      </c>
      <c r="N12" s="313">
        <f t="shared" si="1"/>
        <v>730</v>
      </c>
      <c r="O12" s="313">
        <f t="shared" si="1"/>
        <v>300</v>
      </c>
      <c r="P12" s="313">
        <f t="shared" si="1"/>
        <v>240</v>
      </c>
    </row>
    <row r="13" spans="1:16" ht="105">
      <c r="A13" s="246">
        <v>8</v>
      </c>
      <c r="B13" s="296" t="s">
        <v>3528</v>
      </c>
      <c r="C13" s="246" t="s">
        <v>3529</v>
      </c>
      <c r="D13" s="246" t="s">
        <v>3530</v>
      </c>
      <c r="E13" s="297">
        <v>17500</v>
      </c>
      <c r="F13" s="297">
        <v>8400</v>
      </c>
      <c r="G13" s="297">
        <v>4200</v>
      </c>
      <c r="H13" s="297">
        <f t="shared" si="4"/>
        <v>3360</v>
      </c>
      <c r="I13" s="313">
        <f t="shared" si="2"/>
        <v>5250</v>
      </c>
      <c r="J13" s="313">
        <f t="shared" si="0"/>
        <v>2520</v>
      </c>
      <c r="K13" s="313">
        <f t="shared" si="0"/>
        <v>1260</v>
      </c>
      <c r="L13" s="313">
        <f t="shared" si="0"/>
        <v>1010</v>
      </c>
      <c r="M13" s="313">
        <f t="shared" si="3"/>
        <v>1310</v>
      </c>
      <c r="N13" s="313">
        <f t="shared" si="1"/>
        <v>630</v>
      </c>
      <c r="O13" s="313">
        <f t="shared" si="1"/>
        <v>320</v>
      </c>
      <c r="P13" s="313">
        <f t="shared" si="1"/>
        <v>250</v>
      </c>
    </row>
    <row r="14" spans="1:16" ht="30">
      <c r="A14" s="246">
        <v>9</v>
      </c>
      <c r="B14" s="296" t="s">
        <v>3531</v>
      </c>
      <c r="C14" s="246" t="s">
        <v>287</v>
      </c>
      <c r="D14" s="246" t="s">
        <v>3532</v>
      </c>
      <c r="E14" s="297">
        <v>12500</v>
      </c>
      <c r="F14" s="297">
        <v>5600</v>
      </c>
      <c r="G14" s="297">
        <v>3500</v>
      </c>
      <c r="H14" s="297">
        <f t="shared" si="4"/>
        <v>2800</v>
      </c>
      <c r="I14" s="313">
        <f t="shared" si="2"/>
        <v>3750</v>
      </c>
      <c r="J14" s="313">
        <f t="shared" si="0"/>
        <v>1680</v>
      </c>
      <c r="K14" s="313">
        <f t="shared" si="0"/>
        <v>1050</v>
      </c>
      <c r="L14" s="313">
        <f t="shared" si="0"/>
        <v>840</v>
      </c>
      <c r="M14" s="313">
        <f t="shared" si="3"/>
        <v>940</v>
      </c>
      <c r="N14" s="313">
        <f t="shared" si="1"/>
        <v>420</v>
      </c>
      <c r="O14" s="313">
        <f t="shared" si="1"/>
        <v>260</v>
      </c>
      <c r="P14" s="313">
        <f t="shared" si="1"/>
        <v>210</v>
      </c>
    </row>
    <row r="15" spans="1:16" ht="30">
      <c r="A15" s="246">
        <v>10</v>
      </c>
      <c r="B15" s="296" t="s">
        <v>3533</v>
      </c>
      <c r="C15" s="246" t="s">
        <v>3531</v>
      </c>
      <c r="D15" s="246" t="s">
        <v>3534</v>
      </c>
      <c r="E15" s="297">
        <v>12500</v>
      </c>
      <c r="F15" s="297">
        <v>5600</v>
      </c>
      <c r="G15" s="297">
        <v>3500</v>
      </c>
      <c r="H15" s="297">
        <f t="shared" si="4"/>
        <v>2800</v>
      </c>
      <c r="I15" s="313">
        <f t="shared" si="2"/>
        <v>3750</v>
      </c>
      <c r="J15" s="313">
        <f t="shared" si="0"/>
        <v>1680</v>
      </c>
      <c r="K15" s="313">
        <f t="shared" si="0"/>
        <v>1050</v>
      </c>
      <c r="L15" s="313">
        <f t="shared" si="0"/>
        <v>840</v>
      </c>
      <c r="M15" s="313">
        <f t="shared" si="3"/>
        <v>940</v>
      </c>
      <c r="N15" s="313">
        <f t="shared" si="1"/>
        <v>420</v>
      </c>
      <c r="O15" s="313">
        <f t="shared" si="1"/>
        <v>260</v>
      </c>
      <c r="P15" s="313">
        <f t="shared" si="1"/>
        <v>210</v>
      </c>
    </row>
    <row r="16" spans="1:16" ht="30">
      <c r="A16" s="246">
        <v>11</v>
      </c>
      <c r="B16" s="296" t="s">
        <v>3535</v>
      </c>
      <c r="C16" s="246" t="s">
        <v>3536</v>
      </c>
      <c r="D16" s="246" t="s">
        <v>3533</v>
      </c>
      <c r="E16" s="297">
        <v>12500</v>
      </c>
      <c r="F16" s="297">
        <v>5600</v>
      </c>
      <c r="G16" s="297">
        <v>3500</v>
      </c>
      <c r="H16" s="297">
        <f t="shared" si="4"/>
        <v>2800</v>
      </c>
      <c r="I16" s="313">
        <f t="shared" si="2"/>
        <v>3750</v>
      </c>
      <c r="J16" s="313">
        <f t="shared" si="0"/>
        <v>1680</v>
      </c>
      <c r="K16" s="313">
        <f t="shared" si="0"/>
        <v>1050</v>
      </c>
      <c r="L16" s="313">
        <f t="shared" si="0"/>
        <v>840</v>
      </c>
      <c r="M16" s="313">
        <f t="shared" si="3"/>
        <v>940</v>
      </c>
      <c r="N16" s="313">
        <f t="shared" si="1"/>
        <v>420</v>
      </c>
      <c r="O16" s="313">
        <f t="shared" si="1"/>
        <v>260</v>
      </c>
      <c r="P16" s="313">
        <f t="shared" si="1"/>
        <v>210</v>
      </c>
    </row>
    <row r="17" spans="1:16" ht="30">
      <c r="A17" s="246">
        <v>12</v>
      </c>
      <c r="B17" s="296" t="s">
        <v>3537</v>
      </c>
      <c r="C17" s="246" t="s">
        <v>3531</v>
      </c>
      <c r="D17" s="246" t="s">
        <v>3536</v>
      </c>
      <c r="E17" s="297">
        <v>12500</v>
      </c>
      <c r="F17" s="297">
        <v>5600</v>
      </c>
      <c r="G17" s="297">
        <v>3500</v>
      </c>
      <c r="H17" s="297">
        <f t="shared" si="4"/>
        <v>2800</v>
      </c>
      <c r="I17" s="313">
        <f t="shared" si="2"/>
        <v>3750</v>
      </c>
      <c r="J17" s="313">
        <f t="shared" si="0"/>
        <v>1680</v>
      </c>
      <c r="K17" s="313">
        <f t="shared" si="0"/>
        <v>1050</v>
      </c>
      <c r="L17" s="313">
        <f t="shared" si="0"/>
        <v>840</v>
      </c>
      <c r="M17" s="313">
        <f t="shared" si="3"/>
        <v>940</v>
      </c>
      <c r="N17" s="313">
        <f t="shared" si="1"/>
        <v>420</v>
      </c>
      <c r="O17" s="313">
        <f t="shared" si="1"/>
        <v>260</v>
      </c>
      <c r="P17" s="313">
        <f t="shared" si="1"/>
        <v>210</v>
      </c>
    </row>
    <row r="18" spans="1:16" ht="30">
      <c r="A18" s="246">
        <v>13</v>
      </c>
      <c r="B18" s="296" t="s">
        <v>3532</v>
      </c>
      <c r="C18" s="246" t="s">
        <v>3536</v>
      </c>
      <c r="D18" s="246" t="s">
        <v>3538</v>
      </c>
      <c r="E18" s="297">
        <v>12500</v>
      </c>
      <c r="F18" s="297">
        <v>5600</v>
      </c>
      <c r="G18" s="297">
        <v>3500</v>
      </c>
      <c r="H18" s="297">
        <f t="shared" si="4"/>
        <v>2800</v>
      </c>
      <c r="I18" s="313">
        <f t="shared" si="2"/>
        <v>3750</v>
      </c>
      <c r="J18" s="313">
        <f t="shared" si="0"/>
        <v>1680</v>
      </c>
      <c r="K18" s="313">
        <f t="shared" si="0"/>
        <v>1050</v>
      </c>
      <c r="L18" s="313">
        <f t="shared" si="0"/>
        <v>840</v>
      </c>
      <c r="M18" s="313">
        <f t="shared" si="3"/>
        <v>940</v>
      </c>
      <c r="N18" s="313">
        <f t="shared" si="1"/>
        <v>420</v>
      </c>
      <c r="O18" s="313">
        <f t="shared" si="1"/>
        <v>260</v>
      </c>
      <c r="P18" s="313">
        <f t="shared" si="1"/>
        <v>210</v>
      </c>
    </row>
    <row r="19" spans="1:16" ht="30">
      <c r="A19" s="246">
        <v>14</v>
      </c>
      <c r="B19" s="296" t="s">
        <v>3539</v>
      </c>
      <c r="C19" s="246" t="s">
        <v>3535</v>
      </c>
      <c r="D19" s="246" t="s">
        <v>3534</v>
      </c>
      <c r="E19" s="297">
        <v>12500</v>
      </c>
      <c r="F19" s="297">
        <v>5600</v>
      </c>
      <c r="G19" s="297">
        <v>3500</v>
      </c>
      <c r="H19" s="297">
        <f t="shared" si="4"/>
        <v>2800</v>
      </c>
      <c r="I19" s="313">
        <f t="shared" si="2"/>
        <v>3750</v>
      </c>
      <c r="J19" s="313">
        <f t="shared" si="0"/>
        <v>1680</v>
      </c>
      <c r="K19" s="313">
        <f t="shared" si="0"/>
        <v>1050</v>
      </c>
      <c r="L19" s="313">
        <f t="shared" si="0"/>
        <v>840</v>
      </c>
      <c r="M19" s="313">
        <f t="shared" si="3"/>
        <v>940</v>
      </c>
      <c r="N19" s="313">
        <f t="shared" si="1"/>
        <v>420</v>
      </c>
      <c r="O19" s="313">
        <f t="shared" si="1"/>
        <v>260</v>
      </c>
      <c r="P19" s="313">
        <f t="shared" si="1"/>
        <v>210</v>
      </c>
    </row>
    <row r="20" spans="1:16">
      <c r="A20" s="246">
        <v>15</v>
      </c>
      <c r="B20" s="296" t="s">
        <v>3538</v>
      </c>
      <c r="C20" s="246" t="s">
        <v>3533</v>
      </c>
      <c r="D20" s="246" t="s">
        <v>3533</v>
      </c>
      <c r="E20" s="297">
        <v>12500</v>
      </c>
      <c r="F20" s="297">
        <v>5600</v>
      </c>
      <c r="G20" s="297">
        <v>3500</v>
      </c>
      <c r="H20" s="297">
        <f t="shared" si="4"/>
        <v>2800</v>
      </c>
      <c r="I20" s="313">
        <f t="shared" si="2"/>
        <v>3750</v>
      </c>
      <c r="J20" s="313">
        <f t="shared" si="0"/>
        <v>1680</v>
      </c>
      <c r="K20" s="313">
        <f t="shared" si="0"/>
        <v>1050</v>
      </c>
      <c r="L20" s="313">
        <f t="shared" si="0"/>
        <v>840</v>
      </c>
      <c r="M20" s="313">
        <f t="shared" si="3"/>
        <v>940</v>
      </c>
      <c r="N20" s="313">
        <f t="shared" si="1"/>
        <v>420</v>
      </c>
      <c r="O20" s="313">
        <f t="shared" si="1"/>
        <v>260</v>
      </c>
      <c r="P20" s="313">
        <f t="shared" si="1"/>
        <v>210</v>
      </c>
    </row>
    <row r="21" spans="1:16" ht="30">
      <c r="A21" s="246">
        <v>16</v>
      </c>
      <c r="B21" s="296" t="s">
        <v>3540</v>
      </c>
      <c r="C21" s="246" t="s">
        <v>3535</v>
      </c>
      <c r="D21" s="246" t="s">
        <v>3537</v>
      </c>
      <c r="E21" s="297">
        <v>12500</v>
      </c>
      <c r="F21" s="297">
        <v>5600</v>
      </c>
      <c r="G21" s="297">
        <v>3500</v>
      </c>
      <c r="H21" s="297">
        <f t="shared" si="4"/>
        <v>2800</v>
      </c>
      <c r="I21" s="313">
        <f t="shared" si="2"/>
        <v>3750</v>
      </c>
      <c r="J21" s="313">
        <f t="shared" si="0"/>
        <v>1680</v>
      </c>
      <c r="K21" s="313">
        <f t="shared" si="0"/>
        <v>1050</v>
      </c>
      <c r="L21" s="313">
        <f t="shared" si="0"/>
        <v>840</v>
      </c>
      <c r="M21" s="313">
        <f t="shared" si="3"/>
        <v>940</v>
      </c>
      <c r="N21" s="313">
        <f t="shared" si="1"/>
        <v>420</v>
      </c>
      <c r="O21" s="313">
        <f t="shared" si="1"/>
        <v>260</v>
      </c>
      <c r="P21" s="313">
        <f t="shared" si="1"/>
        <v>210</v>
      </c>
    </row>
    <row r="22" spans="1:16">
      <c r="A22" s="246">
        <v>17</v>
      </c>
      <c r="B22" s="296" t="s">
        <v>3536</v>
      </c>
      <c r="C22" s="246" t="s">
        <v>287</v>
      </c>
      <c r="D22" s="246" t="s">
        <v>3541</v>
      </c>
      <c r="E22" s="297">
        <v>12500</v>
      </c>
      <c r="F22" s="297">
        <v>5600</v>
      </c>
      <c r="G22" s="297">
        <v>3500</v>
      </c>
      <c r="H22" s="297">
        <f t="shared" si="4"/>
        <v>2800</v>
      </c>
      <c r="I22" s="313">
        <f t="shared" si="2"/>
        <v>3750</v>
      </c>
      <c r="J22" s="313">
        <f t="shared" si="2"/>
        <v>1680</v>
      </c>
      <c r="K22" s="313">
        <f t="shared" si="2"/>
        <v>1050</v>
      </c>
      <c r="L22" s="313">
        <f t="shared" si="2"/>
        <v>840</v>
      </c>
      <c r="M22" s="313">
        <f t="shared" si="3"/>
        <v>940</v>
      </c>
      <c r="N22" s="313">
        <f t="shared" si="3"/>
        <v>420</v>
      </c>
      <c r="O22" s="313">
        <f t="shared" si="3"/>
        <v>260</v>
      </c>
      <c r="P22" s="313">
        <f t="shared" si="3"/>
        <v>210</v>
      </c>
    </row>
    <row r="23" spans="1:16" ht="60">
      <c r="A23" s="246">
        <v>18</v>
      </c>
      <c r="B23" s="302" t="s">
        <v>3542</v>
      </c>
      <c r="C23" s="246" t="s">
        <v>3543</v>
      </c>
      <c r="D23" s="246" t="s">
        <v>3544</v>
      </c>
      <c r="E23" s="297">
        <v>12500</v>
      </c>
      <c r="F23" s="297">
        <v>5600</v>
      </c>
      <c r="G23" s="297">
        <v>3500</v>
      </c>
      <c r="H23" s="297">
        <f t="shared" si="4"/>
        <v>2800</v>
      </c>
      <c r="I23" s="313">
        <f t="shared" si="2"/>
        <v>3750</v>
      </c>
      <c r="J23" s="313">
        <f t="shared" si="2"/>
        <v>1680</v>
      </c>
      <c r="K23" s="313">
        <f t="shared" si="2"/>
        <v>1050</v>
      </c>
      <c r="L23" s="313">
        <f t="shared" si="2"/>
        <v>840</v>
      </c>
      <c r="M23" s="313">
        <f t="shared" si="3"/>
        <v>940</v>
      </c>
      <c r="N23" s="313">
        <f t="shared" si="3"/>
        <v>420</v>
      </c>
      <c r="O23" s="313">
        <f t="shared" si="3"/>
        <v>260</v>
      </c>
      <c r="P23" s="313">
        <f t="shared" si="3"/>
        <v>210</v>
      </c>
    </row>
    <row r="24" spans="1:16" ht="60">
      <c r="A24" s="246">
        <v>19</v>
      </c>
      <c r="B24" s="296" t="s">
        <v>3545</v>
      </c>
      <c r="C24" s="246" t="s">
        <v>3546</v>
      </c>
      <c r="D24" s="246" t="s">
        <v>3547</v>
      </c>
      <c r="E24" s="297">
        <v>9800</v>
      </c>
      <c r="F24" s="297">
        <v>4500</v>
      </c>
      <c r="G24" s="297">
        <v>2700</v>
      </c>
      <c r="H24" s="297">
        <f t="shared" si="4"/>
        <v>2160</v>
      </c>
      <c r="I24" s="313">
        <f t="shared" si="2"/>
        <v>2940</v>
      </c>
      <c r="J24" s="313">
        <f t="shared" si="2"/>
        <v>1350</v>
      </c>
      <c r="K24" s="313">
        <f t="shared" si="2"/>
        <v>810</v>
      </c>
      <c r="L24" s="313">
        <f t="shared" si="2"/>
        <v>650</v>
      </c>
      <c r="M24" s="313">
        <f t="shared" si="3"/>
        <v>740</v>
      </c>
      <c r="N24" s="313">
        <f t="shared" si="3"/>
        <v>340</v>
      </c>
      <c r="O24" s="313">
        <f t="shared" si="3"/>
        <v>200</v>
      </c>
      <c r="P24" s="313">
        <f t="shared" si="3"/>
        <v>160</v>
      </c>
    </row>
    <row r="25" spans="1:16" ht="60">
      <c r="A25" s="246">
        <v>20</v>
      </c>
      <c r="B25" s="302" t="s">
        <v>3548</v>
      </c>
      <c r="C25" s="246" t="s">
        <v>3549</v>
      </c>
      <c r="D25" s="246" t="s">
        <v>3550</v>
      </c>
      <c r="E25" s="297">
        <v>11200</v>
      </c>
      <c r="F25" s="297">
        <v>5000</v>
      </c>
      <c r="G25" s="297">
        <v>3000</v>
      </c>
      <c r="H25" s="297">
        <f t="shared" si="4"/>
        <v>2400</v>
      </c>
      <c r="I25" s="313">
        <f t="shared" si="2"/>
        <v>3360</v>
      </c>
      <c r="J25" s="313">
        <f t="shared" si="2"/>
        <v>1500</v>
      </c>
      <c r="K25" s="313">
        <f t="shared" si="2"/>
        <v>900</v>
      </c>
      <c r="L25" s="313">
        <f t="shared" si="2"/>
        <v>720</v>
      </c>
      <c r="M25" s="313">
        <f t="shared" si="3"/>
        <v>840</v>
      </c>
      <c r="N25" s="313">
        <f t="shared" si="3"/>
        <v>380</v>
      </c>
      <c r="O25" s="313">
        <f t="shared" si="3"/>
        <v>230</v>
      </c>
      <c r="P25" s="313">
        <f t="shared" si="3"/>
        <v>180</v>
      </c>
    </row>
    <row r="26" spans="1:16" ht="45">
      <c r="A26" s="246">
        <v>21</v>
      </c>
      <c r="B26" s="302" t="s">
        <v>3551</v>
      </c>
      <c r="C26" s="246" t="s">
        <v>3552</v>
      </c>
      <c r="D26" s="246" t="s">
        <v>3553</v>
      </c>
      <c r="E26" s="297">
        <v>13500</v>
      </c>
      <c r="F26" s="297">
        <v>6250</v>
      </c>
      <c r="G26" s="297">
        <v>3000</v>
      </c>
      <c r="H26" s="297">
        <f t="shared" si="4"/>
        <v>2400</v>
      </c>
      <c r="I26" s="313">
        <f t="shared" si="2"/>
        <v>4050</v>
      </c>
      <c r="J26" s="313">
        <f t="shared" si="2"/>
        <v>1880</v>
      </c>
      <c r="K26" s="313">
        <f t="shared" si="2"/>
        <v>900</v>
      </c>
      <c r="L26" s="313">
        <f t="shared" si="2"/>
        <v>720</v>
      </c>
      <c r="M26" s="313">
        <f t="shared" si="3"/>
        <v>1010</v>
      </c>
      <c r="N26" s="313">
        <f t="shared" si="3"/>
        <v>470</v>
      </c>
      <c r="O26" s="313">
        <f t="shared" si="3"/>
        <v>230</v>
      </c>
      <c r="P26" s="313">
        <f t="shared" si="3"/>
        <v>180</v>
      </c>
    </row>
    <row r="27" spans="1:16" ht="45">
      <c r="A27" s="246">
        <v>22</v>
      </c>
      <c r="B27" s="296" t="s">
        <v>3554</v>
      </c>
      <c r="C27" s="246" t="s">
        <v>3555</v>
      </c>
      <c r="D27" s="246" t="s">
        <v>3556</v>
      </c>
      <c r="E27" s="297">
        <v>11200</v>
      </c>
      <c r="F27" s="297">
        <v>5000</v>
      </c>
      <c r="G27" s="297">
        <v>3000</v>
      </c>
      <c r="H27" s="297">
        <f t="shared" si="4"/>
        <v>2400</v>
      </c>
      <c r="I27" s="313">
        <f t="shared" si="2"/>
        <v>3360</v>
      </c>
      <c r="J27" s="313">
        <f t="shared" si="2"/>
        <v>1500</v>
      </c>
      <c r="K27" s="313">
        <f t="shared" si="2"/>
        <v>900</v>
      </c>
      <c r="L27" s="313">
        <f t="shared" si="2"/>
        <v>720</v>
      </c>
      <c r="M27" s="313">
        <f t="shared" si="3"/>
        <v>840</v>
      </c>
      <c r="N27" s="313">
        <f t="shared" si="3"/>
        <v>380</v>
      </c>
      <c r="O27" s="313">
        <f t="shared" si="3"/>
        <v>230</v>
      </c>
      <c r="P27" s="313">
        <f t="shared" si="3"/>
        <v>180</v>
      </c>
    </row>
    <row r="28" spans="1:16" ht="60">
      <c r="A28" s="246">
        <v>23</v>
      </c>
      <c r="B28" s="296" t="s">
        <v>3557</v>
      </c>
      <c r="C28" s="246" t="s">
        <v>3558</v>
      </c>
      <c r="D28" s="246" t="s">
        <v>3559</v>
      </c>
      <c r="E28" s="297">
        <v>8750</v>
      </c>
      <c r="F28" s="297">
        <v>4000</v>
      </c>
      <c r="G28" s="297">
        <v>2500</v>
      </c>
      <c r="H28" s="297">
        <f t="shared" si="4"/>
        <v>2000</v>
      </c>
      <c r="I28" s="313">
        <f t="shared" si="2"/>
        <v>2630</v>
      </c>
      <c r="J28" s="313">
        <f t="shared" si="2"/>
        <v>1200</v>
      </c>
      <c r="K28" s="313">
        <f t="shared" si="2"/>
        <v>750</v>
      </c>
      <c r="L28" s="313">
        <f t="shared" si="2"/>
        <v>600</v>
      </c>
      <c r="M28" s="313">
        <f t="shared" si="3"/>
        <v>660</v>
      </c>
      <c r="N28" s="313">
        <f t="shared" si="3"/>
        <v>300</v>
      </c>
      <c r="O28" s="313">
        <f t="shared" si="3"/>
        <v>190</v>
      </c>
      <c r="P28" s="313">
        <f t="shared" si="3"/>
        <v>150</v>
      </c>
    </row>
    <row r="29" spans="1:16" ht="45">
      <c r="A29" s="246">
        <v>24</v>
      </c>
      <c r="B29" s="296" t="s">
        <v>3560</v>
      </c>
      <c r="C29" s="246" t="s">
        <v>3561</v>
      </c>
      <c r="D29" s="246" t="s">
        <v>3562</v>
      </c>
      <c r="E29" s="297">
        <v>20000</v>
      </c>
      <c r="F29" s="297">
        <v>8000</v>
      </c>
      <c r="G29" s="297">
        <v>4000</v>
      </c>
      <c r="H29" s="297">
        <v>3000</v>
      </c>
      <c r="I29" s="313">
        <f t="shared" si="2"/>
        <v>6000</v>
      </c>
      <c r="J29" s="313">
        <f t="shared" si="2"/>
        <v>2400</v>
      </c>
      <c r="K29" s="313">
        <f t="shared" si="2"/>
        <v>1200</v>
      </c>
      <c r="L29" s="313">
        <f t="shared" si="2"/>
        <v>900</v>
      </c>
      <c r="M29" s="313">
        <f t="shared" si="3"/>
        <v>1500</v>
      </c>
      <c r="N29" s="313">
        <f t="shared" si="3"/>
        <v>600</v>
      </c>
      <c r="O29" s="313">
        <f t="shared" si="3"/>
        <v>300</v>
      </c>
      <c r="P29" s="313">
        <f t="shared" si="3"/>
        <v>230</v>
      </c>
    </row>
    <row r="30" spans="1:16" ht="45">
      <c r="A30" s="246">
        <v>25</v>
      </c>
      <c r="B30" s="296" t="s">
        <v>3563</v>
      </c>
      <c r="C30" s="246" t="s">
        <v>3564</v>
      </c>
      <c r="D30" s="246" t="s">
        <v>3565</v>
      </c>
      <c r="E30" s="297">
        <v>20000</v>
      </c>
      <c r="F30" s="297">
        <v>8000</v>
      </c>
      <c r="G30" s="297">
        <v>4000</v>
      </c>
      <c r="H30" s="297">
        <v>3000</v>
      </c>
      <c r="I30" s="313">
        <f t="shared" si="2"/>
        <v>6000</v>
      </c>
      <c r="J30" s="313">
        <f t="shared" si="2"/>
        <v>2400</v>
      </c>
      <c r="K30" s="313">
        <f t="shared" si="2"/>
        <v>1200</v>
      </c>
      <c r="L30" s="313">
        <f t="shared" si="2"/>
        <v>900</v>
      </c>
      <c r="M30" s="313">
        <f t="shared" si="3"/>
        <v>1500</v>
      </c>
      <c r="N30" s="313">
        <f t="shared" si="3"/>
        <v>600</v>
      </c>
      <c r="O30" s="313">
        <f t="shared" si="3"/>
        <v>300</v>
      </c>
      <c r="P30" s="313">
        <f t="shared" si="3"/>
        <v>230</v>
      </c>
    </row>
    <row r="31" spans="1:16" ht="45">
      <c r="A31" s="246">
        <v>26</v>
      </c>
      <c r="B31" s="296" t="s">
        <v>3566</v>
      </c>
      <c r="C31" s="246" t="s">
        <v>3567</v>
      </c>
      <c r="D31" s="246" t="s">
        <v>3568</v>
      </c>
      <c r="E31" s="297">
        <v>20000</v>
      </c>
      <c r="F31" s="297">
        <v>8000</v>
      </c>
      <c r="G31" s="297">
        <v>4000</v>
      </c>
      <c r="H31" s="297">
        <v>3000</v>
      </c>
      <c r="I31" s="313">
        <f t="shared" si="2"/>
        <v>6000</v>
      </c>
      <c r="J31" s="313">
        <f t="shared" si="2"/>
        <v>2400</v>
      </c>
      <c r="K31" s="313">
        <f t="shared" si="2"/>
        <v>1200</v>
      </c>
      <c r="L31" s="313">
        <f t="shared" si="2"/>
        <v>900</v>
      </c>
      <c r="M31" s="313">
        <f t="shared" si="3"/>
        <v>1500</v>
      </c>
      <c r="N31" s="313">
        <f t="shared" si="3"/>
        <v>600</v>
      </c>
      <c r="O31" s="313">
        <f t="shared" si="3"/>
        <v>300</v>
      </c>
      <c r="P31" s="313">
        <f t="shared" si="3"/>
        <v>230</v>
      </c>
    </row>
    <row r="32" spans="1:16" ht="45">
      <c r="A32" s="246">
        <v>27</v>
      </c>
      <c r="B32" s="296" t="s">
        <v>3569</v>
      </c>
      <c r="C32" s="246" t="s">
        <v>3570</v>
      </c>
      <c r="D32" s="246" t="s">
        <v>3571</v>
      </c>
      <c r="E32" s="297">
        <v>20000</v>
      </c>
      <c r="F32" s="297">
        <v>8000</v>
      </c>
      <c r="G32" s="297">
        <v>4000</v>
      </c>
      <c r="H32" s="297">
        <v>3000</v>
      </c>
      <c r="I32" s="313">
        <f t="shared" si="2"/>
        <v>6000</v>
      </c>
      <c r="J32" s="313">
        <f t="shared" si="2"/>
        <v>2400</v>
      </c>
      <c r="K32" s="313">
        <f t="shared" si="2"/>
        <v>1200</v>
      </c>
      <c r="L32" s="313">
        <f t="shared" si="2"/>
        <v>900</v>
      </c>
      <c r="M32" s="313">
        <f t="shared" si="3"/>
        <v>1500</v>
      </c>
      <c r="N32" s="313">
        <f t="shared" si="3"/>
        <v>600</v>
      </c>
      <c r="O32" s="313">
        <f t="shared" si="3"/>
        <v>300</v>
      </c>
      <c r="P32" s="313">
        <f t="shared" si="3"/>
        <v>230</v>
      </c>
    </row>
    <row r="33" spans="1:16" ht="45">
      <c r="A33" s="246">
        <v>28</v>
      </c>
      <c r="B33" s="296" t="s">
        <v>3572</v>
      </c>
      <c r="C33" s="246" t="s">
        <v>3573</v>
      </c>
      <c r="D33" s="246" t="s">
        <v>3574</v>
      </c>
      <c r="E33" s="297">
        <v>20000</v>
      </c>
      <c r="F33" s="297">
        <v>8000</v>
      </c>
      <c r="G33" s="297">
        <v>4000</v>
      </c>
      <c r="H33" s="297">
        <v>3000</v>
      </c>
      <c r="I33" s="313">
        <f t="shared" si="2"/>
        <v>6000</v>
      </c>
      <c r="J33" s="313">
        <f t="shared" si="2"/>
        <v>2400</v>
      </c>
      <c r="K33" s="313">
        <f t="shared" si="2"/>
        <v>1200</v>
      </c>
      <c r="L33" s="313">
        <f t="shared" si="2"/>
        <v>900</v>
      </c>
      <c r="M33" s="313">
        <f t="shared" si="3"/>
        <v>1500</v>
      </c>
      <c r="N33" s="313">
        <f t="shared" si="3"/>
        <v>600</v>
      </c>
      <c r="O33" s="313">
        <f t="shared" si="3"/>
        <v>300</v>
      </c>
      <c r="P33" s="313">
        <f t="shared" si="3"/>
        <v>230</v>
      </c>
    </row>
    <row r="34" spans="1:16" ht="45">
      <c r="A34" s="246">
        <v>29</v>
      </c>
      <c r="B34" s="296" t="s">
        <v>3575</v>
      </c>
      <c r="C34" s="246" t="s">
        <v>3576</v>
      </c>
      <c r="D34" s="246" t="s">
        <v>3577</v>
      </c>
      <c r="E34" s="297">
        <v>22000</v>
      </c>
      <c r="F34" s="297">
        <v>11000</v>
      </c>
      <c r="G34" s="297">
        <v>5500</v>
      </c>
      <c r="H34" s="297">
        <v>3000</v>
      </c>
      <c r="I34" s="313">
        <f t="shared" si="2"/>
        <v>6600</v>
      </c>
      <c r="J34" s="313">
        <f t="shared" si="2"/>
        <v>3300</v>
      </c>
      <c r="K34" s="313">
        <f t="shared" si="2"/>
        <v>1650</v>
      </c>
      <c r="L34" s="313">
        <f t="shared" si="2"/>
        <v>900</v>
      </c>
      <c r="M34" s="313">
        <f t="shared" si="3"/>
        <v>1650</v>
      </c>
      <c r="N34" s="313">
        <f t="shared" si="3"/>
        <v>830</v>
      </c>
      <c r="O34" s="313">
        <f t="shared" si="3"/>
        <v>410</v>
      </c>
      <c r="P34" s="313">
        <f t="shared" si="3"/>
        <v>230</v>
      </c>
    </row>
    <row r="35" spans="1:16" ht="45">
      <c r="A35" s="246">
        <v>30</v>
      </c>
      <c r="B35" s="296" t="s">
        <v>3578</v>
      </c>
      <c r="C35" s="246" t="s">
        <v>3579</v>
      </c>
      <c r="D35" s="246" t="s">
        <v>3580</v>
      </c>
      <c r="E35" s="297">
        <v>22000</v>
      </c>
      <c r="F35" s="297">
        <v>11000</v>
      </c>
      <c r="G35" s="297">
        <v>5500</v>
      </c>
      <c r="H35" s="297">
        <v>3000</v>
      </c>
      <c r="I35" s="313">
        <f t="shared" si="2"/>
        <v>6600</v>
      </c>
      <c r="J35" s="313">
        <f t="shared" si="2"/>
        <v>3300</v>
      </c>
      <c r="K35" s="313">
        <f t="shared" si="2"/>
        <v>1650</v>
      </c>
      <c r="L35" s="313">
        <f t="shared" si="2"/>
        <v>900</v>
      </c>
      <c r="M35" s="313">
        <f t="shared" si="3"/>
        <v>1650</v>
      </c>
      <c r="N35" s="313">
        <f t="shared" si="3"/>
        <v>830</v>
      </c>
      <c r="O35" s="313">
        <f t="shared" si="3"/>
        <v>410</v>
      </c>
      <c r="P35" s="313">
        <f t="shared" si="3"/>
        <v>230</v>
      </c>
    </row>
    <row r="36" spans="1:16" ht="45">
      <c r="A36" s="246">
        <v>31</v>
      </c>
      <c r="B36" s="296" t="s">
        <v>3581</v>
      </c>
      <c r="C36" s="246" t="s">
        <v>3582</v>
      </c>
      <c r="D36" s="246" t="s">
        <v>3583</v>
      </c>
      <c r="E36" s="297">
        <v>20000</v>
      </c>
      <c r="F36" s="297">
        <v>8000</v>
      </c>
      <c r="G36" s="297">
        <v>4000</v>
      </c>
      <c r="H36" s="297">
        <v>3000</v>
      </c>
      <c r="I36" s="313">
        <f t="shared" si="2"/>
        <v>6000</v>
      </c>
      <c r="J36" s="313">
        <f t="shared" si="2"/>
        <v>2400</v>
      </c>
      <c r="K36" s="313">
        <f t="shared" si="2"/>
        <v>1200</v>
      </c>
      <c r="L36" s="313">
        <f t="shared" si="2"/>
        <v>900</v>
      </c>
      <c r="M36" s="313">
        <f t="shared" si="3"/>
        <v>1500</v>
      </c>
      <c r="N36" s="313">
        <f t="shared" si="3"/>
        <v>600</v>
      </c>
      <c r="O36" s="313">
        <f t="shared" si="3"/>
        <v>300</v>
      </c>
      <c r="P36" s="313">
        <f t="shared" si="3"/>
        <v>230</v>
      </c>
    </row>
    <row r="37" spans="1:16" ht="45">
      <c r="A37" s="246">
        <v>32</v>
      </c>
      <c r="B37" s="296" t="s">
        <v>3584</v>
      </c>
      <c r="C37" s="246" t="s">
        <v>3585</v>
      </c>
      <c r="D37" s="246" t="s">
        <v>3586</v>
      </c>
      <c r="E37" s="297">
        <v>20000</v>
      </c>
      <c r="F37" s="297">
        <v>8000</v>
      </c>
      <c r="G37" s="297">
        <v>4000</v>
      </c>
      <c r="H37" s="297">
        <v>3000</v>
      </c>
      <c r="I37" s="313">
        <f t="shared" si="2"/>
        <v>6000</v>
      </c>
      <c r="J37" s="313">
        <f t="shared" si="2"/>
        <v>2400</v>
      </c>
      <c r="K37" s="313">
        <f t="shared" si="2"/>
        <v>1200</v>
      </c>
      <c r="L37" s="313">
        <f t="shared" si="2"/>
        <v>900</v>
      </c>
      <c r="M37" s="313">
        <f t="shared" si="3"/>
        <v>1500</v>
      </c>
      <c r="N37" s="313">
        <f t="shared" si="3"/>
        <v>600</v>
      </c>
      <c r="O37" s="313">
        <f t="shared" si="3"/>
        <v>300</v>
      </c>
      <c r="P37" s="313">
        <f t="shared" si="3"/>
        <v>230</v>
      </c>
    </row>
    <row r="38" spans="1:16" ht="45">
      <c r="A38" s="246">
        <v>33</v>
      </c>
      <c r="B38" s="296" t="s">
        <v>3587</v>
      </c>
      <c r="C38" s="246" t="s">
        <v>3588</v>
      </c>
      <c r="D38" s="246" t="s">
        <v>3589</v>
      </c>
      <c r="E38" s="297">
        <v>20000</v>
      </c>
      <c r="F38" s="297">
        <v>8000</v>
      </c>
      <c r="G38" s="297">
        <v>4000</v>
      </c>
      <c r="H38" s="297">
        <v>3000</v>
      </c>
      <c r="I38" s="313">
        <f t="shared" si="2"/>
        <v>6000</v>
      </c>
      <c r="J38" s="313">
        <f t="shared" si="2"/>
        <v>2400</v>
      </c>
      <c r="K38" s="313">
        <f t="shared" si="2"/>
        <v>1200</v>
      </c>
      <c r="L38" s="313">
        <f t="shared" si="2"/>
        <v>900</v>
      </c>
      <c r="M38" s="313">
        <f t="shared" si="3"/>
        <v>1500</v>
      </c>
      <c r="N38" s="313">
        <f t="shared" si="3"/>
        <v>600</v>
      </c>
      <c r="O38" s="313">
        <f t="shared" si="3"/>
        <v>300</v>
      </c>
      <c r="P38" s="313">
        <f t="shared" si="3"/>
        <v>230</v>
      </c>
    </row>
    <row r="39" spans="1:16" ht="45">
      <c r="A39" s="246">
        <v>34</v>
      </c>
      <c r="B39" s="296" t="s">
        <v>3590</v>
      </c>
      <c r="C39" s="246" t="s">
        <v>3591</v>
      </c>
      <c r="D39" s="246" t="s">
        <v>3592</v>
      </c>
      <c r="E39" s="297">
        <v>11000</v>
      </c>
      <c r="F39" s="297">
        <v>5000</v>
      </c>
      <c r="G39" s="297">
        <v>3000</v>
      </c>
      <c r="H39" s="297">
        <v>2000</v>
      </c>
      <c r="I39" s="313">
        <f t="shared" si="2"/>
        <v>3300</v>
      </c>
      <c r="J39" s="313">
        <f t="shared" si="2"/>
        <v>1500</v>
      </c>
      <c r="K39" s="313">
        <f t="shared" si="2"/>
        <v>900</v>
      </c>
      <c r="L39" s="313">
        <f t="shared" si="2"/>
        <v>600</v>
      </c>
      <c r="M39" s="313">
        <f t="shared" si="3"/>
        <v>830</v>
      </c>
      <c r="N39" s="313">
        <f t="shared" si="3"/>
        <v>380</v>
      </c>
      <c r="O39" s="313">
        <f t="shared" si="3"/>
        <v>230</v>
      </c>
      <c r="P39" s="313">
        <f t="shared" si="3"/>
        <v>150</v>
      </c>
    </row>
    <row r="40" spans="1:16" ht="45">
      <c r="A40" s="246">
        <v>35</v>
      </c>
      <c r="B40" s="296" t="s">
        <v>3593</v>
      </c>
      <c r="C40" s="246" t="s">
        <v>3594</v>
      </c>
      <c r="D40" s="246" t="s">
        <v>3595</v>
      </c>
      <c r="E40" s="297">
        <v>11000</v>
      </c>
      <c r="F40" s="297">
        <v>5000</v>
      </c>
      <c r="G40" s="297">
        <v>3000</v>
      </c>
      <c r="H40" s="297">
        <v>2000</v>
      </c>
      <c r="I40" s="313">
        <f t="shared" si="2"/>
        <v>3300</v>
      </c>
      <c r="J40" s="313">
        <f t="shared" si="2"/>
        <v>1500</v>
      </c>
      <c r="K40" s="313">
        <f t="shared" si="2"/>
        <v>900</v>
      </c>
      <c r="L40" s="313">
        <f t="shared" si="2"/>
        <v>600</v>
      </c>
      <c r="M40" s="313">
        <f t="shared" si="3"/>
        <v>830</v>
      </c>
      <c r="N40" s="313">
        <f t="shared" si="3"/>
        <v>380</v>
      </c>
      <c r="O40" s="313">
        <f t="shared" si="3"/>
        <v>230</v>
      </c>
      <c r="P40" s="313">
        <f t="shared" si="3"/>
        <v>150</v>
      </c>
    </row>
    <row r="41" spans="1:16" ht="45">
      <c r="A41" s="246">
        <v>36</v>
      </c>
      <c r="B41" s="296" t="s">
        <v>3596</v>
      </c>
      <c r="C41" s="246" t="s">
        <v>3597</v>
      </c>
      <c r="D41" s="246" t="s">
        <v>3598</v>
      </c>
      <c r="E41" s="297">
        <v>11000</v>
      </c>
      <c r="F41" s="297">
        <v>5000</v>
      </c>
      <c r="G41" s="297">
        <v>3000</v>
      </c>
      <c r="H41" s="297">
        <v>2000</v>
      </c>
      <c r="I41" s="313">
        <f t="shared" si="2"/>
        <v>3300</v>
      </c>
      <c r="J41" s="313">
        <f t="shared" si="2"/>
        <v>1500</v>
      </c>
      <c r="K41" s="313">
        <f t="shared" si="2"/>
        <v>900</v>
      </c>
      <c r="L41" s="313">
        <f t="shared" si="2"/>
        <v>600</v>
      </c>
      <c r="M41" s="313">
        <f t="shared" si="3"/>
        <v>830</v>
      </c>
      <c r="N41" s="313">
        <f t="shared" si="3"/>
        <v>380</v>
      </c>
      <c r="O41" s="313">
        <f t="shared" si="3"/>
        <v>230</v>
      </c>
      <c r="P41" s="313">
        <f t="shared" si="3"/>
        <v>150</v>
      </c>
    </row>
    <row r="42" spans="1:16" ht="45">
      <c r="A42" s="246">
        <v>37</v>
      </c>
      <c r="B42" s="296" t="s">
        <v>3599</v>
      </c>
      <c r="C42" s="246" t="s">
        <v>3600</v>
      </c>
      <c r="D42" s="246" t="s">
        <v>3601</v>
      </c>
      <c r="E42" s="297">
        <v>11000</v>
      </c>
      <c r="F42" s="297">
        <v>5000</v>
      </c>
      <c r="G42" s="297">
        <v>3000</v>
      </c>
      <c r="H42" s="297">
        <v>2000</v>
      </c>
      <c r="I42" s="313">
        <f t="shared" si="2"/>
        <v>3300</v>
      </c>
      <c r="J42" s="313">
        <f t="shared" si="2"/>
        <v>1500</v>
      </c>
      <c r="K42" s="313">
        <f t="shared" si="2"/>
        <v>900</v>
      </c>
      <c r="L42" s="313">
        <f t="shared" si="2"/>
        <v>600</v>
      </c>
      <c r="M42" s="313">
        <f t="shared" si="3"/>
        <v>830</v>
      </c>
      <c r="N42" s="313">
        <f t="shared" si="3"/>
        <v>380</v>
      </c>
      <c r="O42" s="313">
        <f t="shared" si="3"/>
        <v>230</v>
      </c>
      <c r="P42" s="313">
        <f t="shared" si="3"/>
        <v>150</v>
      </c>
    </row>
    <row r="43" spans="1:16" ht="45">
      <c r="A43" s="246">
        <v>38</v>
      </c>
      <c r="B43" s="296" t="s">
        <v>3602</v>
      </c>
      <c r="C43" s="246" t="s">
        <v>3603</v>
      </c>
      <c r="D43" s="246" t="s">
        <v>3604</v>
      </c>
      <c r="E43" s="297">
        <v>11000</v>
      </c>
      <c r="F43" s="297">
        <v>5000</v>
      </c>
      <c r="G43" s="297">
        <v>3000</v>
      </c>
      <c r="H43" s="297">
        <v>2000</v>
      </c>
      <c r="I43" s="313">
        <f t="shared" si="2"/>
        <v>3300</v>
      </c>
      <c r="J43" s="313">
        <f t="shared" si="2"/>
        <v>1500</v>
      </c>
      <c r="K43" s="313">
        <f t="shared" si="2"/>
        <v>900</v>
      </c>
      <c r="L43" s="313">
        <f t="shared" si="2"/>
        <v>600</v>
      </c>
      <c r="M43" s="313">
        <f t="shared" si="3"/>
        <v>830</v>
      </c>
      <c r="N43" s="313">
        <f t="shared" si="3"/>
        <v>380</v>
      </c>
      <c r="O43" s="313">
        <f t="shared" si="3"/>
        <v>230</v>
      </c>
      <c r="P43" s="313">
        <f t="shared" si="3"/>
        <v>150</v>
      </c>
    </row>
    <row r="44" spans="1:16" ht="45">
      <c r="A44" s="246">
        <v>39</v>
      </c>
      <c r="B44" s="296" t="s">
        <v>3605</v>
      </c>
      <c r="C44" s="246" t="s">
        <v>3606</v>
      </c>
      <c r="D44" s="246" t="s">
        <v>3607</v>
      </c>
      <c r="E44" s="297">
        <v>11000</v>
      </c>
      <c r="F44" s="297">
        <v>5000</v>
      </c>
      <c r="G44" s="297">
        <v>3000</v>
      </c>
      <c r="H44" s="297">
        <v>2000</v>
      </c>
      <c r="I44" s="313">
        <f t="shared" si="2"/>
        <v>3300</v>
      </c>
      <c r="J44" s="313">
        <f t="shared" si="2"/>
        <v>1500</v>
      </c>
      <c r="K44" s="313">
        <f t="shared" si="2"/>
        <v>900</v>
      </c>
      <c r="L44" s="313">
        <f t="shared" si="2"/>
        <v>600</v>
      </c>
      <c r="M44" s="313">
        <f t="shared" si="3"/>
        <v>830</v>
      </c>
      <c r="N44" s="313">
        <f t="shared" si="3"/>
        <v>380</v>
      </c>
      <c r="O44" s="313">
        <f t="shared" si="3"/>
        <v>230</v>
      </c>
      <c r="P44" s="313">
        <f t="shared" si="3"/>
        <v>150</v>
      </c>
    </row>
    <row r="45" spans="1:16" ht="45">
      <c r="A45" s="246">
        <v>40</v>
      </c>
      <c r="B45" s="296" t="s">
        <v>3608</v>
      </c>
      <c r="C45" s="246" t="s">
        <v>3609</v>
      </c>
      <c r="D45" s="246" t="s">
        <v>3610</v>
      </c>
      <c r="E45" s="297">
        <v>11000</v>
      </c>
      <c r="F45" s="297">
        <v>5000</v>
      </c>
      <c r="G45" s="297">
        <v>3000</v>
      </c>
      <c r="H45" s="297">
        <v>2000</v>
      </c>
      <c r="I45" s="313">
        <f t="shared" si="2"/>
        <v>3300</v>
      </c>
      <c r="J45" s="313">
        <f t="shared" si="2"/>
        <v>1500</v>
      </c>
      <c r="K45" s="313">
        <f t="shared" si="2"/>
        <v>900</v>
      </c>
      <c r="L45" s="313">
        <f t="shared" si="2"/>
        <v>600</v>
      </c>
      <c r="M45" s="313">
        <f t="shared" si="3"/>
        <v>830</v>
      </c>
      <c r="N45" s="313">
        <f t="shared" si="3"/>
        <v>380</v>
      </c>
      <c r="O45" s="313">
        <f t="shared" si="3"/>
        <v>230</v>
      </c>
      <c r="P45" s="313">
        <f t="shared" si="3"/>
        <v>150</v>
      </c>
    </row>
    <row r="46" spans="1:16" ht="45">
      <c r="A46" s="246">
        <v>41</v>
      </c>
      <c r="B46" s="296" t="s">
        <v>3611</v>
      </c>
      <c r="C46" s="246" t="s">
        <v>3612</v>
      </c>
      <c r="D46" s="246" t="s">
        <v>3613</v>
      </c>
      <c r="E46" s="297">
        <v>11000</v>
      </c>
      <c r="F46" s="297">
        <v>5000</v>
      </c>
      <c r="G46" s="297">
        <v>3000</v>
      </c>
      <c r="H46" s="297">
        <v>2000</v>
      </c>
      <c r="I46" s="313">
        <f t="shared" si="2"/>
        <v>3300</v>
      </c>
      <c r="J46" s="313">
        <f t="shared" si="2"/>
        <v>1500</v>
      </c>
      <c r="K46" s="313">
        <f t="shared" si="2"/>
        <v>900</v>
      </c>
      <c r="L46" s="313">
        <f t="shared" si="2"/>
        <v>600</v>
      </c>
      <c r="M46" s="313">
        <f t="shared" si="3"/>
        <v>830</v>
      </c>
      <c r="N46" s="313">
        <f t="shared" si="3"/>
        <v>380</v>
      </c>
      <c r="O46" s="313">
        <f t="shared" si="3"/>
        <v>230</v>
      </c>
      <c r="P46" s="313">
        <f t="shared" si="3"/>
        <v>150</v>
      </c>
    </row>
    <row r="47" spans="1:16" ht="45">
      <c r="A47" s="246">
        <v>42</v>
      </c>
      <c r="B47" s="296" t="s">
        <v>3614</v>
      </c>
      <c r="C47" s="246" t="s">
        <v>3615</v>
      </c>
      <c r="D47" s="246" t="s">
        <v>3616</v>
      </c>
      <c r="E47" s="297">
        <v>11000</v>
      </c>
      <c r="F47" s="297">
        <v>5000</v>
      </c>
      <c r="G47" s="297">
        <v>3000</v>
      </c>
      <c r="H47" s="297">
        <v>2000</v>
      </c>
      <c r="I47" s="313">
        <f t="shared" si="2"/>
        <v>3300</v>
      </c>
      <c r="J47" s="313">
        <f t="shared" si="2"/>
        <v>1500</v>
      </c>
      <c r="K47" s="313">
        <f t="shared" si="2"/>
        <v>900</v>
      </c>
      <c r="L47" s="313">
        <f t="shared" si="2"/>
        <v>600</v>
      </c>
      <c r="M47" s="313">
        <f t="shared" si="3"/>
        <v>830</v>
      </c>
      <c r="N47" s="313">
        <f t="shared" si="3"/>
        <v>380</v>
      </c>
      <c r="O47" s="313">
        <f t="shared" si="3"/>
        <v>230</v>
      </c>
      <c r="P47" s="313">
        <f t="shared" si="3"/>
        <v>150</v>
      </c>
    </row>
    <row r="48" spans="1:16" ht="45">
      <c r="A48" s="246">
        <v>43</v>
      </c>
      <c r="B48" s="296" t="s">
        <v>3617</v>
      </c>
      <c r="C48" s="246" t="s">
        <v>3618</v>
      </c>
      <c r="D48" s="246" t="s">
        <v>3619</v>
      </c>
      <c r="E48" s="297">
        <v>11000</v>
      </c>
      <c r="F48" s="297">
        <v>5000</v>
      </c>
      <c r="G48" s="297">
        <v>3000</v>
      </c>
      <c r="H48" s="297">
        <v>2000</v>
      </c>
      <c r="I48" s="313">
        <f t="shared" si="2"/>
        <v>3300</v>
      </c>
      <c r="J48" s="313">
        <f t="shared" si="2"/>
        <v>1500</v>
      </c>
      <c r="K48" s="313">
        <f t="shared" si="2"/>
        <v>900</v>
      </c>
      <c r="L48" s="313">
        <f t="shared" si="2"/>
        <v>600</v>
      </c>
      <c r="M48" s="313">
        <f t="shared" si="3"/>
        <v>830</v>
      </c>
      <c r="N48" s="313">
        <f t="shared" si="3"/>
        <v>380</v>
      </c>
      <c r="O48" s="313">
        <f t="shared" si="3"/>
        <v>230</v>
      </c>
      <c r="P48" s="313">
        <f t="shared" si="3"/>
        <v>150</v>
      </c>
    </row>
    <row r="49" spans="1:16" ht="45">
      <c r="A49" s="246">
        <v>44</v>
      </c>
      <c r="B49" s="296" t="s">
        <v>3620</v>
      </c>
      <c r="C49" s="246" t="s">
        <v>3621</v>
      </c>
      <c r="D49" s="246" t="s">
        <v>3622</v>
      </c>
      <c r="E49" s="297">
        <v>11000</v>
      </c>
      <c r="F49" s="297">
        <v>5000</v>
      </c>
      <c r="G49" s="297">
        <v>3000</v>
      </c>
      <c r="H49" s="297">
        <v>2000</v>
      </c>
      <c r="I49" s="313">
        <f t="shared" si="2"/>
        <v>3300</v>
      </c>
      <c r="J49" s="313">
        <f t="shared" si="2"/>
        <v>1500</v>
      </c>
      <c r="K49" s="313">
        <f t="shared" si="2"/>
        <v>900</v>
      </c>
      <c r="L49" s="313">
        <f t="shared" si="2"/>
        <v>600</v>
      </c>
      <c r="M49" s="313">
        <f t="shared" si="3"/>
        <v>830</v>
      </c>
      <c r="N49" s="313">
        <f t="shared" si="3"/>
        <v>380</v>
      </c>
      <c r="O49" s="313">
        <f t="shared" si="3"/>
        <v>230</v>
      </c>
      <c r="P49" s="313">
        <f t="shared" si="3"/>
        <v>150</v>
      </c>
    </row>
    <row r="50" spans="1:16" ht="45">
      <c r="A50" s="246">
        <v>45</v>
      </c>
      <c r="B50" s="296" t="s">
        <v>3623</v>
      </c>
      <c r="C50" s="246" t="s">
        <v>3624</v>
      </c>
      <c r="D50" s="246" t="s">
        <v>3625</v>
      </c>
      <c r="E50" s="297">
        <v>11000</v>
      </c>
      <c r="F50" s="297">
        <v>5000</v>
      </c>
      <c r="G50" s="297">
        <v>3000</v>
      </c>
      <c r="H50" s="297">
        <v>2000</v>
      </c>
      <c r="I50" s="313">
        <f t="shared" si="2"/>
        <v>3300</v>
      </c>
      <c r="J50" s="313">
        <f t="shared" si="2"/>
        <v>1500</v>
      </c>
      <c r="K50" s="313">
        <f t="shared" si="2"/>
        <v>900</v>
      </c>
      <c r="L50" s="313">
        <f t="shared" si="2"/>
        <v>600</v>
      </c>
      <c r="M50" s="313">
        <f t="shared" si="3"/>
        <v>830</v>
      </c>
      <c r="N50" s="313">
        <f t="shared" si="3"/>
        <v>380</v>
      </c>
      <c r="O50" s="313">
        <f t="shared" si="3"/>
        <v>230</v>
      </c>
      <c r="P50" s="313">
        <f t="shared" si="3"/>
        <v>150</v>
      </c>
    </row>
    <row r="51" spans="1:16" ht="45">
      <c r="A51" s="246">
        <v>46</v>
      </c>
      <c r="B51" s="296" t="s">
        <v>3626</v>
      </c>
      <c r="C51" s="246" t="s">
        <v>3627</v>
      </c>
      <c r="D51" s="246" t="s">
        <v>3628</v>
      </c>
      <c r="E51" s="297">
        <v>11000</v>
      </c>
      <c r="F51" s="297">
        <v>5000</v>
      </c>
      <c r="G51" s="297">
        <v>3000</v>
      </c>
      <c r="H51" s="297">
        <v>2000</v>
      </c>
      <c r="I51" s="313">
        <f t="shared" si="2"/>
        <v>3300</v>
      </c>
      <c r="J51" s="313">
        <f t="shared" si="2"/>
        <v>1500</v>
      </c>
      <c r="K51" s="313">
        <f t="shared" si="2"/>
        <v>900</v>
      </c>
      <c r="L51" s="313">
        <f t="shared" si="2"/>
        <v>600</v>
      </c>
      <c r="M51" s="313">
        <f t="shared" si="3"/>
        <v>830</v>
      </c>
      <c r="N51" s="313">
        <f t="shared" si="3"/>
        <v>380</v>
      </c>
      <c r="O51" s="313">
        <f t="shared" si="3"/>
        <v>230</v>
      </c>
      <c r="P51" s="313">
        <f t="shared" si="3"/>
        <v>150</v>
      </c>
    </row>
    <row r="52" spans="1:16" ht="45">
      <c r="A52" s="246">
        <v>47</v>
      </c>
      <c r="B52" s="296" t="s">
        <v>3629</v>
      </c>
      <c r="C52" s="246" t="s">
        <v>3630</v>
      </c>
      <c r="D52" s="246" t="s">
        <v>3631</v>
      </c>
      <c r="E52" s="297">
        <v>11000</v>
      </c>
      <c r="F52" s="297">
        <v>5000</v>
      </c>
      <c r="G52" s="297">
        <v>3000</v>
      </c>
      <c r="H52" s="297">
        <v>2000</v>
      </c>
      <c r="I52" s="313">
        <f t="shared" si="2"/>
        <v>3300</v>
      </c>
      <c r="J52" s="313">
        <f t="shared" si="2"/>
        <v>1500</v>
      </c>
      <c r="K52" s="313">
        <f t="shared" si="2"/>
        <v>900</v>
      </c>
      <c r="L52" s="313">
        <f t="shared" si="2"/>
        <v>600</v>
      </c>
      <c r="M52" s="313">
        <f t="shared" si="3"/>
        <v>830</v>
      </c>
      <c r="N52" s="313">
        <f t="shared" si="3"/>
        <v>380</v>
      </c>
      <c r="O52" s="313">
        <f t="shared" si="3"/>
        <v>230</v>
      </c>
      <c r="P52" s="313">
        <f t="shared" si="3"/>
        <v>150</v>
      </c>
    </row>
    <row r="53" spans="1:16" ht="45">
      <c r="A53" s="246">
        <v>48</v>
      </c>
      <c r="B53" s="296" t="s">
        <v>3632</v>
      </c>
      <c r="C53" s="246" t="s">
        <v>3633</v>
      </c>
      <c r="D53" s="246" t="s">
        <v>3634</v>
      </c>
      <c r="E53" s="297">
        <v>11000</v>
      </c>
      <c r="F53" s="297">
        <v>5000</v>
      </c>
      <c r="G53" s="297">
        <v>3000</v>
      </c>
      <c r="H53" s="297">
        <v>2000</v>
      </c>
      <c r="I53" s="313">
        <f t="shared" si="2"/>
        <v>3300</v>
      </c>
      <c r="J53" s="313">
        <f t="shared" si="2"/>
        <v>1500</v>
      </c>
      <c r="K53" s="313">
        <f t="shared" si="2"/>
        <v>900</v>
      </c>
      <c r="L53" s="313">
        <f t="shared" si="2"/>
        <v>600</v>
      </c>
      <c r="M53" s="313">
        <f t="shared" si="3"/>
        <v>830</v>
      </c>
      <c r="N53" s="313">
        <f t="shared" si="3"/>
        <v>380</v>
      </c>
      <c r="O53" s="313">
        <f t="shared" si="3"/>
        <v>230</v>
      </c>
      <c r="P53" s="313">
        <f t="shared" si="3"/>
        <v>150</v>
      </c>
    </row>
    <row r="54" spans="1:16" ht="45">
      <c r="A54" s="246">
        <v>49</v>
      </c>
      <c r="B54" s="296" t="s">
        <v>3635</v>
      </c>
      <c r="C54" s="246" t="s">
        <v>3636</v>
      </c>
      <c r="D54" s="246" t="s">
        <v>3637</v>
      </c>
      <c r="E54" s="297">
        <v>11000</v>
      </c>
      <c r="F54" s="297">
        <v>5000</v>
      </c>
      <c r="G54" s="297">
        <v>3000</v>
      </c>
      <c r="H54" s="297">
        <v>2000</v>
      </c>
      <c r="I54" s="313">
        <f t="shared" si="2"/>
        <v>3300</v>
      </c>
      <c r="J54" s="313">
        <f t="shared" si="2"/>
        <v>1500</v>
      </c>
      <c r="K54" s="313">
        <f t="shared" si="2"/>
        <v>900</v>
      </c>
      <c r="L54" s="313">
        <f t="shared" si="2"/>
        <v>600</v>
      </c>
      <c r="M54" s="313">
        <f t="shared" si="3"/>
        <v>830</v>
      </c>
      <c r="N54" s="313">
        <f t="shared" si="3"/>
        <v>380</v>
      </c>
      <c r="O54" s="313">
        <f t="shared" si="3"/>
        <v>230</v>
      </c>
      <c r="P54" s="313">
        <f t="shared" si="3"/>
        <v>150</v>
      </c>
    </row>
    <row r="55" spans="1:16" ht="45">
      <c r="A55" s="246">
        <v>50</v>
      </c>
      <c r="B55" s="296" t="s">
        <v>3638</v>
      </c>
      <c r="C55" s="246" t="s">
        <v>3639</v>
      </c>
      <c r="D55" s="246" t="s">
        <v>3640</v>
      </c>
      <c r="E55" s="297">
        <v>11000</v>
      </c>
      <c r="F55" s="297">
        <v>5000</v>
      </c>
      <c r="G55" s="297">
        <v>3000</v>
      </c>
      <c r="H55" s="297">
        <v>2000</v>
      </c>
      <c r="I55" s="313">
        <f t="shared" si="2"/>
        <v>3300</v>
      </c>
      <c r="J55" s="313">
        <f t="shared" si="2"/>
        <v>1500</v>
      </c>
      <c r="K55" s="313">
        <f t="shared" si="2"/>
        <v>900</v>
      </c>
      <c r="L55" s="313">
        <f t="shared" si="2"/>
        <v>600</v>
      </c>
      <c r="M55" s="313">
        <f t="shared" si="3"/>
        <v>830</v>
      </c>
      <c r="N55" s="313">
        <f t="shared" si="3"/>
        <v>380</v>
      </c>
      <c r="O55" s="313">
        <f t="shared" si="3"/>
        <v>230</v>
      </c>
      <c r="P55" s="313">
        <f t="shared" si="3"/>
        <v>150</v>
      </c>
    </row>
    <row r="56" spans="1:16" ht="45">
      <c r="A56" s="246">
        <v>51</v>
      </c>
      <c r="B56" s="296" t="s">
        <v>3641</v>
      </c>
      <c r="C56" s="246" t="s">
        <v>3642</v>
      </c>
      <c r="D56" s="246" t="s">
        <v>3643</v>
      </c>
      <c r="E56" s="297">
        <v>11000</v>
      </c>
      <c r="F56" s="297">
        <v>5000</v>
      </c>
      <c r="G56" s="297">
        <v>3000</v>
      </c>
      <c r="H56" s="297">
        <v>2000</v>
      </c>
      <c r="I56" s="313">
        <f t="shared" si="2"/>
        <v>3300</v>
      </c>
      <c r="J56" s="313">
        <f t="shared" si="2"/>
        <v>1500</v>
      </c>
      <c r="K56" s="313">
        <f t="shared" si="2"/>
        <v>900</v>
      </c>
      <c r="L56" s="313">
        <f t="shared" si="2"/>
        <v>600</v>
      </c>
      <c r="M56" s="313">
        <f t="shared" si="3"/>
        <v>830</v>
      </c>
      <c r="N56" s="313">
        <f t="shared" si="3"/>
        <v>380</v>
      </c>
      <c r="O56" s="313">
        <f t="shared" si="3"/>
        <v>230</v>
      </c>
      <c r="P56" s="313">
        <f t="shared" si="3"/>
        <v>150</v>
      </c>
    </row>
    <row r="57" spans="1:16" ht="45">
      <c r="A57" s="246">
        <v>52</v>
      </c>
      <c r="B57" s="296" t="s">
        <v>3644</v>
      </c>
      <c r="C57" s="246" t="s">
        <v>3645</v>
      </c>
      <c r="D57" s="246" t="s">
        <v>3646</v>
      </c>
      <c r="E57" s="297">
        <v>8750</v>
      </c>
      <c r="F57" s="297">
        <v>4000</v>
      </c>
      <c r="G57" s="297">
        <v>2500</v>
      </c>
      <c r="H57" s="297">
        <f>ROUND(G57*0.8,-1)</f>
        <v>2000</v>
      </c>
      <c r="I57" s="313">
        <f t="shared" si="2"/>
        <v>2630</v>
      </c>
      <c r="J57" s="313">
        <f t="shared" si="2"/>
        <v>1200</v>
      </c>
      <c r="K57" s="313">
        <f t="shared" si="2"/>
        <v>750</v>
      </c>
      <c r="L57" s="313">
        <f t="shared" si="2"/>
        <v>600</v>
      </c>
      <c r="M57" s="313">
        <f t="shared" si="3"/>
        <v>660</v>
      </c>
      <c r="N57" s="313">
        <f t="shared" si="3"/>
        <v>300</v>
      </c>
      <c r="O57" s="313">
        <f t="shared" si="3"/>
        <v>190</v>
      </c>
      <c r="P57" s="313">
        <f t="shared" si="3"/>
        <v>150</v>
      </c>
    </row>
    <row r="58" spans="1:16" ht="30">
      <c r="A58" s="246">
        <v>53</v>
      </c>
      <c r="B58" s="296" t="s">
        <v>3647</v>
      </c>
      <c r="C58" s="246" t="s">
        <v>3648</v>
      </c>
      <c r="D58" s="246" t="s">
        <v>3649</v>
      </c>
      <c r="E58" s="297">
        <v>11200</v>
      </c>
      <c r="F58" s="297">
        <v>5000</v>
      </c>
      <c r="G58" s="297">
        <v>3000</v>
      </c>
      <c r="H58" s="297">
        <f t="shared" ref="H58:H67" si="5">ROUND(G58*0.8,-1)</f>
        <v>2400</v>
      </c>
      <c r="I58" s="313">
        <f t="shared" si="2"/>
        <v>3360</v>
      </c>
      <c r="J58" s="313">
        <f t="shared" si="2"/>
        <v>1500</v>
      </c>
      <c r="K58" s="313">
        <f t="shared" si="2"/>
        <v>900</v>
      </c>
      <c r="L58" s="313">
        <f t="shared" si="2"/>
        <v>720</v>
      </c>
      <c r="M58" s="313">
        <f t="shared" si="3"/>
        <v>840</v>
      </c>
      <c r="N58" s="313">
        <f t="shared" si="3"/>
        <v>380</v>
      </c>
      <c r="O58" s="313">
        <f t="shared" si="3"/>
        <v>230</v>
      </c>
      <c r="P58" s="313">
        <f t="shared" si="3"/>
        <v>180</v>
      </c>
    </row>
    <row r="59" spans="1:16" ht="30">
      <c r="A59" s="246">
        <v>54</v>
      </c>
      <c r="B59" s="296" t="s">
        <v>3650</v>
      </c>
      <c r="C59" s="246" t="s">
        <v>3651</v>
      </c>
      <c r="D59" s="246" t="s">
        <v>3652</v>
      </c>
      <c r="E59" s="297">
        <v>13500</v>
      </c>
      <c r="F59" s="297">
        <v>6250</v>
      </c>
      <c r="G59" s="297">
        <v>4000</v>
      </c>
      <c r="H59" s="297">
        <f t="shared" si="5"/>
        <v>3200</v>
      </c>
      <c r="I59" s="313">
        <f t="shared" si="2"/>
        <v>4050</v>
      </c>
      <c r="J59" s="313">
        <f t="shared" si="2"/>
        <v>1880</v>
      </c>
      <c r="K59" s="313">
        <f t="shared" si="2"/>
        <v>1200</v>
      </c>
      <c r="L59" s="313">
        <f t="shared" si="2"/>
        <v>960</v>
      </c>
      <c r="M59" s="313">
        <f t="shared" si="3"/>
        <v>1010</v>
      </c>
      <c r="N59" s="313">
        <f t="shared" si="3"/>
        <v>470</v>
      </c>
      <c r="O59" s="313">
        <f t="shared" si="3"/>
        <v>300</v>
      </c>
      <c r="P59" s="313">
        <f t="shared" si="3"/>
        <v>240</v>
      </c>
    </row>
    <row r="60" spans="1:16" ht="30">
      <c r="A60" s="246">
        <v>55</v>
      </c>
      <c r="B60" s="296" t="s">
        <v>3653</v>
      </c>
      <c r="C60" s="246" t="s">
        <v>3654</v>
      </c>
      <c r="D60" s="246" t="s">
        <v>3655</v>
      </c>
      <c r="E60" s="297">
        <v>11200</v>
      </c>
      <c r="F60" s="297">
        <v>5000</v>
      </c>
      <c r="G60" s="297">
        <v>3000</v>
      </c>
      <c r="H60" s="297">
        <f t="shared" si="5"/>
        <v>2400</v>
      </c>
      <c r="I60" s="313">
        <f t="shared" si="2"/>
        <v>3360</v>
      </c>
      <c r="J60" s="313">
        <f t="shared" si="2"/>
        <v>1500</v>
      </c>
      <c r="K60" s="313">
        <f t="shared" si="2"/>
        <v>900</v>
      </c>
      <c r="L60" s="313">
        <f t="shared" si="2"/>
        <v>720</v>
      </c>
      <c r="M60" s="313">
        <f t="shared" si="3"/>
        <v>840</v>
      </c>
      <c r="N60" s="313">
        <f t="shared" si="3"/>
        <v>380</v>
      </c>
      <c r="O60" s="313">
        <f t="shared" si="3"/>
        <v>230</v>
      </c>
      <c r="P60" s="313">
        <f t="shared" si="3"/>
        <v>180</v>
      </c>
    </row>
    <row r="61" spans="1:16" ht="45">
      <c r="A61" s="246">
        <v>56</v>
      </c>
      <c r="B61" s="296" t="s">
        <v>3656</v>
      </c>
      <c r="C61" s="246" t="s">
        <v>3657</v>
      </c>
      <c r="D61" s="246" t="s">
        <v>3658</v>
      </c>
      <c r="E61" s="297">
        <v>11200</v>
      </c>
      <c r="F61" s="297">
        <v>5000</v>
      </c>
      <c r="G61" s="297">
        <v>3000</v>
      </c>
      <c r="H61" s="297">
        <f t="shared" si="5"/>
        <v>2400</v>
      </c>
      <c r="I61" s="313">
        <f t="shared" si="2"/>
        <v>3360</v>
      </c>
      <c r="J61" s="313">
        <f t="shared" si="2"/>
        <v>1500</v>
      </c>
      <c r="K61" s="313">
        <f t="shared" si="2"/>
        <v>900</v>
      </c>
      <c r="L61" s="313">
        <f t="shared" si="2"/>
        <v>720</v>
      </c>
      <c r="M61" s="313">
        <f t="shared" si="3"/>
        <v>840</v>
      </c>
      <c r="N61" s="313">
        <f t="shared" si="3"/>
        <v>380</v>
      </c>
      <c r="O61" s="313">
        <f t="shared" si="3"/>
        <v>230</v>
      </c>
      <c r="P61" s="313">
        <f t="shared" si="3"/>
        <v>180</v>
      </c>
    </row>
    <row r="62" spans="1:16" ht="45">
      <c r="A62" s="246">
        <v>57</v>
      </c>
      <c r="B62" s="296" t="s">
        <v>3659</v>
      </c>
      <c r="C62" s="246" t="s">
        <v>3660</v>
      </c>
      <c r="D62" s="246" t="s">
        <v>3661</v>
      </c>
      <c r="E62" s="297">
        <v>11200</v>
      </c>
      <c r="F62" s="297">
        <v>5000</v>
      </c>
      <c r="G62" s="297">
        <v>3000</v>
      </c>
      <c r="H62" s="297">
        <f t="shared" si="5"/>
        <v>2400</v>
      </c>
      <c r="I62" s="313">
        <f t="shared" si="2"/>
        <v>3360</v>
      </c>
      <c r="J62" s="313">
        <f t="shared" si="2"/>
        <v>1500</v>
      </c>
      <c r="K62" s="313">
        <f t="shared" si="2"/>
        <v>900</v>
      </c>
      <c r="L62" s="313">
        <f t="shared" si="2"/>
        <v>720</v>
      </c>
      <c r="M62" s="313">
        <f t="shared" si="3"/>
        <v>840</v>
      </c>
      <c r="N62" s="313">
        <f t="shared" si="3"/>
        <v>380</v>
      </c>
      <c r="O62" s="313">
        <f t="shared" si="3"/>
        <v>230</v>
      </c>
      <c r="P62" s="313">
        <f t="shared" si="3"/>
        <v>180</v>
      </c>
    </row>
    <row r="63" spans="1:16" ht="60">
      <c r="A63" s="246">
        <v>58</v>
      </c>
      <c r="B63" s="296" t="s">
        <v>3662</v>
      </c>
      <c r="C63" s="246" t="s">
        <v>3663</v>
      </c>
      <c r="D63" s="246" t="s">
        <v>3664</v>
      </c>
      <c r="E63" s="297">
        <v>8750</v>
      </c>
      <c r="F63" s="297">
        <v>4000</v>
      </c>
      <c r="G63" s="297">
        <v>2500</v>
      </c>
      <c r="H63" s="297">
        <f t="shared" si="5"/>
        <v>2000</v>
      </c>
      <c r="I63" s="313">
        <f t="shared" si="2"/>
        <v>2630</v>
      </c>
      <c r="J63" s="313">
        <f t="shared" si="2"/>
        <v>1200</v>
      </c>
      <c r="K63" s="313">
        <f t="shared" si="2"/>
        <v>750</v>
      </c>
      <c r="L63" s="313">
        <f t="shared" si="2"/>
        <v>600</v>
      </c>
      <c r="M63" s="313">
        <f t="shared" si="3"/>
        <v>660</v>
      </c>
      <c r="N63" s="313">
        <f t="shared" si="3"/>
        <v>300</v>
      </c>
      <c r="O63" s="313">
        <f t="shared" si="3"/>
        <v>190</v>
      </c>
      <c r="P63" s="313">
        <f t="shared" si="3"/>
        <v>150</v>
      </c>
    </row>
    <row r="64" spans="1:16" ht="60">
      <c r="A64" s="246">
        <v>59</v>
      </c>
      <c r="B64" s="296" t="s">
        <v>3665</v>
      </c>
      <c r="C64" s="246" t="s">
        <v>3666</v>
      </c>
      <c r="D64" s="246" t="s">
        <v>3667</v>
      </c>
      <c r="E64" s="297">
        <v>8750</v>
      </c>
      <c r="F64" s="297">
        <v>4000</v>
      </c>
      <c r="G64" s="297">
        <v>2500</v>
      </c>
      <c r="H64" s="297">
        <f t="shared" si="5"/>
        <v>2000</v>
      </c>
      <c r="I64" s="313">
        <f t="shared" si="2"/>
        <v>2630</v>
      </c>
      <c r="J64" s="313">
        <f t="shared" si="2"/>
        <v>1200</v>
      </c>
      <c r="K64" s="313">
        <f t="shared" si="2"/>
        <v>750</v>
      </c>
      <c r="L64" s="313">
        <f t="shared" si="2"/>
        <v>600</v>
      </c>
      <c r="M64" s="313">
        <f t="shared" si="3"/>
        <v>660</v>
      </c>
      <c r="N64" s="313">
        <f t="shared" si="3"/>
        <v>300</v>
      </c>
      <c r="O64" s="313">
        <f t="shared" si="3"/>
        <v>190</v>
      </c>
      <c r="P64" s="313">
        <f t="shared" si="3"/>
        <v>150</v>
      </c>
    </row>
    <row r="65" spans="1:16" ht="30">
      <c r="A65" s="246">
        <v>60</v>
      </c>
      <c r="B65" s="296" t="s">
        <v>3668</v>
      </c>
      <c r="C65" s="246" t="s">
        <v>3669</v>
      </c>
      <c r="D65" s="246" t="s">
        <v>3670</v>
      </c>
      <c r="E65" s="297">
        <v>9800</v>
      </c>
      <c r="F65" s="297">
        <v>4500</v>
      </c>
      <c r="G65" s="297">
        <v>2700</v>
      </c>
      <c r="H65" s="297">
        <f t="shared" si="5"/>
        <v>2160</v>
      </c>
      <c r="I65" s="313">
        <f t="shared" si="2"/>
        <v>2940</v>
      </c>
      <c r="J65" s="313">
        <f t="shared" si="2"/>
        <v>1350</v>
      </c>
      <c r="K65" s="313">
        <f t="shared" si="2"/>
        <v>810</v>
      </c>
      <c r="L65" s="313">
        <f t="shared" si="2"/>
        <v>650</v>
      </c>
      <c r="M65" s="313">
        <f t="shared" si="3"/>
        <v>740</v>
      </c>
      <c r="N65" s="313">
        <f t="shared" si="3"/>
        <v>340</v>
      </c>
      <c r="O65" s="313">
        <f t="shared" si="3"/>
        <v>200</v>
      </c>
      <c r="P65" s="313">
        <f t="shared" si="3"/>
        <v>160</v>
      </c>
    </row>
    <row r="66" spans="1:16" ht="45">
      <c r="A66" s="246">
        <v>61</v>
      </c>
      <c r="B66" s="296" t="s">
        <v>3671</v>
      </c>
      <c r="C66" s="246" t="s">
        <v>3672</v>
      </c>
      <c r="D66" s="246" t="s">
        <v>3673</v>
      </c>
      <c r="E66" s="297">
        <v>13500</v>
      </c>
      <c r="F66" s="297">
        <v>6250</v>
      </c>
      <c r="G66" s="297">
        <v>4000</v>
      </c>
      <c r="H66" s="297">
        <f t="shared" si="5"/>
        <v>3200</v>
      </c>
      <c r="I66" s="313">
        <f t="shared" si="2"/>
        <v>4050</v>
      </c>
      <c r="J66" s="313">
        <f t="shared" si="2"/>
        <v>1880</v>
      </c>
      <c r="K66" s="313">
        <f t="shared" si="2"/>
        <v>1200</v>
      </c>
      <c r="L66" s="313">
        <f t="shared" si="2"/>
        <v>960</v>
      </c>
      <c r="M66" s="313">
        <f t="shared" si="3"/>
        <v>1010</v>
      </c>
      <c r="N66" s="313">
        <f t="shared" si="3"/>
        <v>470</v>
      </c>
      <c r="O66" s="313">
        <f t="shared" si="3"/>
        <v>300</v>
      </c>
      <c r="P66" s="313">
        <f t="shared" si="3"/>
        <v>240</v>
      </c>
    </row>
    <row r="67" spans="1:16" ht="30">
      <c r="A67" s="246">
        <v>62</v>
      </c>
      <c r="B67" s="296" t="s">
        <v>3674</v>
      </c>
      <c r="C67" s="246" t="s">
        <v>3675</v>
      </c>
      <c r="D67" s="246" t="s">
        <v>3676</v>
      </c>
      <c r="E67" s="297">
        <v>11200</v>
      </c>
      <c r="F67" s="297">
        <v>5000</v>
      </c>
      <c r="G67" s="297">
        <v>3000</v>
      </c>
      <c r="H67" s="297">
        <f t="shared" si="5"/>
        <v>2400</v>
      </c>
      <c r="I67" s="313">
        <f t="shared" si="2"/>
        <v>3360</v>
      </c>
      <c r="J67" s="313">
        <f t="shared" si="2"/>
        <v>1500</v>
      </c>
      <c r="K67" s="313">
        <f t="shared" si="2"/>
        <v>900</v>
      </c>
      <c r="L67" s="313">
        <f t="shared" si="2"/>
        <v>720</v>
      </c>
      <c r="M67" s="313">
        <f t="shared" si="3"/>
        <v>840</v>
      </c>
      <c r="N67" s="313">
        <f t="shared" si="3"/>
        <v>380</v>
      </c>
      <c r="O67" s="313">
        <f t="shared" si="3"/>
        <v>230</v>
      </c>
      <c r="P67" s="313">
        <f t="shared" si="3"/>
        <v>180</v>
      </c>
    </row>
    <row r="68" spans="1:16" ht="45">
      <c r="A68" s="246">
        <v>63</v>
      </c>
      <c r="B68" s="296" t="s">
        <v>3677</v>
      </c>
      <c r="C68" s="246" t="s">
        <v>3678</v>
      </c>
      <c r="D68" s="246" t="s">
        <v>3679</v>
      </c>
      <c r="E68" s="297">
        <v>20000</v>
      </c>
      <c r="F68" s="297">
        <v>8000</v>
      </c>
      <c r="G68" s="297">
        <v>4000</v>
      </c>
      <c r="H68" s="297">
        <v>3000</v>
      </c>
      <c r="I68" s="313">
        <f t="shared" si="2"/>
        <v>6000</v>
      </c>
      <c r="J68" s="313">
        <f t="shared" si="2"/>
        <v>2400</v>
      </c>
      <c r="K68" s="313">
        <f t="shared" si="2"/>
        <v>1200</v>
      </c>
      <c r="L68" s="313">
        <f t="shared" si="2"/>
        <v>900</v>
      </c>
      <c r="M68" s="313">
        <f t="shared" si="3"/>
        <v>1500</v>
      </c>
      <c r="N68" s="313">
        <f t="shared" si="3"/>
        <v>600</v>
      </c>
      <c r="O68" s="313">
        <f t="shared" si="3"/>
        <v>300</v>
      </c>
      <c r="P68" s="313">
        <f t="shared" si="3"/>
        <v>230</v>
      </c>
    </row>
    <row r="69" spans="1:16" ht="45">
      <c r="A69" s="246">
        <v>64</v>
      </c>
      <c r="B69" s="296" t="s">
        <v>3680</v>
      </c>
      <c r="C69" s="246" t="s">
        <v>3681</v>
      </c>
      <c r="D69" s="246" t="s">
        <v>3682</v>
      </c>
      <c r="E69" s="297">
        <v>20000</v>
      </c>
      <c r="F69" s="297">
        <v>8000</v>
      </c>
      <c r="G69" s="297">
        <v>4000</v>
      </c>
      <c r="H69" s="297">
        <v>3000</v>
      </c>
      <c r="I69" s="313">
        <f t="shared" si="2"/>
        <v>6000</v>
      </c>
      <c r="J69" s="313">
        <f t="shared" si="2"/>
        <v>2400</v>
      </c>
      <c r="K69" s="313">
        <f t="shared" si="2"/>
        <v>1200</v>
      </c>
      <c r="L69" s="313">
        <f t="shared" si="2"/>
        <v>900</v>
      </c>
      <c r="M69" s="313">
        <f t="shared" si="3"/>
        <v>1500</v>
      </c>
      <c r="N69" s="313">
        <f t="shared" si="3"/>
        <v>600</v>
      </c>
      <c r="O69" s="313">
        <f t="shared" si="3"/>
        <v>300</v>
      </c>
      <c r="P69" s="313">
        <f t="shared" si="3"/>
        <v>230</v>
      </c>
    </row>
    <row r="70" spans="1:16" ht="30">
      <c r="A70" s="246">
        <v>65</v>
      </c>
      <c r="B70" s="296" t="s">
        <v>3683</v>
      </c>
      <c r="C70" s="246" t="s">
        <v>3684</v>
      </c>
      <c r="D70" s="246" t="s">
        <v>3685</v>
      </c>
      <c r="E70" s="297">
        <v>22000</v>
      </c>
      <c r="F70" s="297">
        <v>11000</v>
      </c>
      <c r="G70" s="297">
        <v>5500</v>
      </c>
      <c r="H70" s="297">
        <v>3000</v>
      </c>
      <c r="I70" s="313">
        <f t="shared" si="2"/>
        <v>6600</v>
      </c>
      <c r="J70" s="313">
        <f t="shared" si="2"/>
        <v>3300</v>
      </c>
      <c r="K70" s="313">
        <f t="shared" si="2"/>
        <v>1650</v>
      </c>
      <c r="L70" s="313">
        <f t="shared" si="2"/>
        <v>900</v>
      </c>
      <c r="M70" s="313">
        <f t="shared" si="3"/>
        <v>1650</v>
      </c>
      <c r="N70" s="313">
        <f t="shared" si="3"/>
        <v>830</v>
      </c>
      <c r="O70" s="313">
        <f t="shared" si="3"/>
        <v>410</v>
      </c>
      <c r="P70" s="313">
        <f t="shared" si="3"/>
        <v>230</v>
      </c>
    </row>
    <row r="71" spans="1:16" ht="30">
      <c r="A71" s="246">
        <v>66</v>
      </c>
      <c r="B71" s="296" t="s">
        <v>3686</v>
      </c>
      <c r="C71" s="246" t="s">
        <v>3687</v>
      </c>
      <c r="D71" s="246" t="s">
        <v>3688</v>
      </c>
      <c r="E71" s="297">
        <v>22000</v>
      </c>
      <c r="F71" s="297">
        <v>11000</v>
      </c>
      <c r="G71" s="297">
        <v>5500</v>
      </c>
      <c r="H71" s="297">
        <v>3000</v>
      </c>
      <c r="I71" s="313">
        <f t="shared" ref="I71:L79" si="6">ROUND(E71*0.3,-1)</f>
        <v>6600</v>
      </c>
      <c r="J71" s="313">
        <f t="shared" si="6"/>
        <v>3300</v>
      </c>
      <c r="K71" s="313">
        <f t="shared" si="6"/>
        <v>1650</v>
      </c>
      <c r="L71" s="313">
        <f t="shared" si="6"/>
        <v>900</v>
      </c>
      <c r="M71" s="313">
        <f t="shared" ref="M71:P79" si="7">ROUND(I71*0.25,-1)</f>
        <v>1650</v>
      </c>
      <c r="N71" s="313">
        <f t="shared" si="7"/>
        <v>830</v>
      </c>
      <c r="O71" s="313">
        <f t="shared" si="7"/>
        <v>410</v>
      </c>
      <c r="P71" s="313">
        <f t="shared" si="7"/>
        <v>230</v>
      </c>
    </row>
    <row r="72" spans="1:16" ht="75">
      <c r="A72" s="246">
        <v>67</v>
      </c>
      <c r="B72" s="296" t="s">
        <v>3689</v>
      </c>
      <c r="C72" s="246" t="s">
        <v>3690</v>
      </c>
      <c r="D72" s="246" t="s">
        <v>3691</v>
      </c>
      <c r="E72" s="297">
        <v>11000</v>
      </c>
      <c r="F72" s="297">
        <v>5000</v>
      </c>
      <c r="G72" s="297">
        <v>3000</v>
      </c>
      <c r="H72" s="297">
        <v>2000</v>
      </c>
      <c r="I72" s="313">
        <f t="shared" si="6"/>
        <v>3300</v>
      </c>
      <c r="J72" s="313">
        <f t="shared" si="6"/>
        <v>1500</v>
      </c>
      <c r="K72" s="313">
        <f t="shared" si="6"/>
        <v>900</v>
      </c>
      <c r="L72" s="313">
        <f t="shared" si="6"/>
        <v>600</v>
      </c>
      <c r="M72" s="313">
        <f t="shared" si="7"/>
        <v>830</v>
      </c>
      <c r="N72" s="313">
        <f t="shared" si="7"/>
        <v>380</v>
      </c>
      <c r="O72" s="313">
        <f t="shared" si="7"/>
        <v>230</v>
      </c>
      <c r="P72" s="313">
        <f t="shared" si="7"/>
        <v>150</v>
      </c>
    </row>
    <row r="73" spans="1:16" ht="75">
      <c r="A73" s="246">
        <v>68</v>
      </c>
      <c r="B73" s="296" t="s">
        <v>3692</v>
      </c>
      <c r="C73" s="246" t="s">
        <v>3693</v>
      </c>
      <c r="D73" s="246" t="s">
        <v>3694</v>
      </c>
      <c r="E73" s="297">
        <v>11000</v>
      </c>
      <c r="F73" s="297">
        <v>5000</v>
      </c>
      <c r="G73" s="297">
        <v>3000</v>
      </c>
      <c r="H73" s="297">
        <v>2000</v>
      </c>
      <c r="I73" s="313">
        <f t="shared" si="6"/>
        <v>3300</v>
      </c>
      <c r="J73" s="313">
        <f t="shared" si="6"/>
        <v>1500</v>
      </c>
      <c r="K73" s="313">
        <f t="shared" si="6"/>
        <v>900</v>
      </c>
      <c r="L73" s="313">
        <f t="shared" si="6"/>
        <v>600</v>
      </c>
      <c r="M73" s="313">
        <f t="shared" si="7"/>
        <v>830</v>
      </c>
      <c r="N73" s="313">
        <f t="shared" si="7"/>
        <v>380</v>
      </c>
      <c r="O73" s="313">
        <f t="shared" si="7"/>
        <v>230</v>
      </c>
      <c r="P73" s="313">
        <f t="shared" si="7"/>
        <v>150</v>
      </c>
    </row>
    <row r="74" spans="1:16" ht="75">
      <c r="A74" s="246">
        <v>69</v>
      </c>
      <c r="B74" s="296" t="s">
        <v>3695</v>
      </c>
      <c r="C74" s="246" t="s">
        <v>3696</v>
      </c>
      <c r="D74" s="246" t="s">
        <v>3697</v>
      </c>
      <c r="E74" s="297">
        <v>11000</v>
      </c>
      <c r="F74" s="297">
        <v>5000</v>
      </c>
      <c r="G74" s="297">
        <v>3000</v>
      </c>
      <c r="H74" s="297">
        <v>2000</v>
      </c>
      <c r="I74" s="313">
        <f t="shared" si="6"/>
        <v>3300</v>
      </c>
      <c r="J74" s="313">
        <f t="shared" si="6"/>
        <v>1500</v>
      </c>
      <c r="K74" s="313">
        <f t="shared" si="6"/>
        <v>900</v>
      </c>
      <c r="L74" s="313">
        <f t="shared" si="6"/>
        <v>600</v>
      </c>
      <c r="M74" s="313">
        <f t="shared" si="7"/>
        <v>830</v>
      </c>
      <c r="N74" s="313">
        <f t="shared" si="7"/>
        <v>380</v>
      </c>
      <c r="O74" s="313">
        <f t="shared" si="7"/>
        <v>230</v>
      </c>
      <c r="P74" s="313">
        <f t="shared" si="7"/>
        <v>150</v>
      </c>
    </row>
    <row r="75" spans="1:16" ht="75">
      <c r="A75" s="246">
        <v>70</v>
      </c>
      <c r="B75" s="296" t="s">
        <v>3698</v>
      </c>
      <c r="C75" s="246" t="s">
        <v>3699</v>
      </c>
      <c r="D75" s="246" t="s">
        <v>3700</v>
      </c>
      <c r="E75" s="297">
        <v>20000</v>
      </c>
      <c r="F75" s="297">
        <v>8000</v>
      </c>
      <c r="G75" s="297">
        <v>4000</v>
      </c>
      <c r="H75" s="297">
        <v>3000</v>
      </c>
      <c r="I75" s="313">
        <f t="shared" si="6"/>
        <v>6000</v>
      </c>
      <c r="J75" s="313">
        <f t="shared" si="6"/>
        <v>2400</v>
      </c>
      <c r="K75" s="313">
        <f t="shared" si="6"/>
        <v>1200</v>
      </c>
      <c r="L75" s="313">
        <f t="shared" si="6"/>
        <v>900</v>
      </c>
      <c r="M75" s="313">
        <f t="shared" si="7"/>
        <v>1500</v>
      </c>
      <c r="N75" s="313">
        <f t="shared" si="7"/>
        <v>600</v>
      </c>
      <c r="O75" s="313">
        <f t="shared" si="7"/>
        <v>300</v>
      </c>
      <c r="P75" s="313">
        <f t="shared" si="7"/>
        <v>230</v>
      </c>
    </row>
    <row r="76" spans="1:16" ht="60">
      <c r="A76" s="246">
        <v>71</v>
      </c>
      <c r="B76" s="296" t="s">
        <v>3701</v>
      </c>
      <c r="C76" s="246" t="s">
        <v>3702</v>
      </c>
      <c r="D76" s="246" t="s">
        <v>3703</v>
      </c>
      <c r="E76" s="297">
        <v>11000</v>
      </c>
      <c r="F76" s="297">
        <v>5000</v>
      </c>
      <c r="G76" s="297">
        <v>3000</v>
      </c>
      <c r="H76" s="297">
        <v>2000</v>
      </c>
      <c r="I76" s="313">
        <f t="shared" si="6"/>
        <v>3300</v>
      </c>
      <c r="J76" s="313">
        <f t="shared" si="6"/>
        <v>1500</v>
      </c>
      <c r="K76" s="313">
        <f t="shared" si="6"/>
        <v>900</v>
      </c>
      <c r="L76" s="313">
        <f t="shared" si="6"/>
        <v>600</v>
      </c>
      <c r="M76" s="313">
        <f t="shared" si="7"/>
        <v>830</v>
      </c>
      <c r="N76" s="313">
        <f t="shared" si="7"/>
        <v>380</v>
      </c>
      <c r="O76" s="313">
        <f t="shared" si="7"/>
        <v>230</v>
      </c>
      <c r="P76" s="313">
        <f t="shared" si="7"/>
        <v>150</v>
      </c>
    </row>
    <row r="77" spans="1:16" ht="90">
      <c r="A77" s="246">
        <v>72</v>
      </c>
      <c r="B77" s="296" t="s">
        <v>3704</v>
      </c>
      <c r="C77" s="246" t="s">
        <v>3705</v>
      </c>
      <c r="D77" s="246" t="s">
        <v>3706</v>
      </c>
      <c r="E77" s="297">
        <v>11000</v>
      </c>
      <c r="F77" s="297">
        <v>5000</v>
      </c>
      <c r="G77" s="297">
        <v>3000</v>
      </c>
      <c r="H77" s="297">
        <v>2000</v>
      </c>
      <c r="I77" s="313">
        <f t="shared" si="6"/>
        <v>3300</v>
      </c>
      <c r="J77" s="313">
        <f t="shared" si="6"/>
        <v>1500</v>
      </c>
      <c r="K77" s="313">
        <f t="shared" si="6"/>
        <v>900</v>
      </c>
      <c r="L77" s="313">
        <f t="shared" si="6"/>
        <v>600</v>
      </c>
      <c r="M77" s="313">
        <f t="shared" si="7"/>
        <v>830</v>
      </c>
      <c r="N77" s="313">
        <f t="shared" si="7"/>
        <v>380</v>
      </c>
      <c r="O77" s="313">
        <f t="shared" si="7"/>
        <v>230</v>
      </c>
      <c r="P77" s="313">
        <f t="shared" si="7"/>
        <v>150</v>
      </c>
    </row>
    <row r="78" spans="1:16" ht="45">
      <c r="A78" s="246">
        <v>73</v>
      </c>
      <c r="B78" s="296" t="s">
        <v>3707</v>
      </c>
      <c r="C78" s="246" t="s">
        <v>3708</v>
      </c>
      <c r="D78" s="246" t="s">
        <v>3709</v>
      </c>
      <c r="E78" s="297">
        <v>11000</v>
      </c>
      <c r="F78" s="297">
        <v>5000</v>
      </c>
      <c r="G78" s="297">
        <v>3000</v>
      </c>
      <c r="H78" s="297">
        <v>2000</v>
      </c>
      <c r="I78" s="313">
        <f t="shared" si="6"/>
        <v>3300</v>
      </c>
      <c r="J78" s="313">
        <f t="shared" si="6"/>
        <v>1500</v>
      </c>
      <c r="K78" s="313">
        <f t="shared" si="6"/>
        <v>900</v>
      </c>
      <c r="L78" s="313">
        <f t="shared" si="6"/>
        <v>600</v>
      </c>
      <c r="M78" s="313">
        <f t="shared" si="7"/>
        <v>830</v>
      </c>
      <c r="N78" s="313">
        <f t="shared" si="7"/>
        <v>380</v>
      </c>
      <c r="O78" s="313">
        <f t="shared" si="7"/>
        <v>230</v>
      </c>
      <c r="P78" s="313">
        <f t="shared" si="7"/>
        <v>150</v>
      </c>
    </row>
    <row r="79" spans="1:16" ht="45">
      <c r="A79" s="246">
        <v>74</v>
      </c>
      <c r="B79" s="296" t="s">
        <v>3710</v>
      </c>
      <c r="C79" s="246" t="s">
        <v>3711</v>
      </c>
      <c r="D79" s="246" t="s">
        <v>3712</v>
      </c>
      <c r="E79" s="297">
        <v>11000</v>
      </c>
      <c r="F79" s="297">
        <v>5000</v>
      </c>
      <c r="G79" s="297">
        <v>3000</v>
      </c>
      <c r="H79" s="297">
        <v>2000</v>
      </c>
      <c r="I79" s="313">
        <f t="shared" si="6"/>
        <v>3300</v>
      </c>
      <c r="J79" s="313">
        <f t="shared" si="6"/>
        <v>1500</v>
      </c>
      <c r="K79" s="313">
        <f t="shared" si="6"/>
        <v>900</v>
      </c>
      <c r="L79" s="313">
        <f t="shared" si="6"/>
        <v>600</v>
      </c>
      <c r="M79" s="313">
        <f t="shared" si="7"/>
        <v>830</v>
      </c>
      <c r="N79" s="313">
        <f t="shared" si="7"/>
        <v>380</v>
      </c>
      <c r="O79" s="313">
        <f t="shared" si="7"/>
        <v>230</v>
      </c>
      <c r="P79" s="313">
        <f t="shared" si="7"/>
        <v>150</v>
      </c>
    </row>
  </sheetData>
  <mergeCells count="7">
    <mergeCell ref="A3:A5"/>
    <mergeCell ref="B3:D3"/>
    <mergeCell ref="E3:H4"/>
    <mergeCell ref="I3:L4"/>
    <mergeCell ref="M3:P4"/>
    <mergeCell ref="B4:B5"/>
    <mergeCell ref="C4:D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2"/>
  <sheetViews>
    <sheetView workbookViewId="0">
      <selection activeCell="A3" sqref="A3:XFD5"/>
    </sheetView>
  </sheetViews>
  <sheetFormatPr defaultColWidth="8.85546875" defaultRowHeight="15"/>
  <cols>
    <col min="1" max="1" width="8.85546875" style="275"/>
    <col min="2" max="2" width="28" style="275" customWidth="1"/>
    <col min="3" max="4" width="14.7109375" style="275" customWidth="1"/>
    <col min="5" max="16384" width="8.85546875" style="275"/>
  </cols>
  <sheetData>
    <row r="1" spans="1:16" ht="27" customHeight="1">
      <c r="A1" s="274" t="s">
        <v>3713</v>
      </c>
      <c r="C1" s="276"/>
      <c r="D1" s="276"/>
      <c r="E1" s="277"/>
      <c r="F1" s="277"/>
      <c r="G1" s="277"/>
      <c r="H1" s="277"/>
      <c r="I1" s="277"/>
      <c r="J1" s="277"/>
      <c r="K1" s="277"/>
      <c r="L1" s="277"/>
      <c r="M1" s="277"/>
      <c r="N1" s="277"/>
      <c r="O1" s="277"/>
      <c r="P1" s="277"/>
    </row>
    <row r="2" spans="1:16">
      <c r="C2" s="276"/>
      <c r="D2" s="276"/>
      <c r="E2" s="277"/>
      <c r="F2" s="277"/>
      <c r="G2" s="277"/>
      <c r="H2" s="277"/>
      <c r="I2" s="277"/>
      <c r="J2" s="277"/>
      <c r="K2" s="277"/>
      <c r="L2" s="277"/>
      <c r="M2" s="277"/>
      <c r="N2" s="277"/>
      <c r="O2" s="277"/>
      <c r="P2" s="277"/>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63">
      <c r="A6" s="345">
        <v>1</v>
      </c>
      <c r="B6" s="321" t="s">
        <v>3714</v>
      </c>
      <c r="C6" s="298"/>
      <c r="D6" s="298"/>
      <c r="E6" s="316"/>
      <c r="F6" s="316"/>
      <c r="G6" s="316"/>
      <c r="H6" s="316"/>
      <c r="I6" s="316"/>
      <c r="J6" s="316"/>
      <c r="K6" s="316"/>
      <c r="L6" s="316"/>
      <c r="M6" s="316"/>
      <c r="N6" s="316"/>
      <c r="O6" s="316"/>
      <c r="P6" s="316"/>
    </row>
    <row r="7" spans="1:16" ht="31.5">
      <c r="A7" s="345" t="s">
        <v>2385</v>
      </c>
      <c r="B7" s="321" t="s">
        <v>3715</v>
      </c>
      <c r="C7" s="298"/>
      <c r="D7" s="298"/>
      <c r="E7" s="346">
        <v>100000</v>
      </c>
      <c r="F7" s="346">
        <v>52000</v>
      </c>
      <c r="G7" s="346">
        <v>27000</v>
      </c>
      <c r="H7" s="346">
        <v>21600</v>
      </c>
      <c r="I7" s="313">
        <f>ROUND(E7*0.3,-1)</f>
        <v>30000</v>
      </c>
      <c r="J7" s="313">
        <f t="shared" ref="J7:L22" si="0">ROUND(F7*0.3,-1)</f>
        <v>15600</v>
      </c>
      <c r="K7" s="313">
        <f t="shared" si="0"/>
        <v>8100</v>
      </c>
      <c r="L7" s="313">
        <f t="shared" si="0"/>
        <v>6480</v>
      </c>
      <c r="M7" s="313">
        <f>ROUND(I7*0.25,-1)</f>
        <v>7500</v>
      </c>
      <c r="N7" s="313">
        <f t="shared" ref="N7:P22" si="1">ROUND(J7*0.25,-1)</f>
        <v>3900</v>
      </c>
      <c r="O7" s="313">
        <f t="shared" si="1"/>
        <v>2030</v>
      </c>
      <c r="P7" s="313">
        <f t="shared" si="1"/>
        <v>1620</v>
      </c>
    </row>
    <row r="8" spans="1:16" ht="47.25">
      <c r="A8" s="345" t="s">
        <v>2385</v>
      </c>
      <c r="B8" s="321" t="s">
        <v>3716</v>
      </c>
      <c r="C8" s="298"/>
      <c r="D8" s="298"/>
      <c r="E8" s="346">
        <v>70000</v>
      </c>
      <c r="F8" s="346">
        <v>38000</v>
      </c>
      <c r="G8" s="346">
        <v>21000</v>
      </c>
      <c r="H8" s="346">
        <v>16800</v>
      </c>
      <c r="I8" s="313">
        <f t="shared" ref="I8:L71" si="2">ROUND(E8*0.3,-1)</f>
        <v>21000</v>
      </c>
      <c r="J8" s="313">
        <f t="shared" si="0"/>
        <v>11400</v>
      </c>
      <c r="K8" s="313">
        <f t="shared" si="0"/>
        <v>6300</v>
      </c>
      <c r="L8" s="313">
        <f t="shared" si="0"/>
        <v>5040</v>
      </c>
      <c r="M8" s="313">
        <f t="shared" ref="M8:P71" si="3">ROUND(I8*0.25,-1)</f>
        <v>5250</v>
      </c>
      <c r="N8" s="313">
        <f t="shared" si="1"/>
        <v>2850</v>
      </c>
      <c r="O8" s="313">
        <f t="shared" si="1"/>
        <v>1580</v>
      </c>
      <c r="P8" s="313">
        <f t="shared" si="1"/>
        <v>1260</v>
      </c>
    </row>
    <row r="9" spans="1:16" ht="31.5">
      <c r="A9" s="345" t="s">
        <v>2385</v>
      </c>
      <c r="B9" s="321" t="s">
        <v>3717</v>
      </c>
      <c r="C9" s="298"/>
      <c r="D9" s="298"/>
      <c r="E9" s="346">
        <v>30000</v>
      </c>
      <c r="F9" s="346">
        <v>16000</v>
      </c>
      <c r="G9" s="346">
        <v>8500</v>
      </c>
      <c r="H9" s="346">
        <v>6800</v>
      </c>
      <c r="I9" s="313">
        <f t="shared" si="2"/>
        <v>9000</v>
      </c>
      <c r="J9" s="313">
        <f t="shared" si="0"/>
        <v>4800</v>
      </c>
      <c r="K9" s="313">
        <f t="shared" si="0"/>
        <v>2550</v>
      </c>
      <c r="L9" s="313">
        <f t="shared" si="0"/>
        <v>2040</v>
      </c>
      <c r="M9" s="313">
        <f t="shared" si="3"/>
        <v>2250</v>
      </c>
      <c r="N9" s="313">
        <f t="shared" si="1"/>
        <v>1200</v>
      </c>
      <c r="O9" s="313">
        <f t="shared" si="1"/>
        <v>640</v>
      </c>
      <c r="P9" s="313">
        <f t="shared" si="1"/>
        <v>510</v>
      </c>
    </row>
    <row r="10" spans="1:16" ht="15.75">
      <c r="A10" s="345">
        <v>2</v>
      </c>
      <c r="B10" s="321" t="s">
        <v>3718</v>
      </c>
      <c r="C10" s="298"/>
      <c r="D10" s="298"/>
      <c r="E10" s="298"/>
      <c r="F10" s="298"/>
      <c r="G10" s="298"/>
      <c r="H10" s="298"/>
      <c r="I10" s="313">
        <f t="shared" si="2"/>
        <v>0</v>
      </c>
      <c r="J10" s="313">
        <f t="shared" si="0"/>
        <v>0</v>
      </c>
      <c r="K10" s="313">
        <f t="shared" si="0"/>
        <v>0</v>
      </c>
      <c r="L10" s="313">
        <f t="shared" si="0"/>
        <v>0</v>
      </c>
      <c r="M10" s="313">
        <f t="shared" si="3"/>
        <v>0</v>
      </c>
      <c r="N10" s="313">
        <f t="shared" si="1"/>
        <v>0</v>
      </c>
      <c r="O10" s="313">
        <f t="shared" si="1"/>
        <v>0</v>
      </c>
      <c r="P10" s="313">
        <f t="shared" si="1"/>
        <v>0</v>
      </c>
    </row>
    <row r="11" spans="1:16" ht="31.5">
      <c r="A11" s="345" t="s">
        <v>2385</v>
      </c>
      <c r="B11" s="321" t="s">
        <v>3719</v>
      </c>
      <c r="C11" s="298"/>
      <c r="D11" s="298"/>
      <c r="E11" s="346">
        <v>40000</v>
      </c>
      <c r="F11" s="346">
        <v>20300</v>
      </c>
      <c r="G11" s="346">
        <v>11200</v>
      </c>
      <c r="H11" s="346">
        <v>8960</v>
      </c>
      <c r="I11" s="313">
        <f t="shared" si="2"/>
        <v>12000</v>
      </c>
      <c r="J11" s="313">
        <f t="shared" si="0"/>
        <v>6090</v>
      </c>
      <c r="K11" s="313">
        <f t="shared" si="0"/>
        <v>3360</v>
      </c>
      <c r="L11" s="313">
        <f t="shared" si="0"/>
        <v>2690</v>
      </c>
      <c r="M11" s="313">
        <f t="shared" si="3"/>
        <v>3000</v>
      </c>
      <c r="N11" s="313">
        <f t="shared" si="1"/>
        <v>1520</v>
      </c>
      <c r="O11" s="313">
        <f t="shared" si="1"/>
        <v>840</v>
      </c>
      <c r="P11" s="313">
        <f t="shared" si="1"/>
        <v>670</v>
      </c>
    </row>
    <row r="12" spans="1:16" ht="31.5">
      <c r="A12" s="345" t="s">
        <v>2385</v>
      </c>
      <c r="B12" s="321" t="s">
        <v>3720</v>
      </c>
      <c r="C12" s="298"/>
      <c r="D12" s="298"/>
      <c r="E12" s="346">
        <v>35000</v>
      </c>
      <c r="F12" s="346">
        <v>17600</v>
      </c>
      <c r="G12" s="346">
        <v>9200</v>
      </c>
      <c r="H12" s="346">
        <v>7360</v>
      </c>
      <c r="I12" s="313">
        <f t="shared" si="2"/>
        <v>10500</v>
      </c>
      <c r="J12" s="313">
        <f t="shared" si="0"/>
        <v>5280</v>
      </c>
      <c r="K12" s="313">
        <f t="shared" si="0"/>
        <v>2760</v>
      </c>
      <c r="L12" s="313">
        <f t="shared" si="0"/>
        <v>2210</v>
      </c>
      <c r="M12" s="313">
        <f t="shared" si="3"/>
        <v>2630</v>
      </c>
      <c r="N12" s="313">
        <f t="shared" si="1"/>
        <v>1320</v>
      </c>
      <c r="O12" s="313">
        <f t="shared" si="1"/>
        <v>690</v>
      </c>
      <c r="P12" s="313">
        <f t="shared" si="1"/>
        <v>550</v>
      </c>
    </row>
    <row r="13" spans="1:16" ht="31.5">
      <c r="A13" s="345" t="s">
        <v>2385</v>
      </c>
      <c r="B13" s="321" t="s">
        <v>3721</v>
      </c>
      <c r="C13" s="298"/>
      <c r="D13" s="298"/>
      <c r="E13" s="346">
        <v>30000</v>
      </c>
      <c r="F13" s="346">
        <v>16000</v>
      </c>
      <c r="G13" s="346">
        <v>8500</v>
      </c>
      <c r="H13" s="346">
        <v>6800</v>
      </c>
      <c r="I13" s="313">
        <f t="shared" si="2"/>
        <v>9000</v>
      </c>
      <c r="J13" s="313">
        <f t="shared" si="0"/>
        <v>4800</v>
      </c>
      <c r="K13" s="313">
        <f t="shared" si="0"/>
        <v>2550</v>
      </c>
      <c r="L13" s="313">
        <f t="shared" si="0"/>
        <v>2040</v>
      </c>
      <c r="M13" s="313">
        <f t="shared" si="3"/>
        <v>2250</v>
      </c>
      <c r="N13" s="313">
        <f t="shared" si="1"/>
        <v>1200</v>
      </c>
      <c r="O13" s="313">
        <f t="shared" si="1"/>
        <v>640</v>
      </c>
      <c r="P13" s="313">
        <f t="shared" si="1"/>
        <v>510</v>
      </c>
    </row>
    <row r="14" spans="1:16" ht="31.5">
      <c r="A14" s="345" t="s">
        <v>2385</v>
      </c>
      <c r="B14" s="321" t="s">
        <v>3722</v>
      </c>
      <c r="C14" s="298"/>
      <c r="D14" s="298"/>
      <c r="E14" s="346">
        <v>20000</v>
      </c>
      <c r="F14" s="346">
        <v>10400</v>
      </c>
      <c r="G14" s="346">
        <v>5600</v>
      </c>
      <c r="H14" s="346">
        <v>4480</v>
      </c>
      <c r="I14" s="313">
        <f t="shared" si="2"/>
        <v>6000</v>
      </c>
      <c r="J14" s="313">
        <f t="shared" si="0"/>
        <v>3120</v>
      </c>
      <c r="K14" s="313">
        <f t="shared" si="0"/>
        <v>1680</v>
      </c>
      <c r="L14" s="313">
        <f t="shared" si="0"/>
        <v>1340</v>
      </c>
      <c r="M14" s="313">
        <f t="shared" si="3"/>
        <v>1500</v>
      </c>
      <c r="N14" s="313">
        <f t="shared" si="1"/>
        <v>780</v>
      </c>
      <c r="O14" s="313">
        <f t="shared" si="1"/>
        <v>420</v>
      </c>
      <c r="P14" s="313">
        <f t="shared" si="1"/>
        <v>340</v>
      </c>
    </row>
    <row r="15" spans="1:16" ht="15.75">
      <c r="A15" s="345">
        <v>3</v>
      </c>
      <c r="B15" s="321" t="s">
        <v>3723</v>
      </c>
      <c r="C15" s="298"/>
      <c r="D15" s="298"/>
      <c r="E15" s="298"/>
      <c r="F15" s="298"/>
      <c r="G15" s="298"/>
      <c r="H15" s="298"/>
      <c r="I15" s="313">
        <f t="shared" si="2"/>
        <v>0</v>
      </c>
      <c r="J15" s="313">
        <f t="shared" si="0"/>
        <v>0</v>
      </c>
      <c r="K15" s="313">
        <f t="shared" si="0"/>
        <v>0</v>
      </c>
      <c r="L15" s="313">
        <f t="shared" si="0"/>
        <v>0</v>
      </c>
      <c r="M15" s="313">
        <f t="shared" si="3"/>
        <v>0</v>
      </c>
      <c r="N15" s="313">
        <f t="shared" si="1"/>
        <v>0</v>
      </c>
      <c r="O15" s="313">
        <f t="shared" si="1"/>
        <v>0</v>
      </c>
      <c r="P15" s="313">
        <f t="shared" si="1"/>
        <v>0</v>
      </c>
    </row>
    <row r="16" spans="1:16" ht="47.25">
      <c r="A16" s="345" t="s">
        <v>2385</v>
      </c>
      <c r="B16" s="321" t="s">
        <v>3724</v>
      </c>
      <c r="C16" s="298"/>
      <c r="D16" s="298"/>
      <c r="E16" s="346">
        <v>35000</v>
      </c>
      <c r="F16" s="346">
        <v>17400</v>
      </c>
      <c r="G16" s="346">
        <v>9600</v>
      </c>
      <c r="H16" s="346">
        <v>7680</v>
      </c>
      <c r="I16" s="313">
        <f t="shared" si="2"/>
        <v>10500</v>
      </c>
      <c r="J16" s="313">
        <f t="shared" si="0"/>
        <v>5220</v>
      </c>
      <c r="K16" s="313">
        <f t="shared" si="0"/>
        <v>2880</v>
      </c>
      <c r="L16" s="313">
        <f t="shared" si="0"/>
        <v>2300</v>
      </c>
      <c r="M16" s="313">
        <f t="shared" si="3"/>
        <v>2630</v>
      </c>
      <c r="N16" s="313">
        <f t="shared" si="1"/>
        <v>1310</v>
      </c>
      <c r="O16" s="313">
        <f t="shared" si="1"/>
        <v>720</v>
      </c>
      <c r="P16" s="313">
        <f t="shared" si="1"/>
        <v>580</v>
      </c>
    </row>
    <row r="17" spans="1:16" ht="31.5">
      <c r="A17" s="345" t="s">
        <v>2385</v>
      </c>
      <c r="B17" s="321" t="s">
        <v>3725</v>
      </c>
      <c r="C17" s="298"/>
      <c r="D17" s="298"/>
      <c r="E17" s="346">
        <v>30000</v>
      </c>
      <c r="F17" s="346">
        <v>16000</v>
      </c>
      <c r="G17" s="346">
        <v>8500</v>
      </c>
      <c r="H17" s="346">
        <v>6800</v>
      </c>
      <c r="I17" s="313">
        <f t="shared" si="2"/>
        <v>9000</v>
      </c>
      <c r="J17" s="313">
        <f t="shared" si="0"/>
        <v>4800</v>
      </c>
      <c r="K17" s="313">
        <f t="shared" si="0"/>
        <v>2550</v>
      </c>
      <c r="L17" s="313">
        <f t="shared" si="0"/>
        <v>2040</v>
      </c>
      <c r="M17" s="313">
        <f t="shared" si="3"/>
        <v>2250</v>
      </c>
      <c r="N17" s="313">
        <f t="shared" si="1"/>
        <v>1200</v>
      </c>
      <c r="O17" s="313">
        <f t="shared" si="1"/>
        <v>640</v>
      </c>
      <c r="P17" s="313">
        <f t="shared" si="1"/>
        <v>510</v>
      </c>
    </row>
    <row r="18" spans="1:16" ht="31.5">
      <c r="A18" s="345" t="s">
        <v>2385</v>
      </c>
      <c r="B18" s="321" t="s">
        <v>3726</v>
      </c>
      <c r="C18" s="298"/>
      <c r="D18" s="298"/>
      <c r="E18" s="346">
        <v>25000</v>
      </c>
      <c r="F18" s="346">
        <v>12500</v>
      </c>
      <c r="G18" s="346">
        <v>6400</v>
      </c>
      <c r="H18" s="346">
        <v>5120</v>
      </c>
      <c r="I18" s="313">
        <f t="shared" si="2"/>
        <v>7500</v>
      </c>
      <c r="J18" s="313">
        <f t="shared" si="0"/>
        <v>3750</v>
      </c>
      <c r="K18" s="313">
        <f t="shared" si="0"/>
        <v>1920</v>
      </c>
      <c r="L18" s="313">
        <f t="shared" si="0"/>
        <v>1540</v>
      </c>
      <c r="M18" s="313">
        <f t="shared" si="3"/>
        <v>1880</v>
      </c>
      <c r="N18" s="313">
        <f t="shared" si="1"/>
        <v>940</v>
      </c>
      <c r="O18" s="313">
        <f t="shared" si="1"/>
        <v>480</v>
      </c>
      <c r="P18" s="313">
        <f t="shared" si="1"/>
        <v>390</v>
      </c>
    </row>
    <row r="19" spans="1:16" ht="15.75">
      <c r="A19" s="345">
        <v>4</v>
      </c>
      <c r="B19" s="321" t="s">
        <v>2382</v>
      </c>
      <c r="C19" s="298"/>
      <c r="D19" s="298"/>
      <c r="E19" s="298"/>
      <c r="F19" s="298"/>
      <c r="G19" s="298"/>
      <c r="H19" s="298"/>
      <c r="I19" s="313">
        <f t="shared" si="2"/>
        <v>0</v>
      </c>
      <c r="J19" s="313">
        <f t="shared" si="0"/>
        <v>0</v>
      </c>
      <c r="K19" s="313">
        <f t="shared" si="0"/>
        <v>0</v>
      </c>
      <c r="L19" s="313">
        <f t="shared" si="0"/>
        <v>0</v>
      </c>
      <c r="M19" s="313">
        <f t="shared" si="3"/>
        <v>0</v>
      </c>
      <c r="N19" s="313">
        <f t="shared" si="1"/>
        <v>0</v>
      </c>
      <c r="O19" s="313">
        <f t="shared" si="1"/>
        <v>0</v>
      </c>
      <c r="P19" s="313">
        <f t="shared" si="1"/>
        <v>0</v>
      </c>
    </row>
    <row r="20" spans="1:16" ht="31.5">
      <c r="A20" s="345" t="s">
        <v>2385</v>
      </c>
      <c r="B20" s="321" t="s">
        <v>3727</v>
      </c>
      <c r="C20" s="298"/>
      <c r="D20" s="298"/>
      <c r="E20" s="346">
        <v>35000</v>
      </c>
      <c r="F20" s="346">
        <v>16800</v>
      </c>
      <c r="G20" s="346">
        <v>9000</v>
      </c>
      <c r="H20" s="346">
        <v>7200</v>
      </c>
      <c r="I20" s="313">
        <f t="shared" si="2"/>
        <v>10500</v>
      </c>
      <c r="J20" s="313">
        <f t="shared" si="0"/>
        <v>5040</v>
      </c>
      <c r="K20" s="313">
        <f t="shared" si="0"/>
        <v>2700</v>
      </c>
      <c r="L20" s="313">
        <f t="shared" si="0"/>
        <v>2160</v>
      </c>
      <c r="M20" s="313">
        <f t="shared" si="3"/>
        <v>2630</v>
      </c>
      <c r="N20" s="313">
        <f t="shared" si="1"/>
        <v>1260</v>
      </c>
      <c r="O20" s="313">
        <f t="shared" si="1"/>
        <v>680</v>
      </c>
      <c r="P20" s="313">
        <f t="shared" si="1"/>
        <v>540</v>
      </c>
    </row>
    <row r="21" spans="1:16" ht="31.5">
      <c r="A21" s="345" t="s">
        <v>2385</v>
      </c>
      <c r="B21" s="321" t="s">
        <v>3728</v>
      </c>
      <c r="C21" s="298"/>
      <c r="D21" s="298"/>
      <c r="E21" s="346">
        <v>25000</v>
      </c>
      <c r="F21" s="346">
        <v>12800</v>
      </c>
      <c r="G21" s="346">
        <v>6800</v>
      </c>
      <c r="H21" s="346">
        <v>5440</v>
      </c>
      <c r="I21" s="313">
        <f t="shared" si="2"/>
        <v>7500</v>
      </c>
      <c r="J21" s="313">
        <f t="shared" si="0"/>
        <v>3840</v>
      </c>
      <c r="K21" s="313">
        <f t="shared" si="0"/>
        <v>2040</v>
      </c>
      <c r="L21" s="313">
        <f t="shared" si="0"/>
        <v>1630</v>
      </c>
      <c r="M21" s="313">
        <f t="shared" si="3"/>
        <v>1880</v>
      </c>
      <c r="N21" s="313">
        <f t="shared" si="1"/>
        <v>960</v>
      </c>
      <c r="O21" s="313">
        <f t="shared" si="1"/>
        <v>510</v>
      </c>
      <c r="P21" s="313">
        <f t="shared" si="1"/>
        <v>410</v>
      </c>
    </row>
    <row r="22" spans="1:16" ht="63">
      <c r="A22" s="345">
        <v>5</v>
      </c>
      <c r="B22" s="321" t="s">
        <v>3729</v>
      </c>
      <c r="C22" s="298"/>
      <c r="D22" s="298"/>
      <c r="E22" s="298"/>
      <c r="F22" s="298"/>
      <c r="G22" s="298"/>
      <c r="H22" s="298"/>
      <c r="I22" s="313">
        <f t="shared" si="2"/>
        <v>0</v>
      </c>
      <c r="J22" s="313">
        <f t="shared" si="0"/>
        <v>0</v>
      </c>
      <c r="K22" s="313">
        <f t="shared" si="0"/>
        <v>0</v>
      </c>
      <c r="L22" s="313">
        <f t="shared" si="0"/>
        <v>0</v>
      </c>
      <c r="M22" s="313">
        <f t="shared" si="3"/>
        <v>0</v>
      </c>
      <c r="N22" s="313">
        <f t="shared" si="1"/>
        <v>0</v>
      </c>
      <c r="O22" s="313">
        <f t="shared" si="1"/>
        <v>0</v>
      </c>
      <c r="P22" s="313">
        <f t="shared" si="1"/>
        <v>0</v>
      </c>
    </row>
    <row r="23" spans="1:16" ht="31.5">
      <c r="A23" s="345" t="s">
        <v>2385</v>
      </c>
      <c r="B23" s="321" t="s">
        <v>3730</v>
      </c>
      <c r="C23" s="298"/>
      <c r="D23" s="298"/>
      <c r="E23" s="346">
        <v>40000</v>
      </c>
      <c r="F23" s="346">
        <v>21000</v>
      </c>
      <c r="G23" s="346">
        <v>11000</v>
      </c>
      <c r="H23" s="346">
        <v>8800</v>
      </c>
      <c r="I23" s="313">
        <f t="shared" si="2"/>
        <v>12000</v>
      </c>
      <c r="J23" s="313">
        <f t="shared" si="2"/>
        <v>6300</v>
      </c>
      <c r="K23" s="313">
        <f t="shared" si="2"/>
        <v>3300</v>
      </c>
      <c r="L23" s="313">
        <f t="shared" si="2"/>
        <v>2640</v>
      </c>
      <c r="M23" s="313">
        <f t="shared" si="3"/>
        <v>3000</v>
      </c>
      <c r="N23" s="313">
        <f t="shared" si="3"/>
        <v>1580</v>
      </c>
      <c r="O23" s="313">
        <f t="shared" si="3"/>
        <v>830</v>
      </c>
      <c r="P23" s="313">
        <f t="shared" si="3"/>
        <v>660</v>
      </c>
    </row>
    <row r="24" spans="1:16" ht="47.25">
      <c r="A24" s="345" t="s">
        <v>2385</v>
      </c>
      <c r="B24" s="321" t="s">
        <v>3731</v>
      </c>
      <c r="C24" s="298"/>
      <c r="D24" s="298"/>
      <c r="E24" s="346">
        <v>40000</v>
      </c>
      <c r="F24" s="346">
        <v>21000</v>
      </c>
      <c r="G24" s="346">
        <v>11000</v>
      </c>
      <c r="H24" s="346">
        <v>8800</v>
      </c>
      <c r="I24" s="313">
        <f t="shared" si="2"/>
        <v>12000</v>
      </c>
      <c r="J24" s="313">
        <f t="shared" si="2"/>
        <v>6300</v>
      </c>
      <c r="K24" s="313">
        <f t="shared" si="2"/>
        <v>3300</v>
      </c>
      <c r="L24" s="313">
        <f t="shared" si="2"/>
        <v>2640</v>
      </c>
      <c r="M24" s="313">
        <f t="shared" si="3"/>
        <v>3000</v>
      </c>
      <c r="N24" s="313">
        <f t="shared" si="3"/>
        <v>1580</v>
      </c>
      <c r="O24" s="313">
        <f t="shared" si="3"/>
        <v>830</v>
      </c>
      <c r="P24" s="313">
        <f t="shared" si="3"/>
        <v>660</v>
      </c>
    </row>
    <row r="25" spans="1:16" ht="47.25">
      <c r="A25" s="345" t="s">
        <v>2385</v>
      </c>
      <c r="B25" s="321" t="s">
        <v>3732</v>
      </c>
      <c r="C25" s="298"/>
      <c r="D25" s="298"/>
      <c r="E25" s="346">
        <v>30000</v>
      </c>
      <c r="F25" s="346">
        <v>16300</v>
      </c>
      <c r="G25" s="346">
        <v>8000</v>
      </c>
      <c r="H25" s="346">
        <v>6400</v>
      </c>
      <c r="I25" s="313">
        <f t="shared" si="2"/>
        <v>9000</v>
      </c>
      <c r="J25" s="313">
        <f t="shared" si="2"/>
        <v>4890</v>
      </c>
      <c r="K25" s="313">
        <f t="shared" si="2"/>
        <v>2400</v>
      </c>
      <c r="L25" s="313">
        <f t="shared" si="2"/>
        <v>1920</v>
      </c>
      <c r="M25" s="313">
        <f t="shared" si="3"/>
        <v>2250</v>
      </c>
      <c r="N25" s="313">
        <f t="shared" si="3"/>
        <v>1220</v>
      </c>
      <c r="O25" s="313">
        <f t="shared" si="3"/>
        <v>600</v>
      </c>
      <c r="P25" s="313">
        <f t="shared" si="3"/>
        <v>480</v>
      </c>
    </row>
    <row r="26" spans="1:16" ht="31.5">
      <c r="A26" s="345" t="s">
        <v>2385</v>
      </c>
      <c r="B26" s="321" t="s">
        <v>3733</v>
      </c>
      <c r="C26" s="298"/>
      <c r="D26" s="298"/>
      <c r="E26" s="346">
        <v>30000</v>
      </c>
      <c r="F26" s="346">
        <v>16000</v>
      </c>
      <c r="G26" s="346">
        <v>8500</v>
      </c>
      <c r="H26" s="346">
        <v>6800</v>
      </c>
      <c r="I26" s="313">
        <f t="shared" si="2"/>
        <v>9000</v>
      </c>
      <c r="J26" s="313">
        <f t="shared" si="2"/>
        <v>4800</v>
      </c>
      <c r="K26" s="313">
        <f t="shared" si="2"/>
        <v>2550</v>
      </c>
      <c r="L26" s="313">
        <f t="shared" si="2"/>
        <v>2040</v>
      </c>
      <c r="M26" s="313">
        <f t="shared" si="3"/>
        <v>2250</v>
      </c>
      <c r="N26" s="313">
        <f t="shared" si="3"/>
        <v>1200</v>
      </c>
      <c r="O26" s="313">
        <f t="shared" si="3"/>
        <v>640</v>
      </c>
      <c r="P26" s="313">
        <f t="shared" si="3"/>
        <v>510</v>
      </c>
    </row>
    <row r="27" spans="1:16" ht="15.75">
      <c r="A27" s="345">
        <v>6</v>
      </c>
      <c r="B27" s="321" t="s">
        <v>3734</v>
      </c>
      <c r="C27" s="298"/>
      <c r="D27" s="298"/>
      <c r="E27" s="298"/>
      <c r="F27" s="298"/>
      <c r="G27" s="298"/>
      <c r="H27" s="298"/>
      <c r="I27" s="313">
        <f t="shared" si="2"/>
        <v>0</v>
      </c>
      <c r="J27" s="313">
        <f t="shared" si="2"/>
        <v>0</v>
      </c>
      <c r="K27" s="313">
        <f t="shared" si="2"/>
        <v>0</v>
      </c>
      <c r="L27" s="313">
        <f t="shared" si="2"/>
        <v>0</v>
      </c>
      <c r="M27" s="313">
        <f t="shared" si="3"/>
        <v>0</v>
      </c>
      <c r="N27" s="313">
        <f t="shared" si="3"/>
        <v>0</v>
      </c>
      <c r="O27" s="313">
        <f t="shared" si="3"/>
        <v>0</v>
      </c>
      <c r="P27" s="313">
        <f t="shared" si="3"/>
        <v>0</v>
      </c>
    </row>
    <row r="28" spans="1:16" ht="47.25">
      <c r="A28" s="345" t="s">
        <v>2385</v>
      </c>
      <c r="B28" s="321" t="s">
        <v>3735</v>
      </c>
      <c r="C28" s="298"/>
      <c r="D28" s="298"/>
      <c r="E28" s="346">
        <v>30000</v>
      </c>
      <c r="F28" s="346">
        <v>16000</v>
      </c>
      <c r="G28" s="346">
        <v>8500</v>
      </c>
      <c r="H28" s="346">
        <v>6800</v>
      </c>
      <c r="I28" s="313">
        <f t="shared" si="2"/>
        <v>9000</v>
      </c>
      <c r="J28" s="313">
        <f t="shared" si="2"/>
        <v>4800</v>
      </c>
      <c r="K28" s="313">
        <f t="shared" si="2"/>
        <v>2550</v>
      </c>
      <c r="L28" s="313">
        <f t="shared" si="2"/>
        <v>2040</v>
      </c>
      <c r="M28" s="313">
        <f t="shared" si="3"/>
        <v>2250</v>
      </c>
      <c r="N28" s="313">
        <f t="shared" si="3"/>
        <v>1200</v>
      </c>
      <c r="O28" s="313">
        <f t="shared" si="3"/>
        <v>640</v>
      </c>
      <c r="P28" s="313">
        <f t="shared" si="3"/>
        <v>510</v>
      </c>
    </row>
    <row r="29" spans="1:16" ht="15.75">
      <c r="A29" s="345" t="s">
        <v>2385</v>
      </c>
      <c r="B29" s="321" t="s">
        <v>3736</v>
      </c>
      <c r="C29" s="298"/>
      <c r="D29" s="298"/>
      <c r="E29" s="346">
        <v>25000</v>
      </c>
      <c r="F29" s="346">
        <v>13750</v>
      </c>
      <c r="G29" s="346">
        <v>7250</v>
      </c>
      <c r="H29" s="346">
        <v>5800</v>
      </c>
      <c r="I29" s="313">
        <f t="shared" si="2"/>
        <v>7500</v>
      </c>
      <c r="J29" s="313">
        <f t="shared" si="2"/>
        <v>4130</v>
      </c>
      <c r="K29" s="313">
        <f t="shared" si="2"/>
        <v>2180</v>
      </c>
      <c r="L29" s="313">
        <f t="shared" si="2"/>
        <v>1740</v>
      </c>
      <c r="M29" s="313">
        <f t="shared" si="3"/>
        <v>1880</v>
      </c>
      <c r="N29" s="313">
        <f t="shared" si="3"/>
        <v>1030</v>
      </c>
      <c r="O29" s="313">
        <f t="shared" si="3"/>
        <v>550</v>
      </c>
      <c r="P29" s="313">
        <f t="shared" si="3"/>
        <v>440</v>
      </c>
    </row>
    <row r="30" spans="1:16" ht="47.25">
      <c r="A30" s="345">
        <v>7</v>
      </c>
      <c r="B30" s="321" t="s">
        <v>3737</v>
      </c>
      <c r="C30" s="298"/>
      <c r="D30" s="298"/>
      <c r="E30" s="346">
        <v>30000</v>
      </c>
      <c r="F30" s="346">
        <v>15600</v>
      </c>
      <c r="G30" s="346">
        <v>8000</v>
      </c>
      <c r="H30" s="346">
        <v>6400</v>
      </c>
      <c r="I30" s="313">
        <f t="shared" si="2"/>
        <v>9000</v>
      </c>
      <c r="J30" s="313">
        <f t="shared" si="2"/>
        <v>4680</v>
      </c>
      <c r="K30" s="313">
        <f t="shared" si="2"/>
        <v>2400</v>
      </c>
      <c r="L30" s="313">
        <f t="shared" si="2"/>
        <v>1920</v>
      </c>
      <c r="M30" s="313">
        <f t="shared" si="3"/>
        <v>2250</v>
      </c>
      <c r="N30" s="313">
        <f t="shared" si="3"/>
        <v>1170</v>
      </c>
      <c r="O30" s="313">
        <f t="shared" si="3"/>
        <v>600</v>
      </c>
      <c r="P30" s="313">
        <f t="shared" si="3"/>
        <v>480</v>
      </c>
    </row>
    <row r="31" spans="1:16" ht="15.75">
      <c r="A31" s="345">
        <v>8</v>
      </c>
      <c r="B31" s="321" t="s">
        <v>3738</v>
      </c>
      <c r="C31" s="298"/>
      <c r="D31" s="298"/>
      <c r="E31" s="346">
        <v>25000</v>
      </c>
      <c r="F31" s="346">
        <v>12800</v>
      </c>
      <c r="G31" s="346">
        <v>6800</v>
      </c>
      <c r="H31" s="346">
        <v>5440</v>
      </c>
      <c r="I31" s="313">
        <f t="shared" si="2"/>
        <v>7500</v>
      </c>
      <c r="J31" s="313">
        <f t="shared" si="2"/>
        <v>3840</v>
      </c>
      <c r="K31" s="313">
        <f t="shared" si="2"/>
        <v>2040</v>
      </c>
      <c r="L31" s="313">
        <f t="shared" si="2"/>
        <v>1630</v>
      </c>
      <c r="M31" s="313">
        <f t="shared" si="3"/>
        <v>1880</v>
      </c>
      <c r="N31" s="313">
        <f t="shared" si="3"/>
        <v>960</v>
      </c>
      <c r="O31" s="313">
        <f t="shared" si="3"/>
        <v>510</v>
      </c>
      <c r="P31" s="313">
        <f t="shared" si="3"/>
        <v>410</v>
      </c>
    </row>
    <row r="32" spans="1:16" ht="15.75">
      <c r="A32" s="345">
        <v>9</v>
      </c>
      <c r="B32" s="321" t="s">
        <v>3739</v>
      </c>
      <c r="C32" s="298"/>
      <c r="D32" s="298"/>
      <c r="E32" s="346">
        <v>25000</v>
      </c>
      <c r="F32" s="346">
        <v>12500</v>
      </c>
      <c r="G32" s="346">
        <v>6400</v>
      </c>
      <c r="H32" s="346">
        <v>5120</v>
      </c>
      <c r="I32" s="313">
        <f t="shared" si="2"/>
        <v>7500</v>
      </c>
      <c r="J32" s="313">
        <f t="shared" si="2"/>
        <v>3750</v>
      </c>
      <c r="K32" s="313">
        <f t="shared" si="2"/>
        <v>1920</v>
      </c>
      <c r="L32" s="313">
        <f t="shared" si="2"/>
        <v>1540</v>
      </c>
      <c r="M32" s="313">
        <f t="shared" si="3"/>
        <v>1880</v>
      </c>
      <c r="N32" s="313">
        <f t="shared" si="3"/>
        <v>940</v>
      </c>
      <c r="O32" s="313">
        <f t="shared" si="3"/>
        <v>480</v>
      </c>
      <c r="P32" s="313">
        <f t="shared" si="3"/>
        <v>390</v>
      </c>
    </row>
    <row r="33" spans="1:16" ht="15.75">
      <c r="A33" s="345">
        <v>10</v>
      </c>
      <c r="B33" s="321" t="s">
        <v>3740</v>
      </c>
      <c r="C33" s="298"/>
      <c r="D33" s="298"/>
      <c r="E33" s="298"/>
      <c r="F33" s="298"/>
      <c r="G33" s="298"/>
      <c r="H33" s="298"/>
      <c r="I33" s="313">
        <f t="shared" si="2"/>
        <v>0</v>
      </c>
      <c r="J33" s="313">
        <f t="shared" si="2"/>
        <v>0</v>
      </c>
      <c r="K33" s="313">
        <f t="shared" si="2"/>
        <v>0</v>
      </c>
      <c r="L33" s="313">
        <f t="shared" si="2"/>
        <v>0</v>
      </c>
      <c r="M33" s="313">
        <f t="shared" si="3"/>
        <v>0</v>
      </c>
      <c r="N33" s="313">
        <f t="shared" si="3"/>
        <v>0</v>
      </c>
      <c r="O33" s="313">
        <f t="shared" si="3"/>
        <v>0</v>
      </c>
      <c r="P33" s="313">
        <f t="shared" si="3"/>
        <v>0</v>
      </c>
    </row>
    <row r="34" spans="1:16" ht="47.25">
      <c r="A34" s="345" t="s">
        <v>2385</v>
      </c>
      <c r="B34" s="321" t="s">
        <v>3741</v>
      </c>
      <c r="C34" s="298"/>
      <c r="D34" s="298"/>
      <c r="E34" s="346">
        <v>24000</v>
      </c>
      <c r="F34" s="346">
        <v>12500</v>
      </c>
      <c r="G34" s="346">
        <v>6400</v>
      </c>
      <c r="H34" s="346">
        <v>5120</v>
      </c>
      <c r="I34" s="313">
        <f t="shared" si="2"/>
        <v>7200</v>
      </c>
      <c r="J34" s="313">
        <f t="shared" si="2"/>
        <v>3750</v>
      </c>
      <c r="K34" s="313">
        <f t="shared" si="2"/>
        <v>1920</v>
      </c>
      <c r="L34" s="313">
        <f t="shared" si="2"/>
        <v>1540</v>
      </c>
      <c r="M34" s="313">
        <f t="shared" si="3"/>
        <v>1800</v>
      </c>
      <c r="N34" s="313">
        <f t="shared" si="3"/>
        <v>940</v>
      </c>
      <c r="O34" s="313">
        <f t="shared" si="3"/>
        <v>480</v>
      </c>
      <c r="P34" s="313">
        <f t="shared" si="3"/>
        <v>390</v>
      </c>
    </row>
    <row r="35" spans="1:16" ht="47.25">
      <c r="A35" s="345" t="s">
        <v>2385</v>
      </c>
      <c r="B35" s="321" t="s">
        <v>3742</v>
      </c>
      <c r="C35" s="298"/>
      <c r="D35" s="298"/>
      <c r="E35" s="346">
        <v>18720</v>
      </c>
      <c r="F35" s="346">
        <v>9620</v>
      </c>
      <c r="G35" s="346">
        <v>5330</v>
      </c>
      <c r="H35" s="346">
        <v>4260</v>
      </c>
      <c r="I35" s="313">
        <f t="shared" si="2"/>
        <v>5620</v>
      </c>
      <c r="J35" s="313">
        <f t="shared" si="2"/>
        <v>2890</v>
      </c>
      <c r="K35" s="313">
        <f t="shared" si="2"/>
        <v>1600</v>
      </c>
      <c r="L35" s="313">
        <f t="shared" si="2"/>
        <v>1280</v>
      </c>
      <c r="M35" s="313">
        <f t="shared" si="3"/>
        <v>1410</v>
      </c>
      <c r="N35" s="313">
        <f t="shared" si="3"/>
        <v>720</v>
      </c>
      <c r="O35" s="313">
        <f t="shared" si="3"/>
        <v>400</v>
      </c>
      <c r="P35" s="313">
        <f t="shared" si="3"/>
        <v>320</v>
      </c>
    </row>
    <row r="36" spans="1:16" ht="15.75">
      <c r="A36" s="345">
        <v>11</v>
      </c>
      <c r="B36" s="321" t="s">
        <v>3743</v>
      </c>
      <c r="C36" s="298"/>
      <c r="D36" s="298"/>
      <c r="E36" s="298"/>
      <c r="F36" s="298"/>
      <c r="G36" s="298"/>
      <c r="H36" s="298"/>
      <c r="I36" s="313">
        <f t="shared" si="2"/>
        <v>0</v>
      </c>
      <c r="J36" s="313">
        <f t="shared" si="2"/>
        <v>0</v>
      </c>
      <c r="K36" s="313">
        <f t="shared" si="2"/>
        <v>0</v>
      </c>
      <c r="L36" s="313">
        <f t="shared" si="2"/>
        <v>0</v>
      </c>
      <c r="M36" s="313">
        <f t="shared" si="3"/>
        <v>0</v>
      </c>
      <c r="N36" s="313">
        <f t="shared" si="3"/>
        <v>0</v>
      </c>
      <c r="O36" s="313">
        <f t="shared" si="3"/>
        <v>0</v>
      </c>
      <c r="P36" s="313">
        <f t="shared" si="3"/>
        <v>0</v>
      </c>
    </row>
    <row r="37" spans="1:16" ht="31.5">
      <c r="A37" s="345" t="s">
        <v>2385</v>
      </c>
      <c r="B37" s="321" t="s">
        <v>3744</v>
      </c>
      <c r="C37" s="298"/>
      <c r="D37" s="298"/>
      <c r="E37" s="346">
        <v>25000</v>
      </c>
      <c r="F37" s="346">
        <v>13690</v>
      </c>
      <c r="G37" s="346">
        <v>7140</v>
      </c>
      <c r="H37" s="346">
        <v>5710</v>
      </c>
      <c r="I37" s="313">
        <f t="shared" si="2"/>
        <v>7500</v>
      </c>
      <c r="J37" s="313">
        <f t="shared" si="2"/>
        <v>4110</v>
      </c>
      <c r="K37" s="313">
        <f t="shared" si="2"/>
        <v>2140</v>
      </c>
      <c r="L37" s="313">
        <f t="shared" si="2"/>
        <v>1710</v>
      </c>
      <c r="M37" s="313">
        <f t="shared" si="3"/>
        <v>1880</v>
      </c>
      <c r="N37" s="313">
        <f t="shared" si="3"/>
        <v>1030</v>
      </c>
      <c r="O37" s="313">
        <f t="shared" si="3"/>
        <v>540</v>
      </c>
      <c r="P37" s="313">
        <f t="shared" si="3"/>
        <v>430</v>
      </c>
    </row>
    <row r="38" spans="1:16" ht="31.5">
      <c r="A38" s="345" t="s">
        <v>2385</v>
      </c>
      <c r="B38" s="321" t="s">
        <v>3745</v>
      </c>
      <c r="C38" s="298"/>
      <c r="D38" s="298"/>
      <c r="E38" s="346">
        <v>18000</v>
      </c>
      <c r="F38" s="346">
        <v>9200</v>
      </c>
      <c r="G38" s="346">
        <v>5100</v>
      </c>
      <c r="H38" s="346">
        <v>4080</v>
      </c>
      <c r="I38" s="313">
        <f t="shared" si="2"/>
        <v>5400</v>
      </c>
      <c r="J38" s="313">
        <f t="shared" si="2"/>
        <v>2760</v>
      </c>
      <c r="K38" s="313">
        <f t="shared" si="2"/>
        <v>1530</v>
      </c>
      <c r="L38" s="313">
        <f t="shared" si="2"/>
        <v>1220</v>
      </c>
      <c r="M38" s="313">
        <f t="shared" si="3"/>
        <v>1350</v>
      </c>
      <c r="N38" s="313">
        <f t="shared" si="3"/>
        <v>690</v>
      </c>
      <c r="O38" s="313">
        <f t="shared" si="3"/>
        <v>380</v>
      </c>
      <c r="P38" s="313">
        <f t="shared" si="3"/>
        <v>310</v>
      </c>
    </row>
    <row r="39" spans="1:16" ht="15.75">
      <c r="A39" s="345" t="s">
        <v>2385</v>
      </c>
      <c r="B39" s="321" t="s">
        <v>3736</v>
      </c>
      <c r="C39" s="298"/>
      <c r="D39" s="298"/>
      <c r="E39" s="346">
        <v>10000</v>
      </c>
      <c r="F39" s="346">
        <v>5190</v>
      </c>
      <c r="G39" s="346">
        <v>3100</v>
      </c>
      <c r="H39" s="346">
        <v>2480</v>
      </c>
      <c r="I39" s="313">
        <f t="shared" si="2"/>
        <v>3000</v>
      </c>
      <c r="J39" s="313">
        <f t="shared" si="2"/>
        <v>1560</v>
      </c>
      <c r="K39" s="313">
        <f t="shared" si="2"/>
        <v>930</v>
      </c>
      <c r="L39" s="313">
        <f t="shared" si="2"/>
        <v>740</v>
      </c>
      <c r="M39" s="313">
        <f t="shared" si="3"/>
        <v>750</v>
      </c>
      <c r="N39" s="313">
        <f t="shared" si="3"/>
        <v>390</v>
      </c>
      <c r="O39" s="313">
        <f t="shared" si="3"/>
        <v>230</v>
      </c>
      <c r="P39" s="313">
        <f t="shared" si="3"/>
        <v>190</v>
      </c>
    </row>
    <row r="40" spans="1:16" ht="15.75">
      <c r="A40" s="345">
        <v>12</v>
      </c>
      <c r="B40" s="321" t="s">
        <v>3746</v>
      </c>
      <c r="C40" s="298"/>
      <c r="D40" s="298"/>
      <c r="E40" s="298"/>
      <c r="F40" s="298"/>
      <c r="G40" s="298"/>
      <c r="H40" s="298"/>
      <c r="I40" s="313">
        <f t="shared" si="2"/>
        <v>0</v>
      </c>
      <c r="J40" s="313">
        <f t="shared" si="2"/>
        <v>0</v>
      </c>
      <c r="K40" s="313">
        <f t="shared" si="2"/>
        <v>0</v>
      </c>
      <c r="L40" s="313">
        <f t="shared" si="2"/>
        <v>0</v>
      </c>
      <c r="M40" s="313">
        <f t="shared" si="3"/>
        <v>0</v>
      </c>
      <c r="N40" s="313">
        <f t="shared" si="3"/>
        <v>0</v>
      </c>
      <c r="O40" s="313">
        <f t="shared" si="3"/>
        <v>0</v>
      </c>
      <c r="P40" s="313">
        <f t="shared" si="3"/>
        <v>0</v>
      </c>
    </row>
    <row r="41" spans="1:16" ht="31.5">
      <c r="A41" s="345" t="s">
        <v>2385</v>
      </c>
      <c r="B41" s="321" t="s">
        <v>3747</v>
      </c>
      <c r="C41" s="298"/>
      <c r="D41" s="298"/>
      <c r="E41" s="346">
        <v>23400</v>
      </c>
      <c r="F41" s="346">
        <v>11960</v>
      </c>
      <c r="G41" s="346">
        <v>6630</v>
      </c>
      <c r="H41" s="346">
        <v>5300</v>
      </c>
      <c r="I41" s="313">
        <f t="shared" si="2"/>
        <v>7020</v>
      </c>
      <c r="J41" s="313">
        <f t="shared" si="2"/>
        <v>3590</v>
      </c>
      <c r="K41" s="313">
        <f t="shared" si="2"/>
        <v>1990</v>
      </c>
      <c r="L41" s="313">
        <f t="shared" si="2"/>
        <v>1590</v>
      </c>
      <c r="M41" s="313">
        <f t="shared" si="3"/>
        <v>1760</v>
      </c>
      <c r="N41" s="313">
        <f t="shared" si="3"/>
        <v>900</v>
      </c>
      <c r="O41" s="313">
        <f t="shared" si="3"/>
        <v>500</v>
      </c>
      <c r="P41" s="313">
        <f t="shared" si="3"/>
        <v>400</v>
      </c>
    </row>
    <row r="42" spans="1:16" ht="31.5">
      <c r="A42" s="345" t="s">
        <v>2385</v>
      </c>
      <c r="B42" s="321" t="s">
        <v>3748</v>
      </c>
      <c r="C42" s="298"/>
      <c r="D42" s="298"/>
      <c r="E42" s="346">
        <v>18720</v>
      </c>
      <c r="F42" s="346">
        <v>9620</v>
      </c>
      <c r="G42" s="346">
        <v>5330</v>
      </c>
      <c r="H42" s="346">
        <v>4260</v>
      </c>
      <c r="I42" s="313">
        <f t="shared" si="2"/>
        <v>5620</v>
      </c>
      <c r="J42" s="313">
        <f t="shared" si="2"/>
        <v>2890</v>
      </c>
      <c r="K42" s="313">
        <f t="shared" si="2"/>
        <v>1600</v>
      </c>
      <c r="L42" s="313">
        <f t="shared" si="2"/>
        <v>1280</v>
      </c>
      <c r="M42" s="313">
        <f t="shared" si="3"/>
        <v>1410</v>
      </c>
      <c r="N42" s="313">
        <f t="shared" si="3"/>
        <v>720</v>
      </c>
      <c r="O42" s="313">
        <f t="shared" si="3"/>
        <v>400</v>
      </c>
      <c r="P42" s="313">
        <f t="shared" si="3"/>
        <v>320</v>
      </c>
    </row>
    <row r="43" spans="1:16" ht="31.5">
      <c r="A43" s="345" t="s">
        <v>2385</v>
      </c>
      <c r="B43" s="321" t="s">
        <v>3749</v>
      </c>
      <c r="C43" s="298"/>
      <c r="D43" s="298"/>
      <c r="E43" s="346">
        <v>14040</v>
      </c>
      <c r="F43" s="346">
        <v>7280</v>
      </c>
      <c r="G43" s="346">
        <v>4360</v>
      </c>
      <c r="H43" s="346">
        <v>3490</v>
      </c>
      <c r="I43" s="313">
        <f t="shared" si="2"/>
        <v>4210</v>
      </c>
      <c r="J43" s="313">
        <f t="shared" si="2"/>
        <v>2180</v>
      </c>
      <c r="K43" s="313">
        <f t="shared" si="2"/>
        <v>1310</v>
      </c>
      <c r="L43" s="313">
        <f t="shared" si="2"/>
        <v>1050</v>
      </c>
      <c r="M43" s="313">
        <f t="shared" si="3"/>
        <v>1050</v>
      </c>
      <c r="N43" s="313">
        <f t="shared" si="3"/>
        <v>550</v>
      </c>
      <c r="O43" s="313">
        <f t="shared" si="3"/>
        <v>330</v>
      </c>
      <c r="P43" s="313">
        <f t="shared" si="3"/>
        <v>260</v>
      </c>
    </row>
    <row r="44" spans="1:16" ht="15.75">
      <c r="A44" s="345">
        <v>13</v>
      </c>
      <c r="B44" s="321" t="s">
        <v>3750</v>
      </c>
      <c r="C44" s="298"/>
      <c r="D44" s="298"/>
      <c r="E44" s="298"/>
      <c r="F44" s="298"/>
      <c r="G44" s="298"/>
      <c r="H44" s="298"/>
      <c r="I44" s="313">
        <f t="shared" si="2"/>
        <v>0</v>
      </c>
      <c r="J44" s="313">
        <f t="shared" si="2"/>
        <v>0</v>
      </c>
      <c r="K44" s="313">
        <f t="shared" si="2"/>
        <v>0</v>
      </c>
      <c r="L44" s="313">
        <f t="shared" si="2"/>
        <v>0</v>
      </c>
      <c r="M44" s="313">
        <f t="shared" si="3"/>
        <v>0</v>
      </c>
      <c r="N44" s="313">
        <f t="shared" si="3"/>
        <v>0</v>
      </c>
      <c r="O44" s="313">
        <f t="shared" si="3"/>
        <v>0</v>
      </c>
      <c r="P44" s="313">
        <f t="shared" si="3"/>
        <v>0</v>
      </c>
    </row>
    <row r="45" spans="1:16" ht="31.5">
      <c r="A45" s="345" t="s">
        <v>2385</v>
      </c>
      <c r="B45" s="321" t="s">
        <v>3751</v>
      </c>
      <c r="C45" s="298"/>
      <c r="D45" s="298"/>
      <c r="E45" s="346">
        <v>30000</v>
      </c>
      <c r="F45" s="346">
        <v>15600</v>
      </c>
      <c r="G45" s="346">
        <v>8400</v>
      </c>
      <c r="H45" s="346">
        <v>6720</v>
      </c>
      <c r="I45" s="313">
        <f t="shared" si="2"/>
        <v>9000</v>
      </c>
      <c r="J45" s="313">
        <f t="shared" si="2"/>
        <v>4680</v>
      </c>
      <c r="K45" s="313">
        <f t="shared" si="2"/>
        <v>2520</v>
      </c>
      <c r="L45" s="313">
        <f t="shared" si="2"/>
        <v>2020</v>
      </c>
      <c r="M45" s="313">
        <f t="shared" si="3"/>
        <v>2250</v>
      </c>
      <c r="N45" s="313">
        <f t="shared" si="3"/>
        <v>1170</v>
      </c>
      <c r="O45" s="313">
        <f t="shared" si="3"/>
        <v>630</v>
      </c>
      <c r="P45" s="313">
        <f t="shared" si="3"/>
        <v>510</v>
      </c>
    </row>
    <row r="46" spans="1:16" ht="31.5">
      <c r="A46" s="345" t="s">
        <v>2385</v>
      </c>
      <c r="B46" s="321" t="s">
        <v>3752</v>
      </c>
      <c r="C46" s="298"/>
      <c r="D46" s="298"/>
      <c r="E46" s="346">
        <v>20000</v>
      </c>
      <c r="F46" s="346">
        <v>11000</v>
      </c>
      <c r="G46" s="346">
        <v>5800</v>
      </c>
      <c r="H46" s="346">
        <v>4640</v>
      </c>
      <c r="I46" s="313">
        <f t="shared" si="2"/>
        <v>6000</v>
      </c>
      <c r="J46" s="313">
        <f t="shared" si="2"/>
        <v>3300</v>
      </c>
      <c r="K46" s="313">
        <f t="shared" si="2"/>
        <v>1740</v>
      </c>
      <c r="L46" s="313">
        <f t="shared" si="2"/>
        <v>1390</v>
      </c>
      <c r="M46" s="313">
        <f t="shared" si="3"/>
        <v>1500</v>
      </c>
      <c r="N46" s="313">
        <f t="shared" si="3"/>
        <v>830</v>
      </c>
      <c r="O46" s="313">
        <f t="shared" si="3"/>
        <v>440</v>
      </c>
      <c r="P46" s="313">
        <f t="shared" si="3"/>
        <v>350</v>
      </c>
    </row>
    <row r="47" spans="1:16" ht="31.5">
      <c r="A47" s="345" t="s">
        <v>2385</v>
      </c>
      <c r="B47" s="321" t="s">
        <v>3753</v>
      </c>
      <c r="C47" s="298"/>
      <c r="D47" s="298"/>
      <c r="E47" s="346">
        <v>15000</v>
      </c>
      <c r="F47" s="346">
        <v>7600</v>
      </c>
      <c r="G47" s="346">
        <v>4200</v>
      </c>
      <c r="H47" s="346">
        <v>3360</v>
      </c>
      <c r="I47" s="313">
        <f t="shared" si="2"/>
        <v>4500</v>
      </c>
      <c r="J47" s="313">
        <f t="shared" si="2"/>
        <v>2280</v>
      </c>
      <c r="K47" s="313">
        <f t="shared" si="2"/>
        <v>1260</v>
      </c>
      <c r="L47" s="313">
        <f t="shared" si="2"/>
        <v>1010</v>
      </c>
      <c r="M47" s="313">
        <f t="shared" si="3"/>
        <v>1130</v>
      </c>
      <c r="N47" s="313">
        <f t="shared" si="3"/>
        <v>570</v>
      </c>
      <c r="O47" s="313">
        <f t="shared" si="3"/>
        <v>320</v>
      </c>
      <c r="P47" s="313">
        <f t="shared" si="3"/>
        <v>250</v>
      </c>
    </row>
    <row r="48" spans="1:16" ht="15.75">
      <c r="A48" s="345">
        <v>14</v>
      </c>
      <c r="B48" s="321" t="s">
        <v>3754</v>
      </c>
      <c r="C48" s="298"/>
      <c r="D48" s="298"/>
      <c r="E48" s="298"/>
      <c r="F48" s="298"/>
      <c r="G48" s="298"/>
      <c r="H48" s="298"/>
      <c r="I48" s="313">
        <f t="shared" si="2"/>
        <v>0</v>
      </c>
      <c r="J48" s="313">
        <f t="shared" si="2"/>
        <v>0</v>
      </c>
      <c r="K48" s="313">
        <f t="shared" si="2"/>
        <v>0</v>
      </c>
      <c r="L48" s="313">
        <f t="shared" si="2"/>
        <v>0</v>
      </c>
      <c r="M48" s="313">
        <f t="shared" si="3"/>
        <v>0</v>
      </c>
      <c r="N48" s="313">
        <f t="shared" si="3"/>
        <v>0</v>
      </c>
      <c r="O48" s="313">
        <f t="shared" si="3"/>
        <v>0</v>
      </c>
      <c r="P48" s="313">
        <f t="shared" si="3"/>
        <v>0</v>
      </c>
    </row>
    <row r="49" spans="1:16" ht="31.5">
      <c r="A49" s="345" t="s">
        <v>2385</v>
      </c>
      <c r="B49" s="321" t="s">
        <v>3755</v>
      </c>
      <c r="C49" s="298"/>
      <c r="D49" s="298"/>
      <c r="E49" s="346">
        <v>25000</v>
      </c>
      <c r="F49" s="346">
        <v>13000</v>
      </c>
      <c r="G49" s="346">
        <v>7000</v>
      </c>
      <c r="H49" s="346">
        <v>5600</v>
      </c>
      <c r="I49" s="313">
        <f t="shared" si="2"/>
        <v>7500</v>
      </c>
      <c r="J49" s="313">
        <f t="shared" si="2"/>
        <v>3900</v>
      </c>
      <c r="K49" s="313">
        <f t="shared" si="2"/>
        <v>2100</v>
      </c>
      <c r="L49" s="313">
        <f t="shared" si="2"/>
        <v>1680</v>
      </c>
      <c r="M49" s="313">
        <f t="shared" si="3"/>
        <v>1880</v>
      </c>
      <c r="N49" s="313">
        <f t="shared" si="3"/>
        <v>980</v>
      </c>
      <c r="O49" s="313">
        <f t="shared" si="3"/>
        <v>530</v>
      </c>
      <c r="P49" s="313">
        <f t="shared" si="3"/>
        <v>420</v>
      </c>
    </row>
    <row r="50" spans="1:16" ht="31.5">
      <c r="A50" s="345" t="s">
        <v>2385</v>
      </c>
      <c r="B50" s="321" t="s">
        <v>3756</v>
      </c>
      <c r="C50" s="298"/>
      <c r="D50" s="298"/>
      <c r="E50" s="346">
        <v>20000</v>
      </c>
      <c r="F50" s="346">
        <v>11000</v>
      </c>
      <c r="G50" s="346">
        <v>5800</v>
      </c>
      <c r="H50" s="346">
        <v>4640</v>
      </c>
      <c r="I50" s="313">
        <f t="shared" si="2"/>
        <v>6000</v>
      </c>
      <c r="J50" s="313">
        <f t="shared" si="2"/>
        <v>3300</v>
      </c>
      <c r="K50" s="313">
        <f t="shared" si="2"/>
        <v>1740</v>
      </c>
      <c r="L50" s="313">
        <f t="shared" si="2"/>
        <v>1390</v>
      </c>
      <c r="M50" s="313">
        <f t="shared" si="3"/>
        <v>1500</v>
      </c>
      <c r="N50" s="313">
        <f t="shared" si="3"/>
        <v>830</v>
      </c>
      <c r="O50" s="313">
        <f t="shared" si="3"/>
        <v>440</v>
      </c>
      <c r="P50" s="313">
        <f t="shared" si="3"/>
        <v>350</v>
      </c>
    </row>
    <row r="51" spans="1:16" ht="47.25">
      <c r="A51" s="345" t="s">
        <v>2385</v>
      </c>
      <c r="B51" s="321" t="s">
        <v>3757</v>
      </c>
      <c r="C51" s="298"/>
      <c r="D51" s="298"/>
      <c r="E51" s="346">
        <v>20000</v>
      </c>
      <c r="F51" s="346">
        <v>11000</v>
      </c>
      <c r="G51" s="346">
        <v>5800</v>
      </c>
      <c r="H51" s="346">
        <v>4640</v>
      </c>
      <c r="I51" s="313">
        <f t="shared" si="2"/>
        <v>6000</v>
      </c>
      <c r="J51" s="313">
        <f t="shared" si="2"/>
        <v>3300</v>
      </c>
      <c r="K51" s="313">
        <f t="shared" si="2"/>
        <v>1740</v>
      </c>
      <c r="L51" s="313">
        <f t="shared" si="2"/>
        <v>1390</v>
      </c>
      <c r="M51" s="313">
        <f t="shared" si="3"/>
        <v>1500</v>
      </c>
      <c r="N51" s="313">
        <f t="shared" si="3"/>
        <v>830</v>
      </c>
      <c r="O51" s="313">
        <f t="shared" si="3"/>
        <v>440</v>
      </c>
      <c r="P51" s="313">
        <f t="shared" si="3"/>
        <v>350</v>
      </c>
    </row>
    <row r="52" spans="1:16" ht="31.5">
      <c r="A52" s="345">
        <v>15</v>
      </c>
      <c r="B52" s="321" t="s">
        <v>3758</v>
      </c>
      <c r="C52" s="298"/>
      <c r="D52" s="298"/>
      <c r="E52" s="298"/>
      <c r="F52" s="298"/>
      <c r="G52" s="298"/>
      <c r="H52" s="298"/>
      <c r="I52" s="313">
        <f t="shared" si="2"/>
        <v>0</v>
      </c>
      <c r="J52" s="313">
        <f t="shared" si="2"/>
        <v>0</v>
      </c>
      <c r="K52" s="313">
        <f t="shared" si="2"/>
        <v>0</v>
      </c>
      <c r="L52" s="313">
        <f t="shared" si="2"/>
        <v>0</v>
      </c>
      <c r="M52" s="313">
        <f t="shared" si="3"/>
        <v>0</v>
      </c>
      <c r="N52" s="313">
        <f t="shared" si="3"/>
        <v>0</v>
      </c>
      <c r="O52" s="313">
        <f t="shared" si="3"/>
        <v>0</v>
      </c>
      <c r="P52" s="313">
        <f t="shared" si="3"/>
        <v>0</v>
      </c>
    </row>
    <row r="53" spans="1:16" ht="31.5">
      <c r="A53" s="345" t="s">
        <v>2385</v>
      </c>
      <c r="B53" s="321" t="s">
        <v>3759</v>
      </c>
      <c r="C53" s="298"/>
      <c r="D53" s="298"/>
      <c r="E53" s="346">
        <v>16000</v>
      </c>
      <c r="F53" s="346">
        <v>8100</v>
      </c>
      <c r="G53" s="346">
        <v>4400</v>
      </c>
      <c r="H53" s="346">
        <v>3520</v>
      </c>
      <c r="I53" s="313">
        <f t="shared" si="2"/>
        <v>4800</v>
      </c>
      <c r="J53" s="313">
        <f t="shared" si="2"/>
        <v>2430</v>
      </c>
      <c r="K53" s="313">
        <f t="shared" si="2"/>
        <v>1320</v>
      </c>
      <c r="L53" s="313">
        <f t="shared" si="2"/>
        <v>1060</v>
      </c>
      <c r="M53" s="313">
        <f t="shared" si="3"/>
        <v>1200</v>
      </c>
      <c r="N53" s="313">
        <f t="shared" si="3"/>
        <v>610</v>
      </c>
      <c r="O53" s="313">
        <f t="shared" si="3"/>
        <v>330</v>
      </c>
      <c r="P53" s="313">
        <f t="shared" si="3"/>
        <v>270</v>
      </c>
    </row>
    <row r="54" spans="1:16" ht="31.5">
      <c r="A54" s="345" t="s">
        <v>2385</v>
      </c>
      <c r="B54" s="321" t="s">
        <v>3760</v>
      </c>
      <c r="C54" s="298"/>
      <c r="D54" s="298"/>
      <c r="E54" s="346">
        <v>12000</v>
      </c>
      <c r="F54" s="346">
        <v>6300</v>
      </c>
      <c r="G54" s="346">
        <v>3600</v>
      </c>
      <c r="H54" s="346">
        <v>2880</v>
      </c>
      <c r="I54" s="313">
        <f t="shared" si="2"/>
        <v>3600</v>
      </c>
      <c r="J54" s="313">
        <f t="shared" si="2"/>
        <v>1890</v>
      </c>
      <c r="K54" s="313">
        <f t="shared" si="2"/>
        <v>1080</v>
      </c>
      <c r="L54" s="313">
        <f t="shared" si="2"/>
        <v>860</v>
      </c>
      <c r="M54" s="313">
        <f t="shared" si="3"/>
        <v>900</v>
      </c>
      <c r="N54" s="313">
        <f t="shared" si="3"/>
        <v>470</v>
      </c>
      <c r="O54" s="313">
        <f t="shared" si="3"/>
        <v>270</v>
      </c>
      <c r="P54" s="313">
        <f t="shared" si="3"/>
        <v>220</v>
      </c>
    </row>
    <row r="55" spans="1:16" ht="31.5">
      <c r="A55" s="345" t="s">
        <v>2385</v>
      </c>
      <c r="B55" s="321" t="s">
        <v>3761</v>
      </c>
      <c r="C55" s="298"/>
      <c r="D55" s="298"/>
      <c r="E55" s="346">
        <v>11200</v>
      </c>
      <c r="F55" s="346">
        <v>5800</v>
      </c>
      <c r="G55" s="346">
        <v>3500</v>
      </c>
      <c r="H55" s="346">
        <v>2800</v>
      </c>
      <c r="I55" s="313">
        <f t="shared" si="2"/>
        <v>3360</v>
      </c>
      <c r="J55" s="313">
        <f t="shared" si="2"/>
        <v>1740</v>
      </c>
      <c r="K55" s="313">
        <f t="shared" si="2"/>
        <v>1050</v>
      </c>
      <c r="L55" s="313">
        <f t="shared" si="2"/>
        <v>840</v>
      </c>
      <c r="M55" s="313">
        <f t="shared" si="3"/>
        <v>840</v>
      </c>
      <c r="N55" s="313">
        <f t="shared" si="3"/>
        <v>440</v>
      </c>
      <c r="O55" s="313">
        <f t="shared" si="3"/>
        <v>260</v>
      </c>
      <c r="P55" s="313">
        <f t="shared" si="3"/>
        <v>210</v>
      </c>
    </row>
    <row r="56" spans="1:16" ht="47.25">
      <c r="A56" s="345" t="s">
        <v>2385</v>
      </c>
      <c r="B56" s="321" t="s">
        <v>3762</v>
      </c>
      <c r="C56" s="298"/>
      <c r="D56" s="298"/>
      <c r="E56" s="346">
        <v>9600</v>
      </c>
      <c r="F56" s="346">
        <v>4900</v>
      </c>
      <c r="G56" s="346">
        <v>3000</v>
      </c>
      <c r="H56" s="346">
        <v>2400</v>
      </c>
      <c r="I56" s="313">
        <f t="shared" si="2"/>
        <v>2880</v>
      </c>
      <c r="J56" s="313">
        <f t="shared" si="2"/>
        <v>1470</v>
      </c>
      <c r="K56" s="313">
        <f t="shared" si="2"/>
        <v>900</v>
      </c>
      <c r="L56" s="313">
        <f t="shared" si="2"/>
        <v>720</v>
      </c>
      <c r="M56" s="313">
        <f t="shared" si="3"/>
        <v>720</v>
      </c>
      <c r="N56" s="313">
        <f t="shared" si="3"/>
        <v>370</v>
      </c>
      <c r="O56" s="313">
        <f t="shared" si="3"/>
        <v>230</v>
      </c>
      <c r="P56" s="313">
        <f t="shared" si="3"/>
        <v>180</v>
      </c>
    </row>
    <row r="57" spans="1:16" ht="15.75">
      <c r="A57" s="345">
        <v>16</v>
      </c>
      <c r="B57" s="321" t="s">
        <v>3763</v>
      </c>
      <c r="C57" s="298"/>
      <c r="D57" s="298"/>
      <c r="E57" s="346">
        <v>25000</v>
      </c>
      <c r="F57" s="346">
        <v>13000</v>
      </c>
      <c r="G57" s="346">
        <v>7000</v>
      </c>
      <c r="H57" s="346">
        <v>5600</v>
      </c>
      <c r="I57" s="313">
        <f t="shared" si="2"/>
        <v>7500</v>
      </c>
      <c r="J57" s="313">
        <f t="shared" si="2"/>
        <v>3900</v>
      </c>
      <c r="K57" s="313">
        <f t="shared" si="2"/>
        <v>2100</v>
      </c>
      <c r="L57" s="313">
        <f t="shared" si="2"/>
        <v>1680</v>
      </c>
      <c r="M57" s="313">
        <f t="shared" si="3"/>
        <v>1880</v>
      </c>
      <c r="N57" s="313">
        <f t="shared" si="3"/>
        <v>980</v>
      </c>
      <c r="O57" s="313">
        <f t="shared" si="3"/>
        <v>530</v>
      </c>
      <c r="P57" s="313">
        <f t="shared" si="3"/>
        <v>420</v>
      </c>
    </row>
    <row r="58" spans="1:16" ht="15.75">
      <c r="A58" s="345">
        <v>17</v>
      </c>
      <c r="B58" s="321" t="s">
        <v>3764</v>
      </c>
      <c r="C58" s="298"/>
      <c r="D58" s="298"/>
      <c r="E58" s="346">
        <v>25000</v>
      </c>
      <c r="F58" s="346">
        <v>13000</v>
      </c>
      <c r="G58" s="346">
        <v>7000</v>
      </c>
      <c r="H58" s="346">
        <v>5600</v>
      </c>
      <c r="I58" s="313">
        <f t="shared" si="2"/>
        <v>7500</v>
      </c>
      <c r="J58" s="313">
        <f t="shared" si="2"/>
        <v>3900</v>
      </c>
      <c r="K58" s="313">
        <f t="shared" si="2"/>
        <v>2100</v>
      </c>
      <c r="L58" s="313">
        <f t="shared" si="2"/>
        <v>1680</v>
      </c>
      <c r="M58" s="313">
        <f t="shared" si="3"/>
        <v>1880</v>
      </c>
      <c r="N58" s="313">
        <f t="shared" si="3"/>
        <v>980</v>
      </c>
      <c r="O58" s="313">
        <f t="shared" si="3"/>
        <v>530</v>
      </c>
      <c r="P58" s="313">
        <f t="shared" si="3"/>
        <v>420</v>
      </c>
    </row>
    <row r="59" spans="1:16" ht="15.75">
      <c r="A59" s="345">
        <v>18</v>
      </c>
      <c r="B59" s="321" t="s">
        <v>3765</v>
      </c>
      <c r="C59" s="298"/>
      <c r="D59" s="298"/>
      <c r="E59" s="346">
        <v>20000</v>
      </c>
      <c r="F59" s="346">
        <v>11000</v>
      </c>
      <c r="G59" s="346">
        <v>5800</v>
      </c>
      <c r="H59" s="346">
        <v>4640</v>
      </c>
      <c r="I59" s="313">
        <f t="shared" si="2"/>
        <v>6000</v>
      </c>
      <c r="J59" s="313">
        <f t="shared" si="2"/>
        <v>3300</v>
      </c>
      <c r="K59" s="313">
        <f t="shared" si="2"/>
        <v>1740</v>
      </c>
      <c r="L59" s="313">
        <f t="shared" si="2"/>
        <v>1390</v>
      </c>
      <c r="M59" s="313">
        <f t="shared" si="3"/>
        <v>1500</v>
      </c>
      <c r="N59" s="313">
        <f t="shared" si="3"/>
        <v>830</v>
      </c>
      <c r="O59" s="313">
        <f t="shared" si="3"/>
        <v>440</v>
      </c>
      <c r="P59" s="313">
        <f t="shared" si="3"/>
        <v>350</v>
      </c>
    </row>
    <row r="60" spans="1:16" ht="15.75">
      <c r="A60" s="345">
        <v>19</v>
      </c>
      <c r="B60" s="321" t="s">
        <v>3766</v>
      </c>
      <c r="C60" s="298"/>
      <c r="D60" s="298"/>
      <c r="E60" s="346">
        <v>20000</v>
      </c>
      <c r="F60" s="346">
        <v>11000</v>
      </c>
      <c r="G60" s="346">
        <v>5800</v>
      </c>
      <c r="H60" s="346">
        <v>4640</v>
      </c>
      <c r="I60" s="313">
        <f t="shared" si="2"/>
        <v>6000</v>
      </c>
      <c r="J60" s="313">
        <f t="shared" si="2"/>
        <v>3300</v>
      </c>
      <c r="K60" s="313">
        <f t="shared" si="2"/>
        <v>1740</v>
      </c>
      <c r="L60" s="313">
        <f t="shared" si="2"/>
        <v>1390</v>
      </c>
      <c r="M60" s="313">
        <f t="shared" si="3"/>
        <v>1500</v>
      </c>
      <c r="N60" s="313">
        <f t="shared" si="3"/>
        <v>830</v>
      </c>
      <c r="O60" s="313">
        <f t="shared" si="3"/>
        <v>440</v>
      </c>
      <c r="P60" s="313">
        <f t="shared" si="3"/>
        <v>350</v>
      </c>
    </row>
    <row r="61" spans="1:16" ht="31.5">
      <c r="A61" s="345">
        <v>20</v>
      </c>
      <c r="B61" s="321" t="s">
        <v>3767</v>
      </c>
      <c r="C61" s="298"/>
      <c r="D61" s="298"/>
      <c r="E61" s="298"/>
      <c r="F61" s="298"/>
      <c r="G61" s="298"/>
      <c r="H61" s="298"/>
      <c r="I61" s="313">
        <f t="shared" si="2"/>
        <v>0</v>
      </c>
      <c r="J61" s="313">
        <f t="shared" si="2"/>
        <v>0</v>
      </c>
      <c r="K61" s="313">
        <f t="shared" si="2"/>
        <v>0</v>
      </c>
      <c r="L61" s="313">
        <f t="shared" si="2"/>
        <v>0</v>
      </c>
      <c r="M61" s="313">
        <f t="shared" si="3"/>
        <v>0</v>
      </c>
      <c r="N61" s="313">
        <f t="shared" si="3"/>
        <v>0</v>
      </c>
      <c r="O61" s="313">
        <f t="shared" si="3"/>
        <v>0</v>
      </c>
      <c r="P61" s="313">
        <f t="shared" si="3"/>
        <v>0</v>
      </c>
    </row>
    <row r="62" spans="1:16" ht="31.5">
      <c r="A62" s="345" t="s">
        <v>2385</v>
      </c>
      <c r="B62" s="321" t="s">
        <v>3768</v>
      </c>
      <c r="C62" s="298"/>
      <c r="D62" s="298"/>
      <c r="E62" s="346">
        <v>16000</v>
      </c>
      <c r="F62" s="346">
        <v>8100</v>
      </c>
      <c r="G62" s="346">
        <v>4400</v>
      </c>
      <c r="H62" s="346">
        <v>3520</v>
      </c>
      <c r="I62" s="313">
        <f t="shared" si="2"/>
        <v>4800</v>
      </c>
      <c r="J62" s="313">
        <f t="shared" si="2"/>
        <v>2430</v>
      </c>
      <c r="K62" s="313">
        <f t="shared" si="2"/>
        <v>1320</v>
      </c>
      <c r="L62" s="313">
        <f t="shared" si="2"/>
        <v>1060</v>
      </c>
      <c r="M62" s="313">
        <f t="shared" si="3"/>
        <v>1200</v>
      </c>
      <c r="N62" s="313">
        <f t="shared" si="3"/>
        <v>610</v>
      </c>
      <c r="O62" s="313">
        <f t="shared" si="3"/>
        <v>330</v>
      </c>
      <c r="P62" s="313">
        <f t="shared" si="3"/>
        <v>270</v>
      </c>
    </row>
    <row r="63" spans="1:16" ht="31.5">
      <c r="A63" s="345" t="s">
        <v>2385</v>
      </c>
      <c r="B63" s="321" t="s">
        <v>3769</v>
      </c>
      <c r="C63" s="298"/>
      <c r="D63" s="298"/>
      <c r="E63" s="346">
        <v>12000</v>
      </c>
      <c r="F63" s="346">
        <v>6300</v>
      </c>
      <c r="G63" s="346">
        <v>3600</v>
      </c>
      <c r="H63" s="346">
        <v>2880</v>
      </c>
      <c r="I63" s="313">
        <f t="shared" si="2"/>
        <v>3600</v>
      </c>
      <c r="J63" s="313">
        <f t="shared" si="2"/>
        <v>1890</v>
      </c>
      <c r="K63" s="313">
        <f t="shared" si="2"/>
        <v>1080</v>
      </c>
      <c r="L63" s="313">
        <f t="shared" si="2"/>
        <v>860</v>
      </c>
      <c r="M63" s="313">
        <f t="shared" si="3"/>
        <v>900</v>
      </c>
      <c r="N63" s="313">
        <f t="shared" si="3"/>
        <v>470</v>
      </c>
      <c r="O63" s="313">
        <f t="shared" si="3"/>
        <v>270</v>
      </c>
      <c r="P63" s="313">
        <f t="shared" si="3"/>
        <v>220</v>
      </c>
    </row>
    <row r="64" spans="1:16" ht="31.5">
      <c r="A64" s="345" t="s">
        <v>2385</v>
      </c>
      <c r="B64" s="321" t="s">
        <v>3770</v>
      </c>
      <c r="C64" s="298"/>
      <c r="D64" s="298"/>
      <c r="E64" s="346">
        <v>11200</v>
      </c>
      <c r="F64" s="346">
        <v>5800</v>
      </c>
      <c r="G64" s="346">
        <v>3500</v>
      </c>
      <c r="H64" s="346">
        <v>2800</v>
      </c>
      <c r="I64" s="313">
        <f t="shared" si="2"/>
        <v>3360</v>
      </c>
      <c r="J64" s="313">
        <f t="shared" si="2"/>
        <v>1740</v>
      </c>
      <c r="K64" s="313">
        <f t="shared" si="2"/>
        <v>1050</v>
      </c>
      <c r="L64" s="313">
        <f t="shared" si="2"/>
        <v>840</v>
      </c>
      <c r="M64" s="313">
        <f t="shared" si="3"/>
        <v>840</v>
      </c>
      <c r="N64" s="313">
        <f t="shared" si="3"/>
        <v>440</v>
      </c>
      <c r="O64" s="313">
        <f t="shared" si="3"/>
        <v>260</v>
      </c>
      <c r="P64" s="313">
        <f t="shared" si="3"/>
        <v>210</v>
      </c>
    </row>
    <row r="65" spans="1:16" ht="15.75">
      <c r="A65" s="345">
        <v>21</v>
      </c>
      <c r="B65" s="321" t="s">
        <v>3771</v>
      </c>
      <c r="C65" s="298"/>
      <c r="D65" s="298"/>
      <c r="E65" s="298"/>
      <c r="F65" s="298"/>
      <c r="G65" s="298"/>
      <c r="H65" s="298"/>
      <c r="I65" s="313">
        <f t="shared" si="2"/>
        <v>0</v>
      </c>
      <c r="J65" s="313">
        <f t="shared" si="2"/>
        <v>0</v>
      </c>
      <c r="K65" s="313">
        <f t="shared" si="2"/>
        <v>0</v>
      </c>
      <c r="L65" s="313">
        <f t="shared" si="2"/>
        <v>0</v>
      </c>
      <c r="M65" s="313">
        <f t="shared" si="3"/>
        <v>0</v>
      </c>
      <c r="N65" s="313">
        <f t="shared" si="3"/>
        <v>0</v>
      </c>
      <c r="O65" s="313">
        <f t="shared" si="3"/>
        <v>0</v>
      </c>
      <c r="P65" s="313">
        <f t="shared" si="3"/>
        <v>0</v>
      </c>
    </row>
    <row r="66" spans="1:16" ht="47.25">
      <c r="A66" s="345" t="s">
        <v>2385</v>
      </c>
      <c r="B66" s="321" t="s">
        <v>3772</v>
      </c>
      <c r="C66" s="298"/>
      <c r="D66" s="298"/>
      <c r="E66" s="346">
        <v>14400</v>
      </c>
      <c r="F66" s="346">
        <v>7400</v>
      </c>
      <c r="G66" s="346">
        <v>4100</v>
      </c>
      <c r="H66" s="346">
        <v>3280</v>
      </c>
      <c r="I66" s="313">
        <f t="shared" si="2"/>
        <v>4320</v>
      </c>
      <c r="J66" s="313">
        <f t="shared" si="2"/>
        <v>2220</v>
      </c>
      <c r="K66" s="313">
        <f t="shared" si="2"/>
        <v>1230</v>
      </c>
      <c r="L66" s="313">
        <f t="shared" si="2"/>
        <v>980</v>
      </c>
      <c r="M66" s="313">
        <f t="shared" si="3"/>
        <v>1080</v>
      </c>
      <c r="N66" s="313">
        <f t="shared" si="3"/>
        <v>560</v>
      </c>
      <c r="O66" s="313">
        <f t="shared" si="3"/>
        <v>310</v>
      </c>
      <c r="P66" s="313">
        <f t="shared" si="3"/>
        <v>250</v>
      </c>
    </row>
    <row r="67" spans="1:16" ht="15.75">
      <c r="A67" s="345" t="s">
        <v>2385</v>
      </c>
      <c r="B67" s="321" t="s">
        <v>3736</v>
      </c>
      <c r="C67" s="298"/>
      <c r="D67" s="298"/>
      <c r="E67" s="346">
        <v>9000</v>
      </c>
      <c r="F67" s="346">
        <v>4600</v>
      </c>
      <c r="G67" s="346">
        <v>2950</v>
      </c>
      <c r="H67" s="346">
        <v>2360</v>
      </c>
      <c r="I67" s="313">
        <f t="shared" si="2"/>
        <v>2700</v>
      </c>
      <c r="J67" s="313">
        <f t="shared" si="2"/>
        <v>1380</v>
      </c>
      <c r="K67" s="313">
        <f t="shared" si="2"/>
        <v>890</v>
      </c>
      <c r="L67" s="313">
        <f t="shared" si="2"/>
        <v>710</v>
      </c>
      <c r="M67" s="313">
        <f t="shared" si="3"/>
        <v>680</v>
      </c>
      <c r="N67" s="313">
        <f t="shared" si="3"/>
        <v>350</v>
      </c>
      <c r="O67" s="313">
        <f t="shared" si="3"/>
        <v>220</v>
      </c>
      <c r="P67" s="313">
        <f t="shared" si="3"/>
        <v>180</v>
      </c>
    </row>
    <row r="68" spans="1:16" ht="15.75">
      <c r="A68" s="345">
        <v>22</v>
      </c>
      <c r="B68" s="321" t="s">
        <v>3773</v>
      </c>
      <c r="C68" s="298"/>
      <c r="D68" s="298"/>
      <c r="E68" s="346">
        <v>12000</v>
      </c>
      <c r="F68" s="346">
        <v>6300</v>
      </c>
      <c r="G68" s="346">
        <v>3600</v>
      </c>
      <c r="H68" s="346">
        <v>2880</v>
      </c>
      <c r="I68" s="313">
        <f t="shared" si="2"/>
        <v>3600</v>
      </c>
      <c r="J68" s="313">
        <f t="shared" si="2"/>
        <v>1890</v>
      </c>
      <c r="K68" s="313">
        <f t="shared" si="2"/>
        <v>1080</v>
      </c>
      <c r="L68" s="313">
        <f t="shared" si="2"/>
        <v>860</v>
      </c>
      <c r="M68" s="313">
        <f t="shared" si="3"/>
        <v>900</v>
      </c>
      <c r="N68" s="313">
        <f t="shared" si="3"/>
        <v>470</v>
      </c>
      <c r="O68" s="313">
        <f t="shared" si="3"/>
        <v>270</v>
      </c>
      <c r="P68" s="313">
        <f t="shared" si="3"/>
        <v>220</v>
      </c>
    </row>
    <row r="69" spans="1:16" ht="15.75">
      <c r="A69" s="345">
        <v>23</v>
      </c>
      <c r="B69" s="321" t="s">
        <v>3774</v>
      </c>
      <c r="C69" s="298"/>
      <c r="D69" s="298"/>
      <c r="E69" s="346">
        <v>12000</v>
      </c>
      <c r="F69" s="346">
        <v>6300</v>
      </c>
      <c r="G69" s="346">
        <v>3600</v>
      </c>
      <c r="H69" s="346">
        <v>2880</v>
      </c>
      <c r="I69" s="313">
        <f t="shared" si="2"/>
        <v>3600</v>
      </c>
      <c r="J69" s="313">
        <f t="shared" si="2"/>
        <v>1890</v>
      </c>
      <c r="K69" s="313">
        <f t="shared" si="2"/>
        <v>1080</v>
      </c>
      <c r="L69" s="313">
        <f t="shared" si="2"/>
        <v>860</v>
      </c>
      <c r="M69" s="313">
        <f t="shared" si="3"/>
        <v>900</v>
      </c>
      <c r="N69" s="313">
        <f t="shared" si="3"/>
        <v>470</v>
      </c>
      <c r="O69" s="313">
        <f t="shared" si="3"/>
        <v>270</v>
      </c>
      <c r="P69" s="313">
        <f t="shared" si="3"/>
        <v>220</v>
      </c>
    </row>
    <row r="70" spans="1:16" ht="15.75">
      <c r="A70" s="345">
        <v>24</v>
      </c>
      <c r="B70" s="321" t="s">
        <v>3775</v>
      </c>
      <c r="C70" s="298"/>
      <c r="D70" s="298"/>
      <c r="E70" s="346">
        <v>12000</v>
      </c>
      <c r="F70" s="346">
        <v>6300</v>
      </c>
      <c r="G70" s="346">
        <v>3600</v>
      </c>
      <c r="H70" s="346">
        <v>2880</v>
      </c>
      <c r="I70" s="313">
        <f t="shared" si="2"/>
        <v>3600</v>
      </c>
      <c r="J70" s="313">
        <f t="shared" si="2"/>
        <v>1890</v>
      </c>
      <c r="K70" s="313">
        <f t="shared" si="2"/>
        <v>1080</v>
      </c>
      <c r="L70" s="313">
        <f t="shared" si="2"/>
        <v>860</v>
      </c>
      <c r="M70" s="313">
        <f t="shared" si="3"/>
        <v>900</v>
      </c>
      <c r="N70" s="313">
        <f t="shared" si="3"/>
        <v>470</v>
      </c>
      <c r="O70" s="313">
        <f t="shared" si="3"/>
        <v>270</v>
      </c>
      <c r="P70" s="313">
        <f t="shared" si="3"/>
        <v>220</v>
      </c>
    </row>
    <row r="71" spans="1:16" ht="15.75">
      <c r="A71" s="345">
        <v>25</v>
      </c>
      <c r="B71" s="321" t="s">
        <v>3776</v>
      </c>
      <c r="C71" s="298"/>
      <c r="D71" s="298"/>
      <c r="E71" s="346">
        <v>12000</v>
      </c>
      <c r="F71" s="346">
        <v>6300</v>
      </c>
      <c r="G71" s="346">
        <v>3600</v>
      </c>
      <c r="H71" s="346">
        <v>2880</v>
      </c>
      <c r="I71" s="313">
        <f t="shared" si="2"/>
        <v>3600</v>
      </c>
      <c r="J71" s="313">
        <f t="shared" si="2"/>
        <v>1890</v>
      </c>
      <c r="K71" s="313">
        <f t="shared" si="2"/>
        <v>1080</v>
      </c>
      <c r="L71" s="313">
        <f t="shared" si="2"/>
        <v>860</v>
      </c>
      <c r="M71" s="313">
        <f t="shared" si="3"/>
        <v>900</v>
      </c>
      <c r="N71" s="313">
        <f t="shared" si="3"/>
        <v>470</v>
      </c>
      <c r="O71" s="313">
        <f t="shared" si="3"/>
        <v>270</v>
      </c>
      <c r="P71" s="313">
        <f t="shared" si="3"/>
        <v>220</v>
      </c>
    </row>
    <row r="72" spans="1:16" ht="15.75">
      <c r="A72" s="345">
        <v>26</v>
      </c>
      <c r="B72" s="321" t="s">
        <v>3777</v>
      </c>
      <c r="C72" s="298"/>
      <c r="D72" s="298"/>
      <c r="E72" s="298"/>
      <c r="F72" s="298"/>
      <c r="G72" s="298"/>
      <c r="H72" s="298"/>
      <c r="I72" s="313">
        <f t="shared" ref="I72:L135" si="4">ROUND(E72*0.3,-1)</f>
        <v>0</v>
      </c>
      <c r="J72" s="313">
        <f t="shared" si="4"/>
        <v>0</v>
      </c>
      <c r="K72" s="313">
        <f t="shared" si="4"/>
        <v>0</v>
      </c>
      <c r="L72" s="313">
        <f t="shared" si="4"/>
        <v>0</v>
      </c>
      <c r="M72" s="313">
        <f t="shared" ref="M72:P135" si="5">ROUND(I72*0.25,-1)</f>
        <v>0</v>
      </c>
      <c r="N72" s="313">
        <f t="shared" si="5"/>
        <v>0</v>
      </c>
      <c r="O72" s="313">
        <f t="shared" si="5"/>
        <v>0</v>
      </c>
      <c r="P72" s="313">
        <f t="shared" si="5"/>
        <v>0</v>
      </c>
    </row>
    <row r="73" spans="1:16" ht="31.5">
      <c r="A73" s="345" t="s">
        <v>2385</v>
      </c>
      <c r="B73" s="321" t="s">
        <v>3778</v>
      </c>
      <c r="C73" s="298"/>
      <c r="D73" s="298"/>
      <c r="E73" s="346">
        <v>15600</v>
      </c>
      <c r="F73" s="346">
        <v>8190</v>
      </c>
      <c r="G73" s="346">
        <v>4680</v>
      </c>
      <c r="H73" s="346">
        <v>3740</v>
      </c>
      <c r="I73" s="313">
        <f t="shared" si="4"/>
        <v>4680</v>
      </c>
      <c r="J73" s="313">
        <f t="shared" si="4"/>
        <v>2460</v>
      </c>
      <c r="K73" s="313">
        <f t="shared" si="4"/>
        <v>1400</v>
      </c>
      <c r="L73" s="313">
        <f t="shared" si="4"/>
        <v>1120</v>
      </c>
      <c r="M73" s="313">
        <f t="shared" si="5"/>
        <v>1170</v>
      </c>
      <c r="N73" s="313">
        <f t="shared" si="5"/>
        <v>620</v>
      </c>
      <c r="O73" s="313">
        <f t="shared" si="5"/>
        <v>350</v>
      </c>
      <c r="P73" s="313">
        <f t="shared" si="5"/>
        <v>280</v>
      </c>
    </row>
    <row r="74" spans="1:16" ht="47.25">
      <c r="A74" s="345" t="s">
        <v>2385</v>
      </c>
      <c r="B74" s="321" t="s">
        <v>3779</v>
      </c>
      <c r="C74" s="298"/>
      <c r="D74" s="298"/>
      <c r="E74" s="346">
        <v>13000</v>
      </c>
      <c r="F74" s="346">
        <v>6760</v>
      </c>
      <c r="G74" s="346">
        <v>4100</v>
      </c>
      <c r="H74" s="346">
        <v>3280</v>
      </c>
      <c r="I74" s="313">
        <f t="shared" si="4"/>
        <v>3900</v>
      </c>
      <c r="J74" s="313">
        <f t="shared" si="4"/>
        <v>2030</v>
      </c>
      <c r="K74" s="313">
        <f t="shared" si="4"/>
        <v>1230</v>
      </c>
      <c r="L74" s="313">
        <f t="shared" si="4"/>
        <v>980</v>
      </c>
      <c r="M74" s="313">
        <f t="shared" si="5"/>
        <v>980</v>
      </c>
      <c r="N74" s="313">
        <f t="shared" si="5"/>
        <v>510</v>
      </c>
      <c r="O74" s="313">
        <f t="shared" si="5"/>
        <v>310</v>
      </c>
      <c r="P74" s="313">
        <f t="shared" si="5"/>
        <v>250</v>
      </c>
    </row>
    <row r="75" spans="1:16" ht="15.75">
      <c r="A75" s="345">
        <v>27</v>
      </c>
      <c r="B75" s="321" t="s">
        <v>3780</v>
      </c>
      <c r="C75" s="298"/>
      <c r="D75" s="298"/>
      <c r="E75" s="346">
        <v>14040</v>
      </c>
      <c r="F75" s="346">
        <v>7280</v>
      </c>
      <c r="G75" s="346">
        <v>4360</v>
      </c>
      <c r="H75" s="346">
        <v>3490</v>
      </c>
      <c r="I75" s="313">
        <f t="shared" si="4"/>
        <v>4210</v>
      </c>
      <c r="J75" s="313">
        <f t="shared" si="4"/>
        <v>2180</v>
      </c>
      <c r="K75" s="313">
        <f t="shared" si="4"/>
        <v>1310</v>
      </c>
      <c r="L75" s="313">
        <f t="shared" si="4"/>
        <v>1050</v>
      </c>
      <c r="M75" s="313">
        <f t="shared" si="5"/>
        <v>1050</v>
      </c>
      <c r="N75" s="313">
        <f t="shared" si="5"/>
        <v>550</v>
      </c>
      <c r="O75" s="313">
        <f t="shared" si="5"/>
        <v>330</v>
      </c>
      <c r="P75" s="313">
        <f t="shared" si="5"/>
        <v>260</v>
      </c>
    </row>
    <row r="76" spans="1:16" ht="31.5">
      <c r="A76" s="345">
        <v>29</v>
      </c>
      <c r="B76" s="321" t="s">
        <v>3781</v>
      </c>
      <c r="C76" s="298"/>
      <c r="D76" s="298"/>
      <c r="E76" s="346">
        <v>13000</v>
      </c>
      <c r="F76" s="346">
        <v>6760</v>
      </c>
      <c r="G76" s="346">
        <v>4100</v>
      </c>
      <c r="H76" s="346">
        <v>3280</v>
      </c>
      <c r="I76" s="313">
        <f t="shared" si="4"/>
        <v>3900</v>
      </c>
      <c r="J76" s="313">
        <f t="shared" si="4"/>
        <v>2030</v>
      </c>
      <c r="K76" s="313">
        <f t="shared" si="4"/>
        <v>1230</v>
      </c>
      <c r="L76" s="313">
        <f t="shared" si="4"/>
        <v>980</v>
      </c>
      <c r="M76" s="313">
        <f t="shared" si="5"/>
        <v>980</v>
      </c>
      <c r="N76" s="313">
        <f t="shared" si="5"/>
        <v>510</v>
      </c>
      <c r="O76" s="313">
        <f t="shared" si="5"/>
        <v>310</v>
      </c>
      <c r="P76" s="313">
        <f t="shared" si="5"/>
        <v>250</v>
      </c>
    </row>
    <row r="77" spans="1:16" ht="15.75">
      <c r="A77" s="345">
        <v>30</v>
      </c>
      <c r="B77" s="321" t="s">
        <v>3782</v>
      </c>
      <c r="C77" s="298"/>
      <c r="D77" s="298"/>
      <c r="E77" s="298"/>
      <c r="F77" s="298"/>
      <c r="G77" s="298"/>
      <c r="H77" s="298"/>
      <c r="I77" s="313">
        <f t="shared" si="4"/>
        <v>0</v>
      </c>
      <c r="J77" s="313">
        <f t="shared" si="4"/>
        <v>0</v>
      </c>
      <c r="K77" s="313">
        <f t="shared" si="4"/>
        <v>0</v>
      </c>
      <c r="L77" s="313">
        <f t="shared" si="4"/>
        <v>0</v>
      </c>
      <c r="M77" s="313">
        <f t="shared" si="5"/>
        <v>0</v>
      </c>
      <c r="N77" s="313">
        <f t="shared" si="5"/>
        <v>0</v>
      </c>
      <c r="O77" s="313">
        <f t="shared" si="5"/>
        <v>0</v>
      </c>
      <c r="P77" s="313">
        <f t="shared" si="5"/>
        <v>0</v>
      </c>
    </row>
    <row r="78" spans="1:16" ht="47.25">
      <c r="A78" s="345" t="s">
        <v>2385</v>
      </c>
      <c r="B78" s="321" t="s">
        <v>3783</v>
      </c>
      <c r="C78" s="298"/>
      <c r="D78" s="298"/>
      <c r="E78" s="346">
        <v>15000</v>
      </c>
      <c r="F78" s="346">
        <v>7770</v>
      </c>
      <c r="G78" s="346">
        <v>4690</v>
      </c>
      <c r="H78" s="346">
        <v>3750</v>
      </c>
      <c r="I78" s="313">
        <f t="shared" si="4"/>
        <v>4500</v>
      </c>
      <c r="J78" s="313">
        <f t="shared" si="4"/>
        <v>2330</v>
      </c>
      <c r="K78" s="313">
        <f t="shared" si="4"/>
        <v>1410</v>
      </c>
      <c r="L78" s="313">
        <f t="shared" si="4"/>
        <v>1130</v>
      </c>
      <c r="M78" s="313">
        <f t="shared" si="5"/>
        <v>1130</v>
      </c>
      <c r="N78" s="313">
        <f t="shared" si="5"/>
        <v>580</v>
      </c>
      <c r="O78" s="313">
        <f t="shared" si="5"/>
        <v>350</v>
      </c>
      <c r="P78" s="313">
        <f t="shared" si="5"/>
        <v>280</v>
      </c>
    </row>
    <row r="79" spans="1:16" ht="31.5">
      <c r="A79" s="345" t="s">
        <v>2385</v>
      </c>
      <c r="B79" s="321" t="s">
        <v>3784</v>
      </c>
      <c r="C79" s="298"/>
      <c r="D79" s="298"/>
      <c r="E79" s="346">
        <v>8000</v>
      </c>
      <c r="F79" s="346">
        <v>4130</v>
      </c>
      <c r="G79" s="346">
        <v>2930</v>
      </c>
      <c r="H79" s="346">
        <v>2340</v>
      </c>
      <c r="I79" s="313">
        <f t="shared" si="4"/>
        <v>2400</v>
      </c>
      <c r="J79" s="313">
        <f t="shared" si="4"/>
        <v>1240</v>
      </c>
      <c r="K79" s="313">
        <f t="shared" si="4"/>
        <v>880</v>
      </c>
      <c r="L79" s="313">
        <f t="shared" si="4"/>
        <v>700</v>
      </c>
      <c r="M79" s="313">
        <f t="shared" si="5"/>
        <v>600</v>
      </c>
      <c r="N79" s="313">
        <f t="shared" si="5"/>
        <v>310</v>
      </c>
      <c r="O79" s="313">
        <f t="shared" si="5"/>
        <v>220</v>
      </c>
      <c r="P79" s="313">
        <f t="shared" si="5"/>
        <v>180</v>
      </c>
    </row>
    <row r="80" spans="1:16" ht="15.75">
      <c r="A80" s="345">
        <v>31</v>
      </c>
      <c r="B80" s="321" t="s">
        <v>3785</v>
      </c>
      <c r="C80" s="298"/>
      <c r="D80" s="298"/>
      <c r="E80" s="298"/>
      <c r="F80" s="298"/>
      <c r="G80" s="298"/>
      <c r="H80" s="298"/>
      <c r="I80" s="313">
        <f t="shared" si="4"/>
        <v>0</v>
      </c>
      <c r="J80" s="313">
        <f t="shared" si="4"/>
        <v>0</v>
      </c>
      <c r="K80" s="313">
        <f t="shared" si="4"/>
        <v>0</v>
      </c>
      <c r="L80" s="313">
        <f t="shared" si="4"/>
        <v>0</v>
      </c>
      <c r="M80" s="313">
        <f t="shared" si="5"/>
        <v>0</v>
      </c>
      <c r="N80" s="313">
        <f t="shared" si="5"/>
        <v>0</v>
      </c>
      <c r="O80" s="313">
        <f t="shared" si="5"/>
        <v>0</v>
      </c>
      <c r="P80" s="313">
        <f t="shared" si="5"/>
        <v>0</v>
      </c>
    </row>
    <row r="81" spans="1:16" ht="31.5">
      <c r="A81" s="345" t="s">
        <v>2385</v>
      </c>
      <c r="B81" s="321" t="s">
        <v>3786</v>
      </c>
      <c r="C81" s="298"/>
      <c r="D81" s="298"/>
      <c r="E81" s="346">
        <v>10000</v>
      </c>
      <c r="F81" s="346">
        <v>5200</v>
      </c>
      <c r="G81" s="346">
        <v>3150</v>
      </c>
      <c r="H81" s="346">
        <v>2520</v>
      </c>
      <c r="I81" s="313">
        <f t="shared" si="4"/>
        <v>3000</v>
      </c>
      <c r="J81" s="313">
        <f t="shared" si="4"/>
        <v>1560</v>
      </c>
      <c r="K81" s="313">
        <f t="shared" si="4"/>
        <v>950</v>
      </c>
      <c r="L81" s="313">
        <f t="shared" si="4"/>
        <v>760</v>
      </c>
      <c r="M81" s="313">
        <f t="shared" si="5"/>
        <v>750</v>
      </c>
      <c r="N81" s="313">
        <f t="shared" si="5"/>
        <v>390</v>
      </c>
      <c r="O81" s="313">
        <f t="shared" si="5"/>
        <v>240</v>
      </c>
      <c r="P81" s="313">
        <f t="shared" si="5"/>
        <v>190</v>
      </c>
    </row>
    <row r="82" spans="1:16" ht="31.5">
      <c r="A82" s="345" t="s">
        <v>2385</v>
      </c>
      <c r="B82" s="321" t="s">
        <v>3787</v>
      </c>
      <c r="C82" s="298"/>
      <c r="D82" s="298"/>
      <c r="E82" s="346">
        <v>7000</v>
      </c>
      <c r="F82" s="346">
        <v>3600</v>
      </c>
      <c r="G82" s="346">
        <v>2450</v>
      </c>
      <c r="H82" s="346">
        <v>1960</v>
      </c>
      <c r="I82" s="313">
        <f t="shared" si="4"/>
        <v>2100</v>
      </c>
      <c r="J82" s="313">
        <f t="shared" si="4"/>
        <v>1080</v>
      </c>
      <c r="K82" s="313">
        <f t="shared" si="4"/>
        <v>740</v>
      </c>
      <c r="L82" s="313">
        <f t="shared" si="4"/>
        <v>590</v>
      </c>
      <c r="M82" s="313">
        <f t="shared" si="5"/>
        <v>530</v>
      </c>
      <c r="N82" s="313">
        <f t="shared" si="5"/>
        <v>270</v>
      </c>
      <c r="O82" s="313">
        <f t="shared" si="5"/>
        <v>190</v>
      </c>
      <c r="P82" s="313">
        <f t="shared" si="5"/>
        <v>150</v>
      </c>
    </row>
    <row r="83" spans="1:16" ht="63">
      <c r="A83" s="345">
        <v>32</v>
      </c>
      <c r="B83" s="321" t="s">
        <v>3788</v>
      </c>
      <c r="C83" s="298"/>
      <c r="D83" s="298"/>
      <c r="E83" s="346">
        <v>10000</v>
      </c>
      <c r="F83" s="346">
        <v>5200</v>
      </c>
      <c r="G83" s="346">
        <v>3150</v>
      </c>
      <c r="H83" s="346">
        <v>2520</v>
      </c>
      <c r="I83" s="313">
        <f t="shared" si="4"/>
        <v>3000</v>
      </c>
      <c r="J83" s="313">
        <f t="shared" si="4"/>
        <v>1560</v>
      </c>
      <c r="K83" s="313">
        <f t="shared" si="4"/>
        <v>950</v>
      </c>
      <c r="L83" s="313">
        <f t="shared" si="4"/>
        <v>760</v>
      </c>
      <c r="M83" s="313">
        <f t="shared" si="5"/>
        <v>750</v>
      </c>
      <c r="N83" s="313">
        <f t="shared" si="5"/>
        <v>390</v>
      </c>
      <c r="O83" s="313">
        <f t="shared" si="5"/>
        <v>240</v>
      </c>
      <c r="P83" s="313">
        <f t="shared" si="5"/>
        <v>190</v>
      </c>
    </row>
    <row r="84" spans="1:16" ht="15.75">
      <c r="A84" s="345">
        <v>33</v>
      </c>
      <c r="B84" s="321" t="s">
        <v>3789</v>
      </c>
      <c r="C84" s="298"/>
      <c r="D84" s="298"/>
      <c r="E84" s="298"/>
      <c r="F84" s="298"/>
      <c r="G84" s="298"/>
      <c r="H84" s="298"/>
      <c r="I84" s="313">
        <f t="shared" si="4"/>
        <v>0</v>
      </c>
      <c r="J84" s="313">
        <f t="shared" si="4"/>
        <v>0</v>
      </c>
      <c r="K84" s="313">
        <f t="shared" si="4"/>
        <v>0</v>
      </c>
      <c r="L84" s="313">
        <f t="shared" si="4"/>
        <v>0</v>
      </c>
      <c r="M84" s="313">
        <f t="shared" si="5"/>
        <v>0</v>
      </c>
      <c r="N84" s="313">
        <f t="shared" si="5"/>
        <v>0</v>
      </c>
      <c r="O84" s="313">
        <f t="shared" si="5"/>
        <v>0</v>
      </c>
      <c r="P84" s="313">
        <f t="shared" si="5"/>
        <v>0</v>
      </c>
    </row>
    <row r="85" spans="1:16" ht="31.5">
      <c r="A85" s="345" t="s">
        <v>2385</v>
      </c>
      <c r="B85" s="321" t="s">
        <v>3790</v>
      </c>
      <c r="C85" s="298"/>
      <c r="D85" s="298"/>
      <c r="E85" s="346">
        <v>20000</v>
      </c>
      <c r="F85" s="346">
        <v>11000</v>
      </c>
      <c r="G85" s="346">
        <v>5800</v>
      </c>
      <c r="H85" s="346">
        <v>4640</v>
      </c>
      <c r="I85" s="313">
        <f t="shared" si="4"/>
        <v>6000</v>
      </c>
      <c r="J85" s="313">
        <f t="shared" si="4"/>
        <v>3300</v>
      </c>
      <c r="K85" s="313">
        <f t="shared" si="4"/>
        <v>1740</v>
      </c>
      <c r="L85" s="313">
        <f t="shared" si="4"/>
        <v>1390</v>
      </c>
      <c r="M85" s="313">
        <f t="shared" si="5"/>
        <v>1500</v>
      </c>
      <c r="N85" s="313">
        <f t="shared" si="5"/>
        <v>830</v>
      </c>
      <c r="O85" s="313">
        <f t="shared" si="5"/>
        <v>440</v>
      </c>
      <c r="P85" s="313">
        <f t="shared" si="5"/>
        <v>350</v>
      </c>
    </row>
    <row r="86" spans="1:16" ht="15.75">
      <c r="A86" s="345" t="s">
        <v>2385</v>
      </c>
      <c r="B86" s="321" t="s">
        <v>3736</v>
      </c>
      <c r="C86" s="298"/>
      <c r="D86" s="298"/>
      <c r="E86" s="346">
        <v>13000</v>
      </c>
      <c r="F86" s="346">
        <v>6760</v>
      </c>
      <c r="G86" s="346">
        <v>4100</v>
      </c>
      <c r="H86" s="346">
        <v>3280</v>
      </c>
      <c r="I86" s="313">
        <f t="shared" si="4"/>
        <v>3900</v>
      </c>
      <c r="J86" s="313">
        <f t="shared" si="4"/>
        <v>2030</v>
      </c>
      <c r="K86" s="313">
        <f t="shared" si="4"/>
        <v>1230</v>
      </c>
      <c r="L86" s="313">
        <f t="shared" si="4"/>
        <v>980</v>
      </c>
      <c r="M86" s="313">
        <f t="shared" si="5"/>
        <v>980</v>
      </c>
      <c r="N86" s="313">
        <f t="shared" si="5"/>
        <v>510</v>
      </c>
      <c r="O86" s="313">
        <f t="shared" si="5"/>
        <v>310</v>
      </c>
      <c r="P86" s="313">
        <f t="shared" si="5"/>
        <v>250</v>
      </c>
    </row>
    <row r="87" spans="1:16" ht="15.75">
      <c r="A87" s="345">
        <v>34</v>
      </c>
      <c r="B87" s="321" t="s">
        <v>3791</v>
      </c>
      <c r="C87" s="298"/>
      <c r="D87" s="298"/>
      <c r="E87" s="346">
        <v>15000</v>
      </c>
      <c r="F87" s="346">
        <v>7600</v>
      </c>
      <c r="G87" s="346">
        <v>4200</v>
      </c>
      <c r="H87" s="346">
        <v>3360</v>
      </c>
      <c r="I87" s="313">
        <f t="shared" si="4"/>
        <v>4500</v>
      </c>
      <c r="J87" s="313">
        <f t="shared" si="4"/>
        <v>2280</v>
      </c>
      <c r="K87" s="313">
        <f t="shared" si="4"/>
        <v>1260</v>
      </c>
      <c r="L87" s="313">
        <f t="shared" si="4"/>
        <v>1010</v>
      </c>
      <c r="M87" s="313">
        <f t="shared" si="5"/>
        <v>1130</v>
      </c>
      <c r="N87" s="313">
        <f t="shared" si="5"/>
        <v>570</v>
      </c>
      <c r="O87" s="313">
        <f t="shared" si="5"/>
        <v>320</v>
      </c>
      <c r="P87" s="313">
        <f t="shared" si="5"/>
        <v>250</v>
      </c>
    </row>
    <row r="88" spans="1:16" ht="15.75">
      <c r="A88" s="345">
        <v>35</v>
      </c>
      <c r="B88" s="321" t="s">
        <v>3792</v>
      </c>
      <c r="C88" s="298"/>
      <c r="D88" s="298"/>
      <c r="E88" s="298"/>
      <c r="F88" s="298"/>
      <c r="G88" s="298"/>
      <c r="H88" s="298"/>
      <c r="I88" s="313">
        <f t="shared" si="4"/>
        <v>0</v>
      </c>
      <c r="J88" s="313">
        <f t="shared" si="4"/>
        <v>0</v>
      </c>
      <c r="K88" s="313">
        <f t="shared" si="4"/>
        <v>0</v>
      </c>
      <c r="L88" s="313">
        <f t="shared" si="4"/>
        <v>0</v>
      </c>
      <c r="M88" s="313">
        <f t="shared" si="5"/>
        <v>0</v>
      </c>
      <c r="N88" s="313">
        <f t="shared" si="5"/>
        <v>0</v>
      </c>
      <c r="O88" s="313">
        <f t="shared" si="5"/>
        <v>0</v>
      </c>
      <c r="P88" s="313">
        <f t="shared" si="5"/>
        <v>0</v>
      </c>
    </row>
    <row r="89" spans="1:16" ht="31.5">
      <c r="A89" s="345" t="s">
        <v>2385</v>
      </c>
      <c r="B89" s="321" t="s">
        <v>3790</v>
      </c>
      <c r="C89" s="298"/>
      <c r="D89" s="298"/>
      <c r="E89" s="346">
        <v>25000</v>
      </c>
      <c r="F89" s="346">
        <v>13750</v>
      </c>
      <c r="G89" s="346">
        <v>7250</v>
      </c>
      <c r="H89" s="346">
        <v>5800</v>
      </c>
      <c r="I89" s="313">
        <f t="shared" si="4"/>
        <v>7500</v>
      </c>
      <c r="J89" s="313">
        <f t="shared" si="4"/>
        <v>4130</v>
      </c>
      <c r="K89" s="313">
        <f t="shared" si="4"/>
        <v>2180</v>
      </c>
      <c r="L89" s="313">
        <f t="shared" si="4"/>
        <v>1740</v>
      </c>
      <c r="M89" s="313">
        <f t="shared" si="5"/>
        <v>1880</v>
      </c>
      <c r="N89" s="313">
        <f t="shared" si="5"/>
        <v>1030</v>
      </c>
      <c r="O89" s="313">
        <f t="shared" si="5"/>
        <v>550</v>
      </c>
      <c r="P89" s="313">
        <f t="shared" si="5"/>
        <v>440</v>
      </c>
    </row>
    <row r="90" spans="1:16" ht="15.75">
      <c r="A90" s="345" t="s">
        <v>2385</v>
      </c>
      <c r="B90" s="321" t="s">
        <v>3736</v>
      </c>
      <c r="C90" s="298"/>
      <c r="D90" s="298"/>
      <c r="E90" s="346">
        <v>13000</v>
      </c>
      <c r="F90" s="346">
        <v>6760</v>
      </c>
      <c r="G90" s="346">
        <v>4100</v>
      </c>
      <c r="H90" s="346">
        <v>3280</v>
      </c>
      <c r="I90" s="313">
        <f t="shared" si="4"/>
        <v>3900</v>
      </c>
      <c r="J90" s="313">
        <f t="shared" si="4"/>
        <v>2030</v>
      </c>
      <c r="K90" s="313">
        <f t="shared" si="4"/>
        <v>1230</v>
      </c>
      <c r="L90" s="313">
        <f t="shared" si="4"/>
        <v>980</v>
      </c>
      <c r="M90" s="313">
        <f t="shared" si="5"/>
        <v>980</v>
      </c>
      <c r="N90" s="313">
        <f t="shared" si="5"/>
        <v>510</v>
      </c>
      <c r="O90" s="313">
        <f t="shared" si="5"/>
        <v>310</v>
      </c>
      <c r="P90" s="313">
        <f t="shared" si="5"/>
        <v>250</v>
      </c>
    </row>
    <row r="91" spans="1:16" ht="15.75">
      <c r="A91" s="345">
        <v>36</v>
      </c>
      <c r="B91" s="321" t="s">
        <v>3793</v>
      </c>
      <c r="C91" s="298"/>
      <c r="D91" s="298"/>
      <c r="E91" s="346">
        <v>19500</v>
      </c>
      <c r="F91" s="346">
        <v>9880</v>
      </c>
      <c r="G91" s="346">
        <v>5460</v>
      </c>
      <c r="H91" s="346">
        <v>4370</v>
      </c>
      <c r="I91" s="313">
        <f t="shared" si="4"/>
        <v>5850</v>
      </c>
      <c r="J91" s="313">
        <f t="shared" si="4"/>
        <v>2960</v>
      </c>
      <c r="K91" s="313">
        <f t="shared" si="4"/>
        <v>1640</v>
      </c>
      <c r="L91" s="313">
        <f t="shared" si="4"/>
        <v>1310</v>
      </c>
      <c r="M91" s="313">
        <f t="shared" si="5"/>
        <v>1460</v>
      </c>
      <c r="N91" s="313">
        <f t="shared" si="5"/>
        <v>740</v>
      </c>
      <c r="O91" s="313">
        <f t="shared" si="5"/>
        <v>410</v>
      </c>
      <c r="P91" s="313">
        <f t="shared" si="5"/>
        <v>330</v>
      </c>
    </row>
    <row r="92" spans="1:16" ht="15.75">
      <c r="A92" s="345">
        <v>37</v>
      </c>
      <c r="B92" s="321" t="s">
        <v>3794</v>
      </c>
      <c r="C92" s="298"/>
      <c r="D92" s="298"/>
      <c r="E92" s="346">
        <v>15000</v>
      </c>
      <c r="F92" s="346">
        <v>7600</v>
      </c>
      <c r="G92" s="346">
        <v>4200</v>
      </c>
      <c r="H92" s="346">
        <v>3360</v>
      </c>
      <c r="I92" s="313">
        <f t="shared" si="4"/>
        <v>4500</v>
      </c>
      <c r="J92" s="313">
        <f t="shared" si="4"/>
        <v>2280</v>
      </c>
      <c r="K92" s="313">
        <f t="shared" si="4"/>
        <v>1260</v>
      </c>
      <c r="L92" s="313">
        <f t="shared" si="4"/>
        <v>1010</v>
      </c>
      <c r="M92" s="313">
        <f t="shared" si="5"/>
        <v>1130</v>
      </c>
      <c r="N92" s="313">
        <f t="shared" si="5"/>
        <v>570</v>
      </c>
      <c r="O92" s="313">
        <f t="shared" si="5"/>
        <v>320</v>
      </c>
      <c r="P92" s="313">
        <f t="shared" si="5"/>
        <v>250</v>
      </c>
    </row>
    <row r="93" spans="1:16" ht="15.75">
      <c r="A93" s="345">
        <v>38</v>
      </c>
      <c r="B93" s="321" t="s">
        <v>3795</v>
      </c>
      <c r="C93" s="298"/>
      <c r="D93" s="298"/>
      <c r="E93" s="298"/>
      <c r="F93" s="298"/>
      <c r="G93" s="298"/>
      <c r="H93" s="298"/>
      <c r="I93" s="313">
        <f t="shared" si="4"/>
        <v>0</v>
      </c>
      <c r="J93" s="313">
        <f t="shared" si="4"/>
        <v>0</v>
      </c>
      <c r="K93" s="313">
        <f t="shared" si="4"/>
        <v>0</v>
      </c>
      <c r="L93" s="313">
        <f t="shared" si="4"/>
        <v>0</v>
      </c>
      <c r="M93" s="313">
        <f t="shared" si="5"/>
        <v>0</v>
      </c>
      <c r="N93" s="313">
        <f t="shared" si="5"/>
        <v>0</v>
      </c>
      <c r="O93" s="313">
        <f t="shared" si="5"/>
        <v>0</v>
      </c>
      <c r="P93" s="313">
        <f t="shared" si="5"/>
        <v>0</v>
      </c>
    </row>
    <row r="94" spans="1:16" ht="31.5">
      <c r="A94" s="345" t="s">
        <v>2385</v>
      </c>
      <c r="B94" s="321" t="s">
        <v>3790</v>
      </c>
      <c r="C94" s="298"/>
      <c r="D94" s="298"/>
      <c r="E94" s="346">
        <v>19500</v>
      </c>
      <c r="F94" s="346">
        <v>9880</v>
      </c>
      <c r="G94" s="346">
        <v>5460</v>
      </c>
      <c r="H94" s="346">
        <v>4370</v>
      </c>
      <c r="I94" s="313">
        <f t="shared" si="4"/>
        <v>5850</v>
      </c>
      <c r="J94" s="313">
        <f t="shared" si="4"/>
        <v>2960</v>
      </c>
      <c r="K94" s="313">
        <f t="shared" si="4"/>
        <v>1640</v>
      </c>
      <c r="L94" s="313">
        <f t="shared" si="4"/>
        <v>1310</v>
      </c>
      <c r="M94" s="313">
        <f t="shared" si="5"/>
        <v>1460</v>
      </c>
      <c r="N94" s="313">
        <f t="shared" si="5"/>
        <v>740</v>
      </c>
      <c r="O94" s="313">
        <f t="shared" si="5"/>
        <v>410</v>
      </c>
      <c r="P94" s="313">
        <f t="shared" si="5"/>
        <v>330</v>
      </c>
    </row>
    <row r="95" spans="1:16" ht="15.75">
      <c r="A95" s="345" t="s">
        <v>2385</v>
      </c>
      <c r="B95" s="321" t="s">
        <v>3736</v>
      </c>
      <c r="C95" s="298"/>
      <c r="D95" s="298"/>
      <c r="E95" s="346">
        <v>9750</v>
      </c>
      <c r="F95" s="346">
        <v>4940</v>
      </c>
      <c r="G95" s="346">
        <v>3250</v>
      </c>
      <c r="H95" s="346">
        <v>2600</v>
      </c>
      <c r="I95" s="313">
        <f t="shared" si="4"/>
        <v>2930</v>
      </c>
      <c r="J95" s="313">
        <f t="shared" si="4"/>
        <v>1480</v>
      </c>
      <c r="K95" s="313">
        <f t="shared" si="4"/>
        <v>980</v>
      </c>
      <c r="L95" s="313">
        <f t="shared" si="4"/>
        <v>780</v>
      </c>
      <c r="M95" s="313">
        <f t="shared" si="5"/>
        <v>730</v>
      </c>
      <c r="N95" s="313">
        <f t="shared" si="5"/>
        <v>370</v>
      </c>
      <c r="O95" s="313">
        <f t="shared" si="5"/>
        <v>250</v>
      </c>
      <c r="P95" s="313">
        <f t="shared" si="5"/>
        <v>200</v>
      </c>
    </row>
    <row r="96" spans="1:16" ht="15.75">
      <c r="A96" s="345">
        <v>39</v>
      </c>
      <c r="B96" s="321" t="s">
        <v>3796</v>
      </c>
      <c r="C96" s="298"/>
      <c r="D96" s="298"/>
      <c r="E96" s="346">
        <v>13000</v>
      </c>
      <c r="F96" s="346">
        <v>6760</v>
      </c>
      <c r="G96" s="346">
        <v>4100</v>
      </c>
      <c r="H96" s="346">
        <v>3280</v>
      </c>
      <c r="I96" s="313">
        <f t="shared" si="4"/>
        <v>3900</v>
      </c>
      <c r="J96" s="313">
        <f t="shared" si="4"/>
        <v>2030</v>
      </c>
      <c r="K96" s="313">
        <f t="shared" si="4"/>
        <v>1230</v>
      </c>
      <c r="L96" s="313">
        <f t="shared" si="4"/>
        <v>980</v>
      </c>
      <c r="M96" s="313">
        <f t="shared" si="5"/>
        <v>980</v>
      </c>
      <c r="N96" s="313">
        <f t="shared" si="5"/>
        <v>510</v>
      </c>
      <c r="O96" s="313">
        <f t="shared" si="5"/>
        <v>310</v>
      </c>
      <c r="P96" s="313">
        <f t="shared" si="5"/>
        <v>250</v>
      </c>
    </row>
    <row r="97" spans="1:16" ht="15.75">
      <c r="A97" s="345">
        <v>40</v>
      </c>
      <c r="B97" s="321" t="s">
        <v>3797</v>
      </c>
      <c r="C97" s="298"/>
      <c r="D97" s="298"/>
      <c r="E97" s="346">
        <v>15000</v>
      </c>
      <c r="F97" s="346">
        <v>7880</v>
      </c>
      <c r="G97" s="346">
        <v>4500</v>
      </c>
      <c r="H97" s="346">
        <v>3600</v>
      </c>
      <c r="I97" s="313">
        <f t="shared" si="4"/>
        <v>4500</v>
      </c>
      <c r="J97" s="313">
        <f t="shared" si="4"/>
        <v>2360</v>
      </c>
      <c r="K97" s="313">
        <f t="shared" si="4"/>
        <v>1350</v>
      </c>
      <c r="L97" s="313">
        <f t="shared" si="4"/>
        <v>1080</v>
      </c>
      <c r="M97" s="313">
        <f t="shared" si="5"/>
        <v>1130</v>
      </c>
      <c r="N97" s="313">
        <f t="shared" si="5"/>
        <v>590</v>
      </c>
      <c r="O97" s="313">
        <f t="shared" si="5"/>
        <v>340</v>
      </c>
      <c r="P97" s="313">
        <f t="shared" si="5"/>
        <v>270</v>
      </c>
    </row>
    <row r="98" spans="1:16" ht="15.75">
      <c r="A98" s="345">
        <v>41</v>
      </c>
      <c r="B98" s="321" t="s">
        <v>3798</v>
      </c>
      <c r="C98" s="298"/>
      <c r="D98" s="298"/>
      <c r="E98" s="346">
        <v>10000</v>
      </c>
      <c r="F98" s="346">
        <v>5200</v>
      </c>
      <c r="G98" s="346">
        <v>3150</v>
      </c>
      <c r="H98" s="346">
        <v>2520</v>
      </c>
      <c r="I98" s="313">
        <f t="shared" si="4"/>
        <v>3000</v>
      </c>
      <c r="J98" s="313">
        <f t="shared" si="4"/>
        <v>1560</v>
      </c>
      <c r="K98" s="313">
        <f t="shared" si="4"/>
        <v>950</v>
      </c>
      <c r="L98" s="313">
        <f t="shared" si="4"/>
        <v>760</v>
      </c>
      <c r="M98" s="313">
        <f t="shared" si="5"/>
        <v>750</v>
      </c>
      <c r="N98" s="313">
        <f t="shared" si="5"/>
        <v>390</v>
      </c>
      <c r="O98" s="313">
        <f t="shared" si="5"/>
        <v>240</v>
      </c>
      <c r="P98" s="313">
        <f t="shared" si="5"/>
        <v>190</v>
      </c>
    </row>
    <row r="99" spans="1:16" ht="15.75">
      <c r="A99" s="345">
        <v>42</v>
      </c>
      <c r="B99" s="321" t="s">
        <v>3799</v>
      </c>
      <c r="C99" s="298"/>
      <c r="D99" s="298"/>
      <c r="E99" s="346">
        <v>10000</v>
      </c>
      <c r="F99" s="346">
        <v>5200</v>
      </c>
      <c r="G99" s="346">
        <v>3150</v>
      </c>
      <c r="H99" s="346">
        <v>2520</v>
      </c>
      <c r="I99" s="313">
        <f t="shared" si="4"/>
        <v>3000</v>
      </c>
      <c r="J99" s="313">
        <f t="shared" si="4"/>
        <v>1560</v>
      </c>
      <c r="K99" s="313">
        <f t="shared" si="4"/>
        <v>950</v>
      </c>
      <c r="L99" s="313">
        <f t="shared" si="4"/>
        <v>760</v>
      </c>
      <c r="M99" s="313">
        <f t="shared" si="5"/>
        <v>750</v>
      </c>
      <c r="N99" s="313">
        <f t="shared" si="5"/>
        <v>390</v>
      </c>
      <c r="O99" s="313">
        <f t="shared" si="5"/>
        <v>240</v>
      </c>
      <c r="P99" s="313">
        <f t="shared" si="5"/>
        <v>190</v>
      </c>
    </row>
    <row r="100" spans="1:16" ht="15.75">
      <c r="A100" s="345">
        <v>43</v>
      </c>
      <c r="B100" s="321" t="s">
        <v>3800</v>
      </c>
      <c r="C100" s="298"/>
      <c r="D100" s="298"/>
      <c r="E100" s="298"/>
      <c r="F100" s="298"/>
      <c r="G100" s="298"/>
      <c r="H100" s="298"/>
      <c r="I100" s="313">
        <f t="shared" si="4"/>
        <v>0</v>
      </c>
      <c r="J100" s="313">
        <f t="shared" si="4"/>
        <v>0</v>
      </c>
      <c r="K100" s="313">
        <f t="shared" si="4"/>
        <v>0</v>
      </c>
      <c r="L100" s="313">
        <f t="shared" si="4"/>
        <v>0</v>
      </c>
      <c r="M100" s="313">
        <f t="shared" si="5"/>
        <v>0</v>
      </c>
      <c r="N100" s="313">
        <f t="shared" si="5"/>
        <v>0</v>
      </c>
      <c r="O100" s="313">
        <f t="shared" si="5"/>
        <v>0</v>
      </c>
      <c r="P100" s="313">
        <f t="shared" si="5"/>
        <v>0</v>
      </c>
    </row>
    <row r="101" spans="1:16" ht="31.5">
      <c r="A101" s="345" t="s">
        <v>2385</v>
      </c>
      <c r="B101" s="321" t="s">
        <v>3801</v>
      </c>
      <c r="C101" s="298"/>
      <c r="D101" s="298"/>
      <c r="E101" s="346">
        <v>25000</v>
      </c>
      <c r="F101" s="298"/>
      <c r="G101" s="298"/>
      <c r="H101" s="298"/>
      <c r="I101" s="313">
        <f t="shared" si="4"/>
        <v>7500</v>
      </c>
      <c r="J101" s="313">
        <f t="shared" si="4"/>
        <v>0</v>
      </c>
      <c r="K101" s="313">
        <f t="shared" si="4"/>
        <v>0</v>
      </c>
      <c r="L101" s="313">
        <f t="shared" si="4"/>
        <v>0</v>
      </c>
      <c r="M101" s="313">
        <f t="shared" si="5"/>
        <v>1880</v>
      </c>
      <c r="N101" s="313">
        <f t="shared" si="5"/>
        <v>0</v>
      </c>
      <c r="O101" s="313">
        <f t="shared" si="5"/>
        <v>0</v>
      </c>
      <c r="P101" s="313">
        <f t="shared" si="5"/>
        <v>0</v>
      </c>
    </row>
    <row r="102" spans="1:16" ht="31.5">
      <c r="A102" s="345" t="s">
        <v>2385</v>
      </c>
      <c r="B102" s="321" t="s">
        <v>3802</v>
      </c>
      <c r="C102" s="298"/>
      <c r="D102" s="298"/>
      <c r="E102" s="346">
        <v>20000</v>
      </c>
      <c r="F102" s="298"/>
      <c r="G102" s="298"/>
      <c r="H102" s="298"/>
      <c r="I102" s="313">
        <f t="shared" si="4"/>
        <v>6000</v>
      </c>
      <c r="J102" s="313">
        <f t="shared" si="4"/>
        <v>0</v>
      </c>
      <c r="K102" s="313">
        <f t="shared" si="4"/>
        <v>0</v>
      </c>
      <c r="L102" s="313">
        <f t="shared" si="4"/>
        <v>0</v>
      </c>
      <c r="M102" s="313">
        <f t="shared" si="5"/>
        <v>1500</v>
      </c>
      <c r="N102" s="313">
        <f t="shared" si="5"/>
        <v>0</v>
      </c>
      <c r="O102" s="313">
        <f t="shared" si="5"/>
        <v>0</v>
      </c>
      <c r="P102" s="313">
        <f t="shared" si="5"/>
        <v>0</v>
      </c>
    </row>
    <row r="103" spans="1:16" ht="15.75">
      <c r="A103" s="345">
        <v>44</v>
      </c>
      <c r="B103" s="321" t="s">
        <v>3803</v>
      </c>
      <c r="C103" s="298"/>
      <c r="D103" s="298"/>
      <c r="E103" s="346">
        <v>20000</v>
      </c>
      <c r="F103" s="298"/>
      <c r="G103" s="298"/>
      <c r="H103" s="298"/>
      <c r="I103" s="313">
        <f t="shared" si="4"/>
        <v>6000</v>
      </c>
      <c r="J103" s="313">
        <f t="shared" si="4"/>
        <v>0</v>
      </c>
      <c r="K103" s="313">
        <f t="shared" si="4"/>
        <v>0</v>
      </c>
      <c r="L103" s="313">
        <f t="shared" si="4"/>
        <v>0</v>
      </c>
      <c r="M103" s="313">
        <f t="shared" si="5"/>
        <v>1500</v>
      </c>
      <c r="N103" s="313">
        <f t="shared" si="5"/>
        <v>0</v>
      </c>
      <c r="O103" s="313">
        <f t="shared" si="5"/>
        <v>0</v>
      </c>
      <c r="P103" s="313">
        <f t="shared" si="5"/>
        <v>0</v>
      </c>
    </row>
    <row r="104" spans="1:16" ht="31.5">
      <c r="A104" s="345">
        <v>45</v>
      </c>
      <c r="B104" s="321" t="s">
        <v>3804</v>
      </c>
      <c r="C104" s="298"/>
      <c r="D104" s="298"/>
      <c r="E104" s="346">
        <v>6000</v>
      </c>
      <c r="F104" s="346">
        <v>3100</v>
      </c>
      <c r="G104" s="346">
        <v>2200</v>
      </c>
      <c r="H104" s="346">
        <v>1760</v>
      </c>
      <c r="I104" s="313">
        <f t="shared" si="4"/>
        <v>1800</v>
      </c>
      <c r="J104" s="313">
        <f t="shared" si="4"/>
        <v>930</v>
      </c>
      <c r="K104" s="313">
        <f t="shared" si="4"/>
        <v>660</v>
      </c>
      <c r="L104" s="313">
        <f t="shared" si="4"/>
        <v>530</v>
      </c>
      <c r="M104" s="313">
        <f t="shared" si="5"/>
        <v>450</v>
      </c>
      <c r="N104" s="313">
        <f t="shared" si="5"/>
        <v>230</v>
      </c>
      <c r="O104" s="313">
        <f t="shared" si="5"/>
        <v>170</v>
      </c>
      <c r="P104" s="313">
        <f t="shared" si="5"/>
        <v>130</v>
      </c>
    </row>
    <row r="105" spans="1:16" ht="15.75">
      <c r="A105" s="345">
        <v>46</v>
      </c>
      <c r="B105" s="321" t="s">
        <v>3718</v>
      </c>
      <c r="C105" s="298"/>
      <c r="D105" s="298"/>
      <c r="E105" s="298"/>
      <c r="F105" s="298"/>
      <c r="G105" s="298"/>
      <c r="H105" s="298"/>
      <c r="I105" s="313">
        <f t="shared" si="4"/>
        <v>0</v>
      </c>
      <c r="J105" s="313">
        <f t="shared" si="4"/>
        <v>0</v>
      </c>
      <c r="K105" s="313">
        <f t="shared" si="4"/>
        <v>0</v>
      </c>
      <c r="L105" s="313">
        <f t="shared" si="4"/>
        <v>0</v>
      </c>
      <c r="M105" s="313">
        <f t="shared" si="5"/>
        <v>0</v>
      </c>
      <c r="N105" s="313">
        <f t="shared" si="5"/>
        <v>0</v>
      </c>
      <c r="O105" s="313">
        <f t="shared" si="5"/>
        <v>0</v>
      </c>
      <c r="P105" s="313">
        <f t="shared" si="5"/>
        <v>0</v>
      </c>
    </row>
    <row r="106" spans="1:16" ht="47.25">
      <c r="A106" s="345" t="s">
        <v>2385</v>
      </c>
      <c r="B106" s="321" t="s">
        <v>3805</v>
      </c>
      <c r="C106" s="345" t="s">
        <v>3806</v>
      </c>
      <c r="D106" s="345" t="s">
        <v>3807</v>
      </c>
      <c r="E106" s="346">
        <v>25000</v>
      </c>
      <c r="F106" s="346">
        <v>13000</v>
      </c>
      <c r="G106" s="346">
        <v>7000</v>
      </c>
      <c r="H106" s="346">
        <v>5600</v>
      </c>
      <c r="I106" s="313">
        <f t="shared" si="4"/>
        <v>7500</v>
      </c>
      <c r="J106" s="313">
        <f t="shared" si="4"/>
        <v>3900</v>
      </c>
      <c r="K106" s="313">
        <f t="shared" si="4"/>
        <v>2100</v>
      </c>
      <c r="L106" s="313">
        <f t="shared" si="4"/>
        <v>1680</v>
      </c>
      <c r="M106" s="313">
        <f t="shared" si="5"/>
        <v>1880</v>
      </c>
      <c r="N106" s="313">
        <f t="shared" si="5"/>
        <v>980</v>
      </c>
      <c r="O106" s="313">
        <f t="shared" si="5"/>
        <v>530</v>
      </c>
      <c r="P106" s="313">
        <f t="shared" si="5"/>
        <v>420</v>
      </c>
    </row>
    <row r="107" spans="1:16" ht="63">
      <c r="A107" s="345" t="s">
        <v>2385</v>
      </c>
      <c r="B107" s="321" t="s">
        <v>3808</v>
      </c>
      <c r="C107" s="345" t="s">
        <v>3809</v>
      </c>
      <c r="D107" s="345" t="s">
        <v>3810</v>
      </c>
      <c r="E107" s="346">
        <v>15000</v>
      </c>
      <c r="F107" s="346">
        <v>8180</v>
      </c>
      <c r="G107" s="346">
        <v>4230</v>
      </c>
      <c r="H107" s="346">
        <v>3380</v>
      </c>
      <c r="I107" s="313">
        <f t="shared" si="4"/>
        <v>4500</v>
      </c>
      <c r="J107" s="313">
        <f t="shared" si="4"/>
        <v>2450</v>
      </c>
      <c r="K107" s="313">
        <f t="shared" si="4"/>
        <v>1270</v>
      </c>
      <c r="L107" s="313">
        <f t="shared" si="4"/>
        <v>1010</v>
      </c>
      <c r="M107" s="313">
        <f t="shared" si="5"/>
        <v>1130</v>
      </c>
      <c r="N107" s="313">
        <f t="shared" si="5"/>
        <v>610</v>
      </c>
      <c r="O107" s="313">
        <f t="shared" si="5"/>
        <v>320</v>
      </c>
      <c r="P107" s="313">
        <f t="shared" si="5"/>
        <v>250</v>
      </c>
    </row>
    <row r="108" spans="1:16" ht="47.25">
      <c r="A108" s="345" t="s">
        <v>2385</v>
      </c>
      <c r="B108" s="321" t="s">
        <v>3811</v>
      </c>
      <c r="C108" s="345" t="s">
        <v>3810</v>
      </c>
      <c r="D108" s="345" t="s">
        <v>3812</v>
      </c>
      <c r="E108" s="346">
        <v>12000</v>
      </c>
      <c r="F108" s="346">
        <v>6300</v>
      </c>
      <c r="G108" s="346">
        <v>3600</v>
      </c>
      <c r="H108" s="346">
        <v>2880</v>
      </c>
      <c r="I108" s="313">
        <f t="shared" si="4"/>
        <v>3600</v>
      </c>
      <c r="J108" s="313">
        <f t="shared" si="4"/>
        <v>1890</v>
      </c>
      <c r="K108" s="313">
        <f t="shared" si="4"/>
        <v>1080</v>
      </c>
      <c r="L108" s="313">
        <f t="shared" si="4"/>
        <v>860</v>
      </c>
      <c r="M108" s="313">
        <f t="shared" si="5"/>
        <v>900</v>
      </c>
      <c r="N108" s="313">
        <f t="shared" si="5"/>
        <v>470</v>
      </c>
      <c r="O108" s="313">
        <f t="shared" si="5"/>
        <v>270</v>
      </c>
      <c r="P108" s="313">
        <f t="shared" si="5"/>
        <v>220</v>
      </c>
    </row>
    <row r="109" spans="1:16" ht="15.75">
      <c r="A109" s="345" t="s">
        <v>2385</v>
      </c>
      <c r="B109" s="469" t="s">
        <v>3813</v>
      </c>
      <c r="C109" s="470" t="s">
        <v>3814</v>
      </c>
      <c r="D109" s="470" t="s">
        <v>3809</v>
      </c>
      <c r="E109" s="471">
        <v>12000</v>
      </c>
      <c r="F109" s="346">
        <v>6300</v>
      </c>
      <c r="G109" s="346">
        <v>3600</v>
      </c>
      <c r="H109" s="346">
        <v>2880</v>
      </c>
      <c r="I109" s="313">
        <f t="shared" si="4"/>
        <v>3600</v>
      </c>
      <c r="J109" s="313">
        <f t="shared" si="4"/>
        <v>1890</v>
      </c>
      <c r="K109" s="313">
        <f t="shared" si="4"/>
        <v>1080</v>
      </c>
      <c r="L109" s="313">
        <f t="shared" si="4"/>
        <v>860</v>
      </c>
      <c r="M109" s="313">
        <f t="shared" si="5"/>
        <v>900</v>
      </c>
      <c r="N109" s="313">
        <f t="shared" si="5"/>
        <v>470</v>
      </c>
      <c r="O109" s="313">
        <f t="shared" si="5"/>
        <v>270</v>
      </c>
      <c r="P109" s="313">
        <f t="shared" si="5"/>
        <v>220</v>
      </c>
    </row>
    <row r="110" spans="1:16" ht="15.75">
      <c r="A110" s="345" t="s">
        <v>2385</v>
      </c>
      <c r="B110" s="469"/>
      <c r="C110" s="470"/>
      <c r="D110" s="470"/>
      <c r="E110" s="471"/>
      <c r="F110" s="298"/>
      <c r="G110" s="298"/>
      <c r="H110" s="298"/>
      <c r="I110" s="313">
        <f t="shared" si="4"/>
        <v>0</v>
      </c>
      <c r="J110" s="313">
        <f t="shared" si="4"/>
        <v>0</v>
      </c>
      <c r="K110" s="313">
        <f t="shared" si="4"/>
        <v>0</v>
      </c>
      <c r="L110" s="313">
        <f t="shared" si="4"/>
        <v>0</v>
      </c>
      <c r="M110" s="313">
        <f t="shared" si="5"/>
        <v>0</v>
      </c>
      <c r="N110" s="313">
        <f t="shared" si="5"/>
        <v>0</v>
      </c>
      <c r="O110" s="313">
        <f t="shared" si="5"/>
        <v>0</v>
      </c>
      <c r="P110" s="313">
        <f t="shared" si="5"/>
        <v>0</v>
      </c>
    </row>
    <row r="111" spans="1:16" ht="15.75">
      <c r="A111" s="345">
        <v>47</v>
      </c>
      <c r="B111" s="321" t="s">
        <v>3766</v>
      </c>
      <c r="C111" s="298"/>
      <c r="D111" s="298"/>
      <c r="E111" s="346">
        <v>20000</v>
      </c>
      <c r="F111" s="346">
        <v>11000</v>
      </c>
      <c r="G111" s="346">
        <v>5800</v>
      </c>
      <c r="H111" s="346">
        <v>4640</v>
      </c>
      <c r="I111" s="313">
        <f t="shared" si="4"/>
        <v>6000</v>
      </c>
      <c r="J111" s="313">
        <f t="shared" si="4"/>
        <v>3300</v>
      </c>
      <c r="K111" s="313">
        <f t="shared" si="4"/>
        <v>1740</v>
      </c>
      <c r="L111" s="313">
        <f t="shared" si="4"/>
        <v>1390</v>
      </c>
      <c r="M111" s="313">
        <f t="shared" si="5"/>
        <v>1500</v>
      </c>
      <c r="N111" s="313">
        <f t="shared" si="5"/>
        <v>830</v>
      </c>
      <c r="O111" s="313">
        <f t="shared" si="5"/>
        <v>440</v>
      </c>
      <c r="P111" s="313">
        <f t="shared" si="5"/>
        <v>350</v>
      </c>
    </row>
    <row r="112" spans="1:16" ht="15.75">
      <c r="A112" s="345">
        <v>48</v>
      </c>
      <c r="B112" s="321" t="s">
        <v>3815</v>
      </c>
      <c r="C112" s="298"/>
      <c r="D112" s="298"/>
      <c r="E112" s="298"/>
      <c r="F112" s="298"/>
      <c r="G112" s="298"/>
      <c r="H112" s="298"/>
      <c r="I112" s="313">
        <f t="shared" si="4"/>
        <v>0</v>
      </c>
      <c r="J112" s="313">
        <f t="shared" si="4"/>
        <v>0</v>
      </c>
      <c r="K112" s="313">
        <f t="shared" si="4"/>
        <v>0</v>
      </c>
      <c r="L112" s="313">
        <f t="shared" si="4"/>
        <v>0</v>
      </c>
      <c r="M112" s="313">
        <f t="shared" si="5"/>
        <v>0</v>
      </c>
      <c r="N112" s="313">
        <f t="shared" si="5"/>
        <v>0</v>
      </c>
      <c r="O112" s="313">
        <f t="shared" si="5"/>
        <v>0</v>
      </c>
      <c r="P112" s="313">
        <f t="shared" si="5"/>
        <v>0</v>
      </c>
    </row>
    <row r="113" spans="1:16" ht="31.5">
      <c r="A113" s="345" t="s">
        <v>2385</v>
      </c>
      <c r="B113" s="321" t="s">
        <v>3816</v>
      </c>
      <c r="C113" s="298"/>
      <c r="D113" s="298"/>
      <c r="E113" s="346">
        <v>17600</v>
      </c>
      <c r="F113" s="346">
        <v>9000</v>
      </c>
      <c r="G113" s="346">
        <v>4900</v>
      </c>
      <c r="H113" s="346">
        <v>3920</v>
      </c>
      <c r="I113" s="313">
        <f t="shared" si="4"/>
        <v>5280</v>
      </c>
      <c r="J113" s="313">
        <f t="shared" si="4"/>
        <v>2700</v>
      </c>
      <c r="K113" s="313">
        <f t="shared" si="4"/>
        <v>1470</v>
      </c>
      <c r="L113" s="313">
        <f t="shared" si="4"/>
        <v>1180</v>
      </c>
      <c r="M113" s="313">
        <f t="shared" si="5"/>
        <v>1320</v>
      </c>
      <c r="N113" s="313">
        <f t="shared" si="5"/>
        <v>680</v>
      </c>
      <c r="O113" s="313">
        <f t="shared" si="5"/>
        <v>370</v>
      </c>
      <c r="P113" s="313">
        <f t="shared" si="5"/>
        <v>300</v>
      </c>
    </row>
    <row r="114" spans="1:16" ht="31.5">
      <c r="A114" s="345" t="s">
        <v>2385</v>
      </c>
      <c r="B114" s="321" t="s">
        <v>3817</v>
      </c>
      <c r="C114" s="298"/>
      <c r="D114" s="298"/>
      <c r="E114" s="346">
        <v>12600</v>
      </c>
      <c r="F114" s="346">
        <v>6500</v>
      </c>
      <c r="G114" s="346">
        <v>3700</v>
      </c>
      <c r="H114" s="346">
        <v>2960</v>
      </c>
      <c r="I114" s="313">
        <f t="shared" si="4"/>
        <v>3780</v>
      </c>
      <c r="J114" s="313">
        <f t="shared" si="4"/>
        <v>1950</v>
      </c>
      <c r="K114" s="313">
        <f t="shared" si="4"/>
        <v>1110</v>
      </c>
      <c r="L114" s="313">
        <f t="shared" si="4"/>
        <v>890</v>
      </c>
      <c r="M114" s="313">
        <f t="shared" si="5"/>
        <v>950</v>
      </c>
      <c r="N114" s="313">
        <f t="shared" si="5"/>
        <v>490</v>
      </c>
      <c r="O114" s="313">
        <f t="shared" si="5"/>
        <v>280</v>
      </c>
      <c r="P114" s="313">
        <f t="shared" si="5"/>
        <v>220</v>
      </c>
    </row>
    <row r="115" spans="1:16" ht="31.5">
      <c r="A115" s="345" t="s">
        <v>2385</v>
      </c>
      <c r="B115" s="321" t="s">
        <v>3818</v>
      </c>
      <c r="C115" s="298"/>
      <c r="D115" s="298"/>
      <c r="E115" s="346">
        <v>10500</v>
      </c>
      <c r="F115" s="346">
        <v>5380</v>
      </c>
      <c r="G115" s="346">
        <v>3520</v>
      </c>
      <c r="H115" s="346">
        <v>2820</v>
      </c>
      <c r="I115" s="313">
        <f t="shared" si="4"/>
        <v>3150</v>
      </c>
      <c r="J115" s="313">
        <f t="shared" si="4"/>
        <v>1610</v>
      </c>
      <c r="K115" s="313">
        <f t="shared" si="4"/>
        <v>1060</v>
      </c>
      <c r="L115" s="313">
        <f t="shared" si="4"/>
        <v>850</v>
      </c>
      <c r="M115" s="313">
        <f t="shared" si="5"/>
        <v>790</v>
      </c>
      <c r="N115" s="313">
        <f t="shared" si="5"/>
        <v>400</v>
      </c>
      <c r="O115" s="313">
        <f t="shared" si="5"/>
        <v>270</v>
      </c>
      <c r="P115" s="313">
        <f t="shared" si="5"/>
        <v>210</v>
      </c>
    </row>
    <row r="116" spans="1:16" ht="31.5">
      <c r="A116" s="345" t="s">
        <v>2385</v>
      </c>
      <c r="B116" s="321" t="s">
        <v>3819</v>
      </c>
      <c r="C116" s="298"/>
      <c r="D116" s="298"/>
      <c r="E116" s="346">
        <v>6000</v>
      </c>
      <c r="F116" s="346">
        <v>3100</v>
      </c>
      <c r="G116" s="346">
        <v>2200</v>
      </c>
      <c r="H116" s="346">
        <v>1760</v>
      </c>
      <c r="I116" s="313">
        <f t="shared" si="4"/>
        <v>1800</v>
      </c>
      <c r="J116" s="313">
        <f t="shared" si="4"/>
        <v>930</v>
      </c>
      <c r="K116" s="313">
        <f t="shared" si="4"/>
        <v>660</v>
      </c>
      <c r="L116" s="313">
        <f t="shared" si="4"/>
        <v>530</v>
      </c>
      <c r="M116" s="313">
        <f t="shared" si="5"/>
        <v>450</v>
      </c>
      <c r="N116" s="313">
        <f t="shared" si="5"/>
        <v>230</v>
      </c>
      <c r="O116" s="313">
        <f t="shared" si="5"/>
        <v>170</v>
      </c>
      <c r="P116" s="313">
        <f t="shared" si="5"/>
        <v>130</v>
      </c>
    </row>
    <row r="117" spans="1:16" ht="31.5">
      <c r="A117" s="345" t="s">
        <v>2385</v>
      </c>
      <c r="B117" s="321" t="s">
        <v>3820</v>
      </c>
      <c r="C117" s="298"/>
      <c r="D117" s="298"/>
      <c r="E117" s="346">
        <v>5600</v>
      </c>
      <c r="F117" s="346">
        <v>2900</v>
      </c>
      <c r="G117" s="346">
        <v>2150</v>
      </c>
      <c r="H117" s="346">
        <v>1720</v>
      </c>
      <c r="I117" s="313">
        <f t="shared" si="4"/>
        <v>1680</v>
      </c>
      <c r="J117" s="313">
        <f t="shared" si="4"/>
        <v>870</v>
      </c>
      <c r="K117" s="313">
        <f t="shared" si="4"/>
        <v>650</v>
      </c>
      <c r="L117" s="313">
        <f t="shared" si="4"/>
        <v>520</v>
      </c>
      <c r="M117" s="313">
        <f t="shared" si="5"/>
        <v>420</v>
      </c>
      <c r="N117" s="313">
        <f t="shared" si="5"/>
        <v>220</v>
      </c>
      <c r="O117" s="313">
        <f t="shared" si="5"/>
        <v>160</v>
      </c>
      <c r="P117" s="313">
        <f t="shared" si="5"/>
        <v>130</v>
      </c>
    </row>
    <row r="118" spans="1:16" ht="94.5">
      <c r="A118" s="345">
        <v>49</v>
      </c>
      <c r="B118" s="321" t="s">
        <v>3821</v>
      </c>
      <c r="C118" s="345" t="s">
        <v>3822</v>
      </c>
      <c r="D118" s="345" t="s">
        <v>3823</v>
      </c>
      <c r="E118" s="346">
        <v>16000</v>
      </c>
      <c r="F118" s="346">
        <v>8100</v>
      </c>
      <c r="G118" s="346">
        <v>4400</v>
      </c>
      <c r="H118" s="346">
        <v>3520</v>
      </c>
      <c r="I118" s="313">
        <f t="shared" si="4"/>
        <v>4800</v>
      </c>
      <c r="J118" s="313">
        <f t="shared" si="4"/>
        <v>2430</v>
      </c>
      <c r="K118" s="313">
        <f t="shared" si="4"/>
        <v>1320</v>
      </c>
      <c r="L118" s="313">
        <f t="shared" si="4"/>
        <v>1060</v>
      </c>
      <c r="M118" s="313">
        <f t="shared" si="5"/>
        <v>1200</v>
      </c>
      <c r="N118" s="313">
        <f t="shared" si="5"/>
        <v>610</v>
      </c>
      <c r="O118" s="313">
        <f t="shared" si="5"/>
        <v>330</v>
      </c>
      <c r="P118" s="313">
        <f t="shared" si="5"/>
        <v>270</v>
      </c>
    </row>
    <row r="119" spans="1:16" ht="47.25">
      <c r="A119" s="345">
        <v>50</v>
      </c>
      <c r="B119" s="321" t="s">
        <v>3824</v>
      </c>
      <c r="C119" s="345" t="s">
        <v>287</v>
      </c>
      <c r="D119" s="345" t="s">
        <v>3825</v>
      </c>
      <c r="E119" s="346">
        <v>11000</v>
      </c>
      <c r="F119" s="346">
        <v>5650</v>
      </c>
      <c r="G119" s="346">
        <v>3130</v>
      </c>
      <c r="H119" s="346">
        <v>2500</v>
      </c>
      <c r="I119" s="313">
        <f t="shared" si="4"/>
        <v>3300</v>
      </c>
      <c r="J119" s="313">
        <f t="shared" si="4"/>
        <v>1700</v>
      </c>
      <c r="K119" s="313">
        <f t="shared" si="4"/>
        <v>940</v>
      </c>
      <c r="L119" s="313">
        <f t="shared" si="4"/>
        <v>750</v>
      </c>
      <c r="M119" s="313">
        <f t="shared" si="5"/>
        <v>830</v>
      </c>
      <c r="N119" s="313">
        <f t="shared" si="5"/>
        <v>430</v>
      </c>
      <c r="O119" s="313">
        <f t="shared" si="5"/>
        <v>240</v>
      </c>
      <c r="P119" s="313">
        <f t="shared" si="5"/>
        <v>190</v>
      </c>
    </row>
    <row r="120" spans="1:16" ht="15.75">
      <c r="A120" s="345">
        <v>51</v>
      </c>
      <c r="B120" s="321" t="s">
        <v>3826</v>
      </c>
      <c r="C120" s="298"/>
      <c r="D120" s="298"/>
      <c r="E120" s="298"/>
      <c r="F120" s="298"/>
      <c r="G120" s="298"/>
      <c r="H120" s="298"/>
      <c r="I120" s="313">
        <f t="shared" si="4"/>
        <v>0</v>
      </c>
      <c r="J120" s="313">
        <f t="shared" si="4"/>
        <v>0</v>
      </c>
      <c r="K120" s="313">
        <f t="shared" si="4"/>
        <v>0</v>
      </c>
      <c r="L120" s="313">
        <f t="shared" si="4"/>
        <v>0</v>
      </c>
      <c r="M120" s="313">
        <f t="shared" si="5"/>
        <v>0</v>
      </c>
      <c r="N120" s="313">
        <f t="shared" si="5"/>
        <v>0</v>
      </c>
      <c r="O120" s="313">
        <f t="shared" si="5"/>
        <v>0</v>
      </c>
      <c r="P120" s="313">
        <f t="shared" si="5"/>
        <v>0</v>
      </c>
    </row>
    <row r="121" spans="1:16" ht="31.5">
      <c r="A121" s="345" t="s">
        <v>2385</v>
      </c>
      <c r="B121" s="321" t="s">
        <v>3827</v>
      </c>
      <c r="C121" s="298"/>
      <c r="D121" s="298"/>
      <c r="E121" s="346">
        <v>11700</v>
      </c>
      <c r="F121" s="346">
        <v>6000</v>
      </c>
      <c r="G121" s="346">
        <v>3520</v>
      </c>
      <c r="H121" s="346">
        <v>2820</v>
      </c>
      <c r="I121" s="313">
        <f t="shared" si="4"/>
        <v>3510</v>
      </c>
      <c r="J121" s="313">
        <f t="shared" si="4"/>
        <v>1800</v>
      </c>
      <c r="K121" s="313">
        <f t="shared" si="4"/>
        <v>1060</v>
      </c>
      <c r="L121" s="313">
        <f t="shared" si="4"/>
        <v>850</v>
      </c>
      <c r="M121" s="313">
        <f t="shared" si="5"/>
        <v>880</v>
      </c>
      <c r="N121" s="313">
        <f t="shared" si="5"/>
        <v>450</v>
      </c>
      <c r="O121" s="313">
        <f t="shared" si="5"/>
        <v>270</v>
      </c>
      <c r="P121" s="313">
        <f t="shared" si="5"/>
        <v>210</v>
      </c>
    </row>
    <row r="122" spans="1:16" ht="31.5">
      <c r="A122" s="345" t="s">
        <v>2385</v>
      </c>
      <c r="B122" s="321" t="s">
        <v>3828</v>
      </c>
      <c r="C122" s="298"/>
      <c r="D122" s="298"/>
      <c r="E122" s="346">
        <v>9600</v>
      </c>
      <c r="F122" s="346">
        <v>4900</v>
      </c>
      <c r="G122" s="346">
        <v>3000</v>
      </c>
      <c r="H122" s="346">
        <v>2400</v>
      </c>
      <c r="I122" s="313">
        <f t="shared" si="4"/>
        <v>2880</v>
      </c>
      <c r="J122" s="313">
        <f t="shared" si="4"/>
        <v>1470</v>
      </c>
      <c r="K122" s="313">
        <f t="shared" si="4"/>
        <v>900</v>
      </c>
      <c r="L122" s="313">
        <f t="shared" si="4"/>
        <v>720</v>
      </c>
      <c r="M122" s="313">
        <f t="shared" si="5"/>
        <v>720</v>
      </c>
      <c r="N122" s="313">
        <f t="shared" si="5"/>
        <v>370</v>
      </c>
      <c r="O122" s="313">
        <f t="shared" si="5"/>
        <v>230</v>
      </c>
      <c r="P122" s="313">
        <f t="shared" si="5"/>
        <v>180</v>
      </c>
    </row>
    <row r="123" spans="1:16" ht="78.75">
      <c r="A123" s="345">
        <v>52</v>
      </c>
      <c r="B123" s="321" t="s">
        <v>3829</v>
      </c>
      <c r="C123" s="345" t="s">
        <v>3830</v>
      </c>
      <c r="D123" s="345" t="s">
        <v>3831</v>
      </c>
      <c r="E123" s="346">
        <v>10400</v>
      </c>
      <c r="F123" s="346">
        <v>5500</v>
      </c>
      <c r="G123" s="346">
        <v>3300</v>
      </c>
      <c r="H123" s="346">
        <v>2640</v>
      </c>
      <c r="I123" s="313">
        <f t="shared" si="4"/>
        <v>3120</v>
      </c>
      <c r="J123" s="313">
        <f t="shared" si="4"/>
        <v>1650</v>
      </c>
      <c r="K123" s="313">
        <f t="shared" si="4"/>
        <v>990</v>
      </c>
      <c r="L123" s="313">
        <f t="shared" si="4"/>
        <v>790</v>
      </c>
      <c r="M123" s="313">
        <f t="shared" si="5"/>
        <v>780</v>
      </c>
      <c r="N123" s="313">
        <f t="shared" si="5"/>
        <v>410</v>
      </c>
      <c r="O123" s="313">
        <f t="shared" si="5"/>
        <v>250</v>
      </c>
      <c r="P123" s="313">
        <f t="shared" si="5"/>
        <v>200</v>
      </c>
    </row>
    <row r="124" spans="1:16" ht="31.5">
      <c r="A124" s="345">
        <v>53</v>
      </c>
      <c r="B124" s="321" t="s">
        <v>3832</v>
      </c>
      <c r="C124" s="298"/>
      <c r="D124" s="298"/>
      <c r="E124" s="346">
        <v>7500</v>
      </c>
      <c r="F124" s="346">
        <v>3800</v>
      </c>
      <c r="G124" s="346">
        <v>2500</v>
      </c>
      <c r="H124" s="346">
        <v>2000</v>
      </c>
      <c r="I124" s="313">
        <f t="shared" si="4"/>
        <v>2250</v>
      </c>
      <c r="J124" s="313">
        <f t="shared" si="4"/>
        <v>1140</v>
      </c>
      <c r="K124" s="313">
        <f t="shared" si="4"/>
        <v>750</v>
      </c>
      <c r="L124" s="313">
        <f t="shared" si="4"/>
        <v>600</v>
      </c>
      <c r="M124" s="313">
        <f t="shared" si="5"/>
        <v>560</v>
      </c>
      <c r="N124" s="313">
        <f t="shared" si="5"/>
        <v>290</v>
      </c>
      <c r="O124" s="313">
        <f t="shared" si="5"/>
        <v>190</v>
      </c>
      <c r="P124" s="313">
        <f t="shared" si="5"/>
        <v>150</v>
      </c>
    </row>
    <row r="125" spans="1:16" ht="47.25">
      <c r="A125" s="345">
        <v>54</v>
      </c>
      <c r="B125" s="321" t="s">
        <v>3833</v>
      </c>
      <c r="C125" s="345" t="s">
        <v>3834</v>
      </c>
      <c r="D125" s="345" t="s">
        <v>3835</v>
      </c>
      <c r="E125" s="346">
        <v>7500</v>
      </c>
      <c r="F125" s="346">
        <v>3800</v>
      </c>
      <c r="G125" s="346">
        <v>2500</v>
      </c>
      <c r="H125" s="346">
        <v>2000</v>
      </c>
      <c r="I125" s="313">
        <f t="shared" si="4"/>
        <v>2250</v>
      </c>
      <c r="J125" s="313">
        <f t="shared" si="4"/>
        <v>1140</v>
      </c>
      <c r="K125" s="313">
        <f t="shared" si="4"/>
        <v>750</v>
      </c>
      <c r="L125" s="313">
        <f t="shared" si="4"/>
        <v>600</v>
      </c>
      <c r="M125" s="313">
        <f t="shared" si="5"/>
        <v>560</v>
      </c>
      <c r="N125" s="313">
        <f t="shared" si="5"/>
        <v>290</v>
      </c>
      <c r="O125" s="313">
        <f t="shared" si="5"/>
        <v>190</v>
      </c>
      <c r="P125" s="313">
        <f t="shared" si="5"/>
        <v>150</v>
      </c>
    </row>
    <row r="126" spans="1:16" ht="47.25">
      <c r="A126" s="345">
        <v>55</v>
      </c>
      <c r="B126" s="321" t="s">
        <v>3836</v>
      </c>
      <c r="C126" s="345" t="s">
        <v>287</v>
      </c>
      <c r="D126" s="345" t="s">
        <v>3837</v>
      </c>
      <c r="E126" s="346">
        <v>7500</v>
      </c>
      <c r="F126" s="346">
        <v>3800</v>
      </c>
      <c r="G126" s="346">
        <v>2500</v>
      </c>
      <c r="H126" s="346">
        <v>2000</v>
      </c>
      <c r="I126" s="313">
        <f t="shared" si="4"/>
        <v>2250</v>
      </c>
      <c r="J126" s="313">
        <f t="shared" si="4"/>
        <v>1140</v>
      </c>
      <c r="K126" s="313">
        <f t="shared" si="4"/>
        <v>750</v>
      </c>
      <c r="L126" s="313">
        <f t="shared" si="4"/>
        <v>600</v>
      </c>
      <c r="M126" s="313">
        <f t="shared" si="5"/>
        <v>560</v>
      </c>
      <c r="N126" s="313">
        <f t="shared" si="5"/>
        <v>290</v>
      </c>
      <c r="O126" s="313">
        <f t="shared" si="5"/>
        <v>190</v>
      </c>
      <c r="P126" s="313">
        <f t="shared" si="5"/>
        <v>150</v>
      </c>
    </row>
    <row r="127" spans="1:16" ht="47.25">
      <c r="A127" s="345">
        <v>56</v>
      </c>
      <c r="B127" s="321" t="s">
        <v>3838</v>
      </c>
      <c r="C127" s="345" t="s">
        <v>3839</v>
      </c>
      <c r="D127" s="345" t="s">
        <v>3840</v>
      </c>
      <c r="E127" s="346">
        <v>7500</v>
      </c>
      <c r="F127" s="346">
        <v>3800</v>
      </c>
      <c r="G127" s="346">
        <v>2500</v>
      </c>
      <c r="H127" s="346">
        <v>2000</v>
      </c>
      <c r="I127" s="313">
        <f t="shared" si="4"/>
        <v>2250</v>
      </c>
      <c r="J127" s="313">
        <f t="shared" si="4"/>
        <v>1140</v>
      </c>
      <c r="K127" s="313">
        <f t="shared" si="4"/>
        <v>750</v>
      </c>
      <c r="L127" s="313">
        <f t="shared" si="4"/>
        <v>600</v>
      </c>
      <c r="M127" s="313">
        <f t="shared" si="5"/>
        <v>560</v>
      </c>
      <c r="N127" s="313">
        <f t="shared" si="5"/>
        <v>290</v>
      </c>
      <c r="O127" s="313">
        <f t="shared" si="5"/>
        <v>190</v>
      </c>
      <c r="P127" s="313">
        <f t="shared" si="5"/>
        <v>150</v>
      </c>
    </row>
    <row r="128" spans="1:16" ht="47.25">
      <c r="A128" s="345">
        <v>57</v>
      </c>
      <c r="B128" s="321" t="s">
        <v>3841</v>
      </c>
      <c r="C128" s="470" t="s">
        <v>3842</v>
      </c>
      <c r="D128" s="470" t="s">
        <v>3843</v>
      </c>
      <c r="E128" s="346">
        <v>7500</v>
      </c>
      <c r="F128" s="346">
        <v>3800</v>
      </c>
      <c r="G128" s="346">
        <v>2500</v>
      </c>
      <c r="H128" s="346">
        <v>2000</v>
      </c>
      <c r="I128" s="313">
        <f t="shared" si="4"/>
        <v>2250</v>
      </c>
      <c r="J128" s="313">
        <f t="shared" si="4"/>
        <v>1140</v>
      </c>
      <c r="K128" s="313">
        <f t="shared" si="4"/>
        <v>750</v>
      </c>
      <c r="L128" s="313">
        <f t="shared" si="4"/>
        <v>600</v>
      </c>
      <c r="M128" s="313">
        <f t="shared" si="5"/>
        <v>560</v>
      </c>
      <c r="N128" s="313">
        <f t="shared" si="5"/>
        <v>290</v>
      </c>
      <c r="O128" s="313">
        <f t="shared" si="5"/>
        <v>190</v>
      </c>
      <c r="P128" s="313">
        <f t="shared" si="5"/>
        <v>150</v>
      </c>
    </row>
    <row r="129" spans="1:16" ht="31.5">
      <c r="A129" s="345">
        <v>58</v>
      </c>
      <c r="B129" s="321" t="s">
        <v>3844</v>
      </c>
      <c r="C129" s="470"/>
      <c r="D129" s="470"/>
      <c r="E129" s="346">
        <v>7500</v>
      </c>
      <c r="F129" s="346">
        <v>3800</v>
      </c>
      <c r="G129" s="346">
        <v>2500</v>
      </c>
      <c r="H129" s="346">
        <v>2000</v>
      </c>
      <c r="I129" s="313">
        <f t="shared" si="4"/>
        <v>2250</v>
      </c>
      <c r="J129" s="313">
        <f t="shared" si="4"/>
        <v>1140</v>
      </c>
      <c r="K129" s="313">
        <f t="shared" si="4"/>
        <v>750</v>
      </c>
      <c r="L129" s="313">
        <f t="shared" si="4"/>
        <v>600</v>
      </c>
      <c r="M129" s="313">
        <f t="shared" si="5"/>
        <v>560</v>
      </c>
      <c r="N129" s="313">
        <f t="shared" si="5"/>
        <v>290</v>
      </c>
      <c r="O129" s="313">
        <f t="shared" si="5"/>
        <v>190</v>
      </c>
      <c r="P129" s="313">
        <f t="shared" si="5"/>
        <v>150</v>
      </c>
    </row>
    <row r="130" spans="1:16" ht="94.5">
      <c r="A130" s="345">
        <v>59</v>
      </c>
      <c r="B130" s="321" t="s">
        <v>3845</v>
      </c>
      <c r="C130" s="345" t="s">
        <v>3830</v>
      </c>
      <c r="D130" s="345" t="s">
        <v>3846</v>
      </c>
      <c r="E130" s="346">
        <v>6000</v>
      </c>
      <c r="F130" s="346">
        <v>3100</v>
      </c>
      <c r="G130" s="346">
        <v>2200</v>
      </c>
      <c r="H130" s="346">
        <v>1760</v>
      </c>
      <c r="I130" s="313">
        <f t="shared" si="4"/>
        <v>1800</v>
      </c>
      <c r="J130" s="313">
        <f t="shared" si="4"/>
        <v>930</v>
      </c>
      <c r="K130" s="313">
        <f t="shared" si="4"/>
        <v>660</v>
      </c>
      <c r="L130" s="313">
        <f t="shared" si="4"/>
        <v>530</v>
      </c>
      <c r="M130" s="313">
        <f t="shared" si="5"/>
        <v>450</v>
      </c>
      <c r="N130" s="313">
        <f t="shared" si="5"/>
        <v>230</v>
      </c>
      <c r="O130" s="313">
        <f t="shared" si="5"/>
        <v>170</v>
      </c>
      <c r="P130" s="313">
        <f t="shared" si="5"/>
        <v>130</v>
      </c>
    </row>
    <row r="131" spans="1:16" ht="31.5">
      <c r="A131" s="345">
        <v>60</v>
      </c>
      <c r="B131" s="321" t="s">
        <v>3847</v>
      </c>
      <c r="C131" s="298"/>
      <c r="D131" s="298"/>
      <c r="E131" s="346">
        <v>6000</v>
      </c>
      <c r="F131" s="346">
        <v>3100</v>
      </c>
      <c r="G131" s="346">
        <v>2200</v>
      </c>
      <c r="H131" s="346">
        <v>1760</v>
      </c>
      <c r="I131" s="313">
        <f t="shared" si="4"/>
        <v>1800</v>
      </c>
      <c r="J131" s="313">
        <f t="shared" si="4"/>
        <v>930</v>
      </c>
      <c r="K131" s="313">
        <f t="shared" si="4"/>
        <v>660</v>
      </c>
      <c r="L131" s="313">
        <f t="shared" si="4"/>
        <v>530</v>
      </c>
      <c r="M131" s="313">
        <f t="shared" si="5"/>
        <v>450</v>
      </c>
      <c r="N131" s="313">
        <f t="shared" si="5"/>
        <v>230</v>
      </c>
      <c r="O131" s="313">
        <f t="shared" si="5"/>
        <v>170</v>
      </c>
      <c r="P131" s="313">
        <f t="shared" si="5"/>
        <v>130</v>
      </c>
    </row>
    <row r="132" spans="1:16" ht="31.5">
      <c r="A132" s="345">
        <v>61</v>
      </c>
      <c r="B132" s="321" t="s">
        <v>3848</v>
      </c>
      <c r="C132" s="298"/>
      <c r="D132" s="298"/>
      <c r="E132" s="346">
        <v>6000</v>
      </c>
      <c r="F132" s="346">
        <v>3100</v>
      </c>
      <c r="G132" s="346">
        <v>2200</v>
      </c>
      <c r="H132" s="346">
        <v>1760</v>
      </c>
      <c r="I132" s="313">
        <f t="shared" si="4"/>
        <v>1800</v>
      </c>
      <c r="J132" s="313">
        <f t="shared" si="4"/>
        <v>930</v>
      </c>
      <c r="K132" s="313">
        <f t="shared" si="4"/>
        <v>660</v>
      </c>
      <c r="L132" s="313">
        <f t="shared" si="4"/>
        <v>530</v>
      </c>
      <c r="M132" s="313">
        <f t="shared" si="5"/>
        <v>450</v>
      </c>
      <c r="N132" s="313">
        <f t="shared" si="5"/>
        <v>230</v>
      </c>
      <c r="O132" s="313">
        <f t="shared" si="5"/>
        <v>170</v>
      </c>
      <c r="P132" s="313">
        <f t="shared" si="5"/>
        <v>130</v>
      </c>
    </row>
    <row r="133" spans="1:16" ht="31.5">
      <c r="A133" s="345">
        <v>62</v>
      </c>
      <c r="B133" s="321" t="s">
        <v>3849</v>
      </c>
      <c r="C133" s="298"/>
      <c r="D133" s="298"/>
      <c r="E133" s="346">
        <v>6000</v>
      </c>
      <c r="F133" s="346">
        <v>3100</v>
      </c>
      <c r="G133" s="346">
        <v>2200</v>
      </c>
      <c r="H133" s="346">
        <v>1760</v>
      </c>
      <c r="I133" s="313">
        <f t="shared" si="4"/>
        <v>1800</v>
      </c>
      <c r="J133" s="313">
        <f t="shared" si="4"/>
        <v>930</v>
      </c>
      <c r="K133" s="313">
        <f t="shared" si="4"/>
        <v>660</v>
      </c>
      <c r="L133" s="313">
        <f t="shared" si="4"/>
        <v>530</v>
      </c>
      <c r="M133" s="313">
        <f t="shared" si="5"/>
        <v>450</v>
      </c>
      <c r="N133" s="313">
        <f t="shared" si="5"/>
        <v>230</v>
      </c>
      <c r="O133" s="313">
        <f t="shared" si="5"/>
        <v>170</v>
      </c>
      <c r="P133" s="313">
        <f t="shared" si="5"/>
        <v>130</v>
      </c>
    </row>
    <row r="134" spans="1:16" ht="31.5">
      <c r="A134" s="345">
        <v>63</v>
      </c>
      <c r="B134" s="321" t="s">
        <v>3850</v>
      </c>
      <c r="C134" s="298"/>
      <c r="D134" s="298"/>
      <c r="E134" s="346">
        <v>6000</v>
      </c>
      <c r="F134" s="346">
        <v>3100</v>
      </c>
      <c r="G134" s="346">
        <v>2200</v>
      </c>
      <c r="H134" s="346">
        <v>1760</v>
      </c>
      <c r="I134" s="313">
        <f t="shared" si="4"/>
        <v>1800</v>
      </c>
      <c r="J134" s="313">
        <f t="shared" si="4"/>
        <v>930</v>
      </c>
      <c r="K134" s="313">
        <f t="shared" si="4"/>
        <v>660</v>
      </c>
      <c r="L134" s="313">
        <f t="shared" si="4"/>
        <v>530</v>
      </c>
      <c r="M134" s="313">
        <f t="shared" si="5"/>
        <v>450</v>
      </c>
      <c r="N134" s="313">
        <f t="shared" si="5"/>
        <v>230</v>
      </c>
      <c r="O134" s="313">
        <f t="shared" si="5"/>
        <v>170</v>
      </c>
      <c r="P134" s="313">
        <f t="shared" si="5"/>
        <v>130</v>
      </c>
    </row>
    <row r="135" spans="1:16" ht="31.5">
      <c r="A135" s="345">
        <v>64</v>
      </c>
      <c r="B135" s="321" t="s">
        <v>3851</v>
      </c>
      <c r="C135" s="298"/>
      <c r="D135" s="298"/>
      <c r="E135" s="346">
        <v>6000</v>
      </c>
      <c r="F135" s="346">
        <v>3100</v>
      </c>
      <c r="G135" s="346">
        <v>2200</v>
      </c>
      <c r="H135" s="346">
        <v>1760</v>
      </c>
      <c r="I135" s="313">
        <f t="shared" si="4"/>
        <v>1800</v>
      </c>
      <c r="J135" s="313">
        <f t="shared" si="4"/>
        <v>930</v>
      </c>
      <c r="K135" s="313">
        <f t="shared" si="4"/>
        <v>660</v>
      </c>
      <c r="L135" s="313">
        <f t="shared" ref="L135:L172" si="6">ROUND(H135*0.3,-1)</f>
        <v>530</v>
      </c>
      <c r="M135" s="313">
        <f t="shared" si="5"/>
        <v>450</v>
      </c>
      <c r="N135" s="313">
        <f t="shared" si="5"/>
        <v>230</v>
      </c>
      <c r="O135" s="313">
        <f t="shared" si="5"/>
        <v>170</v>
      </c>
      <c r="P135" s="313">
        <f t="shared" ref="P135:P172" si="7">ROUND(L135*0.25,-1)</f>
        <v>130</v>
      </c>
    </row>
    <row r="136" spans="1:16" ht="31.5">
      <c r="A136" s="345">
        <v>65</v>
      </c>
      <c r="B136" s="321" t="s">
        <v>3852</v>
      </c>
      <c r="C136" s="298"/>
      <c r="D136" s="298"/>
      <c r="E136" s="346">
        <v>5000</v>
      </c>
      <c r="F136" s="346">
        <v>2560</v>
      </c>
      <c r="G136" s="346">
        <v>1940</v>
      </c>
      <c r="H136" s="346">
        <v>1550</v>
      </c>
      <c r="I136" s="313">
        <f t="shared" ref="I136:K172" si="8">ROUND(E136*0.3,-1)</f>
        <v>1500</v>
      </c>
      <c r="J136" s="313">
        <f t="shared" si="8"/>
        <v>770</v>
      </c>
      <c r="K136" s="313">
        <f t="shared" si="8"/>
        <v>580</v>
      </c>
      <c r="L136" s="313">
        <f t="shared" si="6"/>
        <v>470</v>
      </c>
      <c r="M136" s="313">
        <f t="shared" ref="M136:O172" si="9">ROUND(I136*0.25,-1)</f>
        <v>380</v>
      </c>
      <c r="N136" s="313">
        <f t="shared" si="9"/>
        <v>190</v>
      </c>
      <c r="O136" s="313">
        <f t="shared" si="9"/>
        <v>150</v>
      </c>
      <c r="P136" s="313">
        <f t="shared" si="7"/>
        <v>120</v>
      </c>
    </row>
    <row r="137" spans="1:16" ht="31.5">
      <c r="A137" s="345">
        <v>66</v>
      </c>
      <c r="B137" s="321" t="s">
        <v>3853</v>
      </c>
      <c r="C137" s="298"/>
      <c r="D137" s="298"/>
      <c r="E137" s="346">
        <v>3600</v>
      </c>
      <c r="F137" s="346">
        <v>1890</v>
      </c>
      <c r="G137" s="346">
        <v>1420</v>
      </c>
      <c r="H137" s="346">
        <v>1140</v>
      </c>
      <c r="I137" s="313">
        <f t="shared" si="8"/>
        <v>1080</v>
      </c>
      <c r="J137" s="313">
        <f t="shared" si="8"/>
        <v>570</v>
      </c>
      <c r="K137" s="313">
        <f t="shared" si="8"/>
        <v>430</v>
      </c>
      <c r="L137" s="313">
        <f t="shared" si="6"/>
        <v>340</v>
      </c>
      <c r="M137" s="313">
        <f t="shared" si="9"/>
        <v>270</v>
      </c>
      <c r="N137" s="313">
        <f t="shared" si="9"/>
        <v>140</v>
      </c>
      <c r="O137" s="313">
        <f t="shared" si="9"/>
        <v>110</v>
      </c>
      <c r="P137" s="313">
        <f t="shared" si="7"/>
        <v>90</v>
      </c>
    </row>
    <row r="138" spans="1:16" ht="47.25">
      <c r="A138" s="345">
        <v>67</v>
      </c>
      <c r="B138" s="321" t="s">
        <v>3854</v>
      </c>
      <c r="C138" s="298"/>
      <c r="D138" s="298"/>
      <c r="E138" s="346">
        <v>17100</v>
      </c>
      <c r="F138" s="346">
        <v>8750</v>
      </c>
      <c r="G138" s="346">
        <v>4750</v>
      </c>
      <c r="H138" s="346">
        <v>3800</v>
      </c>
      <c r="I138" s="313">
        <f t="shared" si="8"/>
        <v>5130</v>
      </c>
      <c r="J138" s="313">
        <f t="shared" si="8"/>
        <v>2630</v>
      </c>
      <c r="K138" s="313">
        <f t="shared" si="8"/>
        <v>1430</v>
      </c>
      <c r="L138" s="313">
        <f t="shared" si="6"/>
        <v>1140</v>
      </c>
      <c r="M138" s="313">
        <f t="shared" si="9"/>
        <v>1280</v>
      </c>
      <c r="N138" s="313">
        <f t="shared" si="9"/>
        <v>660</v>
      </c>
      <c r="O138" s="313">
        <f t="shared" si="9"/>
        <v>360</v>
      </c>
      <c r="P138" s="313">
        <f t="shared" si="7"/>
        <v>290</v>
      </c>
    </row>
    <row r="139" spans="1:16" ht="47.25">
      <c r="A139" s="345">
        <v>68</v>
      </c>
      <c r="B139" s="321" t="s">
        <v>3855</v>
      </c>
      <c r="C139" s="298"/>
      <c r="D139" s="298"/>
      <c r="E139" s="346">
        <v>15200</v>
      </c>
      <c r="F139" s="346">
        <v>6400</v>
      </c>
      <c r="G139" s="346">
        <v>3300</v>
      </c>
      <c r="H139" s="346">
        <v>2640</v>
      </c>
      <c r="I139" s="313">
        <f t="shared" si="8"/>
        <v>4560</v>
      </c>
      <c r="J139" s="313">
        <f t="shared" si="8"/>
        <v>1920</v>
      </c>
      <c r="K139" s="313">
        <f t="shared" si="8"/>
        <v>990</v>
      </c>
      <c r="L139" s="313">
        <f t="shared" si="6"/>
        <v>790</v>
      </c>
      <c r="M139" s="313">
        <f t="shared" si="9"/>
        <v>1140</v>
      </c>
      <c r="N139" s="313">
        <f t="shared" si="9"/>
        <v>480</v>
      </c>
      <c r="O139" s="313">
        <f t="shared" si="9"/>
        <v>250</v>
      </c>
      <c r="P139" s="313">
        <f t="shared" si="7"/>
        <v>200</v>
      </c>
    </row>
    <row r="140" spans="1:16" ht="47.25">
      <c r="A140" s="345">
        <v>69</v>
      </c>
      <c r="B140" s="321" t="s">
        <v>3856</v>
      </c>
      <c r="C140" s="298"/>
      <c r="D140" s="298"/>
      <c r="E140" s="346">
        <v>15200</v>
      </c>
      <c r="F140" s="346">
        <v>6400</v>
      </c>
      <c r="G140" s="346">
        <v>3300</v>
      </c>
      <c r="H140" s="346">
        <v>2640</v>
      </c>
      <c r="I140" s="313">
        <f t="shared" si="8"/>
        <v>4560</v>
      </c>
      <c r="J140" s="313">
        <f t="shared" si="8"/>
        <v>1920</v>
      </c>
      <c r="K140" s="313">
        <f t="shared" si="8"/>
        <v>990</v>
      </c>
      <c r="L140" s="313">
        <f t="shared" si="6"/>
        <v>790</v>
      </c>
      <c r="M140" s="313">
        <f t="shared" si="9"/>
        <v>1140</v>
      </c>
      <c r="N140" s="313">
        <f t="shared" si="9"/>
        <v>480</v>
      </c>
      <c r="O140" s="313">
        <f t="shared" si="9"/>
        <v>250</v>
      </c>
      <c r="P140" s="313">
        <f t="shared" si="7"/>
        <v>200</v>
      </c>
    </row>
    <row r="141" spans="1:16" ht="47.25">
      <c r="A141" s="345">
        <v>70</v>
      </c>
      <c r="B141" s="321" t="s">
        <v>3857</v>
      </c>
      <c r="C141" s="298"/>
      <c r="D141" s="298"/>
      <c r="E141" s="346">
        <v>14000</v>
      </c>
      <c r="F141" s="346">
        <v>7100</v>
      </c>
      <c r="G141" s="346">
        <v>3950</v>
      </c>
      <c r="H141" s="346">
        <v>3160</v>
      </c>
      <c r="I141" s="313">
        <f t="shared" si="8"/>
        <v>4200</v>
      </c>
      <c r="J141" s="313">
        <f t="shared" si="8"/>
        <v>2130</v>
      </c>
      <c r="K141" s="313">
        <f t="shared" si="8"/>
        <v>1190</v>
      </c>
      <c r="L141" s="313">
        <f t="shared" si="6"/>
        <v>950</v>
      </c>
      <c r="M141" s="313">
        <f t="shared" si="9"/>
        <v>1050</v>
      </c>
      <c r="N141" s="313">
        <f t="shared" si="9"/>
        <v>530</v>
      </c>
      <c r="O141" s="313">
        <f t="shared" si="9"/>
        <v>300</v>
      </c>
      <c r="P141" s="313">
        <f t="shared" si="7"/>
        <v>240</v>
      </c>
    </row>
    <row r="142" spans="1:16" ht="31.5">
      <c r="A142" s="345">
        <v>71</v>
      </c>
      <c r="B142" s="321" t="s">
        <v>3858</v>
      </c>
      <c r="C142" s="298"/>
      <c r="D142" s="298"/>
      <c r="E142" s="346">
        <v>6240</v>
      </c>
      <c r="F142" s="346">
        <v>3250</v>
      </c>
      <c r="G142" s="346">
        <v>2410</v>
      </c>
      <c r="H142" s="346">
        <v>1930</v>
      </c>
      <c r="I142" s="313">
        <f t="shared" si="8"/>
        <v>1870</v>
      </c>
      <c r="J142" s="313">
        <f t="shared" si="8"/>
        <v>980</v>
      </c>
      <c r="K142" s="313">
        <f t="shared" si="8"/>
        <v>720</v>
      </c>
      <c r="L142" s="313">
        <f t="shared" si="6"/>
        <v>580</v>
      </c>
      <c r="M142" s="313">
        <f t="shared" si="9"/>
        <v>470</v>
      </c>
      <c r="N142" s="313">
        <f t="shared" si="9"/>
        <v>250</v>
      </c>
      <c r="O142" s="313">
        <f t="shared" si="9"/>
        <v>180</v>
      </c>
      <c r="P142" s="313">
        <f t="shared" si="7"/>
        <v>150</v>
      </c>
    </row>
    <row r="143" spans="1:16" ht="31.5">
      <c r="A143" s="345">
        <v>72</v>
      </c>
      <c r="B143" s="321" t="s">
        <v>3859</v>
      </c>
      <c r="C143" s="298"/>
      <c r="D143" s="298"/>
      <c r="E143" s="346">
        <v>6240</v>
      </c>
      <c r="F143" s="346">
        <v>3250</v>
      </c>
      <c r="G143" s="346">
        <v>2410</v>
      </c>
      <c r="H143" s="346">
        <v>1930</v>
      </c>
      <c r="I143" s="313">
        <f t="shared" si="8"/>
        <v>1870</v>
      </c>
      <c r="J143" s="313">
        <f t="shared" si="8"/>
        <v>980</v>
      </c>
      <c r="K143" s="313">
        <f t="shared" si="8"/>
        <v>720</v>
      </c>
      <c r="L143" s="313">
        <f t="shared" si="6"/>
        <v>580</v>
      </c>
      <c r="M143" s="313">
        <f t="shared" si="9"/>
        <v>470</v>
      </c>
      <c r="N143" s="313">
        <f t="shared" si="9"/>
        <v>250</v>
      </c>
      <c r="O143" s="313">
        <f t="shared" si="9"/>
        <v>180</v>
      </c>
      <c r="P143" s="313">
        <f t="shared" si="7"/>
        <v>150</v>
      </c>
    </row>
    <row r="144" spans="1:16" ht="31.5">
      <c r="A144" s="345">
        <v>73</v>
      </c>
      <c r="B144" s="321" t="s">
        <v>3860</v>
      </c>
      <c r="C144" s="298"/>
      <c r="D144" s="298"/>
      <c r="E144" s="346">
        <v>6240</v>
      </c>
      <c r="F144" s="346">
        <v>3250</v>
      </c>
      <c r="G144" s="346">
        <v>2410</v>
      </c>
      <c r="H144" s="346">
        <v>1930</v>
      </c>
      <c r="I144" s="313">
        <f t="shared" si="8"/>
        <v>1870</v>
      </c>
      <c r="J144" s="313">
        <f t="shared" si="8"/>
        <v>980</v>
      </c>
      <c r="K144" s="313">
        <f t="shared" si="8"/>
        <v>720</v>
      </c>
      <c r="L144" s="313">
        <f t="shared" si="6"/>
        <v>580</v>
      </c>
      <c r="M144" s="313">
        <f t="shared" si="9"/>
        <v>470</v>
      </c>
      <c r="N144" s="313">
        <f t="shared" si="9"/>
        <v>250</v>
      </c>
      <c r="O144" s="313">
        <f t="shared" si="9"/>
        <v>180</v>
      </c>
      <c r="P144" s="313">
        <f t="shared" si="7"/>
        <v>150</v>
      </c>
    </row>
    <row r="145" spans="1:16" ht="31.5">
      <c r="A145" s="345">
        <v>74</v>
      </c>
      <c r="B145" s="321" t="s">
        <v>3861</v>
      </c>
      <c r="C145" s="298"/>
      <c r="D145" s="298"/>
      <c r="E145" s="346">
        <v>6240</v>
      </c>
      <c r="F145" s="346">
        <v>3250</v>
      </c>
      <c r="G145" s="346">
        <v>2410</v>
      </c>
      <c r="H145" s="346">
        <v>1930</v>
      </c>
      <c r="I145" s="313">
        <f t="shared" si="8"/>
        <v>1870</v>
      </c>
      <c r="J145" s="313">
        <f t="shared" si="8"/>
        <v>980</v>
      </c>
      <c r="K145" s="313">
        <f t="shared" si="8"/>
        <v>720</v>
      </c>
      <c r="L145" s="313">
        <f t="shared" si="6"/>
        <v>580</v>
      </c>
      <c r="M145" s="313">
        <f t="shared" si="9"/>
        <v>470</v>
      </c>
      <c r="N145" s="313">
        <f t="shared" si="9"/>
        <v>250</v>
      </c>
      <c r="O145" s="313">
        <f t="shared" si="9"/>
        <v>180</v>
      </c>
      <c r="P145" s="313">
        <f t="shared" si="7"/>
        <v>150</v>
      </c>
    </row>
    <row r="146" spans="1:16" ht="63">
      <c r="A146" s="345">
        <v>75</v>
      </c>
      <c r="B146" s="321" t="s">
        <v>3862</v>
      </c>
      <c r="C146" s="298"/>
      <c r="D146" s="298"/>
      <c r="E146" s="346">
        <v>6240</v>
      </c>
      <c r="F146" s="346">
        <v>3250</v>
      </c>
      <c r="G146" s="346">
        <v>2410</v>
      </c>
      <c r="H146" s="346">
        <v>1930</v>
      </c>
      <c r="I146" s="313">
        <f t="shared" si="8"/>
        <v>1870</v>
      </c>
      <c r="J146" s="313">
        <f t="shared" si="8"/>
        <v>980</v>
      </c>
      <c r="K146" s="313">
        <f t="shared" si="8"/>
        <v>720</v>
      </c>
      <c r="L146" s="313">
        <f t="shared" si="6"/>
        <v>580</v>
      </c>
      <c r="M146" s="313">
        <f t="shared" si="9"/>
        <v>470</v>
      </c>
      <c r="N146" s="313">
        <f t="shared" si="9"/>
        <v>250</v>
      </c>
      <c r="O146" s="313">
        <f t="shared" si="9"/>
        <v>180</v>
      </c>
      <c r="P146" s="313">
        <f t="shared" si="7"/>
        <v>150</v>
      </c>
    </row>
    <row r="147" spans="1:16" ht="31.5">
      <c r="A147" s="345">
        <v>76</v>
      </c>
      <c r="B147" s="321" t="s">
        <v>3863</v>
      </c>
      <c r="C147" s="298"/>
      <c r="D147" s="298"/>
      <c r="E147" s="346">
        <v>6240</v>
      </c>
      <c r="F147" s="346">
        <v>3250</v>
      </c>
      <c r="G147" s="346">
        <v>2410</v>
      </c>
      <c r="H147" s="346">
        <v>1930</v>
      </c>
      <c r="I147" s="313">
        <f t="shared" si="8"/>
        <v>1870</v>
      </c>
      <c r="J147" s="313">
        <f t="shared" si="8"/>
        <v>980</v>
      </c>
      <c r="K147" s="313">
        <f t="shared" si="8"/>
        <v>720</v>
      </c>
      <c r="L147" s="313">
        <f t="shared" si="6"/>
        <v>580</v>
      </c>
      <c r="M147" s="313">
        <f t="shared" si="9"/>
        <v>470</v>
      </c>
      <c r="N147" s="313">
        <f t="shared" si="9"/>
        <v>250</v>
      </c>
      <c r="O147" s="313">
        <f t="shared" si="9"/>
        <v>180</v>
      </c>
      <c r="P147" s="313">
        <f t="shared" si="7"/>
        <v>150</v>
      </c>
    </row>
    <row r="148" spans="1:16" ht="31.5">
      <c r="A148" s="345">
        <v>77</v>
      </c>
      <c r="B148" s="321" t="s">
        <v>3864</v>
      </c>
      <c r="C148" s="298"/>
      <c r="D148" s="298"/>
      <c r="E148" s="346">
        <v>6240</v>
      </c>
      <c r="F148" s="346">
        <v>3250</v>
      </c>
      <c r="G148" s="346">
        <v>2410</v>
      </c>
      <c r="H148" s="346">
        <v>1930</v>
      </c>
      <c r="I148" s="313">
        <f t="shared" si="8"/>
        <v>1870</v>
      </c>
      <c r="J148" s="313">
        <f t="shared" si="8"/>
        <v>980</v>
      </c>
      <c r="K148" s="313">
        <f t="shared" si="8"/>
        <v>720</v>
      </c>
      <c r="L148" s="313">
        <f t="shared" si="6"/>
        <v>580</v>
      </c>
      <c r="M148" s="313">
        <f t="shared" si="9"/>
        <v>470</v>
      </c>
      <c r="N148" s="313">
        <f t="shared" si="9"/>
        <v>250</v>
      </c>
      <c r="O148" s="313">
        <f t="shared" si="9"/>
        <v>180</v>
      </c>
      <c r="P148" s="313">
        <f t="shared" si="7"/>
        <v>150</v>
      </c>
    </row>
    <row r="149" spans="1:16" ht="31.5">
      <c r="A149" s="345">
        <v>78</v>
      </c>
      <c r="B149" s="321" t="s">
        <v>3865</v>
      </c>
      <c r="C149" s="298"/>
      <c r="D149" s="298"/>
      <c r="E149" s="346">
        <v>6240</v>
      </c>
      <c r="F149" s="346">
        <v>3250</v>
      </c>
      <c r="G149" s="346">
        <v>2410</v>
      </c>
      <c r="H149" s="346">
        <v>1930</v>
      </c>
      <c r="I149" s="313">
        <f t="shared" si="8"/>
        <v>1870</v>
      </c>
      <c r="J149" s="313">
        <f t="shared" si="8"/>
        <v>980</v>
      </c>
      <c r="K149" s="313">
        <f t="shared" si="8"/>
        <v>720</v>
      </c>
      <c r="L149" s="313">
        <f t="shared" si="6"/>
        <v>580</v>
      </c>
      <c r="M149" s="313">
        <f t="shared" si="9"/>
        <v>470</v>
      </c>
      <c r="N149" s="313">
        <f t="shared" si="9"/>
        <v>250</v>
      </c>
      <c r="O149" s="313">
        <f t="shared" si="9"/>
        <v>180</v>
      </c>
      <c r="P149" s="313">
        <f t="shared" si="7"/>
        <v>150</v>
      </c>
    </row>
    <row r="150" spans="1:16" ht="31.5">
      <c r="A150" s="345">
        <v>79</v>
      </c>
      <c r="B150" s="321" t="s">
        <v>3866</v>
      </c>
      <c r="C150" s="298"/>
      <c r="D150" s="298"/>
      <c r="E150" s="346">
        <v>6240</v>
      </c>
      <c r="F150" s="346">
        <v>3250</v>
      </c>
      <c r="G150" s="346">
        <v>2410</v>
      </c>
      <c r="H150" s="346">
        <v>1930</v>
      </c>
      <c r="I150" s="313">
        <f t="shared" si="8"/>
        <v>1870</v>
      </c>
      <c r="J150" s="313">
        <f t="shared" si="8"/>
        <v>980</v>
      </c>
      <c r="K150" s="313">
        <f t="shared" si="8"/>
        <v>720</v>
      </c>
      <c r="L150" s="313">
        <f t="shared" si="6"/>
        <v>580</v>
      </c>
      <c r="M150" s="313">
        <f t="shared" si="9"/>
        <v>470</v>
      </c>
      <c r="N150" s="313">
        <f t="shared" si="9"/>
        <v>250</v>
      </c>
      <c r="O150" s="313">
        <f t="shared" si="9"/>
        <v>180</v>
      </c>
      <c r="P150" s="313">
        <f t="shared" si="7"/>
        <v>150</v>
      </c>
    </row>
    <row r="151" spans="1:16" ht="31.5">
      <c r="A151" s="345">
        <v>80</v>
      </c>
      <c r="B151" s="321" t="s">
        <v>3867</v>
      </c>
      <c r="C151" s="298"/>
      <c r="D151" s="298"/>
      <c r="E151" s="346">
        <v>6240</v>
      </c>
      <c r="F151" s="346">
        <v>3250</v>
      </c>
      <c r="G151" s="346">
        <v>2410</v>
      </c>
      <c r="H151" s="346">
        <v>1930</v>
      </c>
      <c r="I151" s="313">
        <f t="shared" si="8"/>
        <v>1870</v>
      </c>
      <c r="J151" s="313">
        <f t="shared" si="8"/>
        <v>980</v>
      </c>
      <c r="K151" s="313">
        <f t="shared" si="8"/>
        <v>720</v>
      </c>
      <c r="L151" s="313">
        <f t="shared" si="6"/>
        <v>580</v>
      </c>
      <c r="M151" s="313">
        <f t="shared" si="9"/>
        <v>470</v>
      </c>
      <c r="N151" s="313">
        <f t="shared" si="9"/>
        <v>250</v>
      </c>
      <c r="O151" s="313">
        <f t="shared" si="9"/>
        <v>180</v>
      </c>
      <c r="P151" s="313">
        <f t="shared" si="7"/>
        <v>150</v>
      </c>
    </row>
    <row r="152" spans="1:16" ht="31.5">
      <c r="A152" s="345">
        <v>81</v>
      </c>
      <c r="B152" s="321" t="s">
        <v>3868</v>
      </c>
      <c r="C152" s="298"/>
      <c r="D152" s="298"/>
      <c r="E152" s="346">
        <v>3600</v>
      </c>
      <c r="F152" s="346">
        <v>1900</v>
      </c>
      <c r="G152" s="346">
        <v>1400</v>
      </c>
      <c r="H152" s="346">
        <v>1120</v>
      </c>
      <c r="I152" s="313">
        <f t="shared" si="8"/>
        <v>1080</v>
      </c>
      <c r="J152" s="313">
        <f t="shared" si="8"/>
        <v>570</v>
      </c>
      <c r="K152" s="313">
        <f t="shared" si="8"/>
        <v>420</v>
      </c>
      <c r="L152" s="313">
        <f t="shared" si="6"/>
        <v>340</v>
      </c>
      <c r="M152" s="313">
        <f t="shared" si="9"/>
        <v>270</v>
      </c>
      <c r="N152" s="313">
        <f t="shared" si="9"/>
        <v>140</v>
      </c>
      <c r="O152" s="313">
        <f t="shared" si="9"/>
        <v>110</v>
      </c>
      <c r="P152" s="313">
        <f t="shared" si="7"/>
        <v>90</v>
      </c>
    </row>
    <row r="153" spans="1:16" ht="47.25">
      <c r="A153" s="345">
        <v>82</v>
      </c>
      <c r="B153" s="321" t="s">
        <v>3869</v>
      </c>
      <c r="C153" s="298"/>
      <c r="D153" s="298"/>
      <c r="E153" s="346">
        <v>18000</v>
      </c>
      <c r="F153" s="346">
        <v>9200</v>
      </c>
      <c r="G153" s="346">
        <v>5100</v>
      </c>
      <c r="H153" s="346">
        <v>4080</v>
      </c>
      <c r="I153" s="313">
        <f t="shared" si="8"/>
        <v>5400</v>
      </c>
      <c r="J153" s="313">
        <f t="shared" si="8"/>
        <v>2760</v>
      </c>
      <c r="K153" s="313">
        <f t="shared" si="8"/>
        <v>1530</v>
      </c>
      <c r="L153" s="313">
        <f t="shared" si="6"/>
        <v>1220</v>
      </c>
      <c r="M153" s="313">
        <f t="shared" si="9"/>
        <v>1350</v>
      </c>
      <c r="N153" s="313">
        <f t="shared" si="9"/>
        <v>690</v>
      </c>
      <c r="O153" s="313">
        <f t="shared" si="9"/>
        <v>380</v>
      </c>
      <c r="P153" s="313">
        <f t="shared" si="7"/>
        <v>310</v>
      </c>
    </row>
    <row r="154" spans="1:16" ht="31.5">
      <c r="A154" s="345">
        <v>83</v>
      </c>
      <c r="B154" s="321" t="s">
        <v>3870</v>
      </c>
      <c r="C154" s="298"/>
      <c r="D154" s="298"/>
      <c r="E154" s="298"/>
      <c r="F154" s="298"/>
      <c r="G154" s="298"/>
      <c r="H154" s="298"/>
      <c r="I154" s="313">
        <f t="shared" si="8"/>
        <v>0</v>
      </c>
      <c r="J154" s="313">
        <f t="shared" si="8"/>
        <v>0</v>
      </c>
      <c r="K154" s="313">
        <f t="shared" si="8"/>
        <v>0</v>
      </c>
      <c r="L154" s="313">
        <f t="shared" si="6"/>
        <v>0</v>
      </c>
      <c r="M154" s="313">
        <f t="shared" si="9"/>
        <v>0</v>
      </c>
      <c r="N154" s="313">
        <f t="shared" si="9"/>
        <v>0</v>
      </c>
      <c r="O154" s="313">
        <f t="shared" si="9"/>
        <v>0</v>
      </c>
      <c r="P154" s="313">
        <f t="shared" si="7"/>
        <v>0</v>
      </c>
    </row>
    <row r="155" spans="1:16" ht="31.5">
      <c r="A155" s="345" t="s">
        <v>2385</v>
      </c>
      <c r="B155" s="321" t="s">
        <v>3871</v>
      </c>
      <c r="C155" s="298"/>
      <c r="D155" s="298"/>
      <c r="E155" s="346">
        <v>25000</v>
      </c>
      <c r="F155" s="346">
        <v>13000</v>
      </c>
      <c r="G155" s="346">
        <v>7000</v>
      </c>
      <c r="H155" s="346">
        <v>5600</v>
      </c>
      <c r="I155" s="313">
        <f t="shared" si="8"/>
        <v>7500</v>
      </c>
      <c r="J155" s="313">
        <f t="shared" si="8"/>
        <v>3900</v>
      </c>
      <c r="K155" s="313">
        <f t="shared" si="8"/>
        <v>2100</v>
      </c>
      <c r="L155" s="313">
        <f t="shared" si="6"/>
        <v>1680</v>
      </c>
      <c r="M155" s="313">
        <f t="shared" si="9"/>
        <v>1880</v>
      </c>
      <c r="N155" s="313">
        <f t="shared" si="9"/>
        <v>980</v>
      </c>
      <c r="O155" s="313">
        <f t="shared" si="9"/>
        <v>530</v>
      </c>
      <c r="P155" s="313">
        <f t="shared" si="7"/>
        <v>420</v>
      </c>
    </row>
    <row r="156" spans="1:16" ht="31.5">
      <c r="A156" s="345" t="s">
        <v>2385</v>
      </c>
      <c r="B156" s="321" t="s">
        <v>3872</v>
      </c>
      <c r="C156" s="298"/>
      <c r="D156" s="298"/>
      <c r="E156" s="346">
        <v>18000</v>
      </c>
      <c r="F156" s="346">
        <v>9200</v>
      </c>
      <c r="G156" s="346">
        <v>5100</v>
      </c>
      <c r="H156" s="346">
        <v>4080</v>
      </c>
      <c r="I156" s="313">
        <f t="shared" si="8"/>
        <v>5400</v>
      </c>
      <c r="J156" s="313">
        <f t="shared" si="8"/>
        <v>2760</v>
      </c>
      <c r="K156" s="313">
        <f t="shared" si="8"/>
        <v>1530</v>
      </c>
      <c r="L156" s="313">
        <f t="shared" si="6"/>
        <v>1220</v>
      </c>
      <c r="M156" s="313">
        <f t="shared" si="9"/>
        <v>1350</v>
      </c>
      <c r="N156" s="313">
        <f t="shared" si="9"/>
        <v>690</v>
      </c>
      <c r="O156" s="313">
        <f t="shared" si="9"/>
        <v>380</v>
      </c>
      <c r="P156" s="313">
        <f t="shared" si="7"/>
        <v>310</v>
      </c>
    </row>
    <row r="157" spans="1:16" ht="15.75">
      <c r="A157" s="345" t="s">
        <v>2385</v>
      </c>
      <c r="B157" s="321" t="s">
        <v>3873</v>
      </c>
      <c r="C157" s="298"/>
      <c r="D157" s="298"/>
      <c r="E157" s="346">
        <v>14000</v>
      </c>
      <c r="F157" s="346">
        <v>7100</v>
      </c>
      <c r="G157" s="346">
        <v>3950</v>
      </c>
      <c r="H157" s="346">
        <v>3160</v>
      </c>
      <c r="I157" s="313">
        <f t="shared" si="8"/>
        <v>4200</v>
      </c>
      <c r="J157" s="313">
        <f t="shared" si="8"/>
        <v>2130</v>
      </c>
      <c r="K157" s="313">
        <f t="shared" si="8"/>
        <v>1190</v>
      </c>
      <c r="L157" s="313">
        <f t="shared" si="6"/>
        <v>950</v>
      </c>
      <c r="M157" s="313">
        <f t="shared" si="9"/>
        <v>1050</v>
      </c>
      <c r="N157" s="313">
        <f t="shared" si="9"/>
        <v>530</v>
      </c>
      <c r="O157" s="313">
        <f t="shared" si="9"/>
        <v>300</v>
      </c>
      <c r="P157" s="313">
        <f t="shared" si="7"/>
        <v>240</v>
      </c>
    </row>
    <row r="158" spans="1:16" ht="31.5">
      <c r="A158" s="345">
        <v>84</v>
      </c>
      <c r="B158" s="321" t="s">
        <v>3874</v>
      </c>
      <c r="C158" s="298"/>
      <c r="D158" s="298"/>
      <c r="E158" s="346">
        <v>16000</v>
      </c>
      <c r="F158" s="346">
        <v>8180</v>
      </c>
      <c r="G158" s="346">
        <v>4530</v>
      </c>
      <c r="H158" s="346">
        <v>3620</v>
      </c>
      <c r="I158" s="313">
        <f t="shared" si="8"/>
        <v>4800</v>
      </c>
      <c r="J158" s="313">
        <f t="shared" si="8"/>
        <v>2450</v>
      </c>
      <c r="K158" s="313">
        <f t="shared" si="8"/>
        <v>1360</v>
      </c>
      <c r="L158" s="313">
        <f t="shared" si="6"/>
        <v>1090</v>
      </c>
      <c r="M158" s="313">
        <f t="shared" si="9"/>
        <v>1200</v>
      </c>
      <c r="N158" s="313">
        <f t="shared" si="9"/>
        <v>610</v>
      </c>
      <c r="O158" s="313">
        <f t="shared" si="9"/>
        <v>340</v>
      </c>
      <c r="P158" s="313">
        <f t="shared" si="7"/>
        <v>270</v>
      </c>
    </row>
    <row r="159" spans="1:16" ht="31.5">
      <c r="A159" s="345">
        <v>85</v>
      </c>
      <c r="B159" s="321" t="s">
        <v>3875</v>
      </c>
      <c r="C159" s="298"/>
      <c r="D159" s="298"/>
      <c r="E159" s="298"/>
      <c r="F159" s="298"/>
      <c r="G159" s="298"/>
      <c r="H159" s="298"/>
      <c r="I159" s="313">
        <f t="shared" si="8"/>
        <v>0</v>
      </c>
      <c r="J159" s="313">
        <f t="shared" si="8"/>
        <v>0</v>
      </c>
      <c r="K159" s="313">
        <f t="shared" si="8"/>
        <v>0</v>
      </c>
      <c r="L159" s="313">
        <f t="shared" si="6"/>
        <v>0</v>
      </c>
      <c r="M159" s="313">
        <f t="shared" si="9"/>
        <v>0</v>
      </c>
      <c r="N159" s="313">
        <f t="shared" si="9"/>
        <v>0</v>
      </c>
      <c r="O159" s="313">
        <f t="shared" si="9"/>
        <v>0</v>
      </c>
      <c r="P159" s="313">
        <f t="shared" si="7"/>
        <v>0</v>
      </c>
    </row>
    <row r="160" spans="1:16" ht="78.75">
      <c r="A160" s="345">
        <v>86</v>
      </c>
      <c r="B160" s="321" t="s">
        <v>3876</v>
      </c>
      <c r="C160" s="298"/>
      <c r="D160" s="298"/>
      <c r="E160" s="298"/>
      <c r="F160" s="298"/>
      <c r="G160" s="298"/>
      <c r="H160" s="298"/>
      <c r="I160" s="313">
        <f t="shared" si="8"/>
        <v>0</v>
      </c>
      <c r="J160" s="313">
        <f t="shared" si="8"/>
        <v>0</v>
      </c>
      <c r="K160" s="313">
        <f t="shared" si="8"/>
        <v>0</v>
      </c>
      <c r="L160" s="313">
        <f t="shared" si="6"/>
        <v>0</v>
      </c>
      <c r="M160" s="313">
        <f t="shared" si="9"/>
        <v>0</v>
      </c>
      <c r="N160" s="313">
        <f t="shared" si="9"/>
        <v>0</v>
      </c>
      <c r="O160" s="313">
        <f t="shared" si="9"/>
        <v>0</v>
      </c>
      <c r="P160" s="313">
        <f t="shared" si="7"/>
        <v>0</v>
      </c>
    </row>
    <row r="161" spans="1:16" ht="63">
      <c r="A161" s="345">
        <v>87</v>
      </c>
      <c r="B161" s="321" t="s">
        <v>3877</v>
      </c>
      <c r="C161" s="345" t="s">
        <v>2781</v>
      </c>
      <c r="D161" s="345" t="s">
        <v>3878</v>
      </c>
      <c r="E161" s="346">
        <v>7500</v>
      </c>
      <c r="F161" s="346">
        <v>3840</v>
      </c>
      <c r="G161" s="346">
        <v>2530</v>
      </c>
      <c r="H161" s="346">
        <v>2020</v>
      </c>
      <c r="I161" s="313">
        <f t="shared" si="8"/>
        <v>2250</v>
      </c>
      <c r="J161" s="313">
        <f t="shared" si="8"/>
        <v>1150</v>
      </c>
      <c r="K161" s="313">
        <f t="shared" si="8"/>
        <v>760</v>
      </c>
      <c r="L161" s="313">
        <f t="shared" si="6"/>
        <v>610</v>
      </c>
      <c r="M161" s="313">
        <f t="shared" si="9"/>
        <v>560</v>
      </c>
      <c r="N161" s="313">
        <f t="shared" si="9"/>
        <v>290</v>
      </c>
      <c r="O161" s="313">
        <f t="shared" si="9"/>
        <v>190</v>
      </c>
      <c r="P161" s="313">
        <f t="shared" si="7"/>
        <v>150</v>
      </c>
    </row>
    <row r="162" spans="1:16" ht="31.5">
      <c r="A162" s="345">
        <v>88</v>
      </c>
      <c r="B162" s="321" t="s">
        <v>3879</v>
      </c>
      <c r="C162" s="298"/>
      <c r="D162" s="298"/>
      <c r="E162" s="346">
        <v>9200</v>
      </c>
      <c r="F162" s="346">
        <v>5100</v>
      </c>
      <c r="G162" s="346">
        <v>3000</v>
      </c>
      <c r="H162" s="346">
        <v>2400</v>
      </c>
      <c r="I162" s="313">
        <f t="shared" si="8"/>
        <v>2760</v>
      </c>
      <c r="J162" s="313">
        <f t="shared" si="8"/>
        <v>1530</v>
      </c>
      <c r="K162" s="313">
        <f t="shared" si="8"/>
        <v>900</v>
      </c>
      <c r="L162" s="313">
        <f t="shared" si="6"/>
        <v>720</v>
      </c>
      <c r="M162" s="313">
        <f t="shared" si="9"/>
        <v>690</v>
      </c>
      <c r="N162" s="313">
        <f t="shared" si="9"/>
        <v>380</v>
      </c>
      <c r="O162" s="313">
        <f t="shared" si="9"/>
        <v>230</v>
      </c>
      <c r="P162" s="313">
        <f t="shared" si="7"/>
        <v>180</v>
      </c>
    </row>
    <row r="163" spans="1:16" ht="15.75">
      <c r="A163" s="345">
        <v>89</v>
      </c>
      <c r="B163" s="321" t="s">
        <v>3880</v>
      </c>
      <c r="C163" s="298"/>
      <c r="D163" s="298"/>
      <c r="E163" s="346">
        <v>7200</v>
      </c>
      <c r="F163" s="346">
        <v>3650</v>
      </c>
      <c r="G163" s="346">
        <v>2470</v>
      </c>
      <c r="H163" s="346">
        <v>1980</v>
      </c>
      <c r="I163" s="313">
        <f t="shared" si="8"/>
        <v>2160</v>
      </c>
      <c r="J163" s="313">
        <f t="shared" si="8"/>
        <v>1100</v>
      </c>
      <c r="K163" s="313">
        <f t="shared" si="8"/>
        <v>740</v>
      </c>
      <c r="L163" s="313">
        <f t="shared" si="6"/>
        <v>590</v>
      </c>
      <c r="M163" s="313">
        <f t="shared" si="9"/>
        <v>540</v>
      </c>
      <c r="N163" s="313">
        <f t="shared" si="9"/>
        <v>280</v>
      </c>
      <c r="O163" s="313">
        <f t="shared" si="9"/>
        <v>190</v>
      </c>
      <c r="P163" s="313">
        <f t="shared" si="7"/>
        <v>150</v>
      </c>
    </row>
    <row r="164" spans="1:16" ht="47.25">
      <c r="A164" s="345">
        <v>90</v>
      </c>
      <c r="B164" s="321" t="s">
        <v>3881</v>
      </c>
      <c r="C164" s="298"/>
      <c r="D164" s="298"/>
      <c r="E164" s="346">
        <v>12000</v>
      </c>
      <c r="F164" s="346">
        <v>6300</v>
      </c>
      <c r="G164" s="346">
        <v>3600</v>
      </c>
      <c r="H164" s="346">
        <v>2880</v>
      </c>
      <c r="I164" s="313">
        <f t="shared" si="8"/>
        <v>3600</v>
      </c>
      <c r="J164" s="313">
        <f t="shared" si="8"/>
        <v>1890</v>
      </c>
      <c r="K164" s="313">
        <f t="shared" si="8"/>
        <v>1080</v>
      </c>
      <c r="L164" s="313">
        <f t="shared" si="6"/>
        <v>860</v>
      </c>
      <c r="M164" s="313">
        <f t="shared" si="9"/>
        <v>900</v>
      </c>
      <c r="N164" s="313">
        <f t="shared" si="9"/>
        <v>470</v>
      </c>
      <c r="O164" s="313">
        <f t="shared" si="9"/>
        <v>270</v>
      </c>
      <c r="P164" s="313">
        <f t="shared" si="7"/>
        <v>220</v>
      </c>
    </row>
    <row r="165" spans="1:16" ht="15.75">
      <c r="A165" s="345">
        <v>91</v>
      </c>
      <c r="B165" s="321" t="s">
        <v>3882</v>
      </c>
      <c r="C165" s="298"/>
      <c r="D165" s="298"/>
      <c r="E165" s="346">
        <v>7200</v>
      </c>
      <c r="F165" s="346">
        <v>3650</v>
      </c>
      <c r="G165" s="346">
        <v>2470</v>
      </c>
      <c r="H165" s="346">
        <v>1980</v>
      </c>
      <c r="I165" s="313">
        <f t="shared" si="8"/>
        <v>2160</v>
      </c>
      <c r="J165" s="313">
        <f t="shared" si="8"/>
        <v>1100</v>
      </c>
      <c r="K165" s="313">
        <f t="shared" si="8"/>
        <v>740</v>
      </c>
      <c r="L165" s="313">
        <f t="shared" si="6"/>
        <v>590</v>
      </c>
      <c r="M165" s="313">
        <f t="shared" si="9"/>
        <v>540</v>
      </c>
      <c r="N165" s="313">
        <f t="shared" si="9"/>
        <v>280</v>
      </c>
      <c r="O165" s="313">
        <f t="shared" si="9"/>
        <v>190</v>
      </c>
      <c r="P165" s="313">
        <f t="shared" si="7"/>
        <v>150</v>
      </c>
    </row>
    <row r="166" spans="1:16" ht="47.25">
      <c r="A166" s="345">
        <v>92</v>
      </c>
      <c r="B166" s="321" t="s">
        <v>3883</v>
      </c>
      <c r="C166" s="345" t="s">
        <v>3884</v>
      </c>
      <c r="D166" s="345" t="s">
        <v>3885</v>
      </c>
      <c r="E166" s="346">
        <v>7200</v>
      </c>
      <c r="F166" s="346">
        <v>3650</v>
      </c>
      <c r="G166" s="346">
        <v>2470</v>
      </c>
      <c r="H166" s="346">
        <v>1980</v>
      </c>
      <c r="I166" s="313">
        <f t="shared" si="8"/>
        <v>2160</v>
      </c>
      <c r="J166" s="313">
        <f t="shared" si="8"/>
        <v>1100</v>
      </c>
      <c r="K166" s="313">
        <f t="shared" si="8"/>
        <v>740</v>
      </c>
      <c r="L166" s="313">
        <f t="shared" si="6"/>
        <v>590</v>
      </c>
      <c r="M166" s="313">
        <f t="shared" si="9"/>
        <v>540</v>
      </c>
      <c r="N166" s="313">
        <f t="shared" si="9"/>
        <v>280</v>
      </c>
      <c r="O166" s="313">
        <f t="shared" si="9"/>
        <v>190</v>
      </c>
      <c r="P166" s="313">
        <f t="shared" si="7"/>
        <v>150</v>
      </c>
    </row>
    <row r="167" spans="1:16" ht="31.5">
      <c r="A167" s="345">
        <v>93</v>
      </c>
      <c r="B167" s="321" t="s">
        <v>3886</v>
      </c>
      <c r="C167" s="298"/>
      <c r="D167" s="298"/>
      <c r="E167" s="346">
        <v>4500</v>
      </c>
      <c r="F167" s="346">
        <v>2300</v>
      </c>
      <c r="G167" s="346">
        <v>1750</v>
      </c>
      <c r="H167" s="346">
        <v>1400</v>
      </c>
      <c r="I167" s="313">
        <f t="shared" si="8"/>
        <v>1350</v>
      </c>
      <c r="J167" s="313">
        <f t="shared" si="8"/>
        <v>690</v>
      </c>
      <c r="K167" s="313">
        <f t="shared" si="8"/>
        <v>530</v>
      </c>
      <c r="L167" s="313">
        <f t="shared" si="6"/>
        <v>420</v>
      </c>
      <c r="M167" s="313">
        <f t="shared" si="9"/>
        <v>340</v>
      </c>
      <c r="N167" s="313">
        <f t="shared" si="9"/>
        <v>170</v>
      </c>
      <c r="O167" s="313">
        <f t="shared" si="9"/>
        <v>130</v>
      </c>
      <c r="P167" s="313">
        <f t="shared" si="7"/>
        <v>110</v>
      </c>
    </row>
    <row r="168" spans="1:16" ht="31.5">
      <c r="A168" s="345">
        <v>94</v>
      </c>
      <c r="B168" s="321" t="s">
        <v>3887</v>
      </c>
      <c r="C168" s="298"/>
      <c r="D168" s="298"/>
      <c r="E168" s="346">
        <v>4500</v>
      </c>
      <c r="F168" s="346">
        <v>2300</v>
      </c>
      <c r="G168" s="346">
        <v>1750</v>
      </c>
      <c r="H168" s="346">
        <v>1400</v>
      </c>
      <c r="I168" s="313">
        <f t="shared" si="8"/>
        <v>1350</v>
      </c>
      <c r="J168" s="313">
        <f t="shared" si="8"/>
        <v>690</v>
      </c>
      <c r="K168" s="313">
        <f t="shared" si="8"/>
        <v>530</v>
      </c>
      <c r="L168" s="313">
        <f t="shared" si="6"/>
        <v>420</v>
      </c>
      <c r="M168" s="313">
        <f t="shared" si="9"/>
        <v>340</v>
      </c>
      <c r="N168" s="313">
        <f t="shared" si="9"/>
        <v>170</v>
      </c>
      <c r="O168" s="313">
        <f t="shared" si="9"/>
        <v>130</v>
      </c>
      <c r="P168" s="313">
        <f t="shared" si="7"/>
        <v>110</v>
      </c>
    </row>
    <row r="169" spans="1:16" ht="47.25">
      <c r="A169" s="345">
        <v>95</v>
      </c>
      <c r="B169" s="321" t="s">
        <v>3888</v>
      </c>
      <c r="C169" s="298"/>
      <c r="D169" s="298"/>
      <c r="E169" s="346">
        <v>7500</v>
      </c>
      <c r="F169" s="298"/>
      <c r="G169" s="298"/>
      <c r="H169" s="298"/>
      <c r="I169" s="313">
        <f t="shared" si="8"/>
        <v>2250</v>
      </c>
      <c r="J169" s="313">
        <f t="shared" si="8"/>
        <v>0</v>
      </c>
      <c r="K169" s="313">
        <f t="shared" si="8"/>
        <v>0</v>
      </c>
      <c r="L169" s="313">
        <f t="shared" si="6"/>
        <v>0</v>
      </c>
      <c r="M169" s="313">
        <f t="shared" si="9"/>
        <v>560</v>
      </c>
      <c r="N169" s="313">
        <f t="shared" si="9"/>
        <v>0</v>
      </c>
      <c r="O169" s="313">
        <f t="shared" si="9"/>
        <v>0</v>
      </c>
      <c r="P169" s="313">
        <f t="shared" si="7"/>
        <v>0</v>
      </c>
    </row>
    <row r="170" spans="1:16" ht="78.75">
      <c r="A170" s="345">
        <v>96</v>
      </c>
      <c r="B170" s="321" t="s">
        <v>3889</v>
      </c>
      <c r="C170" s="345" t="s">
        <v>3890</v>
      </c>
      <c r="D170" s="345" t="s">
        <v>3891</v>
      </c>
      <c r="E170" s="346">
        <v>7200</v>
      </c>
      <c r="F170" s="298"/>
      <c r="G170" s="298"/>
      <c r="H170" s="298"/>
      <c r="I170" s="313">
        <f t="shared" si="8"/>
        <v>2160</v>
      </c>
      <c r="J170" s="313">
        <f t="shared" si="8"/>
        <v>0</v>
      </c>
      <c r="K170" s="313">
        <f t="shared" si="8"/>
        <v>0</v>
      </c>
      <c r="L170" s="313">
        <f t="shared" si="6"/>
        <v>0</v>
      </c>
      <c r="M170" s="313">
        <f t="shared" si="9"/>
        <v>540</v>
      </c>
      <c r="N170" s="313">
        <f t="shared" si="9"/>
        <v>0</v>
      </c>
      <c r="O170" s="313">
        <f t="shared" si="9"/>
        <v>0</v>
      </c>
      <c r="P170" s="313">
        <f t="shared" si="7"/>
        <v>0</v>
      </c>
    </row>
    <row r="171" spans="1:16" ht="63">
      <c r="A171" s="345">
        <v>97</v>
      </c>
      <c r="B171" s="321" t="s">
        <v>3892</v>
      </c>
      <c r="C171" s="298"/>
      <c r="D171" s="298"/>
      <c r="E171" s="346">
        <v>7000</v>
      </c>
      <c r="F171" s="298"/>
      <c r="G171" s="298"/>
      <c r="H171" s="298"/>
      <c r="I171" s="313">
        <f t="shared" si="8"/>
        <v>2100</v>
      </c>
      <c r="J171" s="313">
        <f t="shared" si="8"/>
        <v>0</v>
      </c>
      <c r="K171" s="313">
        <f t="shared" si="8"/>
        <v>0</v>
      </c>
      <c r="L171" s="313">
        <f t="shared" si="6"/>
        <v>0</v>
      </c>
      <c r="M171" s="313">
        <f t="shared" si="9"/>
        <v>530</v>
      </c>
      <c r="N171" s="313">
        <f t="shared" si="9"/>
        <v>0</v>
      </c>
      <c r="O171" s="313">
        <f t="shared" si="9"/>
        <v>0</v>
      </c>
      <c r="P171" s="313">
        <f t="shared" si="7"/>
        <v>0</v>
      </c>
    </row>
    <row r="172" spans="1:16" ht="31.5">
      <c r="A172" s="345">
        <v>98</v>
      </c>
      <c r="B172" s="321" t="s">
        <v>3893</v>
      </c>
      <c r="C172" s="298"/>
      <c r="D172" s="298"/>
      <c r="E172" s="346">
        <v>3600</v>
      </c>
      <c r="F172" s="346">
        <v>1900</v>
      </c>
      <c r="G172" s="346">
        <v>1400</v>
      </c>
      <c r="H172" s="346">
        <v>1120</v>
      </c>
      <c r="I172" s="313">
        <f t="shared" si="8"/>
        <v>1080</v>
      </c>
      <c r="J172" s="313">
        <f t="shared" si="8"/>
        <v>570</v>
      </c>
      <c r="K172" s="313">
        <f t="shared" si="8"/>
        <v>420</v>
      </c>
      <c r="L172" s="313">
        <f t="shared" si="6"/>
        <v>340</v>
      </c>
      <c r="M172" s="313">
        <f t="shared" si="9"/>
        <v>270</v>
      </c>
      <c r="N172" s="313">
        <f t="shared" si="9"/>
        <v>140</v>
      </c>
      <c r="O172" s="313">
        <f t="shared" si="9"/>
        <v>110</v>
      </c>
      <c r="P172" s="313">
        <f t="shared" si="7"/>
        <v>90</v>
      </c>
    </row>
  </sheetData>
  <mergeCells count="13">
    <mergeCell ref="B109:B110"/>
    <mergeCell ref="C109:C110"/>
    <mergeCell ref="D109:D110"/>
    <mergeCell ref="E109:E110"/>
    <mergeCell ref="C128:C129"/>
    <mergeCell ref="D128:D129"/>
    <mergeCell ref="A3:A5"/>
    <mergeCell ref="B3:D3"/>
    <mergeCell ref="E3:H4"/>
    <mergeCell ref="I3:L4"/>
    <mergeCell ref="M3:P4"/>
    <mergeCell ref="B4:B5"/>
    <mergeCell ref="C4:D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9"/>
  <sheetViews>
    <sheetView workbookViewId="0">
      <selection activeCell="A3" sqref="A3:XFD5"/>
    </sheetView>
  </sheetViews>
  <sheetFormatPr defaultColWidth="9.140625" defaultRowHeight="15"/>
  <cols>
    <col min="1" max="1" width="6" style="275" customWidth="1"/>
    <col min="2" max="2" width="22" style="275" customWidth="1"/>
    <col min="3" max="4" width="15.85546875" style="275" customWidth="1"/>
    <col min="5" max="16384" width="9.140625" style="275"/>
  </cols>
  <sheetData>
    <row r="1" spans="1:16" ht="24.75" customHeight="1">
      <c r="A1" s="274" t="s">
        <v>3894</v>
      </c>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45">
      <c r="A6" s="246">
        <v>1</v>
      </c>
      <c r="B6" s="302" t="s">
        <v>1361</v>
      </c>
      <c r="C6" s="302" t="s">
        <v>3895</v>
      </c>
      <c r="D6" s="302" t="s">
        <v>3896</v>
      </c>
      <c r="E6" s="347">
        <v>14500</v>
      </c>
      <c r="F6" s="347">
        <v>7400</v>
      </c>
      <c r="G6" s="347">
        <v>4100</v>
      </c>
      <c r="H6" s="347">
        <v>3280</v>
      </c>
      <c r="I6" s="245">
        <f>ROUND(E6*30%,-1)</f>
        <v>4350</v>
      </c>
      <c r="J6" s="245">
        <f>ROUND(F6*30%,-1)</f>
        <v>2220</v>
      </c>
      <c r="K6" s="245">
        <f>ROUND(G6*30%,-1)</f>
        <v>1230</v>
      </c>
      <c r="L6" s="245">
        <f>ROUND(H6*30%,-1)</f>
        <v>980</v>
      </c>
      <c r="M6" s="245">
        <f>ROUND(E6*25%,-1)</f>
        <v>3630</v>
      </c>
      <c r="N6" s="245">
        <f t="shared" ref="N6:P20" si="0">ROUND(F6*25%,-1)</f>
        <v>1850</v>
      </c>
      <c r="O6" s="245">
        <f t="shared" si="0"/>
        <v>1030</v>
      </c>
      <c r="P6" s="245">
        <f t="shared" si="0"/>
        <v>820</v>
      </c>
    </row>
    <row r="7" spans="1:16" ht="45">
      <c r="A7" s="246">
        <v>2</v>
      </c>
      <c r="B7" s="302" t="s">
        <v>3897</v>
      </c>
      <c r="C7" s="302" t="s">
        <v>3898</v>
      </c>
      <c r="D7" s="302" t="s">
        <v>3896</v>
      </c>
      <c r="E7" s="347">
        <v>13000</v>
      </c>
      <c r="F7" s="347">
        <v>6800</v>
      </c>
      <c r="G7" s="347">
        <v>3800</v>
      </c>
      <c r="H7" s="347">
        <v>3040</v>
      </c>
      <c r="I7" s="245">
        <f t="shared" ref="I7:L49" si="1">ROUND(E7*30%,-1)</f>
        <v>3900</v>
      </c>
      <c r="J7" s="245">
        <f t="shared" si="1"/>
        <v>2040</v>
      </c>
      <c r="K7" s="245">
        <f t="shared" si="1"/>
        <v>1140</v>
      </c>
      <c r="L7" s="245">
        <f t="shared" si="1"/>
        <v>910</v>
      </c>
      <c r="M7" s="245">
        <f t="shared" ref="M7:P49" si="2">ROUND(E7*25%,-1)</f>
        <v>3250</v>
      </c>
      <c r="N7" s="245">
        <f t="shared" si="0"/>
        <v>1700</v>
      </c>
      <c r="O7" s="245">
        <f t="shared" si="0"/>
        <v>950</v>
      </c>
      <c r="P7" s="245">
        <f t="shared" si="0"/>
        <v>760</v>
      </c>
    </row>
    <row r="8" spans="1:16" ht="30">
      <c r="A8" s="246">
        <v>3</v>
      </c>
      <c r="B8" s="302" t="s">
        <v>3899</v>
      </c>
      <c r="C8" s="302" t="s">
        <v>3900</v>
      </c>
      <c r="D8" s="302" t="s">
        <v>3901</v>
      </c>
      <c r="E8" s="347">
        <v>13000</v>
      </c>
      <c r="F8" s="347">
        <v>6800</v>
      </c>
      <c r="G8" s="347">
        <v>3800</v>
      </c>
      <c r="H8" s="347">
        <v>3040</v>
      </c>
      <c r="I8" s="245">
        <f t="shared" si="1"/>
        <v>3900</v>
      </c>
      <c r="J8" s="245">
        <f t="shared" si="1"/>
        <v>2040</v>
      </c>
      <c r="K8" s="245">
        <f t="shared" si="1"/>
        <v>1140</v>
      </c>
      <c r="L8" s="245">
        <f t="shared" si="1"/>
        <v>910</v>
      </c>
      <c r="M8" s="245">
        <f t="shared" si="2"/>
        <v>3250</v>
      </c>
      <c r="N8" s="245">
        <f t="shared" si="0"/>
        <v>1700</v>
      </c>
      <c r="O8" s="245">
        <f t="shared" si="0"/>
        <v>950</v>
      </c>
      <c r="P8" s="245">
        <f t="shared" si="0"/>
        <v>760</v>
      </c>
    </row>
    <row r="9" spans="1:16">
      <c r="A9" s="246">
        <v>4</v>
      </c>
      <c r="B9" s="302" t="s">
        <v>3902</v>
      </c>
      <c r="C9" s="322"/>
      <c r="D9" s="322"/>
      <c r="E9" s="347">
        <v>13000</v>
      </c>
      <c r="F9" s="347">
        <v>6800</v>
      </c>
      <c r="G9" s="347">
        <v>3800</v>
      </c>
      <c r="H9" s="347">
        <v>3040</v>
      </c>
      <c r="I9" s="245">
        <f t="shared" si="1"/>
        <v>3900</v>
      </c>
      <c r="J9" s="245">
        <f t="shared" si="1"/>
        <v>2040</v>
      </c>
      <c r="K9" s="245">
        <f t="shared" si="1"/>
        <v>1140</v>
      </c>
      <c r="L9" s="245">
        <f t="shared" si="1"/>
        <v>910</v>
      </c>
      <c r="M9" s="245">
        <f t="shared" si="2"/>
        <v>3250</v>
      </c>
      <c r="N9" s="245">
        <f t="shared" si="0"/>
        <v>1700</v>
      </c>
      <c r="O9" s="245">
        <f t="shared" si="0"/>
        <v>950</v>
      </c>
      <c r="P9" s="245">
        <f t="shared" si="0"/>
        <v>760</v>
      </c>
    </row>
    <row r="10" spans="1:16" ht="30">
      <c r="A10" s="246">
        <v>5</v>
      </c>
      <c r="B10" s="302" t="s">
        <v>3903</v>
      </c>
      <c r="C10" s="322"/>
      <c r="D10" s="322"/>
      <c r="E10" s="347">
        <v>11000</v>
      </c>
      <c r="F10" s="347">
        <v>5700</v>
      </c>
      <c r="G10" s="347">
        <v>3380</v>
      </c>
      <c r="H10" s="347">
        <v>2700</v>
      </c>
      <c r="I10" s="245">
        <f t="shared" si="1"/>
        <v>3300</v>
      </c>
      <c r="J10" s="245">
        <f t="shared" si="1"/>
        <v>1710</v>
      </c>
      <c r="K10" s="245">
        <f t="shared" si="1"/>
        <v>1010</v>
      </c>
      <c r="L10" s="245">
        <f t="shared" si="1"/>
        <v>810</v>
      </c>
      <c r="M10" s="245">
        <f t="shared" si="2"/>
        <v>2750</v>
      </c>
      <c r="N10" s="245">
        <f t="shared" si="0"/>
        <v>1430</v>
      </c>
      <c r="O10" s="245">
        <f t="shared" si="0"/>
        <v>850</v>
      </c>
      <c r="P10" s="245">
        <f t="shared" si="0"/>
        <v>680</v>
      </c>
    </row>
    <row r="11" spans="1:16">
      <c r="A11" s="246">
        <v>6</v>
      </c>
      <c r="B11" s="302" t="s">
        <v>3904</v>
      </c>
      <c r="C11" s="322"/>
      <c r="D11" s="322"/>
      <c r="E11" s="347">
        <v>13000</v>
      </c>
      <c r="F11" s="347">
        <v>6800</v>
      </c>
      <c r="G11" s="347">
        <v>3800</v>
      </c>
      <c r="H11" s="347">
        <v>3040</v>
      </c>
      <c r="I11" s="245">
        <f t="shared" si="1"/>
        <v>3900</v>
      </c>
      <c r="J11" s="245">
        <f t="shared" si="1"/>
        <v>2040</v>
      </c>
      <c r="K11" s="245">
        <f t="shared" si="1"/>
        <v>1140</v>
      </c>
      <c r="L11" s="245">
        <f t="shared" si="1"/>
        <v>910</v>
      </c>
      <c r="M11" s="245">
        <f t="shared" si="2"/>
        <v>3250</v>
      </c>
      <c r="N11" s="245">
        <f t="shared" si="0"/>
        <v>1700</v>
      </c>
      <c r="O11" s="245">
        <f t="shared" si="0"/>
        <v>950</v>
      </c>
      <c r="P11" s="245">
        <f t="shared" si="0"/>
        <v>760</v>
      </c>
    </row>
    <row r="12" spans="1:16" ht="45">
      <c r="A12" s="246">
        <v>7</v>
      </c>
      <c r="B12" s="302" t="s">
        <v>3905</v>
      </c>
      <c r="C12" s="302" t="s">
        <v>3906</v>
      </c>
      <c r="D12" s="302" t="s">
        <v>1361</v>
      </c>
      <c r="E12" s="347">
        <v>10000</v>
      </c>
      <c r="F12" s="347">
        <v>5200</v>
      </c>
      <c r="G12" s="347">
        <v>3150</v>
      </c>
      <c r="H12" s="347">
        <v>2520</v>
      </c>
      <c r="I12" s="245">
        <f t="shared" si="1"/>
        <v>3000</v>
      </c>
      <c r="J12" s="245">
        <f t="shared" si="1"/>
        <v>1560</v>
      </c>
      <c r="K12" s="245">
        <f t="shared" si="1"/>
        <v>950</v>
      </c>
      <c r="L12" s="245">
        <f t="shared" si="1"/>
        <v>760</v>
      </c>
      <c r="M12" s="245">
        <f t="shared" si="2"/>
        <v>2500</v>
      </c>
      <c r="N12" s="245">
        <f t="shared" si="0"/>
        <v>1300</v>
      </c>
      <c r="O12" s="245">
        <f t="shared" si="0"/>
        <v>790</v>
      </c>
      <c r="P12" s="245">
        <f t="shared" si="0"/>
        <v>630</v>
      </c>
    </row>
    <row r="13" spans="1:16" ht="60">
      <c r="A13" s="246">
        <v>8</v>
      </c>
      <c r="B13" s="302" t="s">
        <v>3907</v>
      </c>
      <c r="C13" s="322"/>
      <c r="D13" s="322"/>
      <c r="E13" s="347">
        <v>10000</v>
      </c>
      <c r="F13" s="347">
        <v>5200</v>
      </c>
      <c r="G13" s="347">
        <v>3150</v>
      </c>
      <c r="H13" s="347">
        <v>2520</v>
      </c>
      <c r="I13" s="245">
        <f t="shared" si="1"/>
        <v>3000</v>
      </c>
      <c r="J13" s="245">
        <f t="shared" si="1"/>
        <v>1560</v>
      </c>
      <c r="K13" s="245">
        <f t="shared" si="1"/>
        <v>950</v>
      </c>
      <c r="L13" s="245">
        <f t="shared" si="1"/>
        <v>760</v>
      </c>
      <c r="M13" s="245">
        <f t="shared" si="2"/>
        <v>2500</v>
      </c>
      <c r="N13" s="245">
        <f t="shared" si="0"/>
        <v>1300</v>
      </c>
      <c r="O13" s="245">
        <f t="shared" si="0"/>
        <v>790</v>
      </c>
      <c r="P13" s="245">
        <f t="shared" si="0"/>
        <v>630</v>
      </c>
    </row>
    <row r="14" spans="1:16" ht="30">
      <c r="A14" s="246">
        <v>9</v>
      </c>
      <c r="B14" s="302" t="s">
        <v>3908</v>
      </c>
      <c r="C14" s="322"/>
      <c r="D14" s="322"/>
      <c r="E14" s="347">
        <v>11000</v>
      </c>
      <c r="F14" s="347">
        <v>5700</v>
      </c>
      <c r="G14" s="347">
        <v>3380</v>
      </c>
      <c r="H14" s="347">
        <v>2700</v>
      </c>
      <c r="I14" s="245">
        <f t="shared" si="1"/>
        <v>3300</v>
      </c>
      <c r="J14" s="245">
        <f t="shared" si="1"/>
        <v>1710</v>
      </c>
      <c r="K14" s="245">
        <f t="shared" si="1"/>
        <v>1010</v>
      </c>
      <c r="L14" s="245">
        <f t="shared" si="1"/>
        <v>810</v>
      </c>
      <c r="M14" s="245">
        <f t="shared" si="2"/>
        <v>2750</v>
      </c>
      <c r="N14" s="245">
        <f t="shared" si="0"/>
        <v>1430</v>
      </c>
      <c r="O14" s="245">
        <f t="shared" si="0"/>
        <v>850</v>
      </c>
      <c r="P14" s="245">
        <f t="shared" si="0"/>
        <v>680</v>
      </c>
    </row>
    <row r="15" spans="1:16" ht="30">
      <c r="A15" s="246">
        <v>10</v>
      </c>
      <c r="B15" s="302" t="s">
        <v>3901</v>
      </c>
      <c r="C15" s="302" t="s">
        <v>3909</v>
      </c>
      <c r="D15" s="302" t="s">
        <v>3910</v>
      </c>
      <c r="E15" s="347">
        <v>8000</v>
      </c>
      <c r="F15" s="347">
        <v>4100</v>
      </c>
      <c r="G15" s="347">
        <v>2700</v>
      </c>
      <c r="H15" s="347">
        <v>2160</v>
      </c>
      <c r="I15" s="245">
        <f t="shared" si="1"/>
        <v>2400</v>
      </c>
      <c r="J15" s="245">
        <f t="shared" si="1"/>
        <v>1230</v>
      </c>
      <c r="K15" s="245">
        <f t="shared" si="1"/>
        <v>810</v>
      </c>
      <c r="L15" s="245">
        <f t="shared" si="1"/>
        <v>650</v>
      </c>
      <c r="M15" s="245">
        <f t="shared" si="2"/>
        <v>2000</v>
      </c>
      <c r="N15" s="245">
        <f t="shared" si="0"/>
        <v>1030</v>
      </c>
      <c r="O15" s="245">
        <f t="shared" si="0"/>
        <v>680</v>
      </c>
      <c r="P15" s="245">
        <f t="shared" si="0"/>
        <v>540</v>
      </c>
    </row>
    <row r="16" spans="1:16" ht="30">
      <c r="A16" s="246">
        <v>11</v>
      </c>
      <c r="B16" s="302" t="s">
        <v>3911</v>
      </c>
      <c r="C16" s="302" t="s">
        <v>3912</v>
      </c>
      <c r="D16" s="302" t="s">
        <v>3913</v>
      </c>
      <c r="E16" s="347">
        <v>6000</v>
      </c>
      <c r="F16" s="347">
        <v>3100</v>
      </c>
      <c r="G16" s="347">
        <v>2200</v>
      </c>
      <c r="H16" s="347">
        <v>1760</v>
      </c>
      <c r="I16" s="245">
        <f t="shared" si="1"/>
        <v>1800</v>
      </c>
      <c r="J16" s="245">
        <f t="shared" si="1"/>
        <v>930</v>
      </c>
      <c r="K16" s="245">
        <f t="shared" si="1"/>
        <v>660</v>
      </c>
      <c r="L16" s="245">
        <f t="shared" si="1"/>
        <v>530</v>
      </c>
      <c r="M16" s="245">
        <f t="shared" si="2"/>
        <v>1500</v>
      </c>
      <c r="N16" s="245">
        <f t="shared" si="0"/>
        <v>780</v>
      </c>
      <c r="O16" s="245">
        <f t="shared" si="0"/>
        <v>550</v>
      </c>
      <c r="P16" s="245">
        <f t="shared" si="0"/>
        <v>440</v>
      </c>
    </row>
    <row r="17" spans="1:16" ht="45">
      <c r="A17" s="246">
        <v>12</v>
      </c>
      <c r="B17" s="302" t="s">
        <v>3914</v>
      </c>
      <c r="C17" s="302" t="s">
        <v>3915</v>
      </c>
      <c r="D17" s="302" t="s">
        <v>3916</v>
      </c>
      <c r="E17" s="347">
        <v>6000</v>
      </c>
      <c r="F17" s="347">
        <v>3100</v>
      </c>
      <c r="G17" s="347">
        <v>2200</v>
      </c>
      <c r="H17" s="347">
        <v>1760</v>
      </c>
      <c r="I17" s="245">
        <f t="shared" si="1"/>
        <v>1800</v>
      </c>
      <c r="J17" s="245">
        <f t="shared" si="1"/>
        <v>930</v>
      </c>
      <c r="K17" s="245">
        <f t="shared" si="1"/>
        <v>660</v>
      </c>
      <c r="L17" s="245">
        <f t="shared" si="1"/>
        <v>530</v>
      </c>
      <c r="M17" s="245">
        <f t="shared" si="2"/>
        <v>1500</v>
      </c>
      <c r="N17" s="245">
        <f t="shared" si="0"/>
        <v>780</v>
      </c>
      <c r="O17" s="245">
        <f t="shared" si="0"/>
        <v>550</v>
      </c>
      <c r="P17" s="245">
        <f t="shared" si="0"/>
        <v>440</v>
      </c>
    </row>
    <row r="18" spans="1:16" ht="30">
      <c r="A18" s="246">
        <v>13</v>
      </c>
      <c r="B18" s="302" t="s">
        <v>3917</v>
      </c>
      <c r="C18" s="302" t="s">
        <v>3905</v>
      </c>
      <c r="D18" s="302" t="s">
        <v>3918</v>
      </c>
      <c r="E18" s="347">
        <v>4500</v>
      </c>
      <c r="F18" s="347">
        <v>2300</v>
      </c>
      <c r="G18" s="347">
        <v>1750</v>
      </c>
      <c r="H18" s="347">
        <v>1400</v>
      </c>
      <c r="I18" s="245">
        <f t="shared" si="1"/>
        <v>1350</v>
      </c>
      <c r="J18" s="245">
        <f t="shared" si="1"/>
        <v>690</v>
      </c>
      <c r="K18" s="245">
        <f t="shared" si="1"/>
        <v>530</v>
      </c>
      <c r="L18" s="245">
        <f t="shared" si="1"/>
        <v>420</v>
      </c>
      <c r="M18" s="245">
        <f t="shared" si="2"/>
        <v>1130</v>
      </c>
      <c r="N18" s="245">
        <f t="shared" si="0"/>
        <v>580</v>
      </c>
      <c r="O18" s="245">
        <f t="shared" si="0"/>
        <v>440</v>
      </c>
      <c r="P18" s="245">
        <f t="shared" si="0"/>
        <v>350</v>
      </c>
    </row>
    <row r="19" spans="1:16" ht="30">
      <c r="A19" s="246">
        <v>14</v>
      </c>
      <c r="B19" s="302" t="s">
        <v>3919</v>
      </c>
      <c r="C19" s="322"/>
      <c r="D19" s="322"/>
      <c r="E19" s="347">
        <v>4500</v>
      </c>
      <c r="F19" s="347">
        <v>2300</v>
      </c>
      <c r="G19" s="347">
        <v>1750</v>
      </c>
      <c r="H19" s="347">
        <v>1400</v>
      </c>
      <c r="I19" s="245">
        <f t="shared" si="1"/>
        <v>1350</v>
      </c>
      <c r="J19" s="245">
        <f t="shared" si="1"/>
        <v>690</v>
      </c>
      <c r="K19" s="245">
        <f t="shared" si="1"/>
        <v>530</v>
      </c>
      <c r="L19" s="245">
        <f t="shared" si="1"/>
        <v>420</v>
      </c>
      <c r="M19" s="245">
        <f t="shared" si="2"/>
        <v>1130</v>
      </c>
      <c r="N19" s="245">
        <f t="shared" si="0"/>
        <v>580</v>
      </c>
      <c r="O19" s="245">
        <f t="shared" si="0"/>
        <v>440</v>
      </c>
      <c r="P19" s="245">
        <f t="shared" si="0"/>
        <v>350</v>
      </c>
    </row>
    <row r="20" spans="1:16" ht="30">
      <c r="A20" s="246">
        <v>15</v>
      </c>
      <c r="B20" s="302" t="s">
        <v>3920</v>
      </c>
      <c r="C20" s="322"/>
      <c r="D20" s="322"/>
      <c r="E20" s="347">
        <v>3000</v>
      </c>
      <c r="F20" s="347">
        <v>1700</v>
      </c>
      <c r="G20" s="347">
        <v>1300</v>
      </c>
      <c r="H20" s="347">
        <v>1040</v>
      </c>
      <c r="I20" s="245">
        <f t="shared" si="1"/>
        <v>900</v>
      </c>
      <c r="J20" s="245">
        <f t="shared" si="1"/>
        <v>510</v>
      </c>
      <c r="K20" s="245">
        <f t="shared" si="1"/>
        <v>390</v>
      </c>
      <c r="L20" s="245">
        <f t="shared" si="1"/>
        <v>310</v>
      </c>
      <c r="M20" s="245">
        <f t="shared" si="2"/>
        <v>750</v>
      </c>
      <c r="N20" s="245">
        <f t="shared" si="0"/>
        <v>430</v>
      </c>
      <c r="O20" s="245">
        <f t="shared" si="0"/>
        <v>330</v>
      </c>
      <c r="P20" s="245">
        <f t="shared" si="0"/>
        <v>260</v>
      </c>
    </row>
    <row r="21" spans="1:16">
      <c r="A21" s="246">
        <v>16</v>
      </c>
      <c r="B21" s="302" t="s">
        <v>3921</v>
      </c>
      <c r="C21" s="322"/>
      <c r="D21" s="322"/>
      <c r="E21" s="347">
        <v>5000</v>
      </c>
      <c r="F21" s="298"/>
      <c r="G21" s="298"/>
      <c r="H21" s="298"/>
      <c r="I21" s="245">
        <f t="shared" si="1"/>
        <v>1500</v>
      </c>
      <c r="J21" s="245"/>
      <c r="K21" s="245"/>
      <c r="L21" s="245"/>
      <c r="M21" s="245">
        <f t="shared" si="2"/>
        <v>1250</v>
      </c>
      <c r="N21" s="245"/>
      <c r="O21" s="245"/>
      <c r="P21" s="245"/>
    </row>
    <row r="22" spans="1:16">
      <c r="A22" s="246">
        <v>17</v>
      </c>
      <c r="B22" s="302" t="s">
        <v>3922</v>
      </c>
      <c r="C22" s="322"/>
      <c r="D22" s="322"/>
      <c r="E22" s="347">
        <v>4000</v>
      </c>
      <c r="F22" s="298"/>
      <c r="G22" s="298"/>
      <c r="H22" s="298"/>
      <c r="I22" s="245">
        <f t="shared" si="1"/>
        <v>1200</v>
      </c>
      <c r="J22" s="245"/>
      <c r="K22" s="245"/>
      <c r="L22" s="245"/>
      <c r="M22" s="245">
        <f t="shared" si="2"/>
        <v>1000</v>
      </c>
      <c r="N22" s="245"/>
      <c r="O22" s="245"/>
      <c r="P22" s="245"/>
    </row>
    <row r="23" spans="1:16">
      <c r="A23" s="246">
        <v>18</v>
      </c>
      <c r="B23" s="302" t="s">
        <v>3923</v>
      </c>
      <c r="C23" s="322"/>
      <c r="D23" s="322"/>
      <c r="E23" s="347">
        <v>5000</v>
      </c>
      <c r="F23" s="298"/>
      <c r="G23" s="298"/>
      <c r="H23" s="298"/>
      <c r="I23" s="245">
        <f t="shared" si="1"/>
        <v>1500</v>
      </c>
      <c r="J23" s="245"/>
      <c r="K23" s="245"/>
      <c r="L23" s="245"/>
      <c r="M23" s="245">
        <f t="shared" si="2"/>
        <v>1250</v>
      </c>
      <c r="N23" s="245"/>
      <c r="O23" s="245"/>
      <c r="P23" s="245"/>
    </row>
    <row r="24" spans="1:16" ht="45">
      <c r="A24" s="246">
        <v>19</v>
      </c>
      <c r="B24" s="302" t="s">
        <v>3924</v>
      </c>
      <c r="C24" s="302" t="s">
        <v>3925</v>
      </c>
      <c r="D24" s="302" t="s">
        <v>3926</v>
      </c>
      <c r="E24" s="347">
        <v>12000</v>
      </c>
      <c r="F24" s="347">
        <v>6300</v>
      </c>
      <c r="G24" s="347">
        <v>3600</v>
      </c>
      <c r="H24" s="347">
        <v>2880</v>
      </c>
      <c r="I24" s="245">
        <f t="shared" si="1"/>
        <v>3600</v>
      </c>
      <c r="J24" s="245">
        <f t="shared" si="1"/>
        <v>1890</v>
      </c>
      <c r="K24" s="245">
        <f t="shared" si="1"/>
        <v>1080</v>
      </c>
      <c r="L24" s="245">
        <f t="shared" si="1"/>
        <v>860</v>
      </c>
      <c r="M24" s="245">
        <f t="shared" si="2"/>
        <v>3000</v>
      </c>
      <c r="N24" s="245">
        <f t="shared" si="2"/>
        <v>1580</v>
      </c>
      <c r="O24" s="245">
        <f t="shared" si="2"/>
        <v>900</v>
      </c>
      <c r="P24" s="245">
        <f t="shared" si="2"/>
        <v>720</v>
      </c>
    </row>
    <row r="25" spans="1:16" ht="60">
      <c r="A25" s="246">
        <v>20</v>
      </c>
      <c r="B25" s="302" t="s">
        <v>3927</v>
      </c>
      <c r="C25" s="472" t="s">
        <v>3928</v>
      </c>
      <c r="D25" s="472"/>
      <c r="E25" s="347">
        <v>8800</v>
      </c>
      <c r="F25" s="347">
        <v>4500</v>
      </c>
      <c r="G25" s="347">
        <v>2900</v>
      </c>
      <c r="H25" s="347">
        <v>2320</v>
      </c>
      <c r="I25" s="245">
        <f t="shared" si="1"/>
        <v>2640</v>
      </c>
      <c r="J25" s="245">
        <f t="shared" si="1"/>
        <v>1350</v>
      </c>
      <c r="K25" s="245">
        <f t="shared" si="1"/>
        <v>870</v>
      </c>
      <c r="L25" s="245">
        <f t="shared" si="1"/>
        <v>700</v>
      </c>
      <c r="M25" s="245">
        <f t="shared" si="2"/>
        <v>2200</v>
      </c>
      <c r="N25" s="245">
        <f t="shared" si="2"/>
        <v>1130</v>
      </c>
      <c r="O25" s="245">
        <f t="shared" si="2"/>
        <v>730</v>
      </c>
      <c r="P25" s="245">
        <f t="shared" si="2"/>
        <v>580</v>
      </c>
    </row>
    <row r="26" spans="1:16" ht="60">
      <c r="A26" s="246">
        <v>21</v>
      </c>
      <c r="B26" s="302" t="s">
        <v>3929</v>
      </c>
      <c r="C26" s="472" t="s">
        <v>3930</v>
      </c>
      <c r="D26" s="472"/>
      <c r="E26" s="347">
        <v>12000</v>
      </c>
      <c r="F26" s="298"/>
      <c r="G26" s="298"/>
      <c r="H26" s="298"/>
      <c r="I26" s="245">
        <f t="shared" si="1"/>
        <v>3600</v>
      </c>
      <c r="J26" s="245"/>
      <c r="K26" s="245"/>
      <c r="L26" s="245"/>
      <c r="M26" s="245">
        <f t="shared" si="2"/>
        <v>3000</v>
      </c>
      <c r="N26" s="245"/>
      <c r="O26" s="245"/>
      <c r="P26" s="245"/>
    </row>
    <row r="27" spans="1:16" ht="60">
      <c r="A27" s="246">
        <v>22</v>
      </c>
      <c r="B27" s="302" t="s">
        <v>3931</v>
      </c>
      <c r="C27" s="472" t="s">
        <v>3932</v>
      </c>
      <c r="D27" s="472"/>
      <c r="E27" s="347">
        <v>8800</v>
      </c>
      <c r="F27" s="298"/>
      <c r="G27" s="298"/>
      <c r="H27" s="298"/>
      <c r="I27" s="245">
        <f t="shared" si="1"/>
        <v>2640</v>
      </c>
      <c r="J27" s="245"/>
      <c r="K27" s="245"/>
      <c r="L27" s="245"/>
      <c r="M27" s="245">
        <f t="shared" si="2"/>
        <v>2200</v>
      </c>
      <c r="N27" s="245"/>
      <c r="O27" s="245"/>
      <c r="P27" s="245"/>
    </row>
    <row r="28" spans="1:16" ht="60">
      <c r="A28" s="246">
        <v>23</v>
      </c>
      <c r="B28" s="302" t="s">
        <v>3933</v>
      </c>
      <c r="C28" s="472" t="s">
        <v>3930</v>
      </c>
      <c r="D28" s="472"/>
      <c r="E28" s="347">
        <v>12000</v>
      </c>
      <c r="F28" s="347">
        <v>6080</v>
      </c>
      <c r="G28" s="347">
        <v>4000</v>
      </c>
      <c r="H28" s="347">
        <v>3200</v>
      </c>
      <c r="I28" s="245">
        <f t="shared" si="1"/>
        <v>3600</v>
      </c>
      <c r="J28" s="245">
        <f t="shared" si="1"/>
        <v>1820</v>
      </c>
      <c r="K28" s="245">
        <f t="shared" si="1"/>
        <v>1200</v>
      </c>
      <c r="L28" s="245">
        <f t="shared" si="1"/>
        <v>960</v>
      </c>
      <c r="M28" s="245">
        <f t="shared" si="2"/>
        <v>3000</v>
      </c>
      <c r="N28" s="245">
        <f t="shared" si="2"/>
        <v>1520</v>
      </c>
      <c r="O28" s="245">
        <f t="shared" si="2"/>
        <v>1000</v>
      </c>
      <c r="P28" s="245">
        <f t="shared" si="2"/>
        <v>800</v>
      </c>
    </row>
    <row r="29" spans="1:16" ht="60">
      <c r="A29" s="246">
        <v>24</v>
      </c>
      <c r="B29" s="302" t="s">
        <v>3934</v>
      </c>
      <c r="C29" s="472" t="s">
        <v>3932</v>
      </c>
      <c r="D29" s="472"/>
      <c r="E29" s="347">
        <v>75000</v>
      </c>
      <c r="F29" s="298"/>
      <c r="G29" s="298"/>
      <c r="H29" s="298"/>
      <c r="I29" s="245">
        <f t="shared" si="1"/>
        <v>22500</v>
      </c>
      <c r="J29" s="245"/>
      <c r="K29" s="245"/>
      <c r="L29" s="245"/>
      <c r="M29" s="245">
        <f t="shared" si="2"/>
        <v>18750</v>
      </c>
      <c r="N29" s="245"/>
      <c r="O29" s="245"/>
      <c r="P29" s="245"/>
    </row>
    <row r="30" spans="1:16" ht="30">
      <c r="A30" s="246">
        <v>25</v>
      </c>
      <c r="B30" s="302" t="s">
        <v>3935</v>
      </c>
      <c r="C30" s="302" t="s">
        <v>3936</v>
      </c>
      <c r="D30" s="302" t="s">
        <v>3937</v>
      </c>
      <c r="E30" s="347">
        <v>6000</v>
      </c>
      <c r="F30" s="347">
        <v>3100</v>
      </c>
      <c r="G30" s="347">
        <v>2200</v>
      </c>
      <c r="H30" s="347">
        <v>1760</v>
      </c>
      <c r="I30" s="245">
        <f t="shared" si="1"/>
        <v>1800</v>
      </c>
      <c r="J30" s="245">
        <f t="shared" si="1"/>
        <v>930</v>
      </c>
      <c r="K30" s="245">
        <f t="shared" si="1"/>
        <v>660</v>
      </c>
      <c r="L30" s="245">
        <f t="shared" si="1"/>
        <v>530</v>
      </c>
      <c r="M30" s="245">
        <f t="shared" si="2"/>
        <v>1500</v>
      </c>
      <c r="N30" s="245">
        <f t="shared" si="2"/>
        <v>780</v>
      </c>
      <c r="O30" s="245">
        <f t="shared" si="2"/>
        <v>550</v>
      </c>
      <c r="P30" s="245">
        <f t="shared" si="2"/>
        <v>440</v>
      </c>
    </row>
    <row r="31" spans="1:16" ht="30">
      <c r="A31" s="246">
        <v>26</v>
      </c>
      <c r="B31" s="472" t="s">
        <v>3938</v>
      </c>
      <c r="C31" s="302" t="s">
        <v>3939</v>
      </c>
      <c r="D31" s="302" t="s">
        <v>3940</v>
      </c>
      <c r="E31" s="347">
        <v>6000</v>
      </c>
      <c r="F31" s="347">
        <v>3100</v>
      </c>
      <c r="G31" s="347">
        <v>2200</v>
      </c>
      <c r="H31" s="347">
        <v>1760</v>
      </c>
      <c r="I31" s="245">
        <f t="shared" si="1"/>
        <v>1800</v>
      </c>
      <c r="J31" s="245">
        <f t="shared" si="1"/>
        <v>930</v>
      </c>
      <c r="K31" s="245">
        <f t="shared" si="1"/>
        <v>660</v>
      </c>
      <c r="L31" s="245">
        <f t="shared" si="1"/>
        <v>530</v>
      </c>
      <c r="M31" s="245">
        <f t="shared" si="2"/>
        <v>1500</v>
      </c>
      <c r="N31" s="245">
        <f t="shared" si="2"/>
        <v>780</v>
      </c>
      <c r="O31" s="245">
        <f t="shared" si="2"/>
        <v>550</v>
      </c>
      <c r="P31" s="245">
        <f t="shared" si="2"/>
        <v>440</v>
      </c>
    </row>
    <row r="32" spans="1:16" ht="30">
      <c r="A32" s="246">
        <v>27</v>
      </c>
      <c r="B32" s="472"/>
      <c r="C32" s="302" t="s">
        <v>3941</v>
      </c>
      <c r="D32" s="302" t="s">
        <v>3942</v>
      </c>
      <c r="E32" s="347">
        <v>6000</v>
      </c>
      <c r="F32" s="298"/>
      <c r="G32" s="298"/>
      <c r="H32" s="298"/>
      <c r="I32" s="245">
        <f t="shared" si="1"/>
        <v>1800</v>
      </c>
      <c r="J32" s="245"/>
      <c r="K32" s="245"/>
      <c r="L32" s="245"/>
      <c r="M32" s="245">
        <f t="shared" si="2"/>
        <v>1500</v>
      </c>
      <c r="N32" s="245"/>
      <c r="O32" s="245"/>
      <c r="P32" s="245"/>
    </row>
    <row r="33" spans="1:16" ht="30">
      <c r="A33" s="246">
        <v>28</v>
      </c>
      <c r="B33" s="302" t="s">
        <v>3943</v>
      </c>
      <c r="C33" s="302" t="s">
        <v>3944</v>
      </c>
      <c r="D33" s="302" t="s">
        <v>3945</v>
      </c>
      <c r="E33" s="347">
        <v>6000</v>
      </c>
      <c r="F33" s="347">
        <v>3100</v>
      </c>
      <c r="G33" s="347">
        <v>2200</v>
      </c>
      <c r="H33" s="347">
        <v>1760</v>
      </c>
      <c r="I33" s="245">
        <f t="shared" si="1"/>
        <v>1800</v>
      </c>
      <c r="J33" s="245">
        <f t="shared" si="1"/>
        <v>930</v>
      </c>
      <c r="K33" s="245">
        <f t="shared" si="1"/>
        <v>660</v>
      </c>
      <c r="L33" s="245">
        <f t="shared" si="1"/>
        <v>530</v>
      </c>
      <c r="M33" s="245">
        <f t="shared" si="2"/>
        <v>1500</v>
      </c>
      <c r="N33" s="245">
        <f t="shared" si="2"/>
        <v>780</v>
      </c>
      <c r="O33" s="245">
        <f t="shared" si="2"/>
        <v>550</v>
      </c>
      <c r="P33" s="245">
        <f t="shared" si="2"/>
        <v>440</v>
      </c>
    </row>
    <row r="34" spans="1:16" ht="30">
      <c r="A34" s="246">
        <v>29</v>
      </c>
      <c r="B34" s="302" t="s">
        <v>3946</v>
      </c>
      <c r="C34" s="302" t="s">
        <v>3947</v>
      </c>
      <c r="D34" s="302" t="s">
        <v>3948</v>
      </c>
      <c r="E34" s="347">
        <v>6000</v>
      </c>
      <c r="F34" s="347">
        <v>3100</v>
      </c>
      <c r="G34" s="347">
        <v>2200</v>
      </c>
      <c r="H34" s="347">
        <v>1760</v>
      </c>
      <c r="I34" s="245">
        <f t="shared" si="1"/>
        <v>1800</v>
      </c>
      <c r="J34" s="245">
        <f t="shared" si="1"/>
        <v>930</v>
      </c>
      <c r="K34" s="245">
        <f t="shared" si="1"/>
        <v>660</v>
      </c>
      <c r="L34" s="245">
        <f t="shared" si="1"/>
        <v>530</v>
      </c>
      <c r="M34" s="245">
        <f t="shared" si="2"/>
        <v>1500</v>
      </c>
      <c r="N34" s="245">
        <f t="shared" si="2"/>
        <v>780</v>
      </c>
      <c r="O34" s="245">
        <f t="shared" si="2"/>
        <v>550</v>
      </c>
      <c r="P34" s="245">
        <f t="shared" si="2"/>
        <v>440</v>
      </c>
    </row>
    <row r="35" spans="1:16" ht="30">
      <c r="A35" s="246">
        <v>30</v>
      </c>
      <c r="B35" s="302" t="s">
        <v>3949</v>
      </c>
      <c r="C35" s="302" t="s">
        <v>3950</v>
      </c>
      <c r="D35" s="302" t="s">
        <v>3951</v>
      </c>
      <c r="E35" s="347">
        <v>6000</v>
      </c>
      <c r="F35" s="347">
        <v>3100</v>
      </c>
      <c r="G35" s="347">
        <v>2200</v>
      </c>
      <c r="H35" s="347">
        <v>1760</v>
      </c>
      <c r="I35" s="245">
        <f t="shared" si="1"/>
        <v>1800</v>
      </c>
      <c r="J35" s="245">
        <f t="shared" si="1"/>
        <v>930</v>
      </c>
      <c r="K35" s="245">
        <f t="shared" si="1"/>
        <v>660</v>
      </c>
      <c r="L35" s="245">
        <f t="shared" si="1"/>
        <v>530</v>
      </c>
      <c r="M35" s="245">
        <f t="shared" si="2"/>
        <v>1500</v>
      </c>
      <c r="N35" s="245">
        <f t="shared" si="2"/>
        <v>780</v>
      </c>
      <c r="O35" s="245">
        <f t="shared" si="2"/>
        <v>550</v>
      </c>
      <c r="P35" s="245">
        <f t="shared" si="2"/>
        <v>440</v>
      </c>
    </row>
    <row r="36" spans="1:16" ht="30">
      <c r="A36" s="246">
        <v>31</v>
      </c>
      <c r="B36" s="302" t="s">
        <v>3952</v>
      </c>
      <c r="C36" s="302" t="s">
        <v>3953</v>
      </c>
      <c r="D36" s="302" t="s">
        <v>3954</v>
      </c>
      <c r="E36" s="347">
        <v>6000</v>
      </c>
      <c r="F36" s="347">
        <v>3100</v>
      </c>
      <c r="G36" s="347">
        <v>2200</v>
      </c>
      <c r="H36" s="347">
        <v>1760</v>
      </c>
      <c r="I36" s="245">
        <f t="shared" si="1"/>
        <v>1800</v>
      </c>
      <c r="J36" s="245">
        <f t="shared" si="1"/>
        <v>930</v>
      </c>
      <c r="K36" s="245">
        <f t="shared" si="1"/>
        <v>660</v>
      </c>
      <c r="L36" s="245">
        <f t="shared" si="1"/>
        <v>530</v>
      </c>
      <c r="M36" s="245">
        <f t="shared" si="2"/>
        <v>1500</v>
      </c>
      <c r="N36" s="245">
        <f t="shared" si="2"/>
        <v>780</v>
      </c>
      <c r="O36" s="245">
        <f t="shared" si="2"/>
        <v>550</v>
      </c>
      <c r="P36" s="245">
        <f t="shared" si="2"/>
        <v>440</v>
      </c>
    </row>
    <row r="37" spans="1:16" ht="30">
      <c r="A37" s="246">
        <v>32</v>
      </c>
      <c r="B37" s="302" t="s">
        <v>3955</v>
      </c>
      <c r="C37" s="302" t="s">
        <v>3956</v>
      </c>
      <c r="D37" s="302" t="s">
        <v>3940</v>
      </c>
      <c r="E37" s="347">
        <v>6000</v>
      </c>
      <c r="F37" s="347">
        <v>3100</v>
      </c>
      <c r="G37" s="347">
        <v>2200</v>
      </c>
      <c r="H37" s="347">
        <v>1760</v>
      </c>
      <c r="I37" s="245">
        <f t="shared" si="1"/>
        <v>1800</v>
      </c>
      <c r="J37" s="245">
        <f t="shared" si="1"/>
        <v>930</v>
      </c>
      <c r="K37" s="245">
        <f t="shared" si="1"/>
        <v>660</v>
      </c>
      <c r="L37" s="245">
        <f t="shared" si="1"/>
        <v>530</v>
      </c>
      <c r="M37" s="245">
        <f t="shared" si="2"/>
        <v>1500</v>
      </c>
      <c r="N37" s="245">
        <f t="shared" si="2"/>
        <v>780</v>
      </c>
      <c r="O37" s="245">
        <f t="shared" si="2"/>
        <v>550</v>
      </c>
      <c r="P37" s="245">
        <f t="shared" si="2"/>
        <v>440</v>
      </c>
    </row>
    <row r="38" spans="1:16" ht="30">
      <c r="A38" s="246">
        <v>33</v>
      </c>
      <c r="B38" s="302" t="s">
        <v>3957</v>
      </c>
      <c r="C38" s="302" t="s">
        <v>3958</v>
      </c>
      <c r="D38" s="302" t="s">
        <v>3959</v>
      </c>
      <c r="E38" s="347">
        <v>6000</v>
      </c>
      <c r="F38" s="347">
        <v>3100</v>
      </c>
      <c r="G38" s="347">
        <v>2200</v>
      </c>
      <c r="H38" s="347">
        <v>1760</v>
      </c>
      <c r="I38" s="245">
        <f t="shared" si="1"/>
        <v>1800</v>
      </c>
      <c r="J38" s="245">
        <f t="shared" si="1"/>
        <v>930</v>
      </c>
      <c r="K38" s="245">
        <f t="shared" si="1"/>
        <v>660</v>
      </c>
      <c r="L38" s="245">
        <f t="shared" si="1"/>
        <v>530</v>
      </c>
      <c r="M38" s="245">
        <f t="shared" si="2"/>
        <v>1500</v>
      </c>
      <c r="N38" s="245">
        <f t="shared" si="2"/>
        <v>780</v>
      </c>
      <c r="O38" s="245">
        <f t="shared" si="2"/>
        <v>550</v>
      </c>
      <c r="P38" s="245">
        <f t="shared" si="2"/>
        <v>440</v>
      </c>
    </row>
    <row r="39" spans="1:16" ht="30">
      <c r="A39" s="246">
        <v>34</v>
      </c>
      <c r="B39" s="472" t="s">
        <v>3960</v>
      </c>
      <c r="C39" s="302" t="s">
        <v>3961</v>
      </c>
      <c r="D39" s="302" t="s">
        <v>3962</v>
      </c>
      <c r="E39" s="347">
        <v>4000</v>
      </c>
      <c r="F39" s="347">
        <v>2100</v>
      </c>
      <c r="G39" s="347">
        <v>1600</v>
      </c>
      <c r="H39" s="347">
        <v>1280</v>
      </c>
      <c r="I39" s="245">
        <f t="shared" si="1"/>
        <v>1200</v>
      </c>
      <c r="J39" s="245">
        <f t="shared" si="1"/>
        <v>630</v>
      </c>
      <c r="K39" s="245">
        <f t="shared" si="1"/>
        <v>480</v>
      </c>
      <c r="L39" s="245">
        <f t="shared" si="1"/>
        <v>380</v>
      </c>
      <c r="M39" s="245">
        <f t="shared" si="2"/>
        <v>1000</v>
      </c>
      <c r="N39" s="245">
        <f t="shared" si="2"/>
        <v>530</v>
      </c>
      <c r="O39" s="245">
        <f t="shared" si="2"/>
        <v>400</v>
      </c>
      <c r="P39" s="245">
        <f t="shared" si="2"/>
        <v>320</v>
      </c>
    </row>
    <row r="40" spans="1:16">
      <c r="A40" s="246">
        <v>35</v>
      </c>
      <c r="B40" s="472"/>
      <c r="C40" s="302" t="s">
        <v>3963</v>
      </c>
      <c r="D40" s="302" t="s">
        <v>3964</v>
      </c>
      <c r="E40" s="347">
        <v>4000</v>
      </c>
      <c r="F40" s="347">
        <v>2100</v>
      </c>
      <c r="G40" s="347">
        <v>1600</v>
      </c>
      <c r="H40" s="347">
        <v>1280</v>
      </c>
      <c r="I40" s="245">
        <f t="shared" si="1"/>
        <v>1200</v>
      </c>
      <c r="J40" s="245">
        <f t="shared" si="1"/>
        <v>630</v>
      </c>
      <c r="K40" s="245">
        <f t="shared" si="1"/>
        <v>480</v>
      </c>
      <c r="L40" s="245">
        <f t="shared" si="1"/>
        <v>380</v>
      </c>
      <c r="M40" s="245">
        <f t="shared" si="2"/>
        <v>1000</v>
      </c>
      <c r="N40" s="245">
        <f t="shared" si="2"/>
        <v>530</v>
      </c>
      <c r="O40" s="245">
        <f t="shared" si="2"/>
        <v>400</v>
      </c>
      <c r="P40" s="245">
        <f t="shared" si="2"/>
        <v>320</v>
      </c>
    </row>
    <row r="41" spans="1:16">
      <c r="A41" s="246">
        <v>36</v>
      </c>
      <c r="B41" s="472" t="s">
        <v>3965</v>
      </c>
      <c r="C41" s="302" t="s">
        <v>3966</v>
      </c>
      <c r="D41" s="302" t="s">
        <v>3967</v>
      </c>
      <c r="E41" s="347">
        <v>4000</v>
      </c>
      <c r="F41" s="347">
        <v>2100</v>
      </c>
      <c r="G41" s="347">
        <v>1600</v>
      </c>
      <c r="H41" s="347">
        <v>1280</v>
      </c>
      <c r="I41" s="245">
        <f t="shared" si="1"/>
        <v>1200</v>
      </c>
      <c r="J41" s="245">
        <f t="shared" si="1"/>
        <v>630</v>
      </c>
      <c r="K41" s="245">
        <f t="shared" si="1"/>
        <v>480</v>
      </c>
      <c r="L41" s="245">
        <f t="shared" si="1"/>
        <v>380</v>
      </c>
      <c r="M41" s="245">
        <f t="shared" si="2"/>
        <v>1000</v>
      </c>
      <c r="N41" s="245">
        <f t="shared" si="2"/>
        <v>530</v>
      </c>
      <c r="O41" s="245">
        <f t="shared" si="2"/>
        <v>400</v>
      </c>
      <c r="P41" s="245">
        <f t="shared" si="2"/>
        <v>320</v>
      </c>
    </row>
    <row r="42" spans="1:16">
      <c r="A42" s="246">
        <v>37</v>
      </c>
      <c r="B42" s="472"/>
      <c r="C42" s="302" t="s">
        <v>3966</v>
      </c>
      <c r="D42" s="302" t="s">
        <v>3968</v>
      </c>
      <c r="E42" s="347">
        <v>4000</v>
      </c>
      <c r="F42" s="347">
        <v>2100</v>
      </c>
      <c r="G42" s="347">
        <v>1600</v>
      </c>
      <c r="H42" s="347">
        <v>1280</v>
      </c>
      <c r="I42" s="245">
        <f t="shared" si="1"/>
        <v>1200</v>
      </c>
      <c r="J42" s="245">
        <f t="shared" si="1"/>
        <v>630</v>
      </c>
      <c r="K42" s="245">
        <f t="shared" si="1"/>
        <v>480</v>
      </c>
      <c r="L42" s="245">
        <f t="shared" si="1"/>
        <v>380</v>
      </c>
      <c r="M42" s="245">
        <f t="shared" si="2"/>
        <v>1000</v>
      </c>
      <c r="N42" s="245">
        <f t="shared" si="2"/>
        <v>530</v>
      </c>
      <c r="O42" s="245">
        <f t="shared" si="2"/>
        <v>400</v>
      </c>
      <c r="P42" s="245">
        <f t="shared" si="2"/>
        <v>320</v>
      </c>
    </row>
    <row r="43" spans="1:16" ht="30">
      <c r="A43" s="246">
        <v>38</v>
      </c>
      <c r="B43" s="472" t="s">
        <v>3969</v>
      </c>
      <c r="C43" s="302" t="s">
        <v>3970</v>
      </c>
      <c r="D43" s="302" t="s">
        <v>3971</v>
      </c>
      <c r="E43" s="347">
        <v>4000</v>
      </c>
      <c r="F43" s="347">
        <v>2100</v>
      </c>
      <c r="G43" s="347">
        <v>1600</v>
      </c>
      <c r="H43" s="347">
        <v>1280</v>
      </c>
      <c r="I43" s="245">
        <f t="shared" si="1"/>
        <v>1200</v>
      </c>
      <c r="J43" s="245">
        <f t="shared" si="1"/>
        <v>630</v>
      </c>
      <c r="K43" s="245">
        <f t="shared" si="1"/>
        <v>480</v>
      </c>
      <c r="L43" s="245">
        <f t="shared" si="1"/>
        <v>380</v>
      </c>
      <c r="M43" s="245">
        <f t="shared" si="2"/>
        <v>1000</v>
      </c>
      <c r="N43" s="245">
        <f t="shared" si="2"/>
        <v>530</v>
      </c>
      <c r="O43" s="245">
        <f t="shared" si="2"/>
        <v>400</v>
      </c>
      <c r="P43" s="245">
        <f t="shared" si="2"/>
        <v>320</v>
      </c>
    </row>
    <row r="44" spans="1:16" ht="30">
      <c r="A44" s="246">
        <v>39</v>
      </c>
      <c r="B44" s="472"/>
      <c r="C44" s="302" t="s">
        <v>3972</v>
      </c>
      <c r="D44" s="302" t="s">
        <v>3973</v>
      </c>
      <c r="E44" s="347">
        <v>4000</v>
      </c>
      <c r="F44" s="347">
        <v>2100</v>
      </c>
      <c r="G44" s="347">
        <v>1600</v>
      </c>
      <c r="H44" s="347">
        <v>1280</v>
      </c>
      <c r="I44" s="245">
        <f t="shared" si="1"/>
        <v>1200</v>
      </c>
      <c r="J44" s="245">
        <f t="shared" si="1"/>
        <v>630</v>
      </c>
      <c r="K44" s="245">
        <f t="shared" si="1"/>
        <v>480</v>
      </c>
      <c r="L44" s="245">
        <f t="shared" si="1"/>
        <v>380</v>
      </c>
      <c r="M44" s="245">
        <f t="shared" si="2"/>
        <v>1000</v>
      </c>
      <c r="N44" s="245">
        <f t="shared" si="2"/>
        <v>530</v>
      </c>
      <c r="O44" s="245">
        <f t="shared" si="2"/>
        <v>400</v>
      </c>
      <c r="P44" s="245">
        <f t="shared" si="2"/>
        <v>320</v>
      </c>
    </row>
    <row r="45" spans="1:16" ht="30">
      <c r="A45" s="246">
        <v>40</v>
      </c>
      <c r="B45" s="302" t="s">
        <v>3974</v>
      </c>
      <c r="C45" s="302" t="s">
        <v>3975</v>
      </c>
      <c r="D45" s="302" t="s">
        <v>3971</v>
      </c>
      <c r="E45" s="347">
        <v>4000</v>
      </c>
      <c r="F45" s="347">
        <v>2100</v>
      </c>
      <c r="G45" s="347">
        <v>1600</v>
      </c>
      <c r="H45" s="347">
        <v>1280</v>
      </c>
      <c r="I45" s="245">
        <f t="shared" si="1"/>
        <v>1200</v>
      </c>
      <c r="J45" s="245">
        <f t="shared" si="1"/>
        <v>630</v>
      </c>
      <c r="K45" s="245">
        <f t="shared" si="1"/>
        <v>480</v>
      </c>
      <c r="L45" s="245">
        <f t="shared" si="1"/>
        <v>380</v>
      </c>
      <c r="M45" s="245">
        <f t="shared" si="2"/>
        <v>1000</v>
      </c>
      <c r="N45" s="245">
        <f t="shared" si="2"/>
        <v>530</v>
      </c>
      <c r="O45" s="245">
        <f t="shared" si="2"/>
        <v>400</v>
      </c>
      <c r="P45" s="245">
        <f t="shared" si="2"/>
        <v>320</v>
      </c>
    </row>
    <row r="46" spans="1:16" ht="60">
      <c r="A46" s="246">
        <v>41</v>
      </c>
      <c r="B46" s="302" t="s">
        <v>3976</v>
      </c>
      <c r="C46" s="302" t="s">
        <v>3977</v>
      </c>
      <c r="D46" s="302" t="s">
        <v>3978</v>
      </c>
      <c r="E46" s="347">
        <v>4000</v>
      </c>
      <c r="F46" s="347">
        <v>2100</v>
      </c>
      <c r="G46" s="347">
        <v>1600</v>
      </c>
      <c r="H46" s="347">
        <v>1280</v>
      </c>
      <c r="I46" s="245">
        <f t="shared" si="1"/>
        <v>1200</v>
      </c>
      <c r="J46" s="245">
        <f t="shared" si="1"/>
        <v>630</v>
      </c>
      <c r="K46" s="245">
        <f t="shared" si="1"/>
        <v>480</v>
      </c>
      <c r="L46" s="245">
        <f t="shared" si="1"/>
        <v>380</v>
      </c>
      <c r="M46" s="245">
        <f t="shared" si="2"/>
        <v>1000</v>
      </c>
      <c r="N46" s="245">
        <f t="shared" si="2"/>
        <v>530</v>
      </c>
      <c r="O46" s="245">
        <f t="shared" si="2"/>
        <v>400</v>
      </c>
      <c r="P46" s="245">
        <f t="shared" si="2"/>
        <v>320</v>
      </c>
    </row>
    <row r="47" spans="1:16" ht="45">
      <c r="A47" s="246">
        <v>42</v>
      </c>
      <c r="B47" s="302" t="s">
        <v>3979</v>
      </c>
      <c r="C47" s="302" t="s">
        <v>3980</v>
      </c>
      <c r="D47" s="302" t="s">
        <v>3981</v>
      </c>
      <c r="E47" s="347">
        <v>4500</v>
      </c>
      <c r="F47" s="347">
        <v>2610</v>
      </c>
      <c r="G47" s="347">
        <v>2210</v>
      </c>
      <c r="H47" s="347">
        <v>1770</v>
      </c>
      <c r="I47" s="245">
        <f t="shared" si="1"/>
        <v>1350</v>
      </c>
      <c r="J47" s="245">
        <f t="shared" si="1"/>
        <v>780</v>
      </c>
      <c r="K47" s="245">
        <f t="shared" si="1"/>
        <v>660</v>
      </c>
      <c r="L47" s="245">
        <f t="shared" si="1"/>
        <v>530</v>
      </c>
      <c r="M47" s="245">
        <f t="shared" si="2"/>
        <v>1130</v>
      </c>
      <c r="N47" s="245">
        <f t="shared" si="2"/>
        <v>650</v>
      </c>
      <c r="O47" s="245">
        <f t="shared" si="2"/>
        <v>550</v>
      </c>
      <c r="P47" s="245">
        <f t="shared" si="2"/>
        <v>440</v>
      </c>
    </row>
    <row r="48" spans="1:16" ht="45">
      <c r="A48" s="246">
        <v>43</v>
      </c>
      <c r="B48" s="302" t="s">
        <v>3982</v>
      </c>
      <c r="C48" s="302" t="s">
        <v>3983</v>
      </c>
      <c r="D48" s="302" t="s">
        <v>3984</v>
      </c>
      <c r="E48" s="347">
        <v>4500</v>
      </c>
      <c r="F48" s="347">
        <v>2610</v>
      </c>
      <c r="G48" s="347">
        <v>2210</v>
      </c>
      <c r="H48" s="347">
        <v>1770</v>
      </c>
      <c r="I48" s="245">
        <f t="shared" si="1"/>
        <v>1350</v>
      </c>
      <c r="J48" s="245">
        <f t="shared" si="1"/>
        <v>780</v>
      </c>
      <c r="K48" s="245">
        <f t="shared" si="1"/>
        <v>660</v>
      </c>
      <c r="L48" s="245">
        <f t="shared" si="1"/>
        <v>530</v>
      </c>
      <c r="M48" s="245">
        <f t="shared" si="2"/>
        <v>1130</v>
      </c>
      <c r="N48" s="245">
        <f t="shared" si="2"/>
        <v>650</v>
      </c>
      <c r="O48" s="245">
        <f t="shared" si="2"/>
        <v>550</v>
      </c>
      <c r="P48" s="245">
        <f t="shared" si="2"/>
        <v>440</v>
      </c>
    </row>
    <row r="49" spans="1:16" ht="60.75" thickBot="1">
      <c r="A49" s="246">
        <v>44</v>
      </c>
      <c r="B49" s="302" t="s">
        <v>3985</v>
      </c>
      <c r="C49" s="322"/>
      <c r="D49" s="322"/>
      <c r="E49" s="347">
        <v>4500</v>
      </c>
      <c r="F49" s="347">
        <v>2610</v>
      </c>
      <c r="G49" s="347">
        <v>2210</v>
      </c>
      <c r="H49" s="347">
        <v>1770</v>
      </c>
      <c r="I49" s="245">
        <f t="shared" si="1"/>
        <v>1350</v>
      </c>
      <c r="J49" s="245">
        <f t="shared" si="1"/>
        <v>780</v>
      </c>
      <c r="K49" s="245">
        <f t="shared" si="1"/>
        <v>660</v>
      </c>
      <c r="L49" s="245">
        <f t="shared" si="1"/>
        <v>530</v>
      </c>
      <c r="M49" s="245">
        <f t="shared" si="2"/>
        <v>1130</v>
      </c>
      <c r="N49" s="245">
        <f t="shared" si="2"/>
        <v>650</v>
      </c>
      <c r="O49" s="245">
        <f t="shared" si="2"/>
        <v>550</v>
      </c>
      <c r="P49" s="245">
        <f t="shared" si="2"/>
        <v>440</v>
      </c>
    </row>
    <row r="50" spans="1:16" ht="15.75" thickBot="1">
      <c r="A50" s="348"/>
      <c r="B50" s="348"/>
      <c r="C50" s="348"/>
      <c r="D50" s="348"/>
      <c r="E50" s="348"/>
      <c r="F50" s="348"/>
      <c r="G50" s="348"/>
      <c r="H50" s="348"/>
      <c r="I50" s="348"/>
      <c r="J50" s="348"/>
      <c r="K50" s="348"/>
      <c r="L50" s="348"/>
      <c r="M50" s="348"/>
    </row>
    <row r="51" spans="1:16" ht="15.75" thickBot="1">
      <c r="A51" s="348"/>
      <c r="B51" s="348"/>
      <c r="C51" s="348"/>
      <c r="D51" s="348"/>
      <c r="E51" s="348"/>
      <c r="F51" s="348"/>
      <c r="G51" s="348"/>
      <c r="H51" s="348"/>
      <c r="I51" s="348"/>
      <c r="J51" s="348"/>
      <c r="K51" s="348"/>
      <c r="L51" s="348"/>
      <c r="M51" s="348"/>
    </row>
    <row r="52" spans="1:16" ht="15.75" thickBot="1">
      <c r="A52" s="348"/>
      <c r="B52" s="348"/>
      <c r="C52" s="348"/>
      <c r="D52" s="348"/>
      <c r="E52" s="348"/>
      <c r="F52" s="348"/>
      <c r="G52" s="348"/>
      <c r="H52" s="348"/>
      <c r="I52" s="348"/>
      <c r="J52" s="348"/>
      <c r="K52" s="348"/>
      <c r="L52" s="348"/>
      <c r="M52" s="348"/>
    </row>
    <row r="53" spans="1:16" ht="15.75" thickBot="1">
      <c r="A53" s="348"/>
      <c r="B53" s="348"/>
      <c r="C53" s="348"/>
      <c r="D53" s="348"/>
      <c r="E53" s="348"/>
      <c r="F53" s="348"/>
      <c r="G53" s="348"/>
      <c r="H53" s="348"/>
      <c r="I53" s="348"/>
      <c r="J53" s="348"/>
      <c r="K53" s="348"/>
      <c r="L53" s="348"/>
      <c r="M53" s="348"/>
    </row>
    <row r="54" spans="1:16" ht="15.75" thickBot="1">
      <c r="A54" s="348"/>
      <c r="B54" s="348"/>
      <c r="C54" s="348"/>
      <c r="D54" s="348"/>
      <c r="E54" s="348"/>
      <c r="F54" s="348"/>
      <c r="G54" s="348"/>
      <c r="H54" s="348"/>
      <c r="I54" s="348"/>
      <c r="J54" s="348"/>
      <c r="K54" s="348"/>
      <c r="L54" s="348"/>
      <c r="M54" s="348"/>
    </row>
    <row r="55" spans="1:16" ht="15.75" thickBot="1">
      <c r="A55" s="348"/>
      <c r="B55" s="348"/>
      <c r="C55" s="348"/>
      <c r="D55" s="348"/>
      <c r="E55" s="348"/>
      <c r="F55" s="348"/>
      <c r="G55" s="348"/>
      <c r="H55" s="348"/>
      <c r="I55" s="348"/>
      <c r="J55" s="348"/>
      <c r="K55" s="348"/>
      <c r="L55" s="348"/>
      <c r="M55" s="348"/>
    </row>
    <row r="56" spans="1:16" ht="15.75" thickBot="1">
      <c r="A56" s="348"/>
      <c r="B56" s="348"/>
      <c r="C56" s="348"/>
      <c r="D56" s="348"/>
      <c r="E56" s="348"/>
      <c r="F56" s="348"/>
      <c r="G56" s="348"/>
      <c r="H56" s="348"/>
      <c r="I56" s="348"/>
      <c r="J56" s="348"/>
      <c r="K56" s="348"/>
      <c r="L56" s="348"/>
      <c r="M56" s="348"/>
    </row>
    <row r="57" spans="1:16" ht="15.75" thickBot="1">
      <c r="A57" s="348"/>
      <c r="B57" s="348"/>
      <c r="C57" s="348"/>
      <c r="D57" s="348"/>
      <c r="E57" s="348"/>
      <c r="F57" s="348"/>
      <c r="G57" s="348"/>
      <c r="H57" s="348"/>
      <c r="I57" s="348"/>
      <c r="J57" s="348"/>
      <c r="K57" s="348"/>
      <c r="L57" s="348"/>
      <c r="M57" s="348"/>
    </row>
    <row r="58" spans="1:16" ht="15.75" thickBot="1">
      <c r="A58" s="348"/>
      <c r="B58" s="348"/>
      <c r="C58" s="348"/>
      <c r="D58" s="348"/>
      <c r="E58" s="348"/>
      <c r="F58" s="348"/>
      <c r="G58" s="348"/>
      <c r="H58" s="348"/>
      <c r="I58" s="348"/>
      <c r="J58" s="348"/>
      <c r="K58" s="348"/>
      <c r="L58" s="348"/>
      <c r="M58" s="348"/>
    </row>
    <row r="59" spans="1:16" ht="15.75" thickBot="1">
      <c r="A59" s="348"/>
      <c r="B59" s="348"/>
      <c r="C59" s="348"/>
      <c r="D59" s="348"/>
      <c r="E59" s="348"/>
      <c r="F59" s="348"/>
      <c r="G59" s="348"/>
      <c r="H59" s="348"/>
      <c r="I59" s="348"/>
      <c r="J59" s="348"/>
      <c r="K59" s="348"/>
      <c r="L59" s="348"/>
      <c r="M59" s="348"/>
    </row>
    <row r="60" spans="1:16" ht="15.75" thickBot="1">
      <c r="A60" s="348"/>
      <c r="B60" s="348"/>
      <c r="C60" s="348"/>
      <c r="D60" s="348"/>
      <c r="E60" s="348"/>
      <c r="F60" s="348"/>
      <c r="G60" s="348"/>
      <c r="H60" s="348"/>
      <c r="I60" s="348"/>
      <c r="J60" s="348"/>
      <c r="K60" s="348"/>
      <c r="L60" s="348"/>
      <c r="M60" s="348"/>
    </row>
    <row r="61" spans="1:16" ht="15.75" thickBot="1">
      <c r="A61" s="348"/>
      <c r="B61" s="348"/>
      <c r="C61" s="348"/>
      <c r="D61" s="348"/>
      <c r="E61" s="348"/>
      <c r="F61" s="348"/>
      <c r="G61" s="348"/>
      <c r="H61" s="348"/>
      <c r="I61" s="348"/>
      <c r="J61" s="348"/>
      <c r="K61" s="348"/>
      <c r="L61" s="348"/>
      <c r="M61" s="348"/>
    </row>
    <row r="62" spans="1:16" ht="15.75" thickBot="1">
      <c r="A62" s="348"/>
      <c r="B62" s="348"/>
      <c r="C62" s="348"/>
      <c r="D62" s="348"/>
      <c r="E62" s="348"/>
      <c r="F62" s="348"/>
      <c r="G62" s="348"/>
      <c r="H62" s="348"/>
      <c r="I62" s="348"/>
      <c r="J62" s="348"/>
      <c r="K62" s="348"/>
      <c r="L62" s="348"/>
      <c r="M62" s="348"/>
    </row>
    <row r="63" spans="1:16" ht="15.75" thickBot="1">
      <c r="A63" s="348"/>
      <c r="B63" s="348"/>
      <c r="C63" s="348"/>
      <c r="D63" s="348"/>
      <c r="E63" s="348"/>
      <c r="F63" s="348"/>
      <c r="G63" s="348"/>
      <c r="H63" s="348"/>
      <c r="I63" s="348"/>
      <c r="J63" s="348"/>
      <c r="K63" s="348"/>
      <c r="L63" s="348"/>
      <c r="M63" s="348"/>
    </row>
    <row r="64" spans="1:16" ht="15.75" thickBot="1">
      <c r="A64" s="348"/>
      <c r="B64" s="348"/>
      <c r="C64" s="348"/>
      <c r="D64" s="348"/>
      <c r="E64" s="348"/>
      <c r="F64" s="348"/>
      <c r="G64" s="348"/>
      <c r="H64" s="348"/>
      <c r="I64" s="348"/>
      <c r="J64" s="348"/>
      <c r="K64" s="348"/>
      <c r="L64" s="348"/>
      <c r="M64" s="348"/>
    </row>
    <row r="65" spans="1:13" ht="15.75" thickBot="1">
      <c r="A65" s="348"/>
      <c r="B65" s="348"/>
      <c r="C65" s="348"/>
      <c r="D65" s="348"/>
      <c r="E65" s="348"/>
      <c r="F65" s="348"/>
      <c r="G65" s="348"/>
      <c r="H65" s="348"/>
      <c r="I65" s="348"/>
      <c r="J65" s="348"/>
      <c r="K65" s="348"/>
      <c r="L65" s="348"/>
      <c r="M65" s="348"/>
    </row>
    <row r="66" spans="1:13" ht="15.75" thickBot="1">
      <c r="A66" s="348"/>
      <c r="B66" s="348"/>
      <c r="C66" s="348"/>
      <c r="D66" s="348"/>
      <c r="E66" s="348"/>
      <c r="F66" s="348"/>
      <c r="G66" s="348"/>
      <c r="H66" s="348"/>
      <c r="I66" s="348"/>
      <c r="J66" s="348"/>
      <c r="K66" s="348"/>
      <c r="L66" s="348"/>
      <c r="M66" s="348"/>
    </row>
    <row r="67" spans="1:13" ht="15.75" thickBot="1">
      <c r="A67" s="348"/>
      <c r="B67" s="348"/>
      <c r="C67" s="348"/>
      <c r="D67" s="348"/>
      <c r="E67" s="348"/>
      <c r="F67" s="348"/>
      <c r="G67" s="348"/>
      <c r="H67" s="348"/>
      <c r="I67" s="348"/>
      <c r="J67" s="348"/>
      <c r="K67" s="348"/>
      <c r="L67" s="348"/>
      <c r="M67" s="348"/>
    </row>
    <row r="68" spans="1:13" ht="15.75" thickBot="1">
      <c r="A68" s="348"/>
      <c r="B68" s="348"/>
      <c r="C68" s="348"/>
      <c r="D68" s="348"/>
      <c r="E68" s="348"/>
      <c r="F68" s="348"/>
      <c r="G68" s="348"/>
      <c r="H68" s="348"/>
      <c r="I68" s="348"/>
      <c r="J68" s="348"/>
      <c r="K68" s="348"/>
      <c r="L68" s="348"/>
      <c r="M68" s="348"/>
    </row>
    <row r="69" spans="1:13" ht="15.75" thickBot="1">
      <c r="A69" s="348"/>
      <c r="B69" s="348"/>
      <c r="C69" s="348"/>
      <c r="D69" s="348"/>
      <c r="E69" s="348"/>
      <c r="F69" s="348"/>
      <c r="G69" s="348"/>
      <c r="H69" s="348"/>
      <c r="I69" s="348"/>
      <c r="J69" s="348"/>
      <c r="K69" s="348"/>
      <c r="L69" s="348"/>
      <c r="M69" s="348"/>
    </row>
    <row r="70" spans="1:13" ht="15.75" thickBot="1">
      <c r="A70" s="348"/>
      <c r="B70" s="348"/>
      <c r="C70" s="348"/>
      <c r="D70" s="348"/>
      <c r="E70" s="348"/>
      <c r="F70" s="348"/>
      <c r="G70" s="348"/>
      <c r="H70" s="348"/>
      <c r="I70" s="348"/>
      <c r="J70" s="348"/>
      <c r="K70" s="348"/>
      <c r="L70" s="348"/>
      <c r="M70" s="348"/>
    </row>
    <row r="71" spans="1:13" ht="15.75" thickBot="1">
      <c r="A71" s="348"/>
      <c r="B71" s="348"/>
      <c r="C71" s="348"/>
      <c r="D71" s="348"/>
      <c r="E71" s="348"/>
      <c r="F71" s="348"/>
      <c r="G71" s="348"/>
      <c r="H71" s="348"/>
      <c r="I71" s="348"/>
      <c r="J71" s="348"/>
      <c r="K71" s="348"/>
      <c r="L71" s="348"/>
      <c r="M71" s="348"/>
    </row>
    <row r="72" spans="1:13" ht="15.75" thickBot="1">
      <c r="A72" s="348"/>
      <c r="B72" s="348"/>
      <c r="C72" s="348"/>
      <c r="D72" s="348"/>
      <c r="E72" s="348"/>
      <c r="F72" s="348"/>
      <c r="G72" s="348"/>
      <c r="H72" s="348"/>
      <c r="I72" s="348"/>
      <c r="J72" s="348"/>
      <c r="K72" s="348"/>
      <c r="L72" s="348"/>
      <c r="M72" s="348"/>
    </row>
    <row r="73" spans="1:13" ht="15.75" thickBot="1">
      <c r="A73" s="348"/>
      <c r="B73" s="348"/>
      <c r="C73" s="348"/>
      <c r="D73" s="348"/>
      <c r="E73" s="348"/>
      <c r="F73" s="348"/>
      <c r="G73" s="348"/>
      <c r="H73" s="348"/>
      <c r="I73" s="348"/>
      <c r="J73" s="348"/>
      <c r="K73" s="348"/>
      <c r="L73" s="348"/>
      <c r="M73" s="348"/>
    </row>
    <row r="74" spans="1:13" ht="15.75" thickBot="1">
      <c r="A74" s="348"/>
      <c r="B74" s="348"/>
      <c r="C74" s="348"/>
      <c r="D74" s="348"/>
      <c r="E74" s="348"/>
      <c r="F74" s="348"/>
      <c r="G74" s="348"/>
      <c r="H74" s="348"/>
      <c r="I74" s="348"/>
      <c r="J74" s="348"/>
      <c r="K74" s="348"/>
      <c r="L74" s="348"/>
      <c r="M74" s="348"/>
    </row>
    <row r="75" spans="1:13" ht="15.75" thickBot="1">
      <c r="A75" s="348"/>
      <c r="B75" s="348"/>
      <c r="C75" s="348"/>
      <c r="D75" s="348"/>
      <c r="E75" s="348"/>
      <c r="F75" s="348"/>
      <c r="G75" s="348"/>
      <c r="H75" s="348"/>
      <c r="I75" s="348"/>
      <c r="J75" s="348"/>
      <c r="K75" s="348"/>
      <c r="L75" s="348"/>
      <c r="M75" s="348"/>
    </row>
    <row r="76" spans="1:13" ht="15.75" thickBot="1">
      <c r="A76" s="348"/>
      <c r="B76" s="348"/>
      <c r="C76" s="348"/>
      <c r="D76" s="348"/>
      <c r="E76" s="348"/>
      <c r="F76" s="348"/>
      <c r="G76" s="348"/>
      <c r="H76" s="348"/>
      <c r="I76" s="348"/>
      <c r="J76" s="348"/>
      <c r="K76" s="348"/>
      <c r="L76" s="348"/>
      <c r="M76" s="348"/>
    </row>
    <row r="77" spans="1:13" ht="15.75" thickBot="1">
      <c r="A77" s="348"/>
      <c r="B77" s="348"/>
      <c r="C77" s="348"/>
      <c r="D77" s="348"/>
      <c r="E77" s="348"/>
      <c r="F77" s="348"/>
      <c r="G77" s="348"/>
      <c r="H77" s="348"/>
      <c r="I77" s="348"/>
      <c r="J77" s="348"/>
      <c r="K77" s="348"/>
      <c r="L77" s="348"/>
      <c r="M77" s="348"/>
    </row>
    <row r="78" spans="1:13" ht="15.75" thickBot="1">
      <c r="A78" s="348"/>
      <c r="B78" s="348"/>
      <c r="C78" s="348"/>
      <c r="D78" s="348"/>
      <c r="E78" s="348"/>
      <c r="F78" s="348"/>
      <c r="G78" s="348"/>
      <c r="H78" s="348"/>
      <c r="I78" s="348"/>
      <c r="J78" s="348"/>
      <c r="K78" s="348"/>
      <c r="L78" s="348"/>
      <c r="M78" s="348"/>
    </row>
    <row r="79" spans="1:13" ht="15.75" thickBot="1">
      <c r="A79" s="348"/>
      <c r="B79" s="348"/>
      <c r="C79" s="348"/>
      <c r="D79" s="348"/>
      <c r="E79" s="348"/>
      <c r="F79" s="348"/>
      <c r="G79" s="348"/>
      <c r="H79" s="348"/>
      <c r="I79" s="348"/>
      <c r="J79" s="348"/>
      <c r="K79" s="348"/>
      <c r="L79" s="348"/>
      <c r="M79" s="348"/>
    </row>
    <row r="80" spans="1:13" ht="15.75" thickBot="1">
      <c r="A80" s="348"/>
      <c r="B80" s="348"/>
      <c r="C80" s="348"/>
      <c r="D80" s="348"/>
      <c r="E80" s="348"/>
      <c r="F80" s="348"/>
      <c r="G80" s="348"/>
      <c r="H80" s="348"/>
      <c r="I80" s="348"/>
      <c r="J80" s="348"/>
      <c r="K80" s="348"/>
      <c r="L80" s="348"/>
      <c r="M80" s="348"/>
    </row>
    <row r="81" spans="1:13" ht="15.75" thickBot="1">
      <c r="A81" s="348"/>
      <c r="B81" s="348"/>
      <c r="C81" s="348"/>
      <c r="D81" s="348"/>
      <c r="E81" s="348"/>
      <c r="F81" s="348"/>
      <c r="G81" s="348"/>
      <c r="H81" s="348"/>
      <c r="I81" s="348"/>
      <c r="J81" s="348"/>
      <c r="K81" s="348"/>
      <c r="L81" s="348"/>
      <c r="M81" s="348"/>
    </row>
    <row r="82" spans="1:13" ht="15.75" thickBot="1">
      <c r="A82" s="348"/>
      <c r="B82" s="348"/>
      <c r="C82" s="348"/>
      <c r="D82" s="348"/>
      <c r="E82" s="348"/>
      <c r="F82" s="348"/>
      <c r="G82" s="348"/>
      <c r="H82" s="348"/>
      <c r="I82" s="348"/>
      <c r="J82" s="348"/>
      <c r="K82" s="348"/>
      <c r="L82" s="348"/>
      <c r="M82" s="348"/>
    </row>
    <row r="83" spans="1:13" ht="15.75" thickBot="1">
      <c r="A83" s="348"/>
      <c r="B83" s="348"/>
      <c r="C83" s="348"/>
      <c r="D83" s="348"/>
      <c r="E83" s="348"/>
      <c r="F83" s="348"/>
      <c r="G83" s="348"/>
      <c r="H83" s="348"/>
      <c r="I83" s="348"/>
      <c r="J83" s="348"/>
      <c r="K83" s="348"/>
      <c r="L83" s="348"/>
      <c r="M83" s="348"/>
    </row>
    <row r="84" spans="1:13" ht="15.75" thickBot="1">
      <c r="A84" s="348"/>
      <c r="B84" s="348"/>
      <c r="C84" s="348"/>
      <c r="D84" s="348"/>
      <c r="E84" s="348"/>
      <c r="F84" s="348"/>
      <c r="G84" s="348"/>
      <c r="H84" s="348"/>
      <c r="I84" s="348"/>
      <c r="J84" s="348"/>
      <c r="K84" s="348"/>
      <c r="L84" s="348"/>
      <c r="M84" s="348"/>
    </row>
    <row r="85" spans="1:13" ht="15.75" thickBot="1">
      <c r="A85" s="348"/>
      <c r="B85" s="348"/>
      <c r="C85" s="348"/>
      <c r="D85" s="348"/>
      <c r="E85" s="348"/>
      <c r="F85" s="348"/>
      <c r="G85" s="348"/>
      <c r="H85" s="348"/>
      <c r="I85" s="348"/>
      <c r="J85" s="348"/>
      <c r="K85" s="348"/>
      <c r="L85" s="348"/>
      <c r="M85" s="348"/>
    </row>
    <row r="86" spans="1:13" ht="15.75" thickBot="1">
      <c r="A86" s="348"/>
      <c r="B86" s="348"/>
      <c r="C86" s="348"/>
      <c r="D86" s="348"/>
      <c r="E86" s="348"/>
      <c r="F86" s="348"/>
      <c r="G86" s="348"/>
      <c r="H86" s="348"/>
      <c r="I86" s="348"/>
      <c r="J86" s="348"/>
      <c r="K86" s="348"/>
      <c r="L86" s="348"/>
      <c r="M86" s="348"/>
    </row>
    <row r="87" spans="1:13" ht="15.75" thickBot="1">
      <c r="A87" s="348"/>
      <c r="B87" s="348"/>
      <c r="C87" s="348"/>
      <c r="D87" s="348"/>
      <c r="E87" s="348"/>
      <c r="F87" s="348"/>
      <c r="G87" s="348"/>
      <c r="H87" s="348"/>
      <c r="I87" s="348"/>
      <c r="J87" s="348"/>
      <c r="K87" s="348"/>
      <c r="L87" s="348"/>
      <c r="M87" s="348"/>
    </row>
    <row r="88" spans="1:13" ht="15.75" thickBot="1">
      <c r="A88" s="348"/>
      <c r="B88" s="348"/>
      <c r="C88" s="348"/>
      <c r="D88" s="348"/>
      <c r="E88" s="348"/>
      <c r="F88" s="348"/>
      <c r="G88" s="348"/>
      <c r="H88" s="348"/>
      <c r="I88" s="348"/>
      <c r="J88" s="348"/>
      <c r="K88" s="348"/>
      <c r="L88" s="348"/>
      <c r="M88" s="348"/>
    </row>
    <row r="89" spans="1:13" ht="15.75" thickBot="1">
      <c r="A89" s="348"/>
      <c r="B89" s="348"/>
      <c r="C89" s="348"/>
      <c r="D89" s="348"/>
      <c r="E89" s="348"/>
      <c r="F89" s="348"/>
      <c r="G89" s="348"/>
      <c r="H89" s="348"/>
      <c r="I89" s="348"/>
      <c r="J89" s="348"/>
      <c r="K89" s="348"/>
      <c r="L89" s="348"/>
      <c r="M89" s="348"/>
    </row>
    <row r="90" spans="1:13" ht="15.75" thickBot="1">
      <c r="A90" s="348"/>
      <c r="B90" s="348"/>
      <c r="C90" s="348"/>
      <c r="D90" s="348"/>
      <c r="E90" s="348"/>
      <c r="F90" s="348"/>
      <c r="G90" s="348"/>
      <c r="H90" s="348"/>
      <c r="I90" s="348"/>
      <c r="J90" s="348"/>
      <c r="K90" s="348"/>
      <c r="L90" s="348"/>
      <c r="M90" s="348"/>
    </row>
    <row r="91" spans="1:13" ht="15.75" thickBot="1">
      <c r="A91" s="348"/>
      <c r="B91" s="348"/>
      <c r="C91" s="348"/>
      <c r="D91" s="348"/>
      <c r="E91" s="348"/>
      <c r="F91" s="348"/>
      <c r="G91" s="348"/>
      <c r="H91" s="348"/>
      <c r="I91" s="348"/>
      <c r="J91" s="348"/>
      <c r="K91" s="348"/>
      <c r="L91" s="348"/>
      <c r="M91" s="348"/>
    </row>
    <row r="92" spans="1:13" ht="15.75" thickBot="1">
      <c r="A92" s="348"/>
      <c r="B92" s="348"/>
      <c r="C92" s="348"/>
      <c r="D92" s="348"/>
      <c r="E92" s="348"/>
      <c r="F92" s="348"/>
      <c r="G92" s="348"/>
      <c r="H92" s="348"/>
      <c r="I92" s="348"/>
      <c r="J92" s="348"/>
      <c r="K92" s="348"/>
      <c r="L92" s="348"/>
      <c r="M92" s="348"/>
    </row>
    <row r="93" spans="1:13" ht="15.75" thickBot="1">
      <c r="A93" s="348"/>
      <c r="B93" s="348"/>
      <c r="C93" s="348"/>
      <c r="D93" s="348"/>
      <c r="E93" s="348"/>
      <c r="F93" s="348"/>
      <c r="G93" s="348"/>
      <c r="H93" s="348"/>
      <c r="I93" s="348"/>
      <c r="J93" s="348"/>
      <c r="K93" s="348"/>
      <c r="L93" s="348"/>
      <c r="M93" s="348"/>
    </row>
    <row r="94" spans="1:13" ht="15.75" thickBot="1">
      <c r="A94" s="348"/>
      <c r="B94" s="348"/>
      <c r="C94" s="348"/>
      <c r="D94" s="348"/>
      <c r="E94" s="348"/>
      <c r="F94" s="348"/>
      <c r="G94" s="348"/>
      <c r="H94" s="348"/>
      <c r="I94" s="348"/>
      <c r="J94" s="348"/>
      <c r="K94" s="348"/>
      <c r="L94" s="348"/>
      <c r="M94" s="348"/>
    </row>
    <row r="95" spans="1:13" ht="15.75" thickBot="1">
      <c r="A95" s="348"/>
      <c r="B95" s="348"/>
      <c r="C95" s="348"/>
      <c r="D95" s="348"/>
      <c r="E95" s="348"/>
      <c r="F95" s="348"/>
      <c r="G95" s="348"/>
      <c r="H95" s="348"/>
      <c r="I95" s="348"/>
      <c r="J95" s="348"/>
      <c r="K95" s="348"/>
      <c r="L95" s="348"/>
      <c r="M95" s="348"/>
    </row>
    <row r="96" spans="1:13" ht="15.75" thickBot="1">
      <c r="A96" s="348"/>
      <c r="B96" s="348"/>
      <c r="C96" s="348"/>
      <c r="D96" s="348"/>
      <c r="E96" s="348"/>
      <c r="F96" s="348"/>
      <c r="G96" s="348"/>
      <c r="H96" s="348"/>
      <c r="I96" s="348"/>
      <c r="J96" s="348"/>
      <c r="K96" s="348"/>
      <c r="L96" s="348"/>
      <c r="M96" s="348"/>
    </row>
    <row r="97" spans="1:13" ht="15.75" thickBot="1">
      <c r="A97" s="348"/>
      <c r="B97" s="348"/>
      <c r="C97" s="348"/>
      <c r="D97" s="348"/>
      <c r="E97" s="348"/>
      <c r="F97" s="348"/>
      <c r="G97" s="348"/>
      <c r="H97" s="348"/>
      <c r="I97" s="348"/>
      <c r="J97" s="348"/>
      <c r="K97" s="348"/>
      <c r="L97" s="348"/>
      <c r="M97" s="348"/>
    </row>
    <row r="98" spans="1:13" ht="15.75" thickBot="1">
      <c r="A98" s="348"/>
      <c r="B98" s="348"/>
      <c r="C98" s="348"/>
      <c r="D98" s="348"/>
      <c r="E98" s="348"/>
      <c r="F98" s="348"/>
      <c r="G98" s="348"/>
      <c r="H98" s="348"/>
      <c r="I98" s="348"/>
      <c r="J98" s="348"/>
      <c r="K98" s="348"/>
      <c r="L98" s="348"/>
      <c r="M98" s="348"/>
    </row>
    <row r="99" spans="1:13" ht="15.75" thickBot="1">
      <c r="A99" s="348"/>
      <c r="B99" s="348"/>
      <c r="C99" s="348"/>
      <c r="D99" s="348"/>
      <c r="E99" s="348"/>
      <c r="F99" s="348"/>
      <c r="G99" s="348"/>
      <c r="H99" s="348"/>
      <c r="I99" s="348"/>
      <c r="J99" s="348"/>
      <c r="K99" s="348"/>
      <c r="L99" s="348"/>
      <c r="M99" s="348"/>
    </row>
    <row r="100" spans="1:13" ht="15.75" thickBot="1">
      <c r="A100" s="348"/>
      <c r="B100" s="348"/>
      <c r="C100" s="348"/>
      <c r="D100" s="348"/>
      <c r="E100" s="348"/>
      <c r="F100" s="348"/>
      <c r="G100" s="348"/>
      <c r="H100" s="348"/>
      <c r="I100" s="348"/>
      <c r="J100" s="348"/>
      <c r="K100" s="348"/>
      <c r="L100" s="348"/>
      <c r="M100" s="348"/>
    </row>
    <row r="101" spans="1:13" ht="15.75" thickBot="1">
      <c r="A101" s="348"/>
      <c r="B101" s="348"/>
      <c r="C101" s="348"/>
      <c r="D101" s="348"/>
      <c r="E101" s="348"/>
      <c r="F101" s="348"/>
      <c r="G101" s="348"/>
      <c r="H101" s="348"/>
      <c r="I101" s="348"/>
      <c r="J101" s="348"/>
      <c r="K101" s="348"/>
      <c r="L101" s="348"/>
      <c r="M101" s="348"/>
    </row>
    <row r="102" spans="1:13" ht="15.75" thickBot="1">
      <c r="A102" s="348"/>
      <c r="B102" s="348"/>
      <c r="C102" s="348"/>
      <c r="D102" s="348"/>
      <c r="E102" s="348"/>
      <c r="F102" s="348"/>
      <c r="G102" s="348"/>
      <c r="H102" s="348"/>
      <c r="I102" s="348"/>
      <c r="J102" s="348"/>
      <c r="K102" s="348"/>
      <c r="L102" s="348"/>
      <c r="M102" s="348"/>
    </row>
    <row r="103" spans="1:13" ht="15.75" thickBot="1">
      <c r="A103" s="348"/>
      <c r="B103" s="348"/>
      <c r="C103" s="348"/>
      <c r="D103" s="348"/>
      <c r="E103" s="348"/>
      <c r="F103" s="348"/>
      <c r="G103" s="348"/>
      <c r="H103" s="348"/>
      <c r="I103" s="348"/>
      <c r="J103" s="348"/>
      <c r="K103" s="348"/>
      <c r="L103" s="348"/>
      <c r="M103" s="348"/>
    </row>
    <row r="104" spans="1:13" ht="15.75" thickBot="1">
      <c r="A104" s="348"/>
      <c r="B104" s="348"/>
      <c r="C104" s="348"/>
      <c r="D104" s="348"/>
      <c r="E104" s="348"/>
      <c r="F104" s="348"/>
      <c r="G104" s="348"/>
      <c r="H104" s="348"/>
      <c r="I104" s="348"/>
      <c r="J104" s="348"/>
      <c r="K104" s="348"/>
      <c r="L104" s="348"/>
      <c r="M104" s="348"/>
    </row>
    <row r="105" spans="1:13" ht="15.75" thickBot="1">
      <c r="A105" s="348"/>
      <c r="B105" s="348"/>
      <c r="C105" s="348"/>
      <c r="D105" s="348"/>
      <c r="E105" s="348"/>
      <c r="F105" s="348"/>
      <c r="G105" s="348"/>
      <c r="H105" s="348"/>
      <c r="I105" s="348"/>
      <c r="J105" s="348"/>
      <c r="K105" s="348"/>
      <c r="L105" s="348"/>
      <c r="M105" s="348"/>
    </row>
    <row r="106" spans="1:13" ht="15.75" thickBot="1">
      <c r="A106" s="348"/>
      <c r="B106" s="348"/>
      <c r="C106" s="348"/>
      <c r="D106" s="348"/>
      <c r="E106" s="348"/>
      <c r="F106" s="348"/>
      <c r="G106" s="348"/>
      <c r="H106" s="348"/>
      <c r="I106" s="348"/>
      <c r="J106" s="348"/>
      <c r="K106" s="348"/>
      <c r="L106" s="348"/>
      <c r="M106" s="348"/>
    </row>
    <row r="107" spans="1:13" ht="15.75" thickBot="1">
      <c r="A107" s="348"/>
      <c r="B107" s="348"/>
      <c r="C107" s="348"/>
      <c r="D107" s="348"/>
      <c r="E107" s="348"/>
      <c r="F107" s="348"/>
      <c r="G107" s="348"/>
      <c r="H107" s="348"/>
      <c r="I107" s="348"/>
      <c r="J107" s="348"/>
      <c r="K107" s="348"/>
      <c r="L107" s="348"/>
      <c r="M107" s="348"/>
    </row>
    <row r="108" spans="1:13" ht="15.75" thickBot="1">
      <c r="A108" s="348"/>
      <c r="B108" s="348"/>
      <c r="C108" s="348"/>
      <c r="D108" s="348"/>
      <c r="E108" s="348"/>
      <c r="F108" s="348"/>
      <c r="G108" s="348"/>
      <c r="H108" s="348"/>
      <c r="I108" s="348"/>
      <c r="J108" s="348"/>
      <c r="K108" s="348"/>
      <c r="L108" s="348"/>
      <c r="M108" s="348"/>
    </row>
    <row r="109" spans="1:13" ht="15.75" thickBot="1">
      <c r="A109" s="348"/>
      <c r="B109" s="348"/>
      <c r="C109" s="348"/>
      <c r="D109" s="348"/>
      <c r="E109" s="348"/>
      <c r="F109" s="348"/>
      <c r="G109" s="348"/>
      <c r="H109" s="348"/>
      <c r="I109" s="348"/>
      <c r="J109" s="348"/>
      <c r="K109" s="348"/>
      <c r="L109" s="348"/>
      <c r="M109" s="348"/>
    </row>
    <row r="110" spans="1:13" ht="15.75" thickBot="1">
      <c r="A110" s="348"/>
      <c r="B110" s="348"/>
      <c r="C110" s="348"/>
      <c r="D110" s="348"/>
      <c r="E110" s="348"/>
      <c r="F110" s="348"/>
      <c r="G110" s="348"/>
      <c r="H110" s="348"/>
      <c r="I110" s="348"/>
      <c r="J110" s="348"/>
      <c r="K110" s="348"/>
      <c r="L110" s="348"/>
      <c r="M110" s="348"/>
    </row>
    <row r="111" spans="1:13" ht="15.75" thickBot="1">
      <c r="A111" s="348"/>
      <c r="B111" s="348"/>
      <c r="C111" s="348"/>
      <c r="D111" s="348"/>
      <c r="E111" s="348"/>
      <c r="F111" s="348"/>
      <c r="G111" s="348"/>
      <c r="H111" s="348"/>
      <c r="I111" s="348"/>
      <c r="J111" s="348"/>
      <c r="K111" s="348"/>
      <c r="L111" s="348"/>
      <c r="M111" s="348"/>
    </row>
    <row r="112" spans="1:13" ht="15.75" thickBot="1">
      <c r="A112" s="348"/>
      <c r="B112" s="348"/>
      <c r="C112" s="348"/>
      <c r="D112" s="348"/>
      <c r="E112" s="348"/>
      <c r="F112" s="348"/>
      <c r="G112" s="348"/>
      <c r="H112" s="348"/>
      <c r="I112" s="348"/>
      <c r="J112" s="348"/>
      <c r="K112" s="348"/>
      <c r="L112" s="348"/>
      <c r="M112" s="348"/>
    </row>
    <row r="113" spans="1:13" ht="15.75" thickBot="1">
      <c r="A113" s="348"/>
      <c r="B113" s="348"/>
      <c r="C113" s="348"/>
      <c r="D113" s="348"/>
      <c r="E113" s="348"/>
      <c r="F113" s="348"/>
      <c r="G113" s="348"/>
      <c r="H113" s="348"/>
      <c r="I113" s="348"/>
      <c r="J113" s="348"/>
      <c r="K113" s="348"/>
      <c r="L113" s="348"/>
      <c r="M113" s="348"/>
    </row>
    <row r="114" spans="1:13" ht="15.75" thickBot="1">
      <c r="A114" s="348"/>
      <c r="B114" s="348"/>
      <c r="C114" s="348"/>
      <c r="D114" s="348"/>
      <c r="E114" s="348"/>
      <c r="F114" s="348"/>
      <c r="G114" s="348"/>
      <c r="H114" s="348"/>
      <c r="I114" s="348"/>
      <c r="J114" s="348"/>
      <c r="K114" s="348"/>
      <c r="L114" s="348"/>
      <c r="M114" s="348"/>
    </row>
    <row r="115" spans="1:13" ht="15.75" thickBot="1">
      <c r="A115" s="348"/>
      <c r="B115" s="348"/>
      <c r="C115" s="348"/>
      <c r="D115" s="348"/>
      <c r="E115" s="348"/>
      <c r="F115" s="348"/>
      <c r="G115" s="348"/>
      <c r="H115" s="348"/>
      <c r="I115" s="348"/>
      <c r="J115" s="348"/>
      <c r="K115" s="348"/>
      <c r="L115" s="348"/>
      <c r="M115" s="348"/>
    </row>
    <row r="116" spans="1:13" ht="15.75" thickBot="1">
      <c r="A116" s="348"/>
      <c r="B116" s="348"/>
      <c r="C116" s="348"/>
      <c r="D116" s="348"/>
      <c r="E116" s="348"/>
      <c r="F116" s="348"/>
      <c r="G116" s="348"/>
      <c r="H116" s="348"/>
      <c r="I116" s="348"/>
      <c r="J116" s="348"/>
      <c r="K116" s="348"/>
      <c r="L116" s="348"/>
      <c r="M116" s="348"/>
    </row>
    <row r="117" spans="1:13" ht="15.75" thickBot="1">
      <c r="A117" s="348"/>
      <c r="B117" s="348"/>
      <c r="C117" s="348"/>
      <c r="D117" s="348"/>
      <c r="E117" s="348"/>
      <c r="F117" s="348"/>
      <c r="G117" s="348"/>
      <c r="H117" s="348"/>
      <c r="I117" s="348"/>
      <c r="J117" s="348"/>
      <c r="K117" s="348"/>
      <c r="L117" s="348"/>
      <c r="M117" s="348"/>
    </row>
    <row r="118" spans="1:13" ht="15.75" thickBot="1">
      <c r="A118" s="348"/>
      <c r="B118" s="348"/>
      <c r="C118" s="348"/>
      <c r="D118" s="348"/>
      <c r="E118" s="348"/>
      <c r="F118" s="348"/>
      <c r="G118" s="348"/>
      <c r="H118" s="348"/>
      <c r="I118" s="348"/>
      <c r="J118" s="348"/>
      <c r="K118" s="348"/>
      <c r="L118" s="348"/>
      <c r="M118" s="348"/>
    </row>
    <row r="119" spans="1:13" ht="15.75" thickBot="1">
      <c r="A119" s="348"/>
      <c r="B119" s="348"/>
      <c r="C119" s="348"/>
      <c r="D119" s="348"/>
      <c r="E119" s="348"/>
      <c r="F119" s="348"/>
      <c r="G119" s="348"/>
      <c r="H119" s="348"/>
      <c r="I119" s="348"/>
      <c r="J119" s="348"/>
      <c r="K119" s="348"/>
      <c r="L119" s="348"/>
      <c r="M119" s="348"/>
    </row>
    <row r="120" spans="1:13" ht="15.75" thickBot="1">
      <c r="A120" s="348"/>
      <c r="B120" s="348"/>
      <c r="C120" s="348"/>
      <c r="D120" s="348"/>
      <c r="E120" s="348"/>
      <c r="F120" s="348"/>
      <c r="G120" s="348"/>
      <c r="H120" s="348"/>
      <c r="I120" s="348"/>
      <c r="J120" s="348"/>
      <c r="K120" s="348"/>
      <c r="L120" s="348"/>
      <c r="M120" s="348"/>
    </row>
    <row r="121" spans="1:13" ht="15.75" thickBot="1">
      <c r="A121" s="348"/>
      <c r="B121" s="348"/>
      <c r="C121" s="348"/>
      <c r="D121" s="348"/>
      <c r="E121" s="348"/>
      <c r="F121" s="348"/>
      <c r="G121" s="348"/>
      <c r="H121" s="348"/>
      <c r="I121" s="348"/>
      <c r="J121" s="348"/>
      <c r="K121" s="348"/>
      <c r="L121" s="348"/>
      <c r="M121" s="348"/>
    </row>
    <row r="122" spans="1:13" ht="15.75" thickBot="1">
      <c r="A122" s="348"/>
      <c r="B122" s="348"/>
      <c r="C122" s="348"/>
      <c r="D122" s="348"/>
      <c r="E122" s="348"/>
      <c r="F122" s="348"/>
      <c r="G122" s="348"/>
      <c r="H122" s="348"/>
      <c r="I122" s="348"/>
      <c r="J122" s="348"/>
      <c r="K122" s="348"/>
      <c r="L122" s="348"/>
      <c r="M122" s="348"/>
    </row>
    <row r="123" spans="1:13" ht="15.75" thickBot="1">
      <c r="A123" s="348"/>
      <c r="B123" s="348"/>
      <c r="C123" s="348"/>
      <c r="D123" s="348"/>
      <c r="E123" s="348"/>
      <c r="F123" s="348"/>
      <c r="G123" s="348"/>
      <c r="H123" s="348"/>
      <c r="I123" s="348"/>
      <c r="J123" s="348"/>
      <c r="K123" s="348"/>
      <c r="L123" s="348"/>
      <c r="M123" s="348"/>
    </row>
    <row r="124" spans="1:13" ht="15.75" thickBot="1">
      <c r="A124" s="348"/>
      <c r="B124" s="348"/>
      <c r="C124" s="348"/>
      <c r="D124" s="348"/>
      <c r="E124" s="348"/>
      <c r="F124" s="348"/>
      <c r="G124" s="348"/>
      <c r="H124" s="348"/>
      <c r="I124" s="348"/>
      <c r="J124" s="348"/>
      <c r="K124" s="348"/>
      <c r="L124" s="348"/>
      <c r="M124" s="348"/>
    </row>
    <row r="125" spans="1:13" ht="15.75" thickBot="1">
      <c r="A125" s="348"/>
      <c r="B125" s="348"/>
      <c r="C125" s="348"/>
      <c r="D125" s="348"/>
      <c r="E125" s="348"/>
      <c r="F125" s="348"/>
      <c r="G125" s="348"/>
      <c r="H125" s="348"/>
      <c r="I125" s="348"/>
      <c r="J125" s="348"/>
      <c r="K125" s="348"/>
      <c r="L125" s="348"/>
      <c r="M125" s="348"/>
    </row>
    <row r="126" spans="1:13" ht="15.75" thickBot="1">
      <c r="A126" s="348"/>
      <c r="B126" s="348"/>
      <c r="C126" s="348"/>
      <c r="D126" s="348"/>
      <c r="E126" s="348"/>
      <c r="F126" s="348"/>
      <c r="G126" s="348"/>
      <c r="H126" s="348"/>
      <c r="I126" s="348"/>
      <c r="J126" s="348"/>
      <c r="K126" s="348"/>
      <c r="L126" s="348"/>
      <c r="M126" s="348"/>
    </row>
    <row r="127" spans="1:13" ht="15.75" thickBot="1">
      <c r="A127" s="348"/>
      <c r="B127" s="348"/>
      <c r="C127" s="348"/>
      <c r="D127" s="348"/>
      <c r="E127" s="348"/>
      <c r="F127" s="348"/>
      <c r="G127" s="348"/>
      <c r="H127" s="348"/>
      <c r="I127" s="348"/>
      <c r="J127" s="348"/>
      <c r="K127" s="348"/>
      <c r="L127" s="348"/>
      <c r="M127" s="348"/>
    </row>
    <row r="128" spans="1:13" ht="15.75" thickBot="1">
      <c r="A128" s="348"/>
      <c r="B128" s="348"/>
      <c r="C128" s="348"/>
      <c r="D128" s="348"/>
      <c r="E128" s="348"/>
      <c r="F128" s="348"/>
      <c r="G128" s="348"/>
      <c r="H128" s="348"/>
      <c r="I128" s="348"/>
      <c r="J128" s="348"/>
      <c r="K128" s="348"/>
      <c r="L128" s="348"/>
      <c r="M128" s="348"/>
    </row>
    <row r="129" spans="1:13" ht="15.75" thickBot="1">
      <c r="A129" s="348"/>
      <c r="B129" s="348"/>
      <c r="C129" s="348"/>
      <c r="D129" s="348"/>
      <c r="E129" s="348"/>
      <c r="F129" s="348"/>
      <c r="G129" s="348"/>
      <c r="H129" s="348"/>
      <c r="I129" s="348"/>
      <c r="J129" s="348"/>
      <c r="K129" s="348"/>
      <c r="L129" s="348"/>
      <c r="M129" s="348"/>
    </row>
    <row r="130" spans="1:13" ht="15.75" thickBot="1">
      <c r="A130" s="348"/>
      <c r="B130" s="348"/>
      <c r="C130" s="348"/>
      <c r="D130" s="348"/>
      <c r="E130" s="348"/>
      <c r="F130" s="348"/>
      <c r="G130" s="348"/>
      <c r="H130" s="348"/>
      <c r="I130" s="348"/>
      <c r="J130" s="348"/>
      <c r="K130" s="348"/>
      <c r="L130" s="348"/>
      <c r="M130" s="348"/>
    </row>
    <row r="131" spans="1:13" ht="15.75" thickBot="1">
      <c r="A131" s="348"/>
      <c r="B131" s="348"/>
      <c r="C131" s="348"/>
      <c r="D131" s="348"/>
      <c r="E131" s="348"/>
      <c r="F131" s="348"/>
      <c r="G131" s="348"/>
      <c r="H131" s="348"/>
      <c r="I131" s="348"/>
      <c r="J131" s="348"/>
      <c r="K131" s="348"/>
      <c r="L131" s="348"/>
      <c r="M131" s="348"/>
    </row>
    <row r="132" spans="1:13" ht="15.75" thickBot="1">
      <c r="A132" s="348"/>
      <c r="B132" s="348"/>
      <c r="C132" s="348"/>
      <c r="D132" s="348"/>
      <c r="E132" s="348"/>
      <c r="F132" s="348"/>
      <c r="G132" s="348"/>
      <c r="H132" s="348"/>
      <c r="I132" s="348"/>
      <c r="J132" s="348"/>
      <c r="K132" s="348"/>
      <c r="L132" s="348"/>
      <c r="M132" s="348"/>
    </row>
    <row r="133" spans="1:13" ht="15.75" thickBot="1">
      <c r="A133" s="348"/>
      <c r="B133" s="348"/>
      <c r="C133" s="348"/>
      <c r="D133" s="348"/>
      <c r="E133" s="348"/>
      <c r="F133" s="348"/>
      <c r="G133" s="348"/>
      <c r="H133" s="348"/>
      <c r="I133" s="348"/>
      <c r="J133" s="348"/>
      <c r="K133" s="348"/>
      <c r="L133" s="348"/>
      <c r="M133" s="348"/>
    </row>
    <row r="134" spans="1:13" ht="15.75" thickBot="1">
      <c r="A134" s="348"/>
      <c r="B134" s="348"/>
      <c r="C134" s="348"/>
      <c r="D134" s="348"/>
      <c r="E134" s="348"/>
      <c r="F134" s="348"/>
      <c r="G134" s="348"/>
      <c r="H134" s="348"/>
      <c r="I134" s="348"/>
      <c r="J134" s="348"/>
      <c r="K134" s="348"/>
      <c r="L134" s="348"/>
      <c r="M134" s="348"/>
    </row>
    <row r="135" spans="1:13" ht="15.75" thickBot="1">
      <c r="A135" s="348"/>
      <c r="B135" s="348"/>
      <c r="C135" s="348"/>
      <c r="D135" s="348"/>
      <c r="E135" s="348"/>
      <c r="F135" s="348"/>
      <c r="G135" s="348"/>
      <c r="H135" s="348"/>
      <c r="I135" s="348"/>
      <c r="J135" s="348"/>
      <c r="K135" s="348"/>
      <c r="L135" s="348"/>
      <c r="M135" s="348"/>
    </row>
    <row r="136" spans="1:13" ht="15.75" thickBot="1">
      <c r="A136" s="348"/>
      <c r="B136" s="348"/>
      <c r="C136" s="348"/>
      <c r="D136" s="348"/>
      <c r="E136" s="348"/>
      <c r="F136" s="348"/>
      <c r="G136" s="348"/>
      <c r="H136" s="348"/>
      <c r="I136" s="348"/>
      <c r="J136" s="348"/>
      <c r="K136" s="348"/>
      <c r="L136" s="348"/>
      <c r="M136" s="348"/>
    </row>
    <row r="137" spans="1:13" ht="15.75" thickBot="1">
      <c r="A137" s="348"/>
      <c r="B137" s="348"/>
      <c r="C137" s="348"/>
      <c r="D137" s="348"/>
      <c r="E137" s="348"/>
      <c r="F137" s="348"/>
      <c r="G137" s="348"/>
      <c r="H137" s="348"/>
      <c r="I137" s="348"/>
      <c r="J137" s="348"/>
      <c r="K137" s="348"/>
      <c r="L137" s="348"/>
      <c r="M137" s="348"/>
    </row>
    <row r="138" spans="1:13" ht="15.75" thickBot="1">
      <c r="A138" s="348"/>
      <c r="B138" s="348"/>
      <c r="C138" s="348"/>
      <c r="D138" s="348"/>
      <c r="E138" s="348"/>
      <c r="F138" s="348"/>
      <c r="G138" s="348"/>
      <c r="H138" s="348"/>
      <c r="I138" s="348"/>
      <c r="J138" s="348"/>
      <c r="K138" s="348"/>
      <c r="L138" s="348"/>
      <c r="M138" s="348"/>
    </row>
    <row r="139" spans="1:13" ht="15.75" thickBot="1">
      <c r="A139" s="348"/>
      <c r="B139" s="348"/>
      <c r="C139" s="348"/>
      <c r="D139" s="348"/>
      <c r="E139" s="348"/>
      <c r="F139" s="348"/>
      <c r="G139" s="348"/>
      <c r="H139" s="348"/>
      <c r="I139" s="348"/>
      <c r="J139" s="348"/>
      <c r="K139" s="348"/>
      <c r="L139" s="348"/>
      <c r="M139" s="348"/>
    </row>
    <row r="140" spans="1:13" ht="15.75" thickBot="1">
      <c r="A140" s="348"/>
      <c r="B140" s="348"/>
      <c r="C140" s="348"/>
      <c r="D140" s="348"/>
      <c r="E140" s="348"/>
      <c r="F140" s="348"/>
      <c r="G140" s="348"/>
      <c r="H140" s="348"/>
      <c r="I140" s="348"/>
      <c r="J140" s="348"/>
      <c r="K140" s="348"/>
      <c r="L140" s="348"/>
      <c r="M140" s="348"/>
    </row>
    <row r="141" spans="1:13" ht="15.75" thickBot="1">
      <c r="A141" s="348"/>
      <c r="B141" s="348"/>
      <c r="C141" s="348"/>
      <c r="D141" s="348"/>
      <c r="E141" s="348"/>
      <c r="F141" s="348"/>
      <c r="G141" s="348"/>
      <c r="H141" s="348"/>
      <c r="I141" s="348"/>
      <c r="J141" s="348"/>
      <c r="K141" s="348"/>
      <c r="L141" s="348"/>
      <c r="M141" s="348"/>
    </row>
    <row r="142" spans="1:13" ht="15.75" thickBot="1">
      <c r="A142" s="348"/>
      <c r="B142" s="348"/>
      <c r="C142" s="348"/>
      <c r="D142" s="348"/>
      <c r="E142" s="348"/>
      <c r="F142" s="348"/>
      <c r="G142" s="348"/>
      <c r="H142" s="348"/>
      <c r="I142" s="348"/>
      <c r="J142" s="348"/>
      <c r="K142" s="348"/>
      <c r="L142" s="348"/>
      <c r="M142" s="348"/>
    </row>
    <row r="143" spans="1:13" ht="15.75" thickBot="1">
      <c r="A143" s="348"/>
      <c r="B143" s="348"/>
      <c r="C143" s="348"/>
      <c r="D143" s="348"/>
      <c r="E143" s="348"/>
      <c r="F143" s="348"/>
      <c r="G143" s="348"/>
      <c r="H143" s="348"/>
      <c r="I143" s="348"/>
      <c r="J143" s="348"/>
      <c r="K143" s="348"/>
      <c r="L143" s="348"/>
      <c r="M143" s="348"/>
    </row>
    <row r="144" spans="1:13" ht="15.75" thickBot="1">
      <c r="A144" s="348"/>
      <c r="B144" s="348"/>
      <c r="C144" s="348"/>
      <c r="D144" s="348"/>
      <c r="E144" s="348"/>
      <c r="F144" s="348"/>
      <c r="G144" s="348"/>
      <c r="H144" s="348"/>
      <c r="I144" s="348"/>
      <c r="J144" s="348"/>
      <c r="K144" s="348"/>
      <c r="L144" s="348"/>
      <c r="M144" s="348"/>
    </row>
    <row r="145" spans="1:13" ht="15.75" thickBot="1">
      <c r="A145" s="348"/>
      <c r="B145" s="348"/>
      <c r="C145" s="348"/>
      <c r="D145" s="348"/>
      <c r="E145" s="348"/>
      <c r="F145" s="348"/>
      <c r="G145" s="348"/>
      <c r="H145" s="348"/>
      <c r="I145" s="348"/>
      <c r="J145" s="348"/>
      <c r="K145" s="348"/>
      <c r="L145" s="348"/>
      <c r="M145" s="348"/>
    </row>
    <row r="146" spans="1:13" ht="15.75" thickBot="1">
      <c r="A146" s="348"/>
      <c r="B146" s="348"/>
      <c r="C146" s="348"/>
      <c r="D146" s="348"/>
      <c r="E146" s="348"/>
      <c r="F146" s="348"/>
      <c r="G146" s="348"/>
      <c r="H146" s="348"/>
      <c r="I146" s="348"/>
      <c r="J146" s="348"/>
      <c r="K146" s="348"/>
      <c r="L146" s="348"/>
      <c r="M146" s="348"/>
    </row>
    <row r="147" spans="1:13" ht="15.75" thickBot="1">
      <c r="A147" s="348"/>
      <c r="B147" s="348"/>
      <c r="C147" s="348"/>
      <c r="D147" s="348"/>
      <c r="E147" s="348"/>
      <c r="F147" s="348"/>
      <c r="G147" s="348"/>
      <c r="H147" s="348"/>
      <c r="I147" s="348"/>
      <c r="J147" s="348"/>
      <c r="K147" s="348"/>
      <c r="L147" s="348"/>
      <c r="M147" s="348"/>
    </row>
    <row r="148" spans="1:13" ht="15.75" thickBot="1">
      <c r="A148" s="348"/>
      <c r="B148" s="348"/>
      <c r="C148" s="348"/>
      <c r="D148" s="348"/>
      <c r="E148" s="348"/>
      <c r="F148" s="348"/>
      <c r="G148" s="348"/>
      <c r="H148" s="348"/>
      <c r="I148" s="348"/>
      <c r="J148" s="348"/>
      <c r="K148" s="348"/>
      <c r="L148" s="348"/>
      <c r="M148" s="348"/>
    </row>
    <row r="149" spans="1:13" ht="15.75" thickBot="1">
      <c r="A149" s="348"/>
      <c r="B149" s="348"/>
      <c r="C149" s="348"/>
      <c r="D149" s="348"/>
      <c r="E149" s="348"/>
      <c r="F149" s="348"/>
      <c r="G149" s="348"/>
      <c r="H149" s="348"/>
      <c r="I149" s="348"/>
      <c r="J149" s="348"/>
      <c r="K149" s="348"/>
      <c r="L149" s="348"/>
      <c r="M149" s="348"/>
    </row>
    <row r="150" spans="1:13" ht="15.75" thickBot="1">
      <c r="A150" s="348"/>
      <c r="B150" s="348"/>
      <c r="C150" s="348"/>
      <c r="D150" s="348"/>
      <c r="E150" s="348"/>
      <c r="F150" s="348"/>
      <c r="G150" s="348"/>
      <c r="H150" s="348"/>
      <c r="I150" s="348"/>
      <c r="J150" s="348"/>
      <c r="K150" s="348"/>
      <c r="L150" s="348"/>
      <c r="M150" s="348"/>
    </row>
    <row r="151" spans="1:13" ht="15.75" thickBot="1">
      <c r="A151" s="348"/>
      <c r="B151" s="348"/>
      <c r="C151" s="348"/>
      <c r="D151" s="348"/>
      <c r="E151" s="348"/>
      <c r="F151" s="348"/>
      <c r="G151" s="348"/>
      <c r="H151" s="348"/>
      <c r="I151" s="348"/>
      <c r="J151" s="348"/>
      <c r="K151" s="348"/>
      <c r="L151" s="348"/>
      <c r="M151" s="348"/>
    </row>
    <row r="152" spans="1:13" ht="15.75" thickBot="1">
      <c r="A152" s="348"/>
      <c r="B152" s="348"/>
      <c r="C152" s="348"/>
      <c r="D152" s="348"/>
      <c r="E152" s="348"/>
      <c r="F152" s="348"/>
      <c r="G152" s="348"/>
      <c r="H152" s="348"/>
      <c r="I152" s="348"/>
      <c r="J152" s="348"/>
      <c r="K152" s="348"/>
      <c r="L152" s="348"/>
      <c r="M152" s="348"/>
    </row>
    <row r="153" spans="1:13" ht="15.75" thickBot="1">
      <c r="A153" s="348"/>
      <c r="B153" s="348"/>
      <c r="C153" s="348"/>
      <c r="D153" s="348"/>
      <c r="E153" s="348"/>
      <c r="F153" s="348"/>
      <c r="G153" s="348"/>
      <c r="H153" s="348"/>
      <c r="I153" s="348"/>
      <c r="J153" s="348"/>
      <c r="K153" s="348"/>
      <c r="L153" s="348"/>
      <c r="M153" s="348"/>
    </row>
    <row r="154" spans="1:13" ht="15.75" thickBot="1">
      <c r="A154" s="348"/>
      <c r="B154" s="348"/>
      <c r="C154" s="348"/>
      <c r="D154" s="348"/>
      <c r="E154" s="348"/>
      <c r="F154" s="348"/>
      <c r="G154" s="348"/>
      <c r="H154" s="348"/>
      <c r="I154" s="348"/>
      <c r="J154" s="348"/>
      <c r="K154" s="348"/>
      <c r="L154" s="348"/>
      <c r="M154" s="348"/>
    </row>
    <row r="155" spans="1:13" ht="15.75" thickBot="1">
      <c r="A155" s="348"/>
      <c r="B155" s="348"/>
      <c r="C155" s="348"/>
      <c r="D155" s="348"/>
      <c r="E155" s="348"/>
      <c r="F155" s="348"/>
      <c r="G155" s="348"/>
      <c r="H155" s="348"/>
      <c r="I155" s="348"/>
      <c r="J155" s="348"/>
      <c r="K155" s="348"/>
      <c r="L155" s="348"/>
      <c r="M155" s="348"/>
    </row>
    <row r="156" spans="1:13" ht="15.75" thickBot="1">
      <c r="A156" s="348"/>
      <c r="B156" s="348"/>
      <c r="C156" s="348"/>
      <c r="D156" s="348"/>
      <c r="E156" s="348"/>
      <c r="F156" s="348"/>
      <c r="G156" s="348"/>
      <c r="H156" s="348"/>
      <c r="I156" s="348"/>
      <c r="J156" s="348"/>
      <c r="K156" s="348"/>
      <c r="L156" s="348"/>
      <c r="M156" s="348"/>
    </row>
    <row r="157" spans="1:13" ht="15.75" thickBot="1">
      <c r="A157" s="348"/>
      <c r="B157" s="348"/>
      <c r="C157" s="348"/>
      <c r="D157" s="348"/>
      <c r="E157" s="348"/>
      <c r="F157" s="348"/>
      <c r="G157" s="348"/>
      <c r="H157" s="348"/>
      <c r="I157" s="348"/>
      <c r="J157" s="348"/>
      <c r="K157" s="348"/>
      <c r="L157" s="348"/>
      <c r="M157" s="348"/>
    </row>
    <row r="158" spans="1:13" ht="15.75" thickBot="1">
      <c r="A158" s="348"/>
      <c r="B158" s="348"/>
      <c r="C158" s="348"/>
      <c r="D158" s="348"/>
      <c r="E158" s="348"/>
      <c r="F158" s="348"/>
      <c r="G158" s="348"/>
      <c r="H158" s="348"/>
      <c r="I158" s="348"/>
      <c r="J158" s="348"/>
      <c r="K158" s="348"/>
      <c r="L158" s="348"/>
      <c r="M158" s="348"/>
    </row>
    <row r="159" spans="1:13" ht="15.75" thickBot="1">
      <c r="A159" s="348"/>
      <c r="B159" s="348"/>
      <c r="C159" s="348"/>
      <c r="D159" s="348"/>
      <c r="E159" s="348"/>
      <c r="F159" s="348"/>
      <c r="G159" s="348"/>
      <c r="H159" s="348"/>
      <c r="I159" s="348"/>
      <c r="J159" s="348"/>
      <c r="K159" s="348"/>
      <c r="L159" s="348"/>
      <c r="M159" s="348"/>
    </row>
    <row r="160" spans="1:13" ht="15.75" thickBot="1">
      <c r="A160" s="348"/>
      <c r="B160" s="348"/>
      <c r="C160" s="348"/>
      <c r="D160" s="348"/>
      <c r="E160" s="348"/>
      <c r="F160" s="348"/>
      <c r="G160" s="348"/>
      <c r="H160" s="348"/>
      <c r="I160" s="348"/>
      <c r="J160" s="348"/>
      <c r="K160" s="348"/>
      <c r="L160" s="348"/>
      <c r="M160" s="348"/>
    </row>
    <row r="161" spans="1:13" ht="15.75" thickBot="1">
      <c r="A161" s="348"/>
      <c r="B161" s="348"/>
      <c r="C161" s="348"/>
      <c r="D161" s="348"/>
      <c r="E161" s="348"/>
      <c r="F161" s="348"/>
      <c r="G161" s="348"/>
      <c r="H161" s="348"/>
      <c r="I161" s="348"/>
      <c r="J161" s="348"/>
      <c r="K161" s="348"/>
      <c r="L161" s="348"/>
      <c r="M161" s="348"/>
    </row>
    <row r="162" spans="1:13" ht="15.75" thickBot="1">
      <c r="A162" s="348"/>
      <c r="B162" s="348"/>
      <c r="C162" s="348"/>
      <c r="D162" s="348"/>
      <c r="E162" s="348"/>
      <c r="F162" s="348"/>
      <c r="G162" s="348"/>
      <c r="H162" s="348"/>
      <c r="I162" s="348"/>
      <c r="J162" s="348"/>
      <c r="K162" s="348"/>
      <c r="L162" s="348"/>
      <c r="M162" s="348"/>
    </row>
    <row r="163" spans="1:13" ht="15.75" thickBot="1">
      <c r="A163" s="348"/>
      <c r="B163" s="348"/>
      <c r="C163" s="348"/>
      <c r="D163" s="348"/>
      <c r="E163" s="348"/>
      <c r="F163" s="348"/>
      <c r="G163" s="348"/>
      <c r="H163" s="348"/>
      <c r="I163" s="348"/>
      <c r="J163" s="348"/>
      <c r="K163" s="348"/>
      <c r="L163" s="348"/>
      <c r="M163" s="348"/>
    </row>
    <row r="164" spans="1:13" ht="15.75" thickBot="1">
      <c r="A164" s="348"/>
      <c r="B164" s="348"/>
      <c r="C164" s="348"/>
      <c r="D164" s="348"/>
      <c r="E164" s="348"/>
      <c r="F164" s="348"/>
      <c r="G164" s="348"/>
      <c r="H164" s="348"/>
      <c r="I164" s="348"/>
      <c r="J164" s="348"/>
      <c r="K164" s="348"/>
      <c r="L164" s="348"/>
      <c r="M164" s="348"/>
    </row>
    <row r="165" spans="1:13" ht="15.75" thickBot="1">
      <c r="A165" s="348"/>
      <c r="B165" s="348"/>
      <c r="C165" s="348"/>
      <c r="D165" s="348"/>
      <c r="E165" s="348"/>
      <c r="F165" s="348"/>
      <c r="G165" s="348"/>
      <c r="H165" s="348"/>
      <c r="I165" s="348"/>
      <c r="J165" s="348"/>
      <c r="K165" s="348"/>
      <c r="L165" s="348"/>
      <c r="M165" s="348"/>
    </row>
    <row r="166" spans="1:13" ht="15.75" thickBot="1">
      <c r="A166" s="348"/>
      <c r="B166" s="348"/>
      <c r="C166" s="348"/>
      <c r="D166" s="348"/>
      <c r="E166" s="348"/>
      <c r="F166" s="348"/>
      <c r="G166" s="348"/>
      <c r="H166" s="348"/>
      <c r="I166" s="348"/>
      <c r="J166" s="348"/>
      <c r="K166" s="348"/>
      <c r="L166" s="348"/>
      <c r="M166" s="348"/>
    </row>
    <row r="167" spans="1:13" ht="15.75" thickBot="1">
      <c r="A167" s="348"/>
      <c r="B167" s="348"/>
      <c r="C167" s="348"/>
      <c r="D167" s="348"/>
      <c r="E167" s="348"/>
      <c r="F167" s="348"/>
      <c r="G167" s="348"/>
      <c r="H167" s="348"/>
      <c r="I167" s="348"/>
      <c r="J167" s="348"/>
      <c r="K167" s="348"/>
      <c r="L167" s="348"/>
      <c r="M167" s="348"/>
    </row>
    <row r="168" spans="1:13" ht="15.75" thickBot="1">
      <c r="A168" s="348"/>
      <c r="B168" s="348"/>
      <c r="C168" s="348"/>
      <c r="D168" s="348"/>
      <c r="E168" s="348"/>
      <c r="F168" s="348"/>
      <c r="G168" s="348"/>
      <c r="H168" s="348"/>
      <c r="I168" s="348"/>
      <c r="J168" s="348"/>
      <c r="K168" s="348"/>
      <c r="L168" s="348"/>
      <c r="M168" s="348"/>
    </row>
    <row r="169" spans="1:13" ht="15.75" thickBot="1">
      <c r="A169" s="348"/>
      <c r="B169" s="348"/>
      <c r="C169" s="348"/>
      <c r="D169" s="348"/>
      <c r="E169" s="348"/>
      <c r="F169" s="348"/>
      <c r="G169" s="348"/>
      <c r="H169" s="348"/>
      <c r="I169" s="348"/>
      <c r="J169" s="348"/>
      <c r="K169" s="348"/>
      <c r="L169" s="348"/>
      <c r="M169" s="348"/>
    </row>
    <row r="170" spans="1:13" ht="15.75" thickBot="1">
      <c r="A170" s="348"/>
      <c r="B170" s="348"/>
      <c r="C170" s="348"/>
      <c r="D170" s="348"/>
      <c r="E170" s="348"/>
      <c r="F170" s="348"/>
      <c r="G170" s="348"/>
      <c r="H170" s="348"/>
      <c r="I170" s="348"/>
      <c r="J170" s="348"/>
      <c r="K170" s="348"/>
      <c r="L170" s="348"/>
      <c r="M170" s="348"/>
    </row>
    <row r="171" spans="1:13" ht="15.75" thickBot="1">
      <c r="A171" s="348"/>
      <c r="B171" s="348"/>
      <c r="C171" s="348"/>
      <c r="D171" s="348"/>
      <c r="E171" s="348"/>
      <c r="F171" s="348"/>
      <c r="G171" s="348"/>
      <c r="H171" s="348"/>
      <c r="I171" s="348"/>
      <c r="J171" s="348"/>
      <c r="K171" s="348"/>
      <c r="L171" s="348"/>
      <c r="M171" s="348"/>
    </row>
    <row r="172" spans="1:13" ht="15.75" thickBot="1">
      <c r="A172" s="348"/>
      <c r="B172" s="348"/>
      <c r="C172" s="348"/>
      <c r="D172" s="348"/>
      <c r="E172" s="348"/>
      <c r="F172" s="348"/>
      <c r="G172" s="348"/>
      <c r="H172" s="348"/>
      <c r="I172" s="348"/>
      <c r="J172" s="348"/>
      <c r="K172" s="348"/>
      <c r="L172" s="348"/>
      <c r="M172" s="348"/>
    </row>
    <row r="173" spans="1:13" ht="15.75" thickBot="1">
      <c r="A173" s="348"/>
      <c r="B173" s="348"/>
      <c r="C173" s="348"/>
      <c r="D173" s="348"/>
      <c r="E173" s="348"/>
      <c r="F173" s="348"/>
      <c r="G173" s="348"/>
      <c r="H173" s="348"/>
      <c r="I173" s="348"/>
      <c r="J173" s="348"/>
      <c r="K173" s="348"/>
      <c r="L173" s="348"/>
      <c r="M173" s="348"/>
    </row>
    <row r="174" spans="1:13" ht="15.75" thickBot="1">
      <c r="A174" s="348"/>
      <c r="B174" s="348"/>
      <c r="C174" s="348"/>
      <c r="D174" s="348"/>
      <c r="E174" s="348"/>
      <c r="F174" s="348"/>
      <c r="G174" s="348"/>
      <c r="H174" s="348"/>
      <c r="I174" s="348"/>
      <c r="J174" s="348"/>
      <c r="K174" s="348"/>
      <c r="L174" s="348"/>
      <c r="M174" s="348"/>
    </row>
    <row r="175" spans="1:13" ht="15.75" thickBot="1">
      <c r="A175" s="348"/>
      <c r="B175" s="348"/>
      <c r="C175" s="348"/>
      <c r="D175" s="348"/>
      <c r="E175" s="348"/>
      <c r="F175" s="348"/>
      <c r="G175" s="348"/>
      <c r="H175" s="348"/>
      <c r="I175" s="348"/>
      <c r="J175" s="348"/>
      <c r="K175" s="348"/>
      <c r="L175" s="348"/>
      <c r="M175" s="348"/>
    </row>
    <row r="176" spans="1:13" ht="15.75" thickBot="1">
      <c r="A176" s="348"/>
      <c r="B176" s="348"/>
      <c r="C176" s="348"/>
      <c r="D176" s="348"/>
      <c r="E176" s="348"/>
      <c r="F176" s="348"/>
      <c r="G176" s="348"/>
      <c r="H176" s="348"/>
      <c r="I176" s="348"/>
      <c r="J176" s="348"/>
      <c r="K176" s="348"/>
      <c r="L176" s="348"/>
      <c r="M176" s="348"/>
    </row>
    <row r="177" spans="1:13" ht="15.75" thickBot="1">
      <c r="A177" s="348"/>
      <c r="B177" s="348"/>
      <c r="C177" s="348"/>
      <c r="D177" s="348"/>
      <c r="E177" s="348"/>
      <c r="F177" s="348"/>
      <c r="G177" s="348"/>
      <c r="H177" s="348"/>
      <c r="I177" s="348"/>
      <c r="J177" s="348"/>
      <c r="K177" s="348"/>
      <c r="L177" s="348"/>
      <c r="M177" s="348"/>
    </row>
    <row r="178" spans="1:13" ht="15.75" thickBot="1">
      <c r="A178" s="348"/>
      <c r="B178" s="348"/>
      <c r="C178" s="348"/>
      <c r="D178" s="348"/>
      <c r="E178" s="348"/>
      <c r="F178" s="348"/>
      <c r="G178" s="348"/>
      <c r="H178" s="348"/>
      <c r="I178" s="348"/>
      <c r="J178" s="348"/>
      <c r="K178" s="348"/>
      <c r="L178" s="348"/>
      <c r="M178" s="348"/>
    </row>
    <row r="179" spans="1:13" ht="15.75" thickBot="1">
      <c r="A179" s="348"/>
      <c r="B179" s="348"/>
      <c r="C179" s="348"/>
      <c r="D179" s="348"/>
      <c r="E179" s="348"/>
      <c r="F179" s="348"/>
      <c r="G179" s="348"/>
      <c r="H179" s="348"/>
      <c r="I179" s="348"/>
      <c r="J179" s="348"/>
      <c r="K179" s="348"/>
      <c r="L179" s="348"/>
      <c r="M179" s="348"/>
    </row>
    <row r="180" spans="1:13" ht="15.75" thickBot="1">
      <c r="A180" s="348"/>
      <c r="B180" s="348"/>
      <c r="C180" s="348"/>
      <c r="D180" s="348"/>
      <c r="E180" s="348"/>
      <c r="F180" s="348"/>
      <c r="G180" s="348"/>
      <c r="H180" s="348"/>
      <c r="I180" s="348"/>
      <c r="J180" s="348"/>
      <c r="K180" s="348"/>
      <c r="L180" s="348"/>
      <c r="M180" s="348"/>
    </row>
    <row r="181" spans="1:13" ht="15.75" thickBot="1">
      <c r="A181" s="348"/>
      <c r="B181" s="348"/>
      <c r="C181" s="348"/>
      <c r="D181" s="348"/>
      <c r="E181" s="348"/>
      <c r="F181" s="348"/>
      <c r="G181" s="348"/>
      <c r="H181" s="348"/>
      <c r="I181" s="348"/>
      <c r="J181" s="348"/>
      <c r="K181" s="348"/>
      <c r="L181" s="348"/>
      <c r="M181" s="348"/>
    </row>
    <row r="182" spans="1:13" ht="15.75" thickBot="1">
      <c r="A182" s="348"/>
      <c r="B182" s="348"/>
      <c r="C182" s="348"/>
      <c r="D182" s="348"/>
      <c r="E182" s="348"/>
      <c r="F182" s="348"/>
      <c r="G182" s="348"/>
      <c r="H182" s="348"/>
      <c r="I182" s="348"/>
      <c r="J182" s="348"/>
      <c r="K182" s="348"/>
      <c r="L182" s="348"/>
      <c r="M182" s="348"/>
    </row>
    <row r="183" spans="1:13" ht="15.75" thickBot="1">
      <c r="A183" s="348"/>
      <c r="B183" s="348"/>
      <c r="C183" s="348"/>
      <c r="D183" s="348"/>
      <c r="E183" s="348"/>
      <c r="F183" s="348"/>
      <c r="G183" s="348"/>
      <c r="H183" s="348"/>
      <c r="I183" s="348"/>
      <c r="J183" s="348"/>
      <c r="K183" s="348"/>
      <c r="L183" s="348"/>
      <c r="M183" s="348"/>
    </row>
    <row r="184" spans="1:13" ht="15.75" thickBot="1">
      <c r="A184" s="348"/>
      <c r="B184" s="348"/>
      <c r="C184" s="348"/>
      <c r="D184" s="348"/>
      <c r="E184" s="348"/>
      <c r="F184" s="348"/>
      <c r="G184" s="348"/>
      <c r="H184" s="348"/>
      <c r="I184" s="348"/>
      <c r="J184" s="348"/>
      <c r="K184" s="348"/>
      <c r="L184" s="348"/>
      <c r="M184" s="348"/>
    </row>
    <row r="185" spans="1:13" ht="15.75" thickBot="1">
      <c r="A185" s="348"/>
      <c r="B185" s="348"/>
      <c r="C185" s="348"/>
      <c r="D185" s="348"/>
      <c r="E185" s="348"/>
      <c r="F185" s="348"/>
      <c r="G185" s="348"/>
      <c r="H185" s="348"/>
      <c r="I185" s="348"/>
      <c r="J185" s="348"/>
      <c r="K185" s="348"/>
      <c r="L185" s="348"/>
      <c r="M185" s="348"/>
    </row>
    <row r="186" spans="1:13" ht="15.75" thickBot="1">
      <c r="A186" s="348"/>
      <c r="B186" s="348"/>
      <c r="C186" s="348"/>
      <c r="D186" s="348"/>
      <c r="E186" s="348"/>
      <c r="F186" s="348"/>
      <c r="G186" s="348"/>
      <c r="H186" s="348"/>
      <c r="I186" s="348"/>
      <c r="J186" s="348"/>
      <c r="K186" s="348"/>
      <c r="L186" s="348"/>
      <c r="M186" s="348"/>
    </row>
    <row r="187" spans="1:13" ht="15.75" thickBot="1">
      <c r="A187" s="348"/>
      <c r="B187" s="348"/>
      <c r="C187" s="348"/>
      <c r="D187" s="348"/>
      <c r="E187" s="348"/>
      <c r="F187" s="348"/>
      <c r="G187" s="348"/>
      <c r="H187" s="348"/>
      <c r="I187" s="348"/>
      <c r="J187" s="348"/>
      <c r="K187" s="348"/>
      <c r="L187" s="348"/>
      <c r="M187" s="348"/>
    </row>
    <row r="188" spans="1:13" ht="15.75" thickBot="1">
      <c r="A188" s="348"/>
      <c r="B188" s="348"/>
      <c r="C188" s="348"/>
      <c r="D188" s="348"/>
      <c r="E188" s="348"/>
      <c r="F188" s="348"/>
      <c r="G188" s="348"/>
      <c r="H188" s="348"/>
      <c r="I188" s="348"/>
      <c r="J188" s="348"/>
      <c r="K188" s="348"/>
      <c r="L188" s="348"/>
      <c r="M188" s="348"/>
    </row>
    <row r="189" spans="1:13" ht="15.75" thickBot="1">
      <c r="A189" s="348"/>
      <c r="B189" s="348"/>
      <c r="C189" s="348"/>
      <c r="D189" s="348"/>
      <c r="E189" s="348"/>
      <c r="F189" s="348"/>
      <c r="G189" s="348"/>
      <c r="H189" s="348"/>
      <c r="I189" s="348"/>
      <c r="J189" s="348"/>
      <c r="K189" s="348"/>
      <c r="L189" s="348"/>
      <c r="M189" s="348"/>
    </row>
    <row r="190" spans="1:13" ht="15.75" thickBot="1">
      <c r="A190" s="348"/>
      <c r="B190" s="348"/>
      <c r="C190" s="348"/>
      <c r="D190" s="348"/>
      <c r="E190" s="348"/>
      <c r="F190" s="348"/>
      <c r="G190" s="348"/>
      <c r="H190" s="348"/>
      <c r="I190" s="348"/>
      <c r="J190" s="348"/>
      <c r="K190" s="348"/>
      <c r="L190" s="348"/>
      <c r="M190" s="348"/>
    </row>
    <row r="191" spans="1:13" ht="15.75" thickBot="1">
      <c r="A191" s="348"/>
      <c r="B191" s="348"/>
      <c r="C191" s="348"/>
      <c r="D191" s="348"/>
      <c r="E191" s="348"/>
      <c r="F191" s="348"/>
      <c r="G191" s="348"/>
      <c r="H191" s="348"/>
      <c r="I191" s="348"/>
      <c r="J191" s="348"/>
      <c r="K191" s="348"/>
      <c r="L191" s="348"/>
      <c r="M191" s="348"/>
    </row>
    <row r="192" spans="1:13" ht="15.75" thickBot="1">
      <c r="A192" s="348"/>
      <c r="B192" s="348"/>
      <c r="C192" s="348"/>
      <c r="D192" s="348"/>
      <c r="E192" s="348"/>
      <c r="F192" s="348"/>
      <c r="G192" s="348"/>
      <c r="H192" s="348"/>
      <c r="I192" s="348"/>
      <c r="J192" s="348"/>
      <c r="K192" s="348"/>
      <c r="L192" s="348"/>
      <c r="M192" s="348"/>
    </row>
    <row r="193" spans="1:13" ht="15.75" thickBot="1">
      <c r="A193" s="348"/>
      <c r="B193" s="348"/>
      <c r="C193" s="348"/>
      <c r="D193" s="348"/>
      <c r="E193" s="348"/>
      <c r="F193" s="348"/>
      <c r="G193" s="348"/>
      <c r="H193" s="348"/>
      <c r="I193" s="348"/>
      <c r="J193" s="348"/>
      <c r="K193" s="348"/>
      <c r="L193" s="348"/>
      <c r="M193" s="348"/>
    </row>
    <row r="194" spans="1:13" ht="15.75" thickBot="1">
      <c r="A194" s="348"/>
      <c r="B194" s="348"/>
      <c r="C194" s="348"/>
      <c r="D194" s="348"/>
      <c r="E194" s="348"/>
      <c r="F194" s="348"/>
      <c r="G194" s="348"/>
      <c r="H194" s="348"/>
      <c r="I194" s="348"/>
      <c r="J194" s="348"/>
      <c r="K194" s="348"/>
      <c r="L194" s="348"/>
      <c r="M194" s="348"/>
    </row>
    <row r="195" spans="1:13" ht="15.75" thickBot="1">
      <c r="A195" s="348"/>
      <c r="B195" s="348"/>
      <c r="C195" s="348"/>
      <c r="D195" s="348"/>
      <c r="E195" s="348"/>
      <c r="F195" s="348"/>
      <c r="G195" s="348"/>
      <c r="H195" s="348"/>
      <c r="I195" s="348"/>
      <c r="J195" s="348"/>
      <c r="K195" s="348"/>
      <c r="L195" s="348"/>
      <c r="M195" s="348"/>
    </row>
    <row r="196" spans="1:13" ht="15.75" thickBot="1">
      <c r="A196" s="348"/>
      <c r="B196" s="348"/>
      <c r="C196" s="348"/>
      <c r="D196" s="348"/>
      <c r="E196" s="348"/>
      <c r="F196" s="348"/>
      <c r="G196" s="348"/>
      <c r="H196" s="348"/>
      <c r="I196" s="348"/>
      <c r="J196" s="348"/>
      <c r="K196" s="348"/>
      <c r="L196" s="348"/>
      <c r="M196" s="348"/>
    </row>
    <row r="197" spans="1:13" ht="15.75" thickBot="1">
      <c r="A197" s="348"/>
      <c r="B197" s="348"/>
      <c r="C197" s="348"/>
      <c r="D197" s="348"/>
      <c r="E197" s="348"/>
      <c r="F197" s="348"/>
      <c r="G197" s="348"/>
      <c r="H197" s="348"/>
      <c r="I197" s="348"/>
      <c r="J197" s="348"/>
      <c r="K197" s="348"/>
      <c r="L197" s="348"/>
      <c r="M197" s="348"/>
    </row>
    <row r="198" spans="1:13" ht="15.75" thickBot="1">
      <c r="A198" s="348"/>
      <c r="B198" s="348"/>
      <c r="C198" s="348"/>
      <c r="D198" s="348"/>
      <c r="E198" s="348"/>
      <c r="F198" s="348"/>
      <c r="G198" s="348"/>
      <c r="H198" s="348"/>
      <c r="I198" s="348"/>
      <c r="J198" s="348"/>
      <c r="K198" s="348"/>
      <c r="L198" s="348"/>
      <c r="M198" s="348"/>
    </row>
    <row r="199" spans="1:13" ht="15.75" thickBot="1">
      <c r="A199" s="348"/>
      <c r="B199" s="348"/>
      <c r="C199" s="348"/>
      <c r="D199" s="348"/>
      <c r="E199" s="348"/>
      <c r="F199" s="348"/>
      <c r="G199" s="348"/>
      <c r="H199" s="348"/>
      <c r="I199" s="348"/>
      <c r="J199" s="348"/>
      <c r="K199" s="348"/>
      <c r="L199" s="348"/>
      <c r="M199" s="348"/>
    </row>
    <row r="200" spans="1:13" ht="15.75" thickBot="1">
      <c r="A200" s="348"/>
      <c r="B200" s="348"/>
      <c r="C200" s="348"/>
      <c r="D200" s="348"/>
      <c r="E200" s="348"/>
      <c r="F200" s="348"/>
      <c r="G200" s="348"/>
      <c r="H200" s="348"/>
      <c r="I200" s="348"/>
      <c r="J200" s="348"/>
      <c r="K200" s="348"/>
      <c r="L200" s="348"/>
      <c r="M200" s="348"/>
    </row>
    <row r="201" spans="1:13" ht="15.75" thickBot="1">
      <c r="A201" s="348"/>
      <c r="B201" s="348"/>
      <c r="C201" s="348"/>
      <c r="D201" s="348"/>
      <c r="E201" s="348"/>
      <c r="F201" s="348"/>
      <c r="G201" s="348"/>
      <c r="H201" s="348"/>
      <c r="I201" s="348"/>
      <c r="J201" s="348"/>
      <c r="K201" s="348"/>
      <c r="L201" s="348"/>
      <c r="M201" s="348"/>
    </row>
    <row r="202" spans="1:13" ht="15.75" thickBot="1">
      <c r="A202" s="348"/>
      <c r="B202" s="348"/>
      <c r="C202" s="348"/>
      <c r="D202" s="348"/>
      <c r="E202" s="348"/>
      <c r="F202" s="348"/>
      <c r="G202" s="348"/>
      <c r="H202" s="348"/>
      <c r="I202" s="348"/>
      <c r="J202" s="348"/>
      <c r="K202" s="348"/>
      <c r="L202" s="348"/>
      <c r="M202" s="348"/>
    </row>
    <row r="203" spans="1:13" ht="15.75" thickBot="1">
      <c r="A203" s="348"/>
      <c r="B203" s="348"/>
      <c r="C203" s="348"/>
      <c r="D203" s="348"/>
      <c r="E203" s="348"/>
      <c r="F203" s="348"/>
      <c r="G203" s="348"/>
      <c r="H203" s="348"/>
      <c r="I203" s="348"/>
      <c r="J203" s="348"/>
      <c r="K203" s="348"/>
      <c r="L203" s="348"/>
      <c r="M203" s="348"/>
    </row>
    <row r="204" spans="1:13" ht="15.75" thickBot="1">
      <c r="A204" s="348"/>
      <c r="B204" s="348"/>
      <c r="C204" s="348"/>
      <c r="D204" s="348"/>
      <c r="E204" s="348"/>
      <c r="F204" s="348"/>
      <c r="G204" s="348"/>
      <c r="H204" s="348"/>
      <c r="I204" s="348"/>
      <c r="J204" s="348"/>
      <c r="K204" s="348"/>
      <c r="L204" s="348"/>
      <c r="M204" s="348"/>
    </row>
    <row r="205" spans="1:13" ht="15.75" thickBot="1">
      <c r="A205" s="348"/>
      <c r="B205" s="348"/>
      <c r="C205" s="348"/>
      <c r="D205" s="348"/>
      <c r="E205" s="348"/>
      <c r="F205" s="348"/>
      <c r="G205" s="348"/>
      <c r="H205" s="348"/>
      <c r="I205" s="348"/>
      <c r="J205" s="348"/>
      <c r="K205" s="348"/>
      <c r="L205" s="348"/>
      <c r="M205" s="348"/>
    </row>
    <row r="206" spans="1:13" ht="15.75" thickBot="1">
      <c r="A206" s="348"/>
      <c r="B206" s="348"/>
      <c r="C206" s="348"/>
      <c r="D206" s="348"/>
      <c r="E206" s="348"/>
      <c r="F206" s="348"/>
      <c r="G206" s="348"/>
      <c r="H206" s="348"/>
      <c r="I206" s="348"/>
      <c r="J206" s="348"/>
      <c r="K206" s="348"/>
      <c r="L206" s="348"/>
      <c r="M206" s="348"/>
    </row>
    <row r="207" spans="1:13" ht="15.75" thickBot="1">
      <c r="A207" s="348"/>
      <c r="B207" s="348"/>
      <c r="C207" s="348"/>
      <c r="D207" s="348"/>
      <c r="E207" s="348"/>
      <c r="F207" s="348"/>
      <c r="G207" s="348"/>
      <c r="H207" s="348"/>
      <c r="I207" s="348"/>
      <c r="J207" s="348"/>
      <c r="K207" s="348"/>
      <c r="L207" s="348"/>
      <c r="M207" s="348"/>
    </row>
    <row r="208" spans="1:13" ht="15.75" thickBot="1">
      <c r="A208" s="348"/>
      <c r="B208" s="348"/>
      <c r="C208" s="348"/>
      <c r="D208" s="348"/>
      <c r="E208" s="348"/>
      <c r="F208" s="348"/>
      <c r="G208" s="348"/>
      <c r="H208" s="348"/>
      <c r="I208" s="348"/>
      <c r="J208" s="348"/>
      <c r="K208" s="348"/>
      <c r="L208" s="348"/>
      <c r="M208" s="348"/>
    </row>
    <row r="209" spans="1:13" ht="15.75" thickBot="1">
      <c r="A209" s="348"/>
      <c r="B209" s="348"/>
      <c r="C209" s="348"/>
      <c r="D209" s="348"/>
      <c r="E209" s="348"/>
      <c r="F209" s="348"/>
      <c r="G209" s="348"/>
      <c r="H209" s="348"/>
      <c r="I209" s="348"/>
      <c r="J209" s="348"/>
      <c r="K209" s="348"/>
      <c r="L209" s="348"/>
      <c r="M209" s="348"/>
    </row>
    <row r="210" spans="1:13" ht="15.75" thickBot="1">
      <c r="A210" s="348"/>
      <c r="B210" s="348"/>
      <c r="C210" s="348"/>
      <c r="D210" s="348"/>
      <c r="E210" s="348"/>
      <c r="F210" s="348"/>
      <c r="G210" s="348"/>
      <c r="H210" s="348"/>
      <c r="I210" s="348"/>
      <c r="J210" s="348"/>
      <c r="K210" s="348"/>
      <c r="L210" s="348"/>
      <c r="M210" s="348"/>
    </row>
    <row r="211" spans="1:13" ht="15.75" thickBot="1">
      <c r="A211" s="348"/>
      <c r="B211" s="348"/>
      <c r="C211" s="348"/>
      <c r="D211" s="348"/>
      <c r="E211" s="348"/>
      <c r="F211" s="348"/>
      <c r="G211" s="348"/>
      <c r="H211" s="348"/>
      <c r="I211" s="348"/>
      <c r="J211" s="348"/>
      <c r="K211" s="348"/>
      <c r="L211" s="348"/>
      <c r="M211" s="348"/>
    </row>
    <row r="212" spans="1:13" ht="15.75" thickBot="1">
      <c r="A212" s="348"/>
      <c r="B212" s="348"/>
      <c r="C212" s="348"/>
      <c r="D212" s="348"/>
      <c r="E212" s="348"/>
      <c r="F212" s="348"/>
      <c r="G212" s="348"/>
      <c r="H212" s="348"/>
      <c r="I212" s="348"/>
      <c r="J212" s="348"/>
      <c r="K212" s="348"/>
      <c r="L212" s="348"/>
      <c r="M212" s="348"/>
    </row>
    <row r="213" spans="1:13" ht="15.75" thickBot="1">
      <c r="A213" s="348"/>
      <c r="B213" s="348"/>
      <c r="C213" s="348"/>
      <c r="D213" s="348"/>
      <c r="E213" s="348"/>
      <c r="F213" s="348"/>
      <c r="G213" s="348"/>
      <c r="H213" s="348"/>
      <c r="I213" s="348"/>
      <c r="J213" s="348"/>
      <c r="K213" s="348"/>
      <c r="L213" s="348"/>
      <c r="M213" s="348"/>
    </row>
    <row r="214" spans="1:13" ht="15.75" thickBot="1">
      <c r="A214" s="348"/>
      <c r="B214" s="348"/>
      <c r="C214" s="348"/>
      <c r="D214" s="348"/>
      <c r="E214" s="348"/>
      <c r="F214" s="348"/>
      <c r="G214" s="348"/>
      <c r="H214" s="348"/>
      <c r="I214" s="348"/>
      <c r="J214" s="348"/>
      <c r="K214" s="348"/>
      <c r="L214" s="348"/>
      <c r="M214" s="348"/>
    </row>
    <row r="215" spans="1:13" ht="15.75" thickBot="1">
      <c r="A215" s="348"/>
      <c r="B215" s="348"/>
      <c r="C215" s="348"/>
      <c r="D215" s="348"/>
      <c r="E215" s="348"/>
      <c r="F215" s="348"/>
      <c r="G215" s="348"/>
      <c r="H215" s="348"/>
      <c r="I215" s="348"/>
      <c r="J215" s="348"/>
      <c r="K215" s="348"/>
      <c r="L215" s="348"/>
      <c r="M215" s="348"/>
    </row>
    <row r="216" spans="1:13" ht="15.75" thickBot="1">
      <c r="A216" s="348"/>
      <c r="B216" s="348"/>
      <c r="C216" s="348"/>
      <c r="D216" s="348"/>
      <c r="E216" s="348"/>
      <c r="F216" s="348"/>
      <c r="G216" s="348"/>
      <c r="H216" s="348"/>
      <c r="I216" s="348"/>
      <c r="J216" s="348"/>
      <c r="K216" s="348"/>
      <c r="L216" s="348"/>
      <c r="M216" s="348"/>
    </row>
    <row r="217" spans="1:13" ht="15.75" thickBot="1">
      <c r="A217" s="348"/>
      <c r="B217" s="348"/>
      <c r="C217" s="348"/>
      <c r="D217" s="348"/>
      <c r="E217" s="348"/>
      <c r="F217" s="348"/>
      <c r="G217" s="348"/>
      <c r="H217" s="348"/>
      <c r="I217" s="348"/>
      <c r="J217" s="348"/>
      <c r="K217" s="348"/>
      <c r="L217" s="348"/>
      <c r="M217" s="348"/>
    </row>
    <row r="218" spans="1:13" ht="15.75" thickBot="1">
      <c r="A218" s="348"/>
      <c r="B218" s="348"/>
      <c r="C218" s="348"/>
      <c r="D218" s="348"/>
      <c r="E218" s="348"/>
      <c r="F218" s="348"/>
      <c r="G218" s="348"/>
      <c r="H218" s="348"/>
      <c r="I218" s="348"/>
      <c r="J218" s="348"/>
      <c r="K218" s="348"/>
      <c r="L218" s="348"/>
      <c r="M218" s="348"/>
    </row>
    <row r="219" spans="1:13" ht="15.75" thickBot="1">
      <c r="A219" s="348"/>
      <c r="B219" s="348"/>
      <c r="C219" s="348"/>
      <c r="D219" s="348"/>
      <c r="E219" s="348"/>
      <c r="F219" s="348"/>
      <c r="G219" s="348"/>
      <c r="H219" s="348"/>
      <c r="I219" s="348"/>
      <c r="J219" s="348"/>
      <c r="K219" s="348"/>
      <c r="L219" s="348"/>
      <c r="M219" s="348"/>
    </row>
    <row r="220" spans="1:13" ht="15.75" thickBot="1">
      <c r="A220" s="348"/>
      <c r="B220" s="348"/>
      <c r="C220" s="348"/>
      <c r="D220" s="348"/>
      <c r="E220" s="348"/>
      <c r="F220" s="348"/>
      <c r="G220" s="348"/>
      <c r="H220" s="348"/>
      <c r="I220" s="348"/>
      <c r="J220" s="348"/>
      <c r="K220" s="348"/>
      <c r="L220" s="348"/>
      <c r="M220" s="348"/>
    </row>
    <row r="221" spans="1:13" ht="15.75" thickBot="1">
      <c r="A221" s="348"/>
      <c r="B221" s="348"/>
      <c r="C221" s="348"/>
      <c r="D221" s="348"/>
      <c r="E221" s="348"/>
      <c r="F221" s="348"/>
      <c r="G221" s="348"/>
      <c r="H221" s="348"/>
      <c r="I221" s="348"/>
      <c r="J221" s="348"/>
      <c r="K221" s="348"/>
      <c r="L221" s="348"/>
      <c r="M221" s="348"/>
    </row>
    <row r="222" spans="1:13" ht="15.75" thickBot="1">
      <c r="A222" s="348"/>
      <c r="B222" s="348"/>
      <c r="C222" s="348"/>
      <c r="D222" s="348"/>
      <c r="E222" s="348"/>
      <c r="F222" s="348"/>
      <c r="G222" s="348"/>
      <c r="H222" s="348"/>
      <c r="I222" s="348"/>
      <c r="J222" s="348"/>
      <c r="K222" s="348"/>
      <c r="L222" s="348"/>
      <c r="M222" s="348"/>
    </row>
    <row r="223" spans="1:13" ht="15.75" thickBot="1">
      <c r="A223" s="348"/>
      <c r="B223" s="348"/>
      <c r="C223" s="348"/>
      <c r="D223" s="348"/>
      <c r="E223" s="348"/>
      <c r="F223" s="348"/>
      <c r="G223" s="348"/>
      <c r="H223" s="348"/>
      <c r="I223" s="348"/>
      <c r="J223" s="348"/>
      <c r="K223" s="348"/>
      <c r="L223" s="348"/>
      <c r="M223" s="348"/>
    </row>
    <row r="224" spans="1:13" ht="15.75" thickBot="1">
      <c r="A224" s="348"/>
      <c r="B224" s="348"/>
      <c r="C224" s="348"/>
      <c r="D224" s="348"/>
      <c r="E224" s="348"/>
      <c r="F224" s="348"/>
      <c r="G224" s="348"/>
      <c r="H224" s="348"/>
      <c r="I224" s="348"/>
      <c r="J224" s="348"/>
      <c r="K224" s="348"/>
      <c r="L224" s="348"/>
      <c r="M224" s="348"/>
    </row>
    <row r="225" spans="1:13" ht="15.75" thickBot="1">
      <c r="A225" s="348"/>
      <c r="B225" s="348"/>
      <c r="C225" s="348"/>
      <c r="D225" s="348"/>
      <c r="E225" s="348"/>
      <c r="F225" s="348"/>
      <c r="G225" s="348"/>
      <c r="H225" s="348"/>
      <c r="I225" s="348"/>
      <c r="J225" s="348"/>
      <c r="K225" s="348"/>
      <c r="L225" s="348"/>
      <c r="M225" s="348"/>
    </row>
    <row r="226" spans="1:13" ht="15.75" thickBot="1">
      <c r="A226" s="348"/>
      <c r="B226" s="348"/>
      <c r="C226" s="348"/>
      <c r="D226" s="348"/>
      <c r="E226" s="348"/>
      <c r="F226" s="348"/>
      <c r="G226" s="348"/>
      <c r="H226" s="348"/>
      <c r="I226" s="348"/>
      <c r="J226" s="348"/>
      <c r="K226" s="348"/>
      <c r="L226" s="348"/>
      <c r="M226" s="348"/>
    </row>
    <row r="227" spans="1:13" ht="15.75" thickBot="1">
      <c r="A227" s="348"/>
      <c r="B227" s="348"/>
      <c r="C227" s="348"/>
      <c r="D227" s="348"/>
      <c r="E227" s="348"/>
      <c r="F227" s="348"/>
      <c r="G227" s="348"/>
      <c r="H227" s="348"/>
      <c r="I227" s="348"/>
      <c r="J227" s="348"/>
      <c r="K227" s="348"/>
      <c r="L227" s="348"/>
      <c r="M227" s="348"/>
    </row>
    <row r="228" spans="1:13" ht="15.75" thickBot="1">
      <c r="A228" s="348"/>
      <c r="B228" s="348"/>
      <c r="C228" s="348"/>
      <c r="D228" s="348"/>
      <c r="E228" s="348"/>
      <c r="F228" s="348"/>
      <c r="G228" s="348"/>
      <c r="H228" s="348"/>
      <c r="I228" s="348"/>
      <c r="J228" s="348"/>
      <c r="K228" s="348"/>
      <c r="L228" s="348"/>
      <c r="M228" s="348"/>
    </row>
    <row r="229" spans="1:13" ht="15.75" thickBot="1">
      <c r="A229" s="348"/>
      <c r="B229" s="348"/>
      <c r="C229" s="348"/>
      <c r="D229" s="348"/>
      <c r="E229" s="348"/>
      <c r="F229" s="348"/>
      <c r="G229" s="348"/>
      <c r="H229" s="348"/>
      <c r="I229" s="348"/>
      <c r="J229" s="348"/>
      <c r="K229" s="348"/>
      <c r="L229" s="348"/>
      <c r="M229" s="348"/>
    </row>
    <row r="230" spans="1:13" ht="15.75" thickBot="1">
      <c r="A230" s="348"/>
      <c r="B230" s="348"/>
      <c r="C230" s="348"/>
      <c r="D230" s="348"/>
      <c r="E230" s="348"/>
      <c r="F230" s="348"/>
      <c r="G230" s="348"/>
      <c r="H230" s="348"/>
      <c r="I230" s="348"/>
      <c r="J230" s="348"/>
      <c r="K230" s="348"/>
      <c r="L230" s="348"/>
      <c r="M230" s="348"/>
    </row>
    <row r="231" spans="1:13" ht="15.75" thickBot="1">
      <c r="A231" s="348"/>
      <c r="B231" s="348"/>
      <c r="C231" s="348"/>
      <c r="D231" s="348"/>
      <c r="E231" s="348"/>
      <c r="F231" s="348"/>
      <c r="G231" s="348"/>
      <c r="H231" s="348"/>
      <c r="I231" s="348"/>
      <c r="J231" s="348"/>
      <c r="K231" s="348"/>
      <c r="L231" s="348"/>
      <c r="M231" s="348"/>
    </row>
    <row r="232" spans="1:13" ht="15.75" thickBot="1">
      <c r="A232" s="348"/>
      <c r="B232" s="348"/>
      <c r="C232" s="348"/>
      <c r="D232" s="348"/>
      <c r="E232" s="348"/>
      <c r="F232" s="348"/>
      <c r="G232" s="348"/>
      <c r="H232" s="348"/>
      <c r="I232" s="348"/>
      <c r="J232" s="348"/>
      <c r="K232" s="348"/>
      <c r="L232" s="348"/>
      <c r="M232" s="348"/>
    </row>
    <row r="233" spans="1:13" ht="15.75" thickBot="1">
      <c r="A233" s="348"/>
      <c r="B233" s="348"/>
      <c r="C233" s="348"/>
      <c r="D233" s="348"/>
      <c r="E233" s="348"/>
      <c r="F233" s="348"/>
      <c r="G233" s="348"/>
      <c r="H233" s="348"/>
      <c r="I233" s="348"/>
      <c r="J233" s="348"/>
      <c r="K233" s="348"/>
      <c r="L233" s="348"/>
      <c r="M233" s="348"/>
    </row>
    <row r="234" spans="1:13" ht="15.75" thickBot="1">
      <c r="A234" s="348"/>
      <c r="B234" s="348"/>
      <c r="C234" s="348"/>
      <c r="D234" s="348"/>
      <c r="E234" s="348"/>
      <c r="F234" s="348"/>
      <c r="G234" s="348"/>
      <c r="H234" s="348"/>
      <c r="I234" s="348"/>
      <c r="J234" s="348"/>
      <c r="K234" s="348"/>
      <c r="L234" s="348"/>
      <c r="M234" s="348"/>
    </row>
    <row r="235" spans="1:13" ht="15.75" thickBot="1">
      <c r="A235" s="348"/>
      <c r="B235" s="348"/>
      <c r="C235" s="348"/>
      <c r="D235" s="348"/>
      <c r="E235" s="348"/>
      <c r="F235" s="348"/>
      <c r="G235" s="348"/>
      <c r="H235" s="348"/>
      <c r="I235" s="348"/>
      <c r="J235" s="348"/>
      <c r="K235" s="348"/>
      <c r="L235" s="348"/>
      <c r="M235" s="348"/>
    </row>
    <row r="236" spans="1:13" ht="15.75" thickBot="1">
      <c r="A236" s="348"/>
      <c r="B236" s="348"/>
      <c r="C236" s="348"/>
      <c r="D236" s="348"/>
      <c r="E236" s="348"/>
      <c r="F236" s="348"/>
      <c r="G236" s="348"/>
      <c r="H236" s="348"/>
      <c r="I236" s="348"/>
      <c r="J236" s="348"/>
      <c r="K236" s="348"/>
      <c r="L236" s="348"/>
      <c r="M236" s="348"/>
    </row>
    <row r="237" spans="1:13" ht="15.75" thickBot="1">
      <c r="A237" s="348"/>
      <c r="B237" s="348"/>
      <c r="C237" s="348"/>
      <c r="D237" s="348"/>
      <c r="E237" s="348"/>
      <c r="F237" s="348"/>
      <c r="G237" s="348"/>
      <c r="H237" s="348"/>
      <c r="I237" s="348"/>
      <c r="J237" s="348"/>
      <c r="K237" s="348"/>
      <c r="L237" s="348"/>
      <c r="M237" s="348"/>
    </row>
    <row r="238" spans="1:13" ht="15.75" thickBot="1">
      <c r="A238" s="348"/>
      <c r="B238" s="348"/>
      <c r="C238" s="348"/>
      <c r="D238" s="348"/>
      <c r="E238" s="348"/>
      <c r="F238" s="348"/>
      <c r="G238" s="348"/>
      <c r="H238" s="348"/>
      <c r="I238" s="348"/>
      <c r="J238" s="348"/>
      <c r="K238" s="348"/>
      <c r="L238" s="348"/>
      <c r="M238" s="348"/>
    </row>
    <row r="239" spans="1:13" ht="15.75" thickBot="1">
      <c r="A239" s="348"/>
      <c r="B239" s="348"/>
      <c r="C239" s="348"/>
      <c r="D239" s="348"/>
      <c r="E239" s="348"/>
      <c r="F239" s="348"/>
      <c r="G239" s="348"/>
      <c r="H239" s="348"/>
      <c r="I239" s="348"/>
      <c r="J239" s="348"/>
      <c r="K239" s="348"/>
      <c r="L239" s="348"/>
      <c r="M239" s="348"/>
    </row>
    <row r="240" spans="1:13" ht="15.75" thickBot="1">
      <c r="A240" s="348"/>
      <c r="B240" s="348"/>
      <c r="C240" s="348"/>
      <c r="D240" s="348"/>
      <c r="E240" s="348"/>
      <c r="F240" s="348"/>
      <c r="G240" s="348"/>
      <c r="H240" s="348"/>
      <c r="I240" s="348"/>
      <c r="J240" s="348"/>
      <c r="K240" s="348"/>
      <c r="L240" s="348"/>
      <c r="M240" s="348"/>
    </row>
    <row r="241" spans="1:13" ht="15.75" thickBot="1">
      <c r="A241" s="348"/>
      <c r="B241" s="348"/>
      <c r="C241" s="348"/>
      <c r="D241" s="348"/>
      <c r="E241" s="348"/>
      <c r="F241" s="348"/>
      <c r="G241" s="348"/>
      <c r="H241" s="348"/>
      <c r="I241" s="348"/>
      <c r="J241" s="348"/>
      <c r="K241" s="348"/>
      <c r="L241" s="348"/>
      <c r="M241" s="348"/>
    </row>
    <row r="242" spans="1:13" ht="15.75" thickBot="1">
      <c r="A242" s="348"/>
      <c r="B242" s="348"/>
      <c r="C242" s="348"/>
      <c r="D242" s="348"/>
      <c r="E242" s="348"/>
      <c r="F242" s="348"/>
      <c r="G242" s="348"/>
      <c r="H242" s="348"/>
      <c r="I242" s="348"/>
      <c r="J242" s="348"/>
      <c r="K242" s="348"/>
      <c r="L242" s="348"/>
      <c r="M242" s="348"/>
    </row>
    <row r="243" spans="1:13" ht="15.75" thickBot="1">
      <c r="A243" s="348"/>
      <c r="B243" s="348"/>
      <c r="C243" s="348"/>
      <c r="D243" s="348"/>
      <c r="E243" s="348"/>
      <c r="F243" s="348"/>
      <c r="G243" s="348"/>
      <c r="H243" s="348"/>
      <c r="I243" s="348"/>
      <c r="J243" s="348"/>
      <c r="K243" s="348"/>
      <c r="L243" s="348"/>
      <c r="M243" s="348"/>
    </row>
    <row r="244" spans="1:13" ht="15.75" thickBot="1">
      <c r="A244" s="348"/>
      <c r="B244" s="348"/>
      <c r="C244" s="348"/>
      <c r="D244" s="348"/>
      <c r="E244" s="348"/>
      <c r="F244" s="348"/>
      <c r="G244" s="348"/>
      <c r="H244" s="348"/>
      <c r="I244" s="348"/>
      <c r="J244" s="348"/>
      <c r="K244" s="348"/>
      <c r="L244" s="348"/>
      <c r="M244" s="348"/>
    </row>
    <row r="245" spans="1:13" ht="15.75" thickBot="1">
      <c r="A245" s="348"/>
      <c r="B245" s="348"/>
      <c r="C245" s="348"/>
      <c r="D245" s="348"/>
      <c r="E245" s="348"/>
      <c r="F245" s="348"/>
      <c r="G245" s="348"/>
      <c r="H245" s="348"/>
      <c r="I245" s="348"/>
      <c r="J245" s="348"/>
      <c r="K245" s="348"/>
      <c r="L245" s="348"/>
      <c r="M245" s="348"/>
    </row>
    <row r="246" spans="1:13" ht="15.75" thickBot="1">
      <c r="A246" s="348"/>
      <c r="B246" s="348"/>
      <c r="C246" s="348"/>
      <c r="D246" s="348"/>
      <c r="E246" s="348"/>
      <c r="F246" s="348"/>
      <c r="G246" s="348"/>
      <c r="H246" s="348"/>
      <c r="I246" s="348"/>
      <c r="J246" s="348"/>
      <c r="K246" s="348"/>
      <c r="L246" s="348"/>
      <c r="M246" s="348"/>
    </row>
    <row r="247" spans="1:13" ht="15.75" thickBot="1">
      <c r="A247" s="348"/>
      <c r="B247" s="348"/>
      <c r="C247" s="348"/>
      <c r="D247" s="348"/>
      <c r="E247" s="348"/>
      <c r="F247" s="348"/>
      <c r="G247" s="348"/>
      <c r="H247" s="348"/>
      <c r="I247" s="348"/>
      <c r="J247" s="348"/>
      <c r="K247" s="348"/>
      <c r="L247" s="348"/>
      <c r="M247" s="348"/>
    </row>
    <row r="248" spans="1:13" ht="15.75" thickBot="1">
      <c r="A248" s="348"/>
      <c r="B248" s="348"/>
      <c r="C248" s="348"/>
      <c r="D248" s="348"/>
      <c r="E248" s="348"/>
      <c r="F248" s="348"/>
      <c r="G248" s="348"/>
      <c r="H248" s="348"/>
      <c r="I248" s="348"/>
      <c r="J248" s="348"/>
      <c r="K248" s="348"/>
      <c r="L248" s="348"/>
      <c r="M248" s="348"/>
    </row>
    <row r="249" spans="1:13" ht="15.75" thickBot="1">
      <c r="A249" s="348"/>
      <c r="B249" s="348"/>
      <c r="C249" s="348"/>
      <c r="D249" s="348"/>
      <c r="E249" s="348"/>
      <c r="F249" s="348"/>
      <c r="G249" s="348"/>
      <c r="H249" s="348"/>
      <c r="I249" s="348"/>
      <c r="J249" s="348"/>
      <c r="K249" s="348"/>
      <c r="L249" s="348"/>
      <c r="M249" s="348"/>
    </row>
    <row r="250" spans="1:13" ht="15.75" thickBot="1">
      <c r="A250" s="348"/>
      <c r="B250" s="348"/>
      <c r="C250" s="348"/>
      <c r="D250" s="348"/>
      <c r="E250" s="348"/>
      <c r="F250" s="348"/>
      <c r="G250" s="348"/>
      <c r="H250" s="348"/>
      <c r="I250" s="348"/>
      <c r="J250" s="348"/>
      <c r="K250" s="348"/>
      <c r="L250" s="348"/>
      <c r="M250" s="348"/>
    </row>
    <row r="251" spans="1:13" ht="15.75" thickBot="1">
      <c r="A251" s="348"/>
      <c r="B251" s="348"/>
      <c r="C251" s="348"/>
      <c r="D251" s="348"/>
      <c r="E251" s="348"/>
      <c r="F251" s="348"/>
      <c r="G251" s="348"/>
      <c r="H251" s="348"/>
      <c r="I251" s="348"/>
      <c r="J251" s="348"/>
      <c r="K251" s="348"/>
      <c r="L251" s="348"/>
      <c r="M251" s="348"/>
    </row>
    <row r="252" spans="1:13" ht="15.75" thickBot="1">
      <c r="A252" s="348"/>
      <c r="B252" s="348"/>
      <c r="C252" s="348"/>
      <c r="D252" s="348"/>
      <c r="E252" s="348"/>
      <c r="F252" s="348"/>
      <c r="G252" s="348"/>
      <c r="H252" s="348"/>
      <c r="I252" s="348"/>
      <c r="J252" s="348"/>
      <c r="K252" s="348"/>
      <c r="L252" s="348"/>
      <c r="M252" s="348"/>
    </row>
    <row r="253" spans="1:13" ht="15.75" thickBot="1">
      <c r="A253" s="348"/>
      <c r="B253" s="348"/>
      <c r="C253" s="348"/>
      <c r="D253" s="348"/>
      <c r="E253" s="348"/>
      <c r="F253" s="348"/>
      <c r="G253" s="348"/>
      <c r="H253" s="348"/>
      <c r="I253" s="348"/>
      <c r="J253" s="348"/>
      <c r="K253" s="348"/>
      <c r="L253" s="348"/>
      <c r="M253" s="348"/>
    </row>
    <row r="254" spans="1:13" ht="15.75" thickBot="1">
      <c r="A254" s="348"/>
      <c r="B254" s="348"/>
      <c r="C254" s="348"/>
      <c r="D254" s="348"/>
      <c r="E254" s="348"/>
      <c r="F254" s="348"/>
      <c r="G254" s="348"/>
      <c r="H254" s="348"/>
      <c r="I254" s="348"/>
      <c r="J254" s="348"/>
      <c r="K254" s="348"/>
      <c r="L254" s="348"/>
      <c r="M254" s="348"/>
    </row>
    <row r="255" spans="1:13" ht="15.75" thickBot="1">
      <c r="A255" s="348"/>
      <c r="B255" s="348"/>
      <c r="C255" s="348"/>
      <c r="D255" s="348"/>
      <c r="E255" s="348"/>
      <c r="F255" s="348"/>
      <c r="G255" s="348"/>
      <c r="H255" s="348"/>
      <c r="I255" s="348"/>
      <c r="J255" s="348"/>
      <c r="K255" s="348"/>
      <c r="L255" s="348"/>
      <c r="M255" s="348"/>
    </row>
    <row r="256" spans="1:13" ht="15.75" thickBot="1">
      <c r="A256" s="348"/>
      <c r="B256" s="348"/>
      <c r="C256" s="348"/>
      <c r="D256" s="348"/>
      <c r="E256" s="348"/>
      <c r="F256" s="348"/>
      <c r="G256" s="348"/>
      <c r="H256" s="348"/>
      <c r="I256" s="348"/>
      <c r="J256" s="348"/>
      <c r="K256" s="348"/>
      <c r="L256" s="348"/>
      <c r="M256" s="348"/>
    </row>
    <row r="257" spans="1:13" ht="15.75" thickBot="1">
      <c r="A257" s="348"/>
      <c r="B257" s="348"/>
      <c r="C257" s="348"/>
      <c r="D257" s="348"/>
      <c r="E257" s="348"/>
      <c r="F257" s="348"/>
      <c r="G257" s="348"/>
      <c r="H257" s="348"/>
      <c r="I257" s="348"/>
      <c r="J257" s="348"/>
      <c r="K257" s="348"/>
      <c r="L257" s="348"/>
      <c r="M257" s="348"/>
    </row>
    <row r="258" spans="1:13" ht="15.75" thickBot="1">
      <c r="A258" s="348"/>
      <c r="B258" s="348"/>
      <c r="C258" s="348"/>
      <c r="D258" s="348"/>
      <c r="E258" s="348"/>
      <c r="F258" s="348"/>
      <c r="G258" s="348"/>
      <c r="H258" s="348"/>
      <c r="I258" s="348"/>
      <c r="J258" s="348"/>
      <c r="K258" s="348"/>
      <c r="L258" s="348"/>
      <c r="M258" s="348"/>
    </row>
    <row r="259" spans="1:13" ht="15.75" thickBot="1">
      <c r="A259" s="348"/>
      <c r="B259" s="348"/>
      <c r="C259" s="348"/>
      <c r="D259" s="348"/>
      <c r="E259" s="348"/>
      <c r="F259" s="348"/>
      <c r="G259" s="348"/>
      <c r="H259" s="348"/>
      <c r="I259" s="348"/>
      <c r="J259" s="348"/>
      <c r="K259" s="348"/>
      <c r="L259" s="348"/>
      <c r="M259" s="348"/>
    </row>
    <row r="260" spans="1:13" ht="15.75" thickBot="1">
      <c r="A260" s="348"/>
      <c r="B260" s="348"/>
      <c r="C260" s="348"/>
      <c r="D260" s="348"/>
      <c r="E260" s="348"/>
      <c r="F260" s="348"/>
      <c r="G260" s="348"/>
      <c r="H260" s="348"/>
      <c r="I260" s="348"/>
      <c r="J260" s="348"/>
      <c r="K260" s="348"/>
      <c r="L260" s="348"/>
      <c r="M260" s="348"/>
    </row>
    <row r="261" spans="1:13" ht="15.75" thickBot="1">
      <c r="A261" s="348"/>
      <c r="B261" s="348"/>
      <c r="C261" s="348"/>
      <c r="D261" s="348"/>
      <c r="E261" s="348"/>
      <c r="F261" s="348"/>
      <c r="G261" s="348"/>
      <c r="H261" s="348"/>
      <c r="I261" s="348"/>
      <c r="J261" s="348"/>
      <c r="K261" s="348"/>
      <c r="L261" s="348"/>
      <c r="M261" s="348"/>
    </row>
    <row r="262" spans="1:13" ht="15.75" thickBot="1">
      <c r="A262" s="348"/>
      <c r="B262" s="348"/>
      <c r="C262" s="348"/>
      <c r="D262" s="348"/>
      <c r="E262" s="348"/>
      <c r="F262" s="348"/>
      <c r="G262" s="348"/>
      <c r="H262" s="348"/>
      <c r="I262" s="348"/>
      <c r="J262" s="348"/>
      <c r="K262" s="348"/>
      <c r="L262" s="348"/>
      <c r="M262" s="348"/>
    </row>
    <row r="263" spans="1:13" ht="15.75" thickBot="1">
      <c r="A263" s="348"/>
      <c r="B263" s="348"/>
      <c r="C263" s="348"/>
      <c r="D263" s="348"/>
      <c r="E263" s="348"/>
      <c r="F263" s="348"/>
      <c r="G263" s="348"/>
      <c r="H263" s="348"/>
      <c r="I263" s="348"/>
      <c r="J263" s="348"/>
      <c r="K263" s="348"/>
      <c r="L263" s="348"/>
      <c r="M263" s="348"/>
    </row>
    <row r="264" spans="1:13" ht="15.75" thickBot="1">
      <c r="A264" s="348"/>
      <c r="B264" s="348"/>
      <c r="C264" s="348"/>
      <c r="D264" s="348"/>
      <c r="E264" s="348"/>
      <c r="F264" s="348"/>
      <c r="G264" s="348"/>
      <c r="H264" s="348"/>
      <c r="I264" s="348"/>
      <c r="J264" s="348"/>
      <c r="K264" s="348"/>
      <c r="L264" s="348"/>
      <c r="M264" s="348"/>
    </row>
    <row r="265" spans="1:13" ht="15.75" thickBot="1">
      <c r="A265" s="348"/>
      <c r="B265" s="348"/>
      <c r="C265" s="348"/>
      <c r="D265" s="348"/>
      <c r="E265" s="348"/>
      <c r="F265" s="348"/>
      <c r="G265" s="348"/>
      <c r="H265" s="348"/>
      <c r="I265" s="348"/>
      <c r="J265" s="348"/>
      <c r="K265" s="348"/>
      <c r="L265" s="348"/>
      <c r="M265" s="348"/>
    </row>
    <row r="266" spans="1:13" ht="15.75" thickBot="1">
      <c r="A266" s="348"/>
      <c r="B266" s="348"/>
      <c r="C266" s="348"/>
      <c r="D266" s="348"/>
      <c r="E266" s="348"/>
      <c r="F266" s="348"/>
      <c r="G266" s="348"/>
      <c r="H266" s="348"/>
      <c r="I266" s="348"/>
      <c r="J266" s="348"/>
      <c r="K266" s="348"/>
      <c r="L266" s="348"/>
      <c r="M266" s="348"/>
    </row>
    <row r="267" spans="1:13" ht="15.75" thickBot="1">
      <c r="A267" s="348"/>
      <c r="B267" s="348"/>
      <c r="C267" s="348"/>
      <c r="D267" s="348"/>
      <c r="E267" s="348"/>
      <c r="F267" s="348"/>
      <c r="G267" s="348"/>
      <c r="H267" s="348"/>
      <c r="I267" s="348"/>
      <c r="J267" s="348"/>
      <c r="K267" s="348"/>
      <c r="L267" s="348"/>
      <c r="M267" s="348"/>
    </row>
    <row r="268" spans="1:13" ht="15.75" thickBot="1">
      <c r="A268" s="348"/>
      <c r="B268" s="348"/>
      <c r="C268" s="348"/>
      <c r="D268" s="348"/>
      <c r="E268" s="348"/>
      <c r="F268" s="348"/>
      <c r="G268" s="348"/>
      <c r="H268" s="348"/>
      <c r="I268" s="348"/>
      <c r="J268" s="348"/>
      <c r="K268" s="348"/>
      <c r="L268" s="348"/>
      <c r="M268" s="348"/>
    </row>
    <row r="269" spans="1:13" ht="15.75" thickBot="1">
      <c r="A269" s="348"/>
      <c r="B269" s="348"/>
      <c r="C269" s="348"/>
      <c r="D269" s="348"/>
      <c r="E269" s="348"/>
      <c r="F269" s="348"/>
      <c r="G269" s="348"/>
      <c r="H269" s="348"/>
      <c r="I269" s="348"/>
      <c r="J269" s="348"/>
      <c r="K269" s="348"/>
      <c r="L269" s="348"/>
      <c r="M269" s="348"/>
    </row>
    <row r="270" spans="1:13" ht="15.75" thickBot="1">
      <c r="A270" s="348"/>
      <c r="B270" s="348"/>
      <c r="C270" s="348"/>
      <c r="D270" s="348"/>
      <c r="E270" s="348"/>
      <c r="F270" s="348"/>
      <c r="G270" s="348"/>
      <c r="H270" s="348"/>
      <c r="I270" s="348"/>
      <c r="J270" s="348"/>
      <c r="K270" s="348"/>
      <c r="L270" s="348"/>
      <c r="M270" s="348"/>
    </row>
    <row r="271" spans="1:13" ht="15.75" thickBot="1">
      <c r="A271" s="348"/>
      <c r="B271" s="348"/>
      <c r="C271" s="348"/>
      <c r="D271" s="348"/>
      <c r="E271" s="348"/>
      <c r="F271" s="348"/>
      <c r="G271" s="348"/>
      <c r="H271" s="348"/>
      <c r="I271" s="348"/>
      <c r="J271" s="348"/>
      <c r="K271" s="348"/>
      <c r="L271" s="348"/>
      <c r="M271" s="348"/>
    </row>
    <row r="272" spans="1:13" ht="15.75" thickBot="1">
      <c r="A272" s="348"/>
      <c r="B272" s="348"/>
      <c r="C272" s="348"/>
      <c r="D272" s="348"/>
      <c r="E272" s="348"/>
      <c r="F272" s="348"/>
      <c r="G272" s="348"/>
      <c r="H272" s="348"/>
      <c r="I272" s="348"/>
      <c r="J272" s="348"/>
      <c r="K272" s="348"/>
      <c r="L272" s="348"/>
      <c r="M272" s="348"/>
    </row>
    <row r="273" spans="1:13" ht="15.75" thickBot="1">
      <c r="A273" s="348"/>
      <c r="B273" s="348"/>
      <c r="C273" s="348"/>
      <c r="D273" s="348"/>
      <c r="E273" s="348"/>
      <c r="F273" s="348"/>
      <c r="G273" s="348"/>
      <c r="H273" s="348"/>
      <c r="I273" s="348"/>
      <c r="J273" s="348"/>
      <c r="K273" s="348"/>
      <c r="L273" s="348"/>
      <c r="M273" s="348"/>
    </row>
    <row r="274" spans="1:13" ht="15.75" thickBot="1">
      <c r="A274" s="348"/>
      <c r="B274" s="348"/>
      <c r="C274" s="348"/>
      <c r="D274" s="348"/>
      <c r="E274" s="348"/>
      <c r="F274" s="348"/>
      <c r="G274" s="348"/>
      <c r="H274" s="348"/>
      <c r="I274" s="348"/>
      <c r="J274" s="348"/>
      <c r="K274" s="348"/>
      <c r="L274" s="348"/>
      <c r="M274" s="348"/>
    </row>
    <row r="275" spans="1:13" ht="15.75" thickBot="1">
      <c r="A275" s="348"/>
      <c r="B275" s="348"/>
      <c r="C275" s="348"/>
      <c r="D275" s="348"/>
      <c r="E275" s="348"/>
      <c r="F275" s="348"/>
      <c r="G275" s="348"/>
      <c r="H275" s="348"/>
      <c r="I275" s="348"/>
      <c r="J275" s="348"/>
      <c r="K275" s="348"/>
      <c r="L275" s="348"/>
      <c r="M275" s="348"/>
    </row>
    <row r="276" spans="1:13" ht="15.75" thickBot="1">
      <c r="A276" s="348"/>
      <c r="B276" s="348"/>
      <c r="C276" s="348"/>
      <c r="D276" s="348"/>
      <c r="E276" s="348"/>
      <c r="F276" s="348"/>
      <c r="G276" s="348"/>
      <c r="H276" s="348"/>
      <c r="I276" s="348"/>
      <c r="J276" s="348"/>
      <c r="K276" s="348"/>
      <c r="L276" s="348"/>
      <c r="M276" s="348"/>
    </row>
    <row r="277" spans="1:13" ht="15.75" thickBot="1">
      <c r="A277" s="348"/>
      <c r="B277" s="348"/>
      <c r="C277" s="348"/>
      <c r="D277" s="348"/>
      <c r="E277" s="348"/>
      <c r="F277" s="348"/>
      <c r="G277" s="348"/>
      <c r="H277" s="348"/>
      <c r="I277" s="348"/>
      <c r="J277" s="348"/>
      <c r="K277" s="348"/>
      <c r="L277" s="348"/>
      <c r="M277" s="348"/>
    </row>
    <row r="278" spans="1:13" ht="15.75" thickBot="1">
      <c r="A278" s="348"/>
      <c r="B278" s="348"/>
      <c r="C278" s="348"/>
      <c r="D278" s="348"/>
      <c r="E278" s="348"/>
      <c r="F278" s="348"/>
      <c r="G278" s="348"/>
      <c r="H278" s="348"/>
      <c r="I278" s="348"/>
      <c r="J278" s="348"/>
      <c r="K278" s="348"/>
      <c r="L278" s="348"/>
      <c r="M278" s="348"/>
    </row>
    <row r="279" spans="1:13" ht="15.75" thickBot="1">
      <c r="A279" s="348"/>
      <c r="B279" s="348"/>
      <c r="C279" s="348"/>
      <c r="D279" s="348"/>
      <c r="E279" s="348"/>
      <c r="F279" s="348"/>
      <c r="G279" s="348"/>
      <c r="H279" s="348"/>
      <c r="I279" s="348"/>
      <c r="J279" s="348"/>
      <c r="K279" s="348"/>
      <c r="L279" s="348"/>
      <c r="M279" s="348"/>
    </row>
    <row r="280" spans="1:13" ht="15.75" thickBot="1">
      <c r="A280" s="348"/>
      <c r="B280" s="348"/>
      <c r="C280" s="348"/>
      <c r="D280" s="348"/>
      <c r="E280" s="348"/>
      <c r="F280" s="348"/>
      <c r="G280" s="348"/>
      <c r="H280" s="348"/>
      <c r="I280" s="348"/>
      <c r="J280" s="348"/>
      <c r="K280" s="348"/>
      <c r="L280" s="348"/>
      <c r="M280" s="348"/>
    </row>
    <row r="281" spans="1:13" ht="15.75" thickBot="1">
      <c r="A281" s="348"/>
      <c r="B281" s="348"/>
      <c r="C281" s="348"/>
      <c r="D281" s="348"/>
      <c r="E281" s="348"/>
      <c r="F281" s="348"/>
      <c r="G281" s="348"/>
      <c r="H281" s="348"/>
      <c r="I281" s="348"/>
      <c r="J281" s="348"/>
      <c r="K281" s="348"/>
      <c r="L281" s="348"/>
      <c r="M281" s="348"/>
    </row>
    <row r="282" spans="1:13" ht="15.75" thickBot="1">
      <c r="A282" s="348"/>
      <c r="B282" s="348"/>
      <c r="C282" s="348"/>
      <c r="D282" s="348"/>
      <c r="E282" s="348"/>
      <c r="F282" s="348"/>
      <c r="G282" s="348"/>
      <c r="H282" s="348"/>
      <c r="I282" s="348"/>
      <c r="J282" s="348"/>
      <c r="K282" s="348"/>
      <c r="L282" s="348"/>
      <c r="M282" s="348"/>
    </row>
    <row r="283" spans="1:13" ht="15.75" thickBot="1">
      <c r="A283" s="348"/>
      <c r="B283" s="348"/>
      <c r="C283" s="348"/>
      <c r="D283" s="348"/>
      <c r="E283" s="348"/>
      <c r="F283" s="348"/>
      <c r="G283" s="348"/>
      <c r="H283" s="348"/>
      <c r="I283" s="348"/>
      <c r="J283" s="348"/>
      <c r="K283" s="348"/>
      <c r="L283" s="348"/>
      <c r="M283" s="348"/>
    </row>
    <row r="284" spans="1:13" ht="15.75" thickBot="1">
      <c r="A284" s="348"/>
      <c r="B284" s="348"/>
      <c r="C284" s="348"/>
      <c r="D284" s="348"/>
      <c r="E284" s="348"/>
      <c r="F284" s="348"/>
      <c r="G284" s="348"/>
      <c r="H284" s="348"/>
      <c r="I284" s="348"/>
      <c r="J284" s="348"/>
      <c r="K284" s="348"/>
      <c r="L284" s="348"/>
      <c r="M284" s="348"/>
    </row>
    <row r="285" spans="1:13" ht="15.75" thickBot="1">
      <c r="A285" s="348"/>
      <c r="B285" s="348"/>
      <c r="C285" s="348"/>
      <c r="D285" s="348"/>
      <c r="E285" s="348"/>
      <c r="F285" s="348"/>
      <c r="G285" s="348"/>
      <c r="H285" s="348"/>
      <c r="I285" s="348"/>
      <c r="J285" s="348"/>
      <c r="K285" s="348"/>
      <c r="L285" s="348"/>
      <c r="M285" s="348"/>
    </row>
    <row r="286" spans="1:13" ht="15.75" thickBot="1">
      <c r="A286" s="348"/>
      <c r="B286" s="348"/>
      <c r="C286" s="348"/>
      <c r="D286" s="348"/>
      <c r="E286" s="348"/>
      <c r="F286" s="348"/>
      <c r="G286" s="348"/>
      <c r="H286" s="348"/>
      <c r="I286" s="348"/>
      <c r="J286" s="348"/>
      <c r="K286" s="348"/>
      <c r="L286" s="348"/>
      <c r="M286" s="348"/>
    </row>
    <row r="287" spans="1:13" ht="15.75" thickBot="1">
      <c r="A287" s="348"/>
      <c r="B287" s="348"/>
      <c r="C287" s="348"/>
      <c r="D287" s="348"/>
      <c r="E287" s="348"/>
      <c r="F287" s="348"/>
      <c r="G287" s="348"/>
      <c r="H287" s="348"/>
      <c r="I287" s="348"/>
      <c r="J287" s="348"/>
      <c r="K287" s="348"/>
      <c r="L287" s="348"/>
      <c r="M287" s="348"/>
    </row>
    <row r="288" spans="1:13" ht="15.75" thickBot="1">
      <c r="A288" s="348"/>
      <c r="B288" s="348"/>
      <c r="C288" s="348"/>
      <c r="D288" s="348"/>
      <c r="E288" s="348"/>
      <c r="F288" s="348"/>
      <c r="G288" s="348"/>
      <c r="H288" s="348"/>
      <c r="I288" s="348"/>
      <c r="J288" s="348"/>
      <c r="K288" s="348"/>
      <c r="L288" s="348"/>
      <c r="M288" s="348"/>
    </row>
    <row r="289" spans="1:13" ht="15.75" thickBot="1">
      <c r="A289" s="348"/>
      <c r="B289" s="348"/>
      <c r="C289" s="348"/>
      <c r="D289" s="348"/>
      <c r="E289" s="348"/>
      <c r="F289" s="348"/>
      <c r="G289" s="348"/>
      <c r="H289" s="348"/>
      <c r="I289" s="348"/>
      <c r="J289" s="348"/>
      <c r="K289" s="348"/>
      <c r="L289" s="348"/>
      <c r="M289" s="348"/>
    </row>
    <row r="290" spans="1:13" ht="15.75" thickBot="1">
      <c r="A290" s="348"/>
      <c r="B290" s="348"/>
      <c r="C290" s="348"/>
      <c r="D290" s="348"/>
      <c r="E290" s="348"/>
      <c r="F290" s="348"/>
      <c r="G290" s="348"/>
      <c r="H290" s="348"/>
      <c r="I290" s="348"/>
      <c r="J290" s="348"/>
      <c r="K290" s="348"/>
      <c r="L290" s="348"/>
      <c r="M290" s="348"/>
    </row>
    <row r="291" spans="1:13" ht="15.75" thickBot="1">
      <c r="A291" s="348"/>
      <c r="B291" s="348"/>
      <c r="C291" s="348"/>
      <c r="D291" s="348"/>
      <c r="E291" s="348"/>
      <c r="F291" s="348"/>
      <c r="G291" s="348"/>
      <c r="H291" s="348"/>
      <c r="I291" s="348"/>
      <c r="J291" s="348"/>
      <c r="K291" s="348"/>
      <c r="L291" s="348"/>
      <c r="M291" s="348"/>
    </row>
    <row r="292" spans="1:13" ht="15.75" thickBot="1">
      <c r="A292" s="348"/>
      <c r="B292" s="348"/>
      <c r="C292" s="348"/>
      <c r="D292" s="348"/>
      <c r="E292" s="348"/>
      <c r="F292" s="348"/>
      <c r="G292" s="348"/>
      <c r="H292" s="348"/>
      <c r="I292" s="348"/>
      <c r="J292" s="348"/>
      <c r="K292" s="348"/>
      <c r="L292" s="348"/>
      <c r="M292" s="348"/>
    </row>
    <row r="293" spans="1:13" ht="15.75" thickBot="1">
      <c r="A293" s="348"/>
      <c r="B293" s="348"/>
      <c r="C293" s="348"/>
      <c r="D293" s="348"/>
      <c r="E293" s="348"/>
      <c r="F293" s="348"/>
      <c r="G293" s="348"/>
      <c r="H293" s="348"/>
      <c r="I293" s="348"/>
      <c r="J293" s="348"/>
      <c r="K293" s="348"/>
      <c r="L293" s="348"/>
      <c r="M293" s="348"/>
    </row>
    <row r="294" spans="1:13" ht="15.75" thickBot="1">
      <c r="A294" s="348"/>
      <c r="B294" s="348"/>
      <c r="C294" s="348"/>
      <c r="D294" s="348"/>
      <c r="E294" s="348"/>
      <c r="F294" s="348"/>
      <c r="G294" s="348"/>
      <c r="H294" s="348"/>
      <c r="I294" s="348"/>
      <c r="J294" s="348"/>
      <c r="K294" s="348"/>
      <c r="L294" s="348"/>
      <c r="M294" s="348"/>
    </row>
    <row r="295" spans="1:13" ht="15.75" thickBot="1">
      <c r="A295" s="348"/>
      <c r="B295" s="348"/>
      <c r="C295" s="348"/>
      <c r="D295" s="348"/>
      <c r="E295" s="348"/>
      <c r="F295" s="348"/>
      <c r="G295" s="348"/>
      <c r="H295" s="348"/>
      <c r="I295" s="348"/>
      <c r="J295" s="348"/>
      <c r="K295" s="348"/>
      <c r="L295" s="348"/>
      <c r="M295" s="348"/>
    </row>
    <row r="296" spans="1:13" ht="15.75" thickBot="1">
      <c r="A296" s="348"/>
      <c r="B296" s="348"/>
      <c r="C296" s="348"/>
      <c r="D296" s="348"/>
      <c r="E296" s="348"/>
      <c r="F296" s="348"/>
      <c r="G296" s="348"/>
      <c r="H296" s="348"/>
      <c r="I296" s="348"/>
      <c r="J296" s="348"/>
      <c r="K296" s="348"/>
      <c r="L296" s="348"/>
      <c r="M296" s="348"/>
    </row>
    <row r="297" spans="1:13" ht="15.75" thickBot="1">
      <c r="A297" s="348"/>
      <c r="B297" s="348"/>
      <c r="C297" s="348"/>
      <c r="D297" s="348"/>
      <c r="E297" s="348"/>
      <c r="F297" s="348"/>
      <c r="G297" s="348"/>
      <c r="H297" s="348"/>
      <c r="I297" s="348"/>
      <c r="J297" s="348"/>
      <c r="K297" s="348"/>
      <c r="L297" s="348"/>
      <c r="M297" s="348"/>
    </row>
    <row r="298" spans="1:13" ht="15.75" thickBot="1">
      <c r="A298" s="348"/>
      <c r="B298" s="348"/>
      <c r="C298" s="348"/>
      <c r="D298" s="348"/>
      <c r="E298" s="348"/>
      <c r="F298" s="348"/>
      <c r="G298" s="348"/>
      <c r="H298" s="348"/>
      <c r="I298" s="348"/>
      <c r="J298" s="348"/>
      <c r="K298" s="348"/>
      <c r="L298" s="348"/>
      <c r="M298" s="348"/>
    </row>
    <row r="299" spans="1:13" ht="15.75" thickBot="1">
      <c r="A299" s="348"/>
      <c r="B299" s="348"/>
      <c r="C299" s="348"/>
      <c r="D299" s="348"/>
      <c r="E299" s="348"/>
      <c r="F299" s="348"/>
      <c r="G299" s="348"/>
      <c r="H299" s="348"/>
      <c r="I299" s="348"/>
      <c r="J299" s="348"/>
      <c r="K299" s="348"/>
      <c r="L299" s="348"/>
      <c r="M299" s="348"/>
    </row>
    <row r="300" spans="1:13" ht="15.75" thickBot="1">
      <c r="A300" s="348"/>
      <c r="B300" s="348"/>
      <c r="C300" s="348"/>
      <c r="D300" s="348"/>
      <c r="E300" s="348"/>
      <c r="F300" s="348"/>
      <c r="G300" s="348"/>
      <c r="H300" s="348"/>
      <c r="I300" s="348"/>
      <c r="J300" s="348"/>
      <c r="K300" s="348"/>
      <c r="L300" s="348"/>
      <c r="M300" s="348"/>
    </row>
    <row r="301" spans="1:13" ht="15.75" thickBot="1">
      <c r="A301" s="348"/>
      <c r="B301" s="348"/>
      <c r="C301" s="348"/>
      <c r="D301" s="348"/>
      <c r="E301" s="348"/>
      <c r="F301" s="348"/>
      <c r="G301" s="348"/>
      <c r="H301" s="348"/>
      <c r="I301" s="348"/>
      <c r="J301" s="348"/>
      <c r="K301" s="348"/>
      <c r="L301" s="348"/>
      <c r="M301" s="348"/>
    </row>
    <row r="302" spans="1:13" ht="15.75" thickBot="1">
      <c r="A302" s="348"/>
      <c r="B302" s="348"/>
      <c r="C302" s="348"/>
      <c r="D302" s="348"/>
      <c r="E302" s="348"/>
      <c r="F302" s="348"/>
      <c r="G302" s="348"/>
      <c r="H302" s="348"/>
      <c r="I302" s="348"/>
      <c r="J302" s="348"/>
      <c r="K302" s="348"/>
      <c r="L302" s="348"/>
      <c r="M302" s="348"/>
    </row>
    <row r="303" spans="1:13" ht="15.75" thickBot="1">
      <c r="A303" s="348"/>
      <c r="B303" s="348"/>
      <c r="C303" s="348"/>
      <c r="D303" s="348"/>
      <c r="E303" s="348"/>
      <c r="F303" s="348"/>
      <c r="G303" s="348"/>
      <c r="H303" s="348"/>
      <c r="I303" s="348"/>
      <c r="J303" s="348"/>
      <c r="K303" s="348"/>
      <c r="L303" s="348"/>
      <c r="M303" s="348"/>
    </row>
    <row r="304" spans="1:13" ht="15.75" thickBot="1">
      <c r="A304" s="348"/>
      <c r="B304" s="348"/>
      <c r="C304" s="348"/>
      <c r="D304" s="348"/>
      <c r="E304" s="348"/>
      <c r="F304" s="348"/>
      <c r="G304" s="348"/>
      <c r="H304" s="348"/>
      <c r="I304" s="348"/>
      <c r="J304" s="348"/>
      <c r="K304" s="348"/>
      <c r="L304" s="348"/>
      <c r="M304" s="348"/>
    </row>
    <row r="305" spans="1:13" ht="15.75" thickBot="1">
      <c r="A305" s="348"/>
      <c r="B305" s="348"/>
      <c r="C305" s="348"/>
      <c r="D305" s="348"/>
      <c r="E305" s="348"/>
      <c r="F305" s="348"/>
      <c r="G305" s="348"/>
      <c r="H305" s="348"/>
      <c r="I305" s="348"/>
      <c r="J305" s="348"/>
      <c r="K305" s="348"/>
      <c r="L305" s="348"/>
      <c r="M305" s="348"/>
    </row>
    <row r="306" spans="1:13" ht="15.75" thickBot="1">
      <c r="A306" s="348"/>
      <c r="B306" s="348"/>
      <c r="C306" s="348"/>
      <c r="D306" s="348"/>
      <c r="E306" s="348"/>
      <c r="F306" s="348"/>
      <c r="G306" s="348"/>
      <c r="H306" s="348"/>
      <c r="I306" s="348"/>
      <c r="J306" s="348"/>
      <c r="K306" s="348"/>
      <c r="L306" s="348"/>
      <c r="M306" s="348"/>
    </row>
    <row r="307" spans="1:13" ht="15.75" thickBot="1">
      <c r="A307" s="348"/>
      <c r="B307" s="348"/>
      <c r="C307" s="348"/>
      <c r="D307" s="348"/>
      <c r="E307" s="348"/>
      <c r="F307" s="348"/>
      <c r="G307" s="348"/>
      <c r="H307" s="348"/>
      <c r="I307" s="348"/>
      <c r="J307" s="348"/>
      <c r="K307" s="348"/>
      <c r="L307" s="348"/>
      <c r="M307" s="348"/>
    </row>
    <row r="308" spans="1:13" ht="15.75" thickBot="1">
      <c r="A308" s="348"/>
      <c r="B308" s="348"/>
      <c r="C308" s="348"/>
      <c r="D308" s="348"/>
      <c r="E308" s="348"/>
      <c r="F308" s="348"/>
      <c r="G308" s="348"/>
      <c r="H308" s="348"/>
      <c r="I308" s="348"/>
      <c r="J308" s="348"/>
      <c r="K308" s="348"/>
      <c r="L308" s="348"/>
      <c r="M308" s="348"/>
    </row>
    <row r="309" spans="1:13" ht="15.75" thickBot="1">
      <c r="A309" s="348"/>
      <c r="B309" s="348"/>
      <c r="C309" s="348"/>
      <c r="D309" s="348"/>
      <c r="E309" s="348"/>
      <c r="F309" s="348"/>
      <c r="G309" s="348"/>
      <c r="H309" s="348"/>
      <c r="I309" s="348"/>
      <c r="J309" s="348"/>
      <c r="K309" s="348"/>
      <c r="L309" s="348"/>
      <c r="M309" s="348"/>
    </row>
    <row r="310" spans="1:13" ht="15.75" thickBot="1">
      <c r="A310" s="348"/>
      <c r="B310" s="348"/>
      <c r="C310" s="348"/>
      <c r="D310" s="348"/>
      <c r="E310" s="348"/>
      <c r="F310" s="348"/>
      <c r="G310" s="348"/>
      <c r="H310" s="348"/>
      <c r="I310" s="348"/>
      <c r="J310" s="348"/>
      <c r="K310" s="348"/>
      <c r="L310" s="348"/>
      <c r="M310" s="348"/>
    </row>
    <row r="311" spans="1:13" ht="15.75" thickBot="1">
      <c r="A311" s="348"/>
      <c r="B311" s="348"/>
      <c r="C311" s="348"/>
      <c r="D311" s="348"/>
      <c r="E311" s="348"/>
      <c r="F311" s="348"/>
      <c r="G311" s="348"/>
      <c r="H311" s="348"/>
      <c r="I311" s="348"/>
      <c r="J311" s="348"/>
      <c r="K311" s="348"/>
      <c r="L311" s="348"/>
      <c r="M311" s="348"/>
    </row>
    <row r="312" spans="1:13" ht="15.75" thickBot="1">
      <c r="A312" s="348"/>
      <c r="B312" s="348"/>
      <c r="C312" s="348"/>
      <c r="D312" s="348"/>
      <c r="E312" s="348"/>
      <c r="F312" s="348"/>
      <c r="G312" s="348"/>
      <c r="H312" s="348"/>
      <c r="I312" s="348"/>
      <c r="J312" s="348"/>
      <c r="K312" s="348"/>
      <c r="L312" s="348"/>
      <c r="M312" s="348"/>
    </row>
    <row r="313" spans="1:13" ht="15.75" thickBot="1">
      <c r="A313" s="348"/>
      <c r="B313" s="348"/>
      <c r="C313" s="348"/>
      <c r="D313" s="348"/>
      <c r="E313" s="348"/>
      <c r="F313" s="348"/>
      <c r="G313" s="348"/>
      <c r="H313" s="348"/>
      <c r="I313" s="348"/>
      <c r="J313" s="348"/>
      <c r="K313" s="348"/>
      <c r="L313" s="348"/>
      <c r="M313" s="348"/>
    </row>
    <row r="314" spans="1:13" ht="15.75" thickBot="1">
      <c r="A314" s="348"/>
      <c r="B314" s="348"/>
      <c r="C314" s="348"/>
      <c r="D314" s="348"/>
      <c r="E314" s="348"/>
      <c r="F314" s="348"/>
      <c r="G314" s="348"/>
      <c r="H314" s="348"/>
      <c r="I314" s="348"/>
      <c r="J314" s="348"/>
      <c r="K314" s="348"/>
      <c r="L314" s="348"/>
      <c r="M314" s="348"/>
    </row>
    <row r="315" spans="1:13" ht="15.75" thickBot="1">
      <c r="A315" s="348"/>
      <c r="B315" s="348"/>
      <c r="C315" s="348"/>
      <c r="D315" s="348"/>
      <c r="E315" s="348"/>
      <c r="F315" s="348"/>
      <c r="G315" s="348"/>
      <c r="H315" s="348"/>
      <c r="I315" s="348"/>
      <c r="J315" s="348"/>
      <c r="K315" s="348"/>
      <c r="L315" s="348"/>
      <c r="M315" s="348"/>
    </row>
    <row r="316" spans="1:13" ht="15.75" thickBot="1">
      <c r="A316" s="348"/>
      <c r="B316" s="348"/>
      <c r="C316" s="348"/>
      <c r="D316" s="348"/>
      <c r="E316" s="348"/>
      <c r="F316" s="348"/>
      <c r="G316" s="348"/>
      <c r="H316" s="348"/>
      <c r="I316" s="348"/>
      <c r="J316" s="348"/>
      <c r="K316" s="348"/>
      <c r="L316" s="348"/>
      <c r="M316" s="348"/>
    </row>
    <row r="317" spans="1:13" ht="15.75" thickBot="1">
      <c r="A317" s="348"/>
      <c r="B317" s="348"/>
      <c r="C317" s="348"/>
      <c r="D317" s="348"/>
      <c r="E317" s="348"/>
      <c r="F317" s="348"/>
      <c r="G317" s="348"/>
      <c r="H317" s="348"/>
      <c r="I317" s="348"/>
      <c r="J317" s="348"/>
      <c r="K317" s="348"/>
      <c r="L317" s="348"/>
      <c r="M317" s="348"/>
    </row>
    <row r="318" spans="1:13" ht="15.75" thickBot="1">
      <c r="A318" s="348"/>
      <c r="B318" s="348"/>
      <c r="C318" s="348"/>
      <c r="D318" s="348"/>
      <c r="E318" s="348"/>
      <c r="F318" s="348"/>
      <c r="G318" s="348"/>
      <c r="H318" s="348"/>
      <c r="I318" s="348"/>
      <c r="J318" s="348"/>
      <c r="K318" s="348"/>
      <c r="L318" s="348"/>
      <c r="M318" s="348"/>
    </row>
    <row r="319" spans="1:13" ht="15.75" thickBot="1">
      <c r="A319" s="348"/>
      <c r="B319" s="348"/>
      <c r="C319" s="348"/>
      <c r="D319" s="348"/>
      <c r="E319" s="348"/>
      <c r="F319" s="348"/>
      <c r="G319" s="348"/>
      <c r="H319" s="348"/>
      <c r="I319" s="348"/>
      <c r="J319" s="348"/>
      <c r="K319" s="348"/>
      <c r="L319" s="348"/>
      <c r="M319" s="348"/>
    </row>
    <row r="320" spans="1:13" ht="15.75" thickBot="1">
      <c r="A320" s="348"/>
      <c r="B320" s="348"/>
      <c r="C320" s="348"/>
      <c r="D320" s="348"/>
      <c r="E320" s="348"/>
      <c r="F320" s="348"/>
      <c r="G320" s="348"/>
      <c r="H320" s="348"/>
      <c r="I320" s="348"/>
      <c r="J320" s="348"/>
      <c r="K320" s="348"/>
      <c r="L320" s="348"/>
      <c r="M320" s="348"/>
    </row>
    <row r="321" spans="1:13" ht="15.75" thickBot="1">
      <c r="A321" s="348"/>
      <c r="B321" s="348"/>
      <c r="C321" s="348"/>
      <c r="D321" s="348"/>
      <c r="E321" s="348"/>
      <c r="F321" s="348"/>
      <c r="G321" s="348"/>
      <c r="H321" s="348"/>
      <c r="I321" s="348"/>
      <c r="J321" s="348"/>
      <c r="K321" s="348"/>
      <c r="L321" s="348"/>
      <c r="M321" s="348"/>
    </row>
    <row r="322" spans="1:13" ht="15.75" thickBot="1">
      <c r="A322" s="348"/>
      <c r="B322" s="348"/>
      <c r="C322" s="348"/>
      <c r="D322" s="348"/>
      <c r="E322" s="348"/>
      <c r="F322" s="348"/>
      <c r="G322" s="348"/>
      <c r="H322" s="348"/>
      <c r="I322" s="348"/>
      <c r="J322" s="348"/>
      <c r="K322" s="348"/>
      <c r="L322" s="348"/>
      <c r="M322" s="348"/>
    </row>
    <row r="323" spans="1:13" ht="15.75" thickBot="1">
      <c r="A323" s="348"/>
      <c r="B323" s="348"/>
      <c r="C323" s="348"/>
      <c r="D323" s="348"/>
      <c r="E323" s="348"/>
      <c r="F323" s="348"/>
      <c r="G323" s="348"/>
      <c r="H323" s="348"/>
      <c r="I323" s="348"/>
      <c r="J323" s="348"/>
      <c r="K323" s="348"/>
      <c r="L323" s="348"/>
      <c r="M323" s="348"/>
    </row>
    <row r="324" spans="1:13" ht="15.75" thickBot="1">
      <c r="A324" s="348"/>
      <c r="B324" s="348"/>
      <c r="C324" s="348"/>
      <c r="D324" s="348"/>
      <c r="E324" s="348"/>
      <c r="F324" s="348"/>
      <c r="G324" s="348"/>
      <c r="H324" s="348"/>
      <c r="I324" s="348"/>
      <c r="J324" s="348"/>
      <c r="K324" s="348"/>
      <c r="L324" s="348"/>
      <c r="M324" s="348"/>
    </row>
    <row r="325" spans="1:13" ht="15.75" thickBot="1">
      <c r="A325" s="348"/>
      <c r="B325" s="348"/>
      <c r="C325" s="348"/>
      <c r="D325" s="348"/>
      <c r="E325" s="348"/>
      <c r="F325" s="348"/>
      <c r="G325" s="348"/>
      <c r="H325" s="348"/>
      <c r="I325" s="348"/>
      <c r="J325" s="348"/>
      <c r="K325" s="348"/>
      <c r="L325" s="348"/>
      <c r="M325" s="348"/>
    </row>
    <row r="326" spans="1:13" ht="15.75" thickBot="1">
      <c r="A326" s="348"/>
      <c r="B326" s="348"/>
      <c r="C326" s="348"/>
      <c r="D326" s="348"/>
      <c r="E326" s="348"/>
      <c r="F326" s="348"/>
      <c r="G326" s="348"/>
      <c r="H326" s="348"/>
      <c r="I326" s="348"/>
      <c r="J326" s="348"/>
      <c r="K326" s="348"/>
      <c r="L326" s="348"/>
      <c r="M326" s="348"/>
    </row>
    <row r="327" spans="1:13" ht="15.75" thickBot="1">
      <c r="A327" s="348"/>
      <c r="B327" s="348"/>
      <c r="C327" s="348"/>
      <c r="D327" s="348"/>
      <c r="E327" s="348"/>
      <c r="F327" s="348"/>
      <c r="G327" s="348"/>
      <c r="H327" s="348"/>
      <c r="I327" s="348"/>
      <c r="J327" s="348"/>
      <c r="K327" s="348"/>
      <c r="L327" s="348"/>
      <c r="M327" s="348"/>
    </row>
    <row r="328" spans="1:13" ht="15.75" thickBot="1">
      <c r="A328" s="348"/>
      <c r="B328" s="348"/>
      <c r="C328" s="348"/>
      <c r="D328" s="348"/>
      <c r="E328" s="348"/>
      <c r="F328" s="348"/>
      <c r="G328" s="348"/>
      <c r="H328" s="348"/>
      <c r="I328" s="348"/>
      <c r="J328" s="348"/>
      <c r="K328" s="348"/>
      <c r="L328" s="348"/>
      <c r="M328" s="348"/>
    </row>
    <row r="329" spans="1:13" ht="15.75" thickBot="1">
      <c r="A329" s="348"/>
      <c r="B329" s="348"/>
      <c r="C329" s="348"/>
      <c r="D329" s="348"/>
      <c r="E329" s="348"/>
      <c r="F329" s="348"/>
      <c r="G329" s="348"/>
      <c r="H329" s="348"/>
      <c r="I329" s="348"/>
      <c r="J329" s="348"/>
      <c r="K329" s="348"/>
      <c r="L329" s="348"/>
      <c r="M329" s="348"/>
    </row>
    <row r="330" spans="1:13" ht="15.75" thickBot="1">
      <c r="A330" s="348"/>
      <c r="B330" s="348"/>
      <c r="C330" s="348"/>
      <c r="D330" s="348"/>
      <c r="E330" s="348"/>
      <c r="F330" s="348"/>
      <c r="G330" s="348"/>
      <c r="H330" s="348"/>
      <c r="I330" s="348"/>
      <c r="J330" s="348"/>
      <c r="K330" s="348"/>
      <c r="L330" s="348"/>
      <c r="M330" s="348"/>
    </row>
    <row r="331" spans="1:13" ht="15.75" thickBot="1">
      <c r="A331" s="348"/>
      <c r="B331" s="348"/>
      <c r="C331" s="348"/>
      <c r="D331" s="348"/>
      <c r="E331" s="348"/>
      <c r="F331" s="348"/>
      <c r="G331" s="348"/>
      <c r="H331" s="348"/>
      <c r="I331" s="348"/>
      <c r="J331" s="348"/>
      <c r="K331" s="348"/>
      <c r="L331" s="348"/>
      <c r="M331" s="348"/>
    </row>
    <row r="332" spans="1:13" ht="15.75" thickBot="1">
      <c r="A332" s="348"/>
      <c r="B332" s="348"/>
      <c r="C332" s="348"/>
      <c r="D332" s="348"/>
      <c r="E332" s="348"/>
      <c r="F332" s="348"/>
      <c r="G332" s="348"/>
      <c r="H332" s="348"/>
      <c r="I332" s="348"/>
      <c r="J332" s="348"/>
      <c r="K332" s="348"/>
      <c r="L332" s="348"/>
      <c r="M332" s="348"/>
    </row>
    <row r="333" spans="1:13" ht="15.75" thickBot="1">
      <c r="A333" s="348"/>
      <c r="B333" s="348"/>
      <c r="C333" s="348"/>
      <c r="D333" s="348"/>
      <c r="E333" s="348"/>
      <c r="F333" s="348"/>
      <c r="G333" s="348"/>
      <c r="H333" s="348"/>
      <c r="I333" s="348"/>
      <c r="J333" s="348"/>
      <c r="K333" s="348"/>
      <c r="L333" s="348"/>
      <c r="M333" s="348"/>
    </row>
    <row r="334" spans="1:13" ht="15.75" thickBot="1">
      <c r="A334" s="348"/>
      <c r="B334" s="348"/>
      <c r="C334" s="348"/>
      <c r="D334" s="348"/>
      <c r="E334" s="348"/>
      <c r="F334" s="348"/>
      <c r="G334" s="348"/>
      <c r="H334" s="348"/>
      <c r="I334" s="348"/>
      <c r="J334" s="348"/>
      <c r="K334" s="348"/>
      <c r="L334" s="348"/>
      <c r="M334" s="348"/>
    </row>
    <row r="335" spans="1:13" ht="15.75" thickBot="1">
      <c r="A335" s="348"/>
      <c r="B335" s="348"/>
      <c r="C335" s="348"/>
      <c r="D335" s="348"/>
      <c r="E335" s="348"/>
      <c r="F335" s="348"/>
      <c r="G335" s="348"/>
      <c r="H335" s="348"/>
      <c r="I335" s="348"/>
      <c r="J335" s="348"/>
      <c r="K335" s="348"/>
      <c r="L335" s="348"/>
      <c r="M335" s="348"/>
    </row>
    <row r="336" spans="1:13" ht="15.75" thickBot="1">
      <c r="A336" s="348"/>
      <c r="B336" s="348"/>
      <c r="C336" s="348"/>
      <c r="D336" s="348"/>
      <c r="E336" s="348"/>
      <c r="F336" s="348"/>
      <c r="G336" s="348"/>
      <c r="H336" s="348"/>
      <c r="I336" s="348"/>
      <c r="J336" s="348"/>
      <c r="K336" s="348"/>
      <c r="L336" s="348"/>
      <c r="M336" s="348"/>
    </row>
    <row r="337" spans="1:13" ht="15.75" thickBot="1">
      <c r="A337" s="348"/>
      <c r="B337" s="348"/>
      <c r="C337" s="348"/>
      <c r="D337" s="348"/>
      <c r="E337" s="348"/>
      <c r="F337" s="348"/>
      <c r="G337" s="348"/>
      <c r="H337" s="348"/>
      <c r="I337" s="348"/>
      <c r="J337" s="348"/>
      <c r="K337" s="348"/>
      <c r="L337" s="348"/>
      <c r="M337" s="348"/>
    </row>
    <row r="338" spans="1:13" ht="15.75" thickBot="1">
      <c r="A338" s="348"/>
      <c r="B338" s="348"/>
      <c r="C338" s="348"/>
      <c r="D338" s="348"/>
      <c r="E338" s="348"/>
      <c r="F338" s="348"/>
      <c r="G338" s="348"/>
      <c r="H338" s="348"/>
      <c r="I338" s="348"/>
      <c r="J338" s="348"/>
      <c r="K338" s="348"/>
      <c r="L338" s="348"/>
      <c r="M338" s="348"/>
    </row>
    <row r="339" spans="1:13" ht="15.75" thickBot="1">
      <c r="A339" s="348"/>
      <c r="B339" s="348"/>
      <c r="C339" s="348"/>
      <c r="D339" s="348"/>
      <c r="E339" s="348"/>
      <c r="F339" s="348"/>
      <c r="G339" s="348"/>
      <c r="H339" s="348"/>
      <c r="I339" s="348"/>
      <c r="J339" s="348"/>
      <c r="K339" s="348"/>
      <c r="L339" s="348"/>
      <c r="M339" s="348"/>
    </row>
    <row r="340" spans="1:13" ht="15.75" thickBot="1">
      <c r="A340" s="348"/>
      <c r="B340" s="348"/>
      <c r="C340" s="348"/>
      <c r="D340" s="348"/>
      <c r="E340" s="348"/>
      <c r="F340" s="348"/>
      <c r="G340" s="348"/>
      <c r="H340" s="348"/>
      <c r="I340" s="348"/>
      <c r="J340" s="348"/>
      <c r="K340" s="348"/>
      <c r="L340" s="348"/>
      <c r="M340" s="348"/>
    </row>
    <row r="341" spans="1:13" ht="15.75" thickBot="1">
      <c r="A341" s="348"/>
      <c r="B341" s="348"/>
      <c r="C341" s="348"/>
      <c r="D341" s="348"/>
      <c r="E341" s="348"/>
      <c r="F341" s="348"/>
      <c r="G341" s="348"/>
      <c r="H341" s="348"/>
      <c r="I341" s="348"/>
      <c r="J341" s="348"/>
      <c r="K341" s="348"/>
      <c r="L341" s="348"/>
      <c r="M341" s="348"/>
    </row>
    <row r="342" spans="1:13" ht="15.75" thickBot="1">
      <c r="A342" s="348"/>
      <c r="B342" s="348"/>
      <c r="C342" s="348"/>
      <c r="D342" s="348"/>
      <c r="E342" s="348"/>
      <c r="F342" s="348"/>
      <c r="G342" s="348"/>
      <c r="H342" s="348"/>
      <c r="I342" s="348"/>
      <c r="J342" s="348"/>
      <c r="K342" s="348"/>
      <c r="L342" s="348"/>
      <c r="M342" s="348"/>
    </row>
    <row r="343" spans="1:13" ht="15.75" thickBot="1">
      <c r="A343" s="348"/>
      <c r="B343" s="348"/>
      <c r="C343" s="348"/>
      <c r="D343" s="348"/>
      <c r="E343" s="348"/>
      <c r="F343" s="348"/>
      <c r="G343" s="348"/>
      <c r="H343" s="348"/>
      <c r="I343" s="348"/>
      <c r="J343" s="348"/>
      <c r="K343" s="348"/>
      <c r="L343" s="348"/>
      <c r="M343" s="348"/>
    </row>
    <row r="344" spans="1:13" ht="15.75" thickBot="1">
      <c r="A344" s="348"/>
      <c r="B344" s="348"/>
      <c r="C344" s="348"/>
      <c r="D344" s="348"/>
      <c r="E344" s="348"/>
      <c r="F344" s="348"/>
      <c r="G344" s="348"/>
      <c r="H344" s="348"/>
      <c r="I344" s="348"/>
      <c r="J344" s="348"/>
      <c r="K344" s="348"/>
      <c r="L344" s="348"/>
      <c r="M344" s="348"/>
    </row>
    <row r="345" spans="1:13" ht="15.75" thickBot="1">
      <c r="A345" s="348"/>
      <c r="B345" s="348"/>
      <c r="C345" s="348"/>
      <c r="D345" s="348"/>
      <c r="E345" s="348"/>
      <c r="F345" s="348"/>
      <c r="G345" s="348"/>
      <c r="H345" s="348"/>
      <c r="I345" s="348"/>
      <c r="J345" s="348"/>
      <c r="K345" s="348"/>
      <c r="L345" s="348"/>
      <c r="M345" s="348"/>
    </row>
    <row r="346" spans="1:13" ht="15.75" thickBot="1">
      <c r="A346" s="348"/>
      <c r="B346" s="348"/>
      <c r="C346" s="348"/>
      <c r="D346" s="348"/>
      <c r="E346" s="348"/>
      <c r="F346" s="348"/>
      <c r="G346" s="348"/>
      <c r="H346" s="348"/>
      <c r="I346" s="348"/>
      <c r="J346" s="348"/>
      <c r="K346" s="348"/>
      <c r="L346" s="348"/>
      <c r="M346" s="348"/>
    </row>
    <row r="347" spans="1:13" ht="15.75" thickBot="1">
      <c r="A347" s="348"/>
      <c r="B347" s="348"/>
      <c r="C347" s="348"/>
      <c r="D347" s="348"/>
      <c r="E347" s="348"/>
      <c r="F347" s="348"/>
      <c r="G347" s="348"/>
      <c r="H347" s="348"/>
      <c r="I347" s="348"/>
      <c r="J347" s="348"/>
      <c r="K347" s="348"/>
      <c r="L347" s="348"/>
      <c r="M347" s="348"/>
    </row>
    <row r="348" spans="1:13" ht="15.75" thickBot="1">
      <c r="A348" s="348"/>
      <c r="B348" s="348"/>
      <c r="C348" s="348"/>
      <c r="D348" s="348"/>
      <c r="E348" s="348"/>
      <c r="F348" s="348"/>
      <c r="G348" s="348"/>
      <c r="H348" s="348"/>
      <c r="I348" s="348"/>
      <c r="J348" s="348"/>
      <c r="K348" s="348"/>
      <c r="L348" s="348"/>
      <c r="M348" s="348"/>
    </row>
    <row r="349" spans="1:13" ht="15.75" thickBot="1">
      <c r="A349" s="348"/>
      <c r="B349" s="348"/>
      <c r="C349" s="348"/>
      <c r="D349" s="348"/>
      <c r="E349" s="348"/>
      <c r="F349" s="348"/>
      <c r="G349" s="348"/>
      <c r="H349" s="348"/>
      <c r="I349" s="348"/>
      <c r="J349" s="348"/>
      <c r="K349" s="348"/>
      <c r="L349" s="348"/>
      <c r="M349" s="348"/>
    </row>
    <row r="350" spans="1:13" ht="15.75" thickBot="1">
      <c r="A350" s="348"/>
      <c r="B350" s="348"/>
      <c r="C350" s="348"/>
      <c r="D350" s="348"/>
      <c r="E350" s="348"/>
      <c r="F350" s="348"/>
      <c r="G350" s="348"/>
      <c r="H350" s="348"/>
      <c r="I350" s="348"/>
      <c r="J350" s="348"/>
      <c r="K350" s="348"/>
      <c r="L350" s="348"/>
      <c r="M350" s="348"/>
    </row>
    <row r="351" spans="1:13" ht="15.75" thickBot="1">
      <c r="A351" s="348"/>
      <c r="B351" s="348"/>
      <c r="C351" s="348"/>
      <c r="D351" s="348"/>
      <c r="E351" s="348"/>
      <c r="F351" s="348"/>
      <c r="G351" s="348"/>
      <c r="H351" s="348"/>
      <c r="I351" s="348"/>
      <c r="J351" s="348"/>
      <c r="K351" s="348"/>
      <c r="L351" s="348"/>
      <c r="M351" s="348"/>
    </row>
    <row r="352" spans="1:13" ht="15.75" thickBot="1">
      <c r="A352" s="348"/>
      <c r="B352" s="348"/>
      <c r="C352" s="348"/>
      <c r="D352" s="348"/>
      <c r="E352" s="348"/>
      <c r="F352" s="348"/>
      <c r="G352" s="348"/>
      <c r="H352" s="348"/>
      <c r="I352" s="348"/>
      <c r="J352" s="348"/>
      <c r="K352" s="348"/>
      <c r="L352" s="348"/>
      <c r="M352" s="348"/>
    </row>
    <row r="353" spans="1:13" ht="15.75" thickBot="1">
      <c r="A353" s="348"/>
      <c r="B353" s="348"/>
      <c r="C353" s="348"/>
      <c r="D353" s="348"/>
      <c r="E353" s="348"/>
      <c r="F353" s="348"/>
      <c r="G353" s="348"/>
      <c r="H353" s="348"/>
      <c r="I353" s="348"/>
      <c r="J353" s="348"/>
      <c r="K353" s="348"/>
      <c r="L353" s="348"/>
      <c r="M353" s="348"/>
    </row>
    <row r="354" spans="1:13" ht="15.75" thickBot="1">
      <c r="A354" s="348"/>
      <c r="B354" s="348"/>
      <c r="C354" s="348"/>
      <c r="D354" s="348"/>
      <c r="E354" s="348"/>
      <c r="F354" s="348"/>
      <c r="G354" s="348"/>
      <c r="H354" s="348"/>
      <c r="I354" s="348"/>
      <c r="J354" s="348"/>
      <c r="K354" s="348"/>
      <c r="L354" s="348"/>
      <c r="M354" s="348"/>
    </row>
    <row r="355" spans="1:13" ht="15.75" thickBot="1">
      <c r="A355" s="348"/>
      <c r="B355" s="348"/>
      <c r="C355" s="348"/>
      <c r="D355" s="348"/>
      <c r="E355" s="348"/>
      <c r="F355" s="348"/>
      <c r="G355" s="348"/>
      <c r="H355" s="348"/>
      <c r="I355" s="348"/>
      <c r="J355" s="348"/>
      <c r="K355" s="348"/>
      <c r="L355" s="348"/>
      <c r="M355" s="348"/>
    </row>
    <row r="356" spans="1:13" ht="15.75" thickBot="1">
      <c r="A356" s="348"/>
      <c r="B356" s="348"/>
      <c r="C356" s="348"/>
      <c r="D356" s="348"/>
      <c r="E356" s="348"/>
      <c r="F356" s="348"/>
      <c r="G356" s="348"/>
      <c r="H356" s="348"/>
      <c r="I356" s="348"/>
      <c r="J356" s="348"/>
      <c r="K356" s="348"/>
      <c r="L356" s="348"/>
      <c r="M356" s="348"/>
    </row>
    <row r="357" spans="1:13" ht="15.75" thickBot="1">
      <c r="A357" s="348"/>
      <c r="B357" s="348"/>
      <c r="C357" s="348"/>
      <c r="D357" s="348"/>
      <c r="E357" s="348"/>
      <c r="F357" s="348"/>
      <c r="G357" s="348"/>
      <c r="H357" s="348"/>
      <c r="I357" s="348"/>
      <c r="J357" s="348"/>
      <c r="K357" s="348"/>
      <c r="L357" s="348"/>
      <c r="M357" s="348"/>
    </row>
    <row r="358" spans="1:13" ht="15.75" thickBot="1">
      <c r="A358" s="348"/>
      <c r="B358" s="348"/>
      <c r="C358" s="348"/>
      <c r="D358" s="348"/>
      <c r="E358" s="348"/>
      <c r="F358" s="348"/>
      <c r="G358" s="348"/>
      <c r="H358" s="348"/>
      <c r="I358" s="348"/>
      <c r="J358" s="348"/>
      <c r="K358" s="348"/>
      <c r="L358" s="348"/>
      <c r="M358" s="348"/>
    </row>
    <row r="359" spans="1:13" ht="15.75" thickBot="1">
      <c r="A359" s="348"/>
      <c r="B359" s="348"/>
      <c r="C359" s="348"/>
      <c r="D359" s="348"/>
      <c r="E359" s="348"/>
      <c r="F359" s="348"/>
      <c r="G359" s="348"/>
      <c r="H359" s="348"/>
      <c r="I359" s="348"/>
      <c r="J359" s="348"/>
      <c r="K359" s="348"/>
      <c r="L359" s="348"/>
      <c r="M359" s="348"/>
    </row>
    <row r="360" spans="1:13" ht="15.75" thickBot="1">
      <c r="A360" s="348"/>
      <c r="B360" s="348"/>
      <c r="C360" s="348"/>
      <c r="D360" s="348"/>
      <c r="E360" s="348"/>
      <c r="F360" s="348"/>
      <c r="G360" s="348"/>
      <c r="H360" s="348"/>
      <c r="I360" s="348"/>
      <c r="J360" s="348"/>
      <c r="K360" s="348"/>
      <c r="L360" s="348"/>
      <c r="M360" s="348"/>
    </row>
    <row r="361" spans="1:13" ht="15.75" thickBot="1">
      <c r="A361" s="348"/>
      <c r="B361" s="348"/>
      <c r="C361" s="348"/>
      <c r="D361" s="348"/>
      <c r="E361" s="348"/>
      <c r="F361" s="348"/>
      <c r="G361" s="348"/>
      <c r="H361" s="348"/>
      <c r="I361" s="348"/>
      <c r="J361" s="348"/>
      <c r="K361" s="348"/>
      <c r="L361" s="348"/>
      <c r="M361" s="348"/>
    </row>
    <row r="362" spans="1:13" ht="15.75" thickBot="1">
      <c r="A362" s="348"/>
      <c r="B362" s="348"/>
      <c r="C362" s="348"/>
      <c r="D362" s="348"/>
      <c r="E362" s="348"/>
      <c r="F362" s="348"/>
      <c r="G362" s="348"/>
      <c r="H362" s="348"/>
      <c r="I362" s="348"/>
      <c r="J362" s="348"/>
      <c r="K362" s="348"/>
      <c r="L362" s="348"/>
      <c r="M362" s="348"/>
    </row>
    <row r="363" spans="1:13" ht="15.75" thickBot="1">
      <c r="A363" s="348"/>
      <c r="B363" s="348"/>
      <c r="C363" s="348"/>
      <c r="D363" s="348"/>
      <c r="E363" s="348"/>
      <c r="F363" s="348"/>
      <c r="G363" s="348"/>
      <c r="H363" s="348"/>
      <c r="I363" s="348"/>
      <c r="J363" s="348"/>
      <c r="K363" s="348"/>
      <c r="L363" s="348"/>
      <c r="M363" s="348"/>
    </row>
    <row r="364" spans="1:13" ht="15.75" thickBot="1">
      <c r="A364" s="348"/>
      <c r="B364" s="348"/>
      <c r="C364" s="348"/>
      <c r="D364" s="348"/>
      <c r="E364" s="348"/>
      <c r="F364" s="348"/>
      <c r="G364" s="348"/>
      <c r="H364" s="348"/>
      <c r="I364" s="348"/>
      <c r="J364" s="348"/>
      <c r="K364" s="348"/>
      <c r="L364" s="348"/>
      <c r="M364" s="348"/>
    </row>
    <row r="365" spans="1:13" ht="15.75" thickBot="1">
      <c r="A365" s="348"/>
      <c r="B365" s="348"/>
      <c r="C365" s="348"/>
      <c r="D365" s="348"/>
      <c r="E365" s="348"/>
      <c r="F365" s="348"/>
      <c r="G365" s="348"/>
      <c r="H365" s="348"/>
      <c r="I365" s="348"/>
      <c r="J365" s="348"/>
      <c r="K365" s="348"/>
      <c r="L365" s="348"/>
      <c r="M365" s="348"/>
    </row>
    <row r="366" spans="1:13" ht="15.75" thickBot="1">
      <c r="A366" s="348"/>
      <c r="B366" s="348"/>
      <c r="C366" s="348"/>
      <c r="D366" s="348"/>
      <c r="E366" s="348"/>
      <c r="F366" s="348"/>
      <c r="G366" s="348"/>
      <c r="H366" s="348"/>
      <c r="I366" s="348"/>
      <c r="J366" s="348"/>
      <c r="K366" s="348"/>
      <c r="L366" s="348"/>
      <c r="M366" s="348"/>
    </row>
    <row r="367" spans="1:13" ht="15.75" thickBot="1">
      <c r="A367" s="348"/>
      <c r="B367" s="348"/>
      <c r="C367" s="348"/>
      <c r="D367" s="348"/>
      <c r="E367" s="348"/>
      <c r="F367" s="348"/>
      <c r="G367" s="348"/>
      <c r="H367" s="348"/>
      <c r="I367" s="348"/>
      <c r="J367" s="348"/>
      <c r="K367" s="348"/>
      <c r="L367" s="348"/>
      <c r="M367" s="348"/>
    </row>
    <row r="368" spans="1:13" ht="15.75" thickBot="1">
      <c r="A368" s="348"/>
      <c r="B368" s="348"/>
      <c r="C368" s="348"/>
      <c r="D368" s="348"/>
      <c r="E368" s="348"/>
      <c r="F368" s="348"/>
      <c r="G368" s="348"/>
      <c r="H368" s="348"/>
      <c r="I368" s="348"/>
      <c r="J368" s="348"/>
      <c r="K368" s="348"/>
      <c r="L368" s="348"/>
      <c r="M368" s="348"/>
    </row>
    <row r="369" spans="1:13" ht="15.75" thickBot="1">
      <c r="A369" s="348"/>
      <c r="B369" s="348"/>
      <c r="C369" s="348"/>
      <c r="D369" s="348"/>
      <c r="E369" s="348"/>
      <c r="F369" s="348"/>
      <c r="G369" s="348"/>
      <c r="H369" s="348"/>
      <c r="I369" s="348"/>
      <c r="J369" s="348"/>
      <c r="K369" s="348"/>
      <c r="L369" s="348"/>
      <c r="M369" s="348"/>
    </row>
    <row r="370" spans="1:13" ht="15.75" thickBot="1">
      <c r="A370" s="348"/>
      <c r="B370" s="348"/>
      <c r="C370" s="348"/>
      <c r="D370" s="348"/>
      <c r="E370" s="348"/>
      <c r="F370" s="348"/>
      <c r="G370" s="348"/>
      <c r="H370" s="348"/>
      <c r="I370" s="348"/>
      <c r="J370" s="348"/>
      <c r="K370" s="348"/>
      <c r="L370" s="348"/>
      <c r="M370" s="348"/>
    </row>
    <row r="371" spans="1:13" ht="15.75" thickBot="1">
      <c r="A371" s="348"/>
      <c r="B371" s="348"/>
      <c r="C371" s="348"/>
      <c r="D371" s="348"/>
      <c r="E371" s="348"/>
      <c r="F371" s="348"/>
      <c r="G371" s="348"/>
      <c r="H371" s="348"/>
      <c r="I371" s="348"/>
      <c r="J371" s="348"/>
      <c r="K371" s="348"/>
      <c r="L371" s="348"/>
      <c r="M371" s="348"/>
    </row>
    <row r="372" spans="1:13" ht="15.75" thickBot="1">
      <c r="A372" s="348"/>
      <c r="B372" s="348"/>
      <c r="C372" s="348"/>
      <c r="D372" s="348"/>
      <c r="E372" s="348"/>
      <c r="F372" s="348"/>
      <c r="G372" s="348"/>
      <c r="H372" s="348"/>
      <c r="I372" s="348"/>
      <c r="J372" s="348"/>
      <c r="K372" s="348"/>
      <c r="L372" s="348"/>
      <c r="M372" s="348"/>
    </row>
    <row r="373" spans="1:13" ht="15.75" thickBot="1">
      <c r="A373" s="348"/>
      <c r="B373" s="348"/>
      <c r="C373" s="348"/>
      <c r="D373" s="348"/>
      <c r="E373" s="348"/>
      <c r="F373" s="348"/>
      <c r="G373" s="348"/>
      <c r="H373" s="348"/>
      <c r="I373" s="348"/>
      <c r="J373" s="348"/>
      <c r="K373" s="348"/>
      <c r="L373" s="348"/>
      <c r="M373" s="348"/>
    </row>
    <row r="374" spans="1:13" ht="15.75" thickBot="1">
      <c r="A374" s="348"/>
      <c r="B374" s="348"/>
      <c r="C374" s="348"/>
      <c r="D374" s="348"/>
      <c r="E374" s="348"/>
      <c r="F374" s="348"/>
      <c r="G374" s="348"/>
      <c r="H374" s="348"/>
      <c r="I374" s="348"/>
      <c r="J374" s="348"/>
      <c r="K374" s="348"/>
      <c r="L374" s="348"/>
      <c r="M374" s="348"/>
    </row>
    <row r="375" spans="1:13" ht="15.75" thickBot="1">
      <c r="A375" s="348"/>
      <c r="B375" s="348"/>
      <c r="C375" s="348"/>
      <c r="D375" s="348"/>
      <c r="E375" s="348"/>
      <c r="F375" s="348"/>
      <c r="G375" s="348"/>
      <c r="H375" s="348"/>
      <c r="I375" s="348"/>
      <c r="J375" s="348"/>
      <c r="K375" s="348"/>
      <c r="L375" s="348"/>
      <c r="M375" s="348"/>
    </row>
    <row r="376" spans="1:13" ht="15.75" thickBot="1">
      <c r="A376" s="348"/>
      <c r="B376" s="348"/>
      <c r="C376" s="348"/>
      <c r="D376" s="348"/>
      <c r="E376" s="348"/>
      <c r="F376" s="348"/>
      <c r="G376" s="348"/>
      <c r="H376" s="348"/>
      <c r="I376" s="348"/>
      <c r="J376" s="348"/>
      <c r="K376" s="348"/>
      <c r="L376" s="348"/>
      <c r="M376" s="348"/>
    </row>
    <row r="377" spans="1:13" ht="15.75" thickBot="1">
      <c r="A377" s="348"/>
      <c r="B377" s="348"/>
      <c r="C377" s="348"/>
      <c r="D377" s="348"/>
      <c r="E377" s="348"/>
      <c r="F377" s="348"/>
      <c r="G377" s="348"/>
      <c r="H377" s="348"/>
      <c r="I377" s="348"/>
      <c r="J377" s="348"/>
      <c r="K377" s="348"/>
      <c r="L377" s="348"/>
      <c r="M377" s="348"/>
    </row>
    <row r="378" spans="1:13" ht="15.75" thickBot="1">
      <c r="A378" s="348"/>
      <c r="B378" s="348"/>
      <c r="C378" s="348"/>
      <c r="D378" s="348"/>
      <c r="E378" s="348"/>
      <c r="F378" s="348"/>
      <c r="G378" s="348"/>
      <c r="H378" s="348"/>
      <c r="I378" s="348"/>
      <c r="J378" s="348"/>
      <c r="K378" s="348"/>
      <c r="L378" s="348"/>
      <c r="M378" s="348"/>
    </row>
    <row r="379" spans="1:13" ht="15.75" thickBot="1">
      <c r="A379" s="348"/>
      <c r="B379" s="348"/>
      <c r="C379" s="348"/>
      <c r="D379" s="348"/>
      <c r="E379" s="348"/>
      <c r="F379" s="348"/>
      <c r="G379" s="348"/>
      <c r="H379" s="348"/>
      <c r="I379" s="348"/>
      <c r="J379" s="348"/>
      <c r="K379" s="348"/>
      <c r="L379" s="348"/>
      <c r="M379" s="348"/>
    </row>
    <row r="380" spans="1:13" ht="15.75" thickBot="1">
      <c r="A380" s="348"/>
      <c r="B380" s="348"/>
      <c r="C380" s="348"/>
      <c r="D380" s="348"/>
      <c r="E380" s="348"/>
      <c r="F380" s="348"/>
      <c r="G380" s="348"/>
      <c r="H380" s="348"/>
      <c r="I380" s="348"/>
      <c r="J380" s="348"/>
      <c r="K380" s="348"/>
      <c r="L380" s="348"/>
      <c r="M380" s="348"/>
    </row>
    <row r="381" spans="1:13" ht="15.75" thickBot="1">
      <c r="A381" s="348"/>
      <c r="B381" s="348"/>
      <c r="C381" s="348"/>
      <c r="D381" s="348"/>
      <c r="E381" s="348"/>
      <c r="F381" s="348"/>
      <c r="G381" s="348"/>
      <c r="H381" s="348"/>
      <c r="I381" s="348"/>
      <c r="J381" s="348"/>
      <c r="K381" s="348"/>
      <c r="L381" s="348"/>
      <c r="M381" s="348"/>
    </row>
    <row r="382" spans="1:13" ht="15.75" thickBot="1">
      <c r="A382" s="348"/>
      <c r="B382" s="348"/>
      <c r="C382" s="348"/>
      <c r="D382" s="348"/>
      <c r="E382" s="348"/>
      <c r="F382" s="348"/>
      <c r="G382" s="348"/>
      <c r="H382" s="348"/>
      <c r="I382" s="348"/>
      <c r="J382" s="348"/>
      <c r="K382" s="348"/>
      <c r="L382" s="348"/>
      <c r="M382" s="348"/>
    </row>
    <row r="383" spans="1:13" ht="15.75" thickBot="1">
      <c r="A383" s="348"/>
      <c r="B383" s="348"/>
      <c r="C383" s="348"/>
      <c r="D383" s="348"/>
      <c r="E383" s="348"/>
      <c r="F383" s="348"/>
      <c r="G383" s="348"/>
      <c r="H383" s="348"/>
      <c r="I383" s="348"/>
      <c r="J383" s="348"/>
      <c r="K383" s="348"/>
      <c r="L383" s="348"/>
      <c r="M383" s="348"/>
    </row>
    <row r="384" spans="1:13" ht="15.75" thickBot="1">
      <c r="A384" s="348"/>
      <c r="B384" s="348"/>
      <c r="C384" s="348"/>
      <c r="D384" s="348"/>
      <c r="E384" s="348"/>
      <c r="F384" s="348"/>
      <c r="G384" s="348"/>
      <c r="H384" s="348"/>
      <c r="I384" s="348"/>
      <c r="J384" s="348"/>
      <c r="K384" s="348"/>
      <c r="L384" s="348"/>
      <c r="M384" s="348"/>
    </row>
    <row r="385" spans="1:13" ht="15.75" thickBot="1">
      <c r="A385" s="348"/>
      <c r="B385" s="348"/>
      <c r="C385" s="348"/>
      <c r="D385" s="348"/>
      <c r="E385" s="348"/>
      <c r="F385" s="348"/>
      <c r="G385" s="348"/>
      <c r="H385" s="348"/>
      <c r="I385" s="348"/>
      <c r="J385" s="348"/>
      <c r="K385" s="348"/>
      <c r="L385" s="348"/>
      <c r="M385" s="348"/>
    </row>
    <row r="386" spans="1:13" ht="15.75" thickBot="1">
      <c r="A386" s="348"/>
      <c r="B386" s="348"/>
      <c r="C386" s="348"/>
      <c r="D386" s="348"/>
      <c r="E386" s="348"/>
      <c r="F386" s="348"/>
      <c r="G386" s="348"/>
      <c r="H386" s="348"/>
      <c r="I386" s="348"/>
      <c r="J386" s="348"/>
      <c r="K386" s="348"/>
      <c r="L386" s="348"/>
      <c r="M386" s="348"/>
    </row>
    <row r="387" spans="1:13" ht="15.75" thickBot="1">
      <c r="A387" s="348"/>
      <c r="B387" s="348"/>
      <c r="C387" s="348"/>
      <c r="D387" s="348"/>
      <c r="E387" s="348"/>
      <c r="F387" s="348"/>
      <c r="G387" s="348"/>
      <c r="H387" s="348"/>
      <c r="I387" s="348"/>
      <c r="J387" s="348"/>
      <c r="K387" s="348"/>
      <c r="L387" s="348"/>
      <c r="M387" s="348"/>
    </row>
    <row r="388" spans="1:13" ht="15.75" thickBot="1">
      <c r="A388" s="348"/>
      <c r="B388" s="348"/>
      <c r="C388" s="348"/>
      <c r="D388" s="348"/>
      <c r="E388" s="348"/>
      <c r="F388" s="348"/>
      <c r="G388" s="348"/>
      <c r="H388" s="348"/>
      <c r="I388" s="348"/>
      <c r="J388" s="348"/>
      <c r="K388" s="348"/>
      <c r="L388" s="348"/>
      <c r="M388" s="348"/>
    </row>
    <row r="389" spans="1:13" ht="15.75" thickBot="1">
      <c r="A389" s="348"/>
      <c r="B389" s="348"/>
      <c r="C389" s="348"/>
      <c r="D389" s="348"/>
      <c r="E389" s="348"/>
      <c r="F389" s="348"/>
      <c r="G389" s="348"/>
      <c r="H389" s="348"/>
      <c r="I389" s="348"/>
      <c r="J389" s="348"/>
      <c r="K389" s="348"/>
      <c r="L389" s="348"/>
      <c r="M389" s="348"/>
    </row>
    <row r="390" spans="1:13" ht="15.75" thickBot="1">
      <c r="A390" s="348"/>
      <c r="B390" s="348"/>
      <c r="C390" s="348"/>
      <c r="D390" s="348"/>
      <c r="E390" s="348"/>
      <c r="F390" s="348"/>
      <c r="G390" s="348"/>
      <c r="H390" s="348"/>
      <c r="I390" s="348"/>
      <c r="J390" s="348"/>
      <c r="K390" s="348"/>
      <c r="L390" s="348"/>
      <c r="M390" s="348"/>
    </row>
    <row r="391" spans="1:13" ht="15.75" thickBot="1">
      <c r="A391" s="348"/>
      <c r="B391" s="348"/>
      <c r="C391" s="348"/>
      <c r="D391" s="348"/>
      <c r="E391" s="348"/>
      <c r="F391" s="348"/>
      <c r="G391" s="348"/>
      <c r="H391" s="348"/>
      <c r="I391" s="348"/>
      <c r="J391" s="348"/>
      <c r="K391" s="348"/>
      <c r="L391" s="348"/>
      <c r="M391" s="348"/>
    </row>
    <row r="392" spans="1:13" ht="15.75" thickBot="1">
      <c r="A392" s="348"/>
      <c r="B392" s="348"/>
      <c r="C392" s="348"/>
      <c r="D392" s="348"/>
      <c r="E392" s="348"/>
      <c r="F392" s="348"/>
      <c r="G392" s="348"/>
      <c r="H392" s="348"/>
      <c r="I392" s="348"/>
      <c r="J392" s="348"/>
      <c r="K392" s="348"/>
      <c r="L392" s="348"/>
      <c r="M392" s="348"/>
    </row>
    <row r="393" spans="1:13" ht="15.75" thickBot="1">
      <c r="A393" s="348"/>
      <c r="B393" s="348"/>
      <c r="C393" s="348"/>
      <c r="D393" s="348"/>
      <c r="E393" s="348"/>
      <c r="F393" s="348"/>
      <c r="G393" s="348"/>
      <c r="H393" s="348"/>
      <c r="I393" s="348"/>
      <c r="J393" s="348"/>
      <c r="K393" s="348"/>
      <c r="L393" s="348"/>
      <c r="M393" s="348"/>
    </row>
    <row r="394" spans="1:13" ht="15.75" thickBot="1">
      <c r="A394" s="348"/>
      <c r="B394" s="348"/>
      <c r="C394" s="348"/>
      <c r="D394" s="348"/>
      <c r="E394" s="348"/>
      <c r="F394" s="348"/>
      <c r="G394" s="348"/>
      <c r="H394" s="348"/>
      <c r="I394" s="348"/>
      <c r="J394" s="348"/>
      <c r="K394" s="348"/>
      <c r="L394" s="348"/>
      <c r="M394" s="348"/>
    </row>
    <row r="395" spans="1:13" ht="15.75" thickBot="1">
      <c r="A395" s="348"/>
      <c r="B395" s="348"/>
      <c r="C395" s="348"/>
      <c r="D395" s="348"/>
      <c r="E395" s="348"/>
      <c r="F395" s="348"/>
      <c r="G395" s="348"/>
      <c r="H395" s="348"/>
      <c r="I395" s="348"/>
      <c r="J395" s="348"/>
      <c r="K395" s="348"/>
      <c r="L395" s="348"/>
      <c r="M395" s="348"/>
    </row>
    <row r="396" spans="1:13" ht="15.75" thickBot="1">
      <c r="A396" s="348"/>
      <c r="B396" s="348"/>
      <c r="C396" s="348"/>
      <c r="D396" s="348"/>
      <c r="E396" s="348"/>
      <c r="F396" s="348"/>
      <c r="G396" s="348"/>
      <c r="H396" s="348"/>
      <c r="I396" s="348"/>
      <c r="J396" s="348"/>
      <c r="K396" s="348"/>
      <c r="L396" s="348"/>
      <c r="M396" s="348"/>
    </row>
    <row r="397" spans="1:13" ht="15.75" thickBot="1">
      <c r="A397" s="348"/>
      <c r="B397" s="348"/>
      <c r="C397" s="348"/>
      <c r="D397" s="348"/>
      <c r="E397" s="348"/>
      <c r="F397" s="348"/>
      <c r="G397" s="348"/>
      <c r="H397" s="348"/>
      <c r="I397" s="348"/>
      <c r="J397" s="348"/>
      <c r="K397" s="348"/>
      <c r="L397" s="348"/>
      <c r="M397" s="348"/>
    </row>
    <row r="398" spans="1:13" ht="15.75" thickBot="1">
      <c r="A398" s="348"/>
      <c r="B398" s="348"/>
      <c r="C398" s="348"/>
      <c r="D398" s="348"/>
      <c r="E398" s="348"/>
      <c r="F398" s="348"/>
      <c r="G398" s="348"/>
      <c r="H398" s="348"/>
      <c r="I398" s="348"/>
      <c r="J398" s="348"/>
      <c r="K398" s="348"/>
      <c r="L398" s="348"/>
      <c r="M398" s="348"/>
    </row>
    <row r="399" spans="1:13" ht="15.75" thickBot="1">
      <c r="A399" s="348"/>
      <c r="B399" s="348"/>
      <c r="C399" s="348"/>
      <c r="D399" s="348"/>
      <c r="E399" s="348"/>
      <c r="F399" s="348"/>
      <c r="G399" s="348"/>
      <c r="H399" s="348"/>
      <c r="I399" s="348"/>
      <c r="J399" s="348"/>
      <c r="K399" s="348"/>
      <c r="L399" s="348"/>
      <c r="M399" s="348"/>
    </row>
    <row r="400" spans="1:13" ht="15.75" thickBot="1">
      <c r="A400" s="348"/>
      <c r="B400" s="348"/>
      <c r="C400" s="348"/>
      <c r="D400" s="348"/>
      <c r="E400" s="348"/>
      <c r="F400" s="348"/>
      <c r="G400" s="348"/>
      <c r="H400" s="348"/>
      <c r="I400" s="348"/>
      <c r="J400" s="348"/>
      <c r="K400" s="348"/>
      <c r="L400" s="348"/>
      <c r="M400" s="348"/>
    </row>
    <row r="401" spans="1:13" ht="15.75" thickBot="1">
      <c r="A401" s="348"/>
      <c r="B401" s="348"/>
      <c r="C401" s="348"/>
      <c r="D401" s="348"/>
      <c r="E401" s="348"/>
      <c r="F401" s="348"/>
      <c r="G401" s="348"/>
      <c r="H401" s="348"/>
      <c r="I401" s="348"/>
      <c r="J401" s="348"/>
      <c r="K401" s="348"/>
      <c r="L401" s="348"/>
      <c r="M401" s="348"/>
    </row>
    <row r="402" spans="1:13" ht="15.75" thickBot="1">
      <c r="A402" s="348"/>
      <c r="B402" s="348"/>
      <c r="C402" s="348"/>
      <c r="D402" s="348"/>
      <c r="E402" s="348"/>
      <c r="F402" s="348"/>
      <c r="G402" s="348"/>
      <c r="H402" s="348"/>
      <c r="I402" s="348"/>
      <c r="J402" s="348"/>
      <c r="K402" s="348"/>
      <c r="L402" s="348"/>
      <c r="M402" s="348"/>
    </row>
    <row r="403" spans="1:13" ht="15.75" thickBot="1">
      <c r="A403" s="348"/>
      <c r="B403" s="348"/>
      <c r="C403" s="348"/>
      <c r="D403" s="348"/>
      <c r="E403" s="348"/>
      <c r="F403" s="348"/>
      <c r="G403" s="348"/>
      <c r="H403" s="348"/>
      <c r="I403" s="348"/>
      <c r="J403" s="348"/>
      <c r="K403" s="348"/>
      <c r="L403" s="348"/>
      <c r="M403" s="348"/>
    </row>
    <row r="404" spans="1:13" ht="15.75" thickBot="1">
      <c r="A404" s="348"/>
      <c r="B404" s="348"/>
      <c r="C404" s="348"/>
      <c r="D404" s="348"/>
      <c r="E404" s="348"/>
      <c r="F404" s="348"/>
      <c r="G404" s="348"/>
      <c r="H404" s="348"/>
      <c r="I404" s="348"/>
      <c r="J404" s="348"/>
      <c r="K404" s="348"/>
      <c r="L404" s="348"/>
      <c r="M404" s="348"/>
    </row>
    <row r="405" spans="1:13" ht="15.75" thickBot="1">
      <c r="A405" s="348"/>
      <c r="B405" s="348"/>
      <c r="C405" s="348"/>
      <c r="D405" s="348"/>
      <c r="E405" s="348"/>
      <c r="F405" s="348"/>
      <c r="G405" s="348"/>
      <c r="H405" s="348"/>
      <c r="I405" s="348"/>
      <c r="J405" s="348"/>
      <c r="K405" s="348"/>
      <c r="L405" s="348"/>
      <c r="M405" s="348"/>
    </row>
    <row r="406" spans="1:13" ht="15.75" thickBot="1">
      <c r="A406" s="348"/>
      <c r="B406" s="348"/>
      <c r="C406" s="348"/>
      <c r="D406" s="348"/>
      <c r="E406" s="348"/>
      <c r="F406" s="348"/>
      <c r="G406" s="348"/>
      <c r="H406" s="348"/>
      <c r="I406" s="348"/>
      <c r="J406" s="348"/>
      <c r="K406" s="348"/>
      <c r="L406" s="348"/>
      <c r="M406" s="348"/>
    </row>
    <row r="407" spans="1:13" ht="15.75" thickBot="1">
      <c r="A407" s="348"/>
      <c r="B407" s="348"/>
      <c r="C407" s="348"/>
      <c r="D407" s="348"/>
      <c r="E407" s="348"/>
      <c r="F407" s="348"/>
      <c r="G407" s="348"/>
      <c r="H407" s="348"/>
      <c r="I407" s="348"/>
      <c r="J407" s="348"/>
      <c r="K407" s="348"/>
      <c r="L407" s="348"/>
      <c r="M407" s="348"/>
    </row>
    <row r="408" spans="1:13" ht="15.75" thickBot="1">
      <c r="A408" s="348"/>
      <c r="B408" s="348"/>
      <c r="C408" s="348"/>
      <c r="D408" s="348"/>
      <c r="E408" s="348"/>
      <c r="F408" s="348"/>
      <c r="G408" s="348"/>
      <c r="H408" s="348"/>
      <c r="I408" s="348"/>
      <c r="J408" s="348"/>
      <c r="K408" s="348"/>
      <c r="L408" s="348"/>
      <c r="M408" s="348"/>
    </row>
    <row r="409" spans="1:13" ht="15.75" thickBot="1">
      <c r="A409" s="348"/>
      <c r="B409" s="348"/>
      <c r="C409" s="348"/>
      <c r="D409" s="348"/>
      <c r="E409" s="348"/>
      <c r="F409" s="348"/>
      <c r="G409" s="348"/>
      <c r="H409" s="348"/>
      <c r="I409" s="348"/>
      <c r="J409" s="348"/>
      <c r="K409" s="348"/>
      <c r="L409" s="348"/>
      <c r="M409" s="348"/>
    </row>
    <row r="410" spans="1:13" ht="15.75" thickBot="1">
      <c r="A410" s="348"/>
      <c r="B410" s="348"/>
      <c r="C410" s="348"/>
      <c r="D410" s="348"/>
      <c r="E410" s="348"/>
      <c r="F410" s="348"/>
      <c r="G410" s="348"/>
      <c r="H410" s="348"/>
      <c r="I410" s="348"/>
      <c r="J410" s="348"/>
      <c r="K410" s="348"/>
      <c r="L410" s="348"/>
      <c r="M410" s="348"/>
    </row>
    <row r="411" spans="1:13" ht="15.75" thickBot="1">
      <c r="A411" s="348"/>
      <c r="B411" s="348"/>
      <c r="C411" s="348"/>
      <c r="D411" s="348"/>
      <c r="E411" s="348"/>
      <c r="F411" s="348"/>
      <c r="G411" s="348"/>
      <c r="H411" s="348"/>
      <c r="I411" s="348"/>
      <c r="J411" s="348"/>
      <c r="K411" s="348"/>
      <c r="L411" s="348"/>
      <c r="M411" s="348"/>
    </row>
    <row r="412" spans="1:13" ht="15.75" thickBot="1">
      <c r="A412" s="348"/>
      <c r="B412" s="348"/>
      <c r="C412" s="348"/>
      <c r="D412" s="348"/>
      <c r="E412" s="348"/>
      <c r="F412" s="348"/>
      <c r="G412" s="348"/>
      <c r="H412" s="348"/>
      <c r="I412" s="348"/>
      <c r="J412" s="348"/>
      <c r="K412" s="348"/>
      <c r="L412" s="348"/>
      <c r="M412" s="348"/>
    </row>
    <row r="413" spans="1:13" ht="15.75" thickBot="1">
      <c r="A413" s="348"/>
      <c r="B413" s="348"/>
      <c r="C413" s="348"/>
      <c r="D413" s="348"/>
      <c r="E413" s="348"/>
      <c r="F413" s="348"/>
      <c r="G413" s="348"/>
      <c r="H413" s="348"/>
      <c r="I413" s="348"/>
      <c r="J413" s="348"/>
      <c r="K413" s="348"/>
      <c r="L413" s="348"/>
      <c r="M413" s="348"/>
    </row>
    <row r="414" spans="1:13" ht="15.75" thickBot="1">
      <c r="A414" s="348"/>
      <c r="B414" s="348"/>
      <c r="C414" s="348"/>
      <c r="D414" s="348"/>
      <c r="E414" s="348"/>
      <c r="F414" s="348"/>
      <c r="G414" s="348"/>
      <c r="H414" s="348"/>
      <c r="I414" s="348"/>
      <c r="J414" s="348"/>
      <c r="K414" s="348"/>
      <c r="L414" s="348"/>
      <c r="M414" s="348"/>
    </row>
    <row r="415" spans="1:13" ht="15.75" thickBot="1">
      <c r="A415" s="348"/>
      <c r="B415" s="348"/>
      <c r="C415" s="348"/>
      <c r="D415" s="348"/>
      <c r="E415" s="348"/>
      <c r="F415" s="348"/>
      <c r="G415" s="348"/>
      <c r="H415" s="348"/>
      <c r="I415" s="348"/>
      <c r="J415" s="348"/>
      <c r="K415" s="348"/>
      <c r="L415" s="348"/>
      <c r="M415" s="348"/>
    </row>
    <row r="416" spans="1:13" ht="15.75" thickBot="1">
      <c r="A416" s="348"/>
      <c r="B416" s="348"/>
      <c r="C416" s="348"/>
      <c r="D416" s="348"/>
      <c r="E416" s="348"/>
      <c r="F416" s="348"/>
      <c r="G416" s="348"/>
      <c r="H416" s="348"/>
      <c r="I416" s="348"/>
      <c r="J416" s="348"/>
      <c r="K416" s="348"/>
      <c r="L416" s="348"/>
      <c r="M416" s="348"/>
    </row>
    <row r="417" spans="1:13" ht="15.75" thickBot="1">
      <c r="A417" s="348"/>
      <c r="B417" s="348"/>
      <c r="C417" s="348"/>
      <c r="D417" s="348"/>
      <c r="E417" s="348"/>
      <c r="F417" s="348"/>
      <c r="G417" s="348"/>
      <c r="H417" s="348"/>
      <c r="I417" s="348"/>
      <c r="J417" s="348"/>
      <c r="K417" s="348"/>
      <c r="L417" s="348"/>
      <c r="M417" s="348"/>
    </row>
    <row r="418" spans="1:13" ht="15.75" thickBot="1">
      <c r="A418" s="348"/>
      <c r="B418" s="348"/>
      <c r="C418" s="348"/>
      <c r="D418" s="348"/>
      <c r="E418" s="348"/>
      <c r="F418" s="348"/>
      <c r="G418" s="348"/>
      <c r="H418" s="348"/>
      <c r="I418" s="348"/>
      <c r="J418" s="348"/>
      <c r="K418" s="348"/>
      <c r="L418" s="348"/>
      <c r="M418" s="348"/>
    </row>
    <row r="419" spans="1:13" ht="15.75" thickBot="1">
      <c r="A419" s="348"/>
      <c r="B419" s="348"/>
      <c r="C419" s="348"/>
      <c r="D419" s="348"/>
      <c r="E419" s="348"/>
      <c r="F419" s="348"/>
      <c r="G419" s="348"/>
      <c r="H419" s="348"/>
      <c r="I419" s="348"/>
      <c r="J419" s="348"/>
      <c r="K419" s="348"/>
      <c r="L419" s="348"/>
      <c r="M419" s="348"/>
    </row>
    <row r="420" spans="1:13" ht="15.75" thickBot="1">
      <c r="A420" s="348"/>
      <c r="B420" s="348"/>
      <c r="C420" s="348"/>
      <c r="D420" s="348"/>
      <c r="E420" s="348"/>
      <c r="F420" s="348"/>
      <c r="G420" s="348"/>
      <c r="H420" s="348"/>
      <c r="I420" s="348"/>
      <c r="J420" s="348"/>
      <c r="K420" s="348"/>
      <c r="L420" s="348"/>
      <c r="M420" s="348"/>
    </row>
    <row r="421" spans="1:13" ht="15.75" thickBot="1">
      <c r="A421" s="348"/>
      <c r="B421" s="348"/>
      <c r="C421" s="348"/>
      <c r="D421" s="348"/>
      <c r="E421" s="348"/>
      <c r="F421" s="348"/>
      <c r="G421" s="348"/>
      <c r="H421" s="348"/>
      <c r="I421" s="348"/>
      <c r="J421" s="348"/>
      <c r="K421" s="348"/>
      <c r="L421" s="348"/>
      <c r="M421" s="348"/>
    </row>
    <row r="422" spans="1:13" ht="15.75" thickBot="1">
      <c r="A422" s="348"/>
      <c r="B422" s="348"/>
      <c r="C422" s="348"/>
      <c r="D422" s="348"/>
      <c r="E422" s="348"/>
      <c r="F422" s="348"/>
      <c r="G422" s="348"/>
      <c r="H422" s="348"/>
      <c r="I422" s="348"/>
      <c r="J422" s="348"/>
      <c r="K422" s="348"/>
      <c r="L422" s="348"/>
      <c r="M422" s="348"/>
    </row>
    <row r="423" spans="1:13" ht="15.75" thickBot="1">
      <c r="A423" s="348"/>
      <c r="B423" s="348"/>
      <c r="C423" s="348"/>
      <c r="D423" s="348"/>
      <c r="E423" s="348"/>
      <c r="F423" s="348"/>
      <c r="G423" s="348"/>
      <c r="H423" s="348"/>
      <c r="I423" s="348"/>
      <c r="J423" s="348"/>
      <c r="K423" s="348"/>
      <c r="L423" s="348"/>
      <c r="M423" s="348"/>
    </row>
    <row r="424" spans="1:13" ht="15.75" thickBot="1">
      <c r="A424" s="348"/>
      <c r="B424" s="348"/>
      <c r="C424" s="348"/>
      <c r="D424" s="348"/>
      <c r="E424" s="348"/>
      <c r="F424" s="348"/>
      <c r="G424" s="348"/>
      <c r="H424" s="348"/>
      <c r="I424" s="348"/>
      <c r="J424" s="348"/>
      <c r="K424" s="348"/>
      <c r="L424" s="348"/>
      <c r="M424" s="348"/>
    </row>
    <row r="425" spans="1:13" ht="15.75" thickBot="1">
      <c r="A425" s="348"/>
      <c r="B425" s="348"/>
      <c r="C425" s="348"/>
      <c r="D425" s="348"/>
      <c r="E425" s="348"/>
      <c r="F425" s="348"/>
      <c r="G425" s="348"/>
      <c r="H425" s="348"/>
      <c r="I425" s="348"/>
      <c r="J425" s="348"/>
      <c r="K425" s="348"/>
      <c r="L425" s="348"/>
      <c r="M425" s="348"/>
    </row>
    <row r="426" spans="1:13" ht="15.75" thickBot="1">
      <c r="A426" s="348"/>
      <c r="B426" s="348"/>
      <c r="C426" s="348"/>
      <c r="D426" s="348"/>
      <c r="E426" s="348"/>
      <c r="F426" s="348"/>
      <c r="G426" s="348"/>
      <c r="H426" s="348"/>
      <c r="I426" s="348"/>
      <c r="J426" s="348"/>
      <c r="K426" s="348"/>
      <c r="L426" s="348"/>
      <c r="M426" s="348"/>
    </row>
    <row r="427" spans="1:13" ht="15.75" thickBot="1">
      <c r="A427" s="348"/>
      <c r="B427" s="348"/>
      <c r="C427" s="348"/>
      <c r="D427" s="348"/>
      <c r="E427" s="348"/>
      <c r="F427" s="348"/>
      <c r="G427" s="348"/>
      <c r="H427" s="348"/>
      <c r="I427" s="348"/>
      <c r="J427" s="348"/>
      <c r="K427" s="348"/>
      <c r="L427" s="348"/>
      <c r="M427" s="348"/>
    </row>
    <row r="428" spans="1:13" ht="15.75" thickBot="1">
      <c r="A428" s="348"/>
      <c r="B428" s="348"/>
      <c r="C428" s="348"/>
      <c r="D428" s="348"/>
      <c r="E428" s="348"/>
      <c r="F428" s="348"/>
      <c r="G428" s="348"/>
      <c r="H428" s="348"/>
      <c r="I428" s="348"/>
      <c r="J428" s="348"/>
      <c r="K428" s="348"/>
      <c r="L428" s="348"/>
      <c r="M428" s="348"/>
    </row>
    <row r="429" spans="1:13" ht="15.75" thickBot="1">
      <c r="A429" s="348"/>
      <c r="B429" s="348"/>
      <c r="C429" s="348"/>
      <c r="D429" s="348"/>
      <c r="E429" s="348"/>
      <c r="F429" s="348"/>
      <c r="G429" s="348"/>
      <c r="H429" s="348"/>
      <c r="I429" s="348"/>
      <c r="J429" s="348"/>
      <c r="K429" s="348"/>
      <c r="L429" s="348"/>
      <c r="M429" s="348"/>
    </row>
    <row r="430" spans="1:13" ht="15.75" thickBot="1">
      <c r="A430" s="348"/>
      <c r="B430" s="348"/>
      <c r="C430" s="348"/>
      <c r="D430" s="348"/>
      <c r="E430" s="348"/>
      <c r="F430" s="348"/>
      <c r="G430" s="348"/>
      <c r="H430" s="348"/>
      <c r="I430" s="348"/>
      <c r="J430" s="348"/>
      <c r="K430" s="348"/>
      <c r="L430" s="348"/>
      <c r="M430" s="348"/>
    </row>
    <row r="431" spans="1:13" ht="15.75" thickBot="1">
      <c r="A431" s="348"/>
      <c r="B431" s="348"/>
      <c r="C431" s="348"/>
      <c r="D431" s="348"/>
      <c r="E431" s="348"/>
      <c r="F431" s="348"/>
      <c r="G431" s="348"/>
      <c r="H431" s="348"/>
      <c r="I431" s="348"/>
      <c r="J431" s="348"/>
      <c r="K431" s="348"/>
      <c r="L431" s="348"/>
      <c r="M431" s="348"/>
    </row>
    <row r="432" spans="1:13" ht="15.75" thickBot="1">
      <c r="A432" s="348"/>
      <c r="B432" s="348"/>
      <c r="C432" s="348"/>
      <c r="D432" s="348"/>
      <c r="E432" s="348"/>
      <c r="F432" s="348"/>
      <c r="G432" s="348"/>
      <c r="H432" s="348"/>
      <c r="I432" s="348"/>
      <c r="J432" s="348"/>
      <c r="K432" s="348"/>
      <c r="L432" s="348"/>
      <c r="M432" s="348"/>
    </row>
    <row r="433" spans="1:13" ht="15.75" thickBot="1">
      <c r="A433" s="348"/>
      <c r="B433" s="348"/>
      <c r="C433" s="348"/>
      <c r="D433" s="348"/>
      <c r="E433" s="348"/>
      <c r="F433" s="348"/>
      <c r="G433" s="348"/>
      <c r="H433" s="348"/>
      <c r="I433" s="348"/>
      <c r="J433" s="348"/>
      <c r="K433" s="348"/>
      <c r="L433" s="348"/>
      <c r="M433" s="348"/>
    </row>
    <row r="434" spans="1:13" ht="15.75" thickBot="1">
      <c r="A434" s="348"/>
      <c r="B434" s="348"/>
      <c r="C434" s="348"/>
      <c r="D434" s="348"/>
      <c r="E434" s="348"/>
      <c r="F434" s="348"/>
      <c r="G434" s="348"/>
      <c r="H434" s="348"/>
      <c r="I434" s="348"/>
      <c r="J434" s="348"/>
      <c r="K434" s="348"/>
      <c r="L434" s="348"/>
      <c r="M434" s="348"/>
    </row>
    <row r="435" spans="1:13" ht="15.75" thickBot="1">
      <c r="A435" s="348"/>
      <c r="B435" s="348"/>
      <c r="C435" s="348"/>
      <c r="D435" s="348"/>
      <c r="E435" s="348"/>
      <c r="F435" s="348"/>
      <c r="G435" s="348"/>
      <c r="H435" s="348"/>
      <c r="I435" s="348"/>
      <c r="J435" s="348"/>
      <c r="K435" s="348"/>
      <c r="L435" s="348"/>
      <c r="M435" s="348"/>
    </row>
    <row r="436" spans="1:13" ht="15.75" thickBot="1">
      <c r="A436" s="348"/>
      <c r="B436" s="348"/>
      <c r="C436" s="348"/>
      <c r="D436" s="348"/>
      <c r="E436" s="348"/>
      <c r="F436" s="348"/>
      <c r="G436" s="348"/>
      <c r="H436" s="348"/>
      <c r="I436" s="348"/>
      <c r="J436" s="348"/>
      <c r="K436" s="348"/>
      <c r="L436" s="348"/>
      <c r="M436" s="348"/>
    </row>
    <row r="437" spans="1:13" ht="15.75" thickBot="1">
      <c r="A437" s="348"/>
      <c r="B437" s="348"/>
      <c r="C437" s="348"/>
      <c r="D437" s="348"/>
      <c r="E437" s="348"/>
      <c r="F437" s="348"/>
      <c r="G437" s="348"/>
      <c r="H437" s="348"/>
      <c r="I437" s="348"/>
      <c r="J437" s="348"/>
      <c r="K437" s="348"/>
      <c r="L437" s="348"/>
      <c r="M437" s="348"/>
    </row>
    <row r="438" spans="1:13" ht="15.75" thickBot="1">
      <c r="A438" s="348"/>
      <c r="B438" s="348"/>
      <c r="C438" s="348"/>
      <c r="D438" s="348"/>
      <c r="E438" s="348"/>
      <c r="F438" s="348"/>
      <c r="G438" s="348"/>
      <c r="H438" s="348"/>
      <c r="I438" s="348"/>
      <c r="J438" s="348"/>
      <c r="K438" s="348"/>
      <c r="L438" s="348"/>
      <c r="M438" s="348"/>
    </row>
    <row r="439" spans="1:13" ht="15.75" thickBot="1">
      <c r="A439" s="348"/>
      <c r="B439" s="348"/>
      <c r="C439" s="348"/>
      <c r="D439" s="348"/>
      <c r="E439" s="348"/>
      <c r="F439" s="348"/>
      <c r="G439" s="348"/>
      <c r="H439" s="348"/>
      <c r="I439" s="348"/>
      <c r="J439" s="348"/>
      <c r="K439" s="348"/>
      <c r="L439" s="348"/>
      <c r="M439" s="348"/>
    </row>
    <row r="440" spans="1:13" ht="15.75" thickBot="1">
      <c r="A440" s="348"/>
      <c r="B440" s="348"/>
      <c r="C440" s="348"/>
      <c r="D440" s="348"/>
      <c r="E440" s="348"/>
      <c r="F440" s="348"/>
      <c r="G440" s="348"/>
      <c r="H440" s="348"/>
      <c r="I440" s="348"/>
      <c r="J440" s="348"/>
      <c r="K440" s="348"/>
      <c r="L440" s="348"/>
      <c r="M440" s="348"/>
    </row>
    <row r="441" spans="1:13" ht="15.75" thickBot="1">
      <c r="A441" s="348"/>
      <c r="B441" s="348"/>
      <c r="C441" s="348"/>
      <c r="D441" s="348"/>
      <c r="E441" s="348"/>
      <c r="F441" s="348"/>
      <c r="G441" s="348"/>
      <c r="H441" s="348"/>
      <c r="I441" s="348"/>
      <c r="J441" s="348"/>
      <c r="K441" s="348"/>
      <c r="L441" s="348"/>
      <c r="M441" s="348"/>
    </row>
    <row r="442" spans="1:13" ht="15.75" thickBot="1">
      <c r="A442" s="348"/>
      <c r="B442" s="348"/>
      <c r="C442" s="348"/>
      <c r="D442" s="348"/>
      <c r="E442" s="348"/>
      <c r="F442" s="348"/>
      <c r="G442" s="348"/>
      <c r="H442" s="348"/>
      <c r="I442" s="348"/>
      <c r="J442" s="348"/>
      <c r="K442" s="348"/>
      <c r="L442" s="348"/>
      <c r="M442" s="348"/>
    </row>
    <row r="443" spans="1:13" ht="15.75" thickBot="1">
      <c r="A443" s="348"/>
      <c r="B443" s="348"/>
      <c r="C443" s="348"/>
      <c r="D443" s="348"/>
      <c r="E443" s="348"/>
      <c r="F443" s="348"/>
      <c r="G443" s="348"/>
      <c r="H443" s="348"/>
      <c r="I443" s="348"/>
      <c r="J443" s="348"/>
      <c r="K443" s="348"/>
      <c r="L443" s="348"/>
      <c r="M443" s="348"/>
    </row>
    <row r="444" spans="1:13" ht="15.75" thickBot="1">
      <c r="A444" s="348"/>
      <c r="B444" s="348"/>
      <c r="C444" s="348"/>
      <c r="D444" s="348"/>
      <c r="E444" s="348"/>
      <c r="F444" s="348"/>
      <c r="G444" s="348"/>
      <c r="H444" s="348"/>
      <c r="I444" s="348"/>
      <c r="J444" s="348"/>
      <c r="K444" s="348"/>
      <c r="L444" s="348"/>
      <c r="M444" s="348"/>
    </row>
    <row r="445" spans="1:13" ht="15.75" thickBot="1">
      <c r="A445" s="348"/>
      <c r="B445" s="348"/>
      <c r="C445" s="348"/>
      <c r="D445" s="348"/>
      <c r="E445" s="348"/>
      <c r="F445" s="348"/>
      <c r="G445" s="348"/>
      <c r="H445" s="348"/>
      <c r="I445" s="348"/>
      <c r="J445" s="348"/>
      <c r="K445" s="348"/>
      <c r="L445" s="348"/>
      <c r="M445" s="348"/>
    </row>
    <row r="446" spans="1:13" ht="15.75" thickBot="1">
      <c r="A446" s="348"/>
      <c r="B446" s="348"/>
      <c r="C446" s="348"/>
      <c r="D446" s="348"/>
      <c r="E446" s="348"/>
      <c r="F446" s="348"/>
      <c r="G446" s="348"/>
      <c r="H446" s="348"/>
      <c r="I446" s="348"/>
      <c r="J446" s="348"/>
      <c r="K446" s="348"/>
      <c r="L446" s="348"/>
      <c r="M446" s="348"/>
    </row>
    <row r="447" spans="1:13" ht="15.75" thickBot="1">
      <c r="A447" s="348"/>
      <c r="B447" s="348"/>
      <c r="C447" s="348"/>
      <c r="D447" s="348"/>
      <c r="E447" s="348"/>
      <c r="F447" s="348"/>
      <c r="G447" s="348"/>
      <c r="H447" s="348"/>
      <c r="I447" s="348"/>
      <c r="J447" s="348"/>
      <c r="K447" s="348"/>
      <c r="L447" s="348"/>
      <c r="M447" s="348"/>
    </row>
    <row r="448" spans="1:13" ht="15.75" thickBot="1">
      <c r="A448" s="348"/>
      <c r="B448" s="348"/>
      <c r="C448" s="348"/>
      <c r="D448" s="348"/>
      <c r="E448" s="348"/>
      <c r="F448" s="348"/>
      <c r="G448" s="348"/>
      <c r="H448" s="348"/>
      <c r="I448" s="348"/>
      <c r="J448" s="348"/>
      <c r="K448" s="348"/>
      <c r="L448" s="348"/>
      <c r="M448" s="348"/>
    </row>
    <row r="449" spans="1:13" ht="15.75" thickBot="1">
      <c r="A449" s="348"/>
      <c r="B449" s="348"/>
      <c r="C449" s="348"/>
      <c r="D449" s="348"/>
      <c r="E449" s="348"/>
      <c r="F449" s="348"/>
      <c r="G449" s="348"/>
      <c r="H449" s="348"/>
      <c r="I449" s="348"/>
      <c r="J449" s="348"/>
      <c r="K449" s="348"/>
      <c r="L449" s="348"/>
      <c r="M449" s="348"/>
    </row>
  </sheetData>
  <mergeCells count="16">
    <mergeCell ref="B39:B40"/>
    <mergeCell ref="B41:B42"/>
    <mergeCell ref="B43:B44"/>
    <mergeCell ref="C25:D25"/>
    <mergeCell ref="C26:D26"/>
    <mergeCell ref="C27:D27"/>
    <mergeCell ref="C28:D28"/>
    <mergeCell ref="C29:D29"/>
    <mergeCell ref="B31:B32"/>
    <mergeCell ref="A3:A5"/>
    <mergeCell ref="B3:D3"/>
    <mergeCell ref="E3:H4"/>
    <mergeCell ref="I3:L4"/>
    <mergeCell ref="M3:P4"/>
    <mergeCell ref="B4:B5"/>
    <mergeCell ref="C4:D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2"/>
  <sheetViews>
    <sheetView zoomScale="85" zoomScaleNormal="85" workbookViewId="0">
      <selection activeCell="A3" sqref="A3:XFD5"/>
    </sheetView>
  </sheetViews>
  <sheetFormatPr defaultColWidth="9.140625" defaultRowHeight="15"/>
  <cols>
    <col min="1" max="1" width="9.140625" style="275"/>
    <col min="2" max="2" width="21.7109375" style="275" customWidth="1"/>
    <col min="3" max="3" width="13.42578125" style="275" customWidth="1"/>
    <col min="4" max="4" width="14.140625" style="275" customWidth="1"/>
    <col min="5" max="16384" width="9.140625" style="275"/>
  </cols>
  <sheetData>
    <row r="1" spans="1:16" ht="33.75" customHeight="1">
      <c r="A1" s="274" t="s">
        <v>3986</v>
      </c>
    </row>
    <row r="2" spans="1:16" ht="16.5" customHeight="1"/>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28.5">
      <c r="A6" s="326" t="s">
        <v>3987</v>
      </c>
      <c r="B6" s="327" t="s">
        <v>3988</v>
      </c>
      <c r="C6" s="298"/>
      <c r="D6" s="298"/>
      <c r="E6" s="298"/>
      <c r="F6" s="298"/>
      <c r="G6" s="298"/>
      <c r="H6" s="298"/>
      <c r="I6" s="298"/>
      <c r="J6" s="298"/>
      <c r="K6" s="298"/>
      <c r="L6" s="298"/>
      <c r="M6" s="349"/>
      <c r="N6" s="349"/>
      <c r="O6" s="349"/>
      <c r="P6" s="349"/>
    </row>
    <row r="7" spans="1:16">
      <c r="A7" s="246">
        <v>1</v>
      </c>
      <c r="B7" s="296" t="s">
        <v>3842</v>
      </c>
      <c r="C7" s="298"/>
      <c r="D7" s="298"/>
      <c r="E7" s="298"/>
      <c r="F7" s="298"/>
      <c r="G7" s="298"/>
      <c r="H7" s="298"/>
      <c r="I7" s="298"/>
      <c r="J7" s="298"/>
      <c r="K7" s="298"/>
      <c r="L7" s="298"/>
      <c r="M7" s="349"/>
      <c r="N7" s="349"/>
      <c r="O7" s="349"/>
      <c r="P7" s="349"/>
    </row>
    <row r="8" spans="1:16" ht="45">
      <c r="A8" s="246" t="s">
        <v>2031</v>
      </c>
      <c r="B8" s="296" t="s">
        <v>3842</v>
      </c>
      <c r="C8" s="246" t="s">
        <v>3989</v>
      </c>
      <c r="D8" s="246" t="s">
        <v>3990</v>
      </c>
      <c r="E8" s="303">
        <v>25500</v>
      </c>
      <c r="F8" s="303">
        <v>13200</v>
      </c>
      <c r="G8" s="303">
        <v>7050</v>
      </c>
      <c r="H8" s="303">
        <v>5640</v>
      </c>
      <c r="I8" s="245">
        <f>ROUND(E8*30%,-1)</f>
        <v>7650</v>
      </c>
      <c r="J8" s="245">
        <f>ROUND(F8*30%,-1)</f>
        <v>3960</v>
      </c>
      <c r="K8" s="245">
        <f>ROUND(G8*30%,-1)</f>
        <v>2120</v>
      </c>
      <c r="L8" s="245">
        <f>ROUND(H8*30%,-1)</f>
        <v>1690</v>
      </c>
      <c r="M8" s="245">
        <f>ROUND(E8*25%,-1)</f>
        <v>6380</v>
      </c>
      <c r="N8" s="245">
        <f t="shared" ref="N8:P23" si="0">ROUND(F8*25%,-1)</f>
        <v>3300</v>
      </c>
      <c r="O8" s="245">
        <f t="shared" si="0"/>
        <v>1760</v>
      </c>
      <c r="P8" s="245">
        <f t="shared" si="0"/>
        <v>1410</v>
      </c>
    </row>
    <row r="9" spans="1:16">
      <c r="A9" s="246" t="s">
        <v>2032</v>
      </c>
      <c r="B9" s="296" t="s">
        <v>3842</v>
      </c>
      <c r="C9" s="246" t="s">
        <v>3991</v>
      </c>
      <c r="D9" s="246" t="s">
        <v>3992</v>
      </c>
      <c r="E9" s="303">
        <v>12000</v>
      </c>
      <c r="F9" s="303">
        <v>6300</v>
      </c>
      <c r="G9" s="303">
        <v>3600</v>
      </c>
      <c r="H9" s="303">
        <v>2880</v>
      </c>
      <c r="I9" s="245">
        <f t="shared" ref="I9:L70" si="1">ROUND(E9*30%,-1)</f>
        <v>3600</v>
      </c>
      <c r="J9" s="245">
        <f t="shared" si="1"/>
        <v>1890</v>
      </c>
      <c r="K9" s="245">
        <f t="shared" si="1"/>
        <v>1080</v>
      </c>
      <c r="L9" s="245">
        <f t="shared" si="1"/>
        <v>860</v>
      </c>
      <c r="M9" s="245">
        <f t="shared" ref="M9:P70" si="2">ROUND(E9*25%,-1)</f>
        <v>3000</v>
      </c>
      <c r="N9" s="245">
        <f t="shared" si="0"/>
        <v>1580</v>
      </c>
      <c r="O9" s="245">
        <f t="shared" si="0"/>
        <v>900</v>
      </c>
      <c r="P9" s="245">
        <f t="shared" si="0"/>
        <v>720</v>
      </c>
    </row>
    <row r="10" spans="1:16" ht="45">
      <c r="A10" s="246" t="s">
        <v>2033</v>
      </c>
      <c r="B10" s="296" t="s">
        <v>3993</v>
      </c>
      <c r="C10" s="246" t="s">
        <v>44</v>
      </c>
      <c r="D10" s="246" t="s">
        <v>45</v>
      </c>
      <c r="E10" s="303">
        <v>8400</v>
      </c>
      <c r="F10" s="303">
        <v>4300</v>
      </c>
      <c r="G10" s="303">
        <v>2800</v>
      </c>
      <c r="H10" s="303">
        <v>2240</v>
      </c>
      <c r="I10" s="245">
        <f t="shared" si="1"/>
        <v>2520</v>
      </c>
      <c r="J10" s="245">
        <f t="shared" si="1"/>
        <v>1290</v>
      </c>
      <c r="K10" s="245">
        <f t="shared" si="1"/>
        <v>840</v>
      </c>
      <c r="L10" s="245">
        <f t="shared" si="1"/>
        <v>670</v>
      </c>
      <c r="M10" s="245">
        <f t="shared" si="2"/>
        <v>2100</v>
      </c>
      <c r="N10" s="245">
        <f t="shared" si="0"/>
        <v>1080</v>
      </c>
      <c r="O10" s="245">
        <f t="shared" si="0"/>
        <v>700</v>
      </c>
      <c r="P10" s="245">
        <f t="shared" si="0"/>
        <v>560</v>
      </c>
    </row>
    <row r="11" spans="1:16" ht="30">
      <c r="A11" s="246">
        <v>2</v>
      </c>
      <c r="B11" s="296" t="s">
        <v>3746</v>
      </c>
      <c r="C11" s="298"/>
      <c r="D11" s="298"/>
      <c r="E11" s="322"/>
      <c r="F11" s="322"/>
      <c r="G11" s="322"/>
      <c r="H11" s="322"/>
      <c r="I11" s="245"/>
      <c r="J11" s="245"/>
      <c r="K11" s="245"/>
      <c r="L11" s="245"/>
      <c r="M11" s="245"/>
      <c r="N11" s="245"/>
      <c r="O11" s="245"/>
      <c r="P11" s="245"/>
    </row>
    <row r="12" spans="1:16" ht="30">
      <c r="A12" s="246" t="s">
        <v>2034</v>
      </c>
      <c r="B12" s="296" t="s">
        <v>3994</v>
      </c>
      <c r="C12" s="473" t="s">
        <v>3995</v>
      </c>
      <c r="D12" s="473"/>
      <c r="E12" s="303">
        <v>18000</v>
      </c>
      <c r="F12" s="303">
        <v>9200</v>
      </c>
      <c r="G12" s="303">
        <v>5100</v>
      </c>
      <c r="H12" s="303">
        <v>4080</v>
      </c>
      <c r="I12" s="245">
        <f t="shared" si="1"/>
        <v>5400</v>
      </c>
      <c r="J12" s="245">
        <f t="shared" si="1"/>
        <v>2760</v>
      </c>
      <c r="K12" s="245">
        <f t="shared" si="1"/>
        <v>1530</v>
      </c>
      <c r="L12" s="245">
        <f t="shared" si="1"/>
        <v>1220</v>
      </c>
      <c r="M12" s="245">
        <f t="shared" si="2"/>
        <v>4500</v>
      </c>
      <c r="N12" s="245">
        <f t="shared" si="0"/>
        <v>2300</v>
      </c>
      <c r="O12" s="245">
        <f t="shared" si="0"/>
        <v>1280</v>
      </c>
      <c r="P12" s="245">
        <f t="shared" si="0"/>
        <v>1020</v>
      </c>
    </row>
    <row r="13" spans="1:16" ht="30">
      <c r="A13" s="246" t="s">
        <v>2035</v>
      </c>
      <c r="B13" s="296" t="s">
        <v>3996</v>
      </c>
      <c r="C13" s="473" t="s">
        <v>3995</v>
      </c>
      <c r="D13" s="473"/>
      <c r="E13" s="303">
        <v>12000</v>
      </c>
      <c r="F13" s="303">
        <v>6300</v>
      </c>
      <c r="G13" s="303">
        <v>3600</v>
      </c>
      <c r="H13" s="303">
        <v>2880</v>
      </c>
      <c r="I13" s="245">
        <f t="shared" si="1"/>
        <v>3600</v>
      </c>
      <c r="J13" s="245">
        <f t="shared" si="1"/>
        <v>1890</v>
      </c>
      <c r="K13" s="245">
        <f t="shared" si="1"/>
        <v>1080</v>
      </c>
      <c r="L13" s="245">
        <f t="shared" si="1"/>
        <v>860</v>
      </c>
      <c r="M13" s="245">
        <f t="shared" si="2"/>
        <v>3000</v>
      </c>
      <c r="N13" s="245">
        <f t="shared" si="0"/>
        <v>1580</v>
      </c>
      <c r="O13" s="245">
        <f t="shared" si="0"/>
        <v>900</v>
      </c>
      <c r="P13" s="245">
        <f t="shared" si="0"/>
        <v>720</v>
      </c>
    </row>
    <row r="14" spans="1:16" ht="30">
      <c r="A14" s="246" t="s">
        <v>2036</v>
      </c>
      <c r="B14" s="296" t="s">
        <v>3997</v>
      </c>
      <c r="C14" s="473" t="s">
        <v>3995</v>
      </c>
      <c r="D14" s="473"/>
      <c r="E14" s="303">
        <v>8400</v>
      </c>
      <c r="F14" s="303">
        <v>4300</v>
      </c>
      <c r="G14" s="303">
        <v>2800</v>
      </c>
      <c r="H14" s="303">
        <v>2240</v>
      </c>
      <c r="I14" s="245">
        <f t="shared" si="1"/>
        <v>2520</v>
      </c>
      <c r="J14" s="245">
        <f t="shared" si="1"/>
        <v>1290</v>
      </c>
      <c r="K14" s="245">
        <f t="shared" si="1"/>
        <v>840</v>
      </c>
      <c r="L14" s="245">
        <f t="shared" si="1"/>
        <v>670</v>
      </c>
      <c r="M14" s="245">
        <f t="shared" si="2"/>
        <v>2100</v>
      </c>
      <c r="N14" s="245">
        <f t="shared" si="0"/>
        <v>1080</v>
      </c>
      <c r="O14" s="245">
        <f t="shared" si="0"/>
        <v>700</v>
      </c>
      <c r="P14" s="245">
        <f t="shared" si="0"/>
        <v>560</v>
      </c>
    </row>
    <row r="15" spans="1:16" ht="45">
      <c r="A15" s="246" t="s">
        <v>2038</v>
      </c>
      <c r="B15" s="296" t="s">
        <v>3998</v>
      </c>
      <c r="C15" s="473" t="s">
        <v>3995</v>
      </c>
      <c r="D15" s="473"/>
      <c r="E15" s="303">
        <v>7200</v>
      </c>
      <c r="F15" s="303">
        <v>3650</v>
      </c>
      <c r="G15" s="303">
        <v>2470</v>
      </c>
      <c r="H15" s="303">
        <v>1980</v>
      </c>
      <c r="I15" s="245">
        <f t="shared" si="1"/>
        <v>2160</v>
      </c>
      <c r="J15" s="245">
        <f t="shared" si="1"/>
        <v>1100</v>
      </c>
      <c r="K15" s="245">
        <f t="shared" si="1"/>
        <v>740</v>
      </c>
      <c r="L15" s="245">
        <f t="shared" si="1"/>
        <v>590</v>
      </c>
      <c r="M15" s="245">
        <f t="shared" si="2"/>
        <v>1800</v>
      </c>
      <c r="N15" s="245">
        <f t="shared" si="0"/>
        <v>910</v>
      </c>
      <c r="O15" s="245">
        <f t="shared" si="0"/>
        <v>620</v>
      </c>
      <c r="P15" s="245">
        <f t="shared" si="0"/>
        <v>500</v>
      </c>
    </row>
    <row r="16" spans="1:16" ht="30">
      <c r="A16" s="246">
        <v>3</v>
      </c>
      <c r="B16" s="296" t="s">
        <v>3999</v>
      </c>
      <c r="C16" s="298"/>
      <c r="D16" s="298"/>
      <c r="E16" s="322"/>
      <c r="F16" s="322"/>
      <c r="G16" s="322"/>
      <c r="H16" s="322"/>
      <c r="I16" s="245"/>
      <c r="J16" s="245"/>
      <c r="K16" s="245"/>
      <c r="L16" s="245"/>
      <c r="M16" s="245"/>
      <c r="N16" s="245"/>
      <c r="O16" s="245"/>
      <c r="P16" s="245"/>
    </row>
    <row r="17" spans="1:16" ht="60">
      <c r="A17" s="246" t="s">
        <v>2037</v>
      </c>
      <c r="B17" s="296" t="s">
        <v>4000</v>
      </c>
      <c r="C17" s="473" t="s">
        <v>3995</v>
      </c>
      <c r="D17" s="473"/>
      <c r="E17" s="303">
        <v>18000</v>
      </c>
      <c r="F17" s="303">
        <v>9200</v>
      </c>
      <c r="G17" s="303">
        <v>5100</v>
      </c>
      <c r="H17" s="303">
        <v>4080</v>
      </c>
      <c r="I17" s="245">
        <f t="shared" si="1"/>
        <v>5400</v>
      </c>
      <c r="J17" s="245">
        <f t="shared" si="1"/>
        <v>2760</v>
      </c>
      <c r="K17" s="245">
        <f t="shared" si="1"/>
        <v>1530</v>
      </c>
      <c r="L17" s="245">
        <f t="shared" si="1"/>
        <v>1220</v>
      </c>
      <c r="M17" s="245">
        <f t="shared" si="2"/>
        <v>4500</v>
      </c>
      <c r="N17" s="245">
        <f t="shared" si="0"/>
        <v>2300</v>
      </c>
      <c r="O17" s="245">
        <f t="shared" si="0"/>
        <v>1280</v>
      </c>
      <c r="P17" s="245">
        <f t="shared" si="0"/>
        <v>1020</v>
      </c>
    </row>
    <row r="18" spans="1:16" ht="30">
      <c r="A18" s="246" t="s">
        <v>2870</v>
      </c>
      <c r="B18" s="296" t="s">
        <v>4001</v>
      </c>
      <c r="C18" s="473" t="s">
        <v>3995</v>
      </c>
      <c r="D18" s="473"/>
      <c r="E18" s="303">
        <v>8400</v>
      </c>
      <c r="F18" s="303">
        <v>4300</v>
      </c>
      <c r="G18" s="303">
        <v>2800</v>
      </c>
      <c r="H18" s="303">
        <v>2240</v>
      </c>
      <c r="I18" s="245">
        <f t="shared" si="1"/>
        <v>2520</v>
      </c>
      <c r="J18" s="245">
        <f t="shared" si="1"/>
        <v>1290</v>
      </c>
      <c r="K18" s="245">
        <f t="shared" si="1"/>
        <v>840</v>
      </c>
      <c r="L18" s="245">
        <f t="shared" si="1"/>
        <v>670</v>
      </c>
      <c r="M18" s="245">
        <f t="shared" si="2"/>
        <v>2100</v>
      </c>
      <c r="N18" s="245">
        <f t="shared" si="0"/>
        <v>1080</v>
      </c>
      <c r="O18" s="245">
        <f t="shared" si="0"/>
        <v>700</v>
      </c>
      <c r="P18" s="245">
        <f t="shared" si="0"/>
        <v>560</v>
      </c>
    </row>
    <row r="19" spans="1:16">
      <c r="A19" s="246">
        <v>4</v>
      </c>
      <c r="B19" s="296" t="s">
        <v>287</v>
      </c>
      <c r="C19" s="473" t="s">
        <v>3995</v>
      </c>
      <c r="D19" s="473"/>
      <c r="E19" s="322"/>
      <c r="F19" s="322"/>
      <c r="G19" s="322"/>
      <c r="H19" s="322"/>
      <c r="I19" s="245"/>
      <c r="J19" s="245"/>
      <c r="K19" s="245"/>
      <c r="L19" s="245"/>
      <c r="M19" s="245"/>
      <c r="N19" s="245"/>
      <c r="O19" s="245"/>
      <c r="P19" s="245"/>
    </row>
    <row r="20" spans="1:16" ht="45">
      <c r="A20" s="246" t="s">
        <v>4002</v>
      </c>
      <c r="B20" s="296" t="s">
        <v>287</v>
      </c>
      <c r="C20" s="246" t="s">
        <v>3842</v>
      </c>
      <c r="D20" s="246" t="s">
        <v>4003</v>
      </c>
      <c r="E20" s="303">
        <v>18000</v>
      </c>
      <c r="F20" s="303">
        <v>9200</v>
      </c>
      <c r="G20" s="303">
        <v>5100</v>
      </c>
      <c r="H20" s="303">
        <v>4080</v>
      </c>
      <c r="I20" s="245">
        <f t="shared" si="1"/>
        <v>5400</v>
      </c>
      <c r="J20" s="245">
        <f t="shared" si="1"/>
        <v>2760</v>
      </c>
      <c r="K20" s="245">
        <f t="shared" si="1"/>
        <v>1530</v>
      </c>
      <c r="L20" s="245">
        <f t="shared" si="1"/>
        <v>1220</v>
      </c>
      <c r="M20" s="245">
        <f t="shared" si="2"/>
        <v>4500</v>
      </c>
      <c r="N20" s="245">
        <f t="shared" si="0"/>
        <v>2300</v>
      </c>
      <c r="O20" s="245">
        <f t="shared" si="0"/>
        <v>1280</v>
      </c>
      <c r="P20" s="245">
        <f t="shared" si="0"/>
        <v>1020</v>
      </c>
    </row>
    <row r="21" spans="1:16" ht="120">
      <c r="A21" s="246" t="s">
        <v>4004</v>
      </c>
      <c r="B21" s="296" t="s">
        <v>287</v>
      </c>
      <c r="C21" s="246" t="s">
        <v>4003</v>
      </c>
      <c r="D21" s="246" t="s">
        <v>4005</v>
      </c>
      <c r="E21" s="303">
        <v>16000</v>
      </c>
      <c r="F21" s="303">
        <v>8100</v>
      </c>
      <c r="G21" s="303">
        <v>4400</v>
      </c>
      <c r="H21" s="303">
        <v>3520</v>
      </c>
      <c r="I21" s="245">
        <f t="shared" si="1"/>
        <v>4800</v>
      </c>
      <c r="J21" s="245">
        <f t="shared" si="1"/>
        <v>2430</v>
      </c>
      <c r="K21" s="245">
        <f t="shared" si="1"/>
        <v>1320</v>
      </c>
      <c r="L21" s="245">
        <f t="shared" si="1"/>
        <v>1060</v>
      </c>
      <c r="M21" s="245">
        <f t="shared" si="2"/>
        <v>4000</v>
      </c>
      <c r="N21" s="245">
        <f t="shared" si="0"/>
        <v>2030</v>
      </c>
      <c r="O21" s="245">
        <f t="shared" si="0"/>
        <v>1100</v>
      </c>
      <c r="P21" s="245">
        <f t="shared" si="0"/>
        <v>880</v>
      </c>
    </row>
    <row r="22" spans="1:16" ht="135">
      <c r="A22" s="246" t="s">
        <v>4006</v>
      </c>
      <c r="B22" s="296" t="s">
        <v>287</v>
      </c>
      <c r="C22" s="246" t="s">
        <v>4005</v>
      </c>
      <c r="D22" s="246" t="s">
        <v>4007</v>
      </c>
      <c r="E22" s="303">
        <v>15200</v>
      </c>
      <c r="F22" s="303">
        <v>7700</v>
      </c>
      <c r="G22" s="303">
        <v>4250</v>
      </c>
      <c r="H22" s="303">
        <v>3400</v>
      </c>
      <c r="I22" s="245">
        <f t="shared" si="1"/>
        <v>4560</v>
      </c>
      <c r="J22" s="245">
        <f t="shared" si="1"/>
        <v>2310</v>
      </c>
      <c r="K22" s="245">
        <f t="shared" si="1"/>
        <v>1280</v>
      </c>
      <c r="L22" s="245">
        <f t="shared" si="1"/>
        <v>1020</v>
      </c>
      <c r="M22" s="245">
        <f t="shared" si="2"/>
        <v>3800</v>
      </c>
      <c r="N22" s="245">
        <f t="shared" si="0"/>
        <v>1930</v>
      </c>
      <c r="O22" s="245">
        <f t="shared" si="0"/>
        <v>1060</v>
      </c>
      <c r="P22" s="245">
        <f t="shared" si="0"/>
        <v>850</v>
      </c>
    </row>
    <row r="23" spans="1:16" ht="60">
      <c r="A23" s="246" t="s">
        <v>4008</v>
      </c>
      <c r="B23" s="296" t="s">
        <v>287</v>
      </c>
      <c r="C23" s="246" t="s">
        <v>4009</v>
      </c>
      <c r="D23" s="246" t="s">
        <v>4010</v>
      </c>
      <c r="E23" s="303">
        <v>14760</v>
      </c>
      <c r="F23" s="303">
        <v>7450</v>
      </c>
      <c r="G23" s="303">
        <v>4150</v>
      </c>
      <c r="H23" s="303">
        <v>3320</v>
      </c>
      <c r="I23" s="245">
        <f t="shared" si="1"/>
        <v>4430</v>
      </c>
      <c r="J23" s="245">
        <f t="shared" si="1"/>
        <v>2240</v>
      </c>
      <c r="K23" s="245">
        <f t="shared" si="1"/>
        <v>1250</v>
      </c>
      <c r="L23" s="245">
        <f t="shared" si="1"/>
        <v>1000</v>
      </c>
      <c r="M23" s="245">
        <f t="shared" si="2"/>
        <v>3690</v>
      </c>
      <c r="N23" s="245">
        <f t="shared" si="0"/>
        <v>1860</v>
      </c>
      <c r="O23" s="245">
        <f t="shared" si="0"/>
        <v>1040</v>
      </c>
      <c r="P23" s="245">
        <f t="shared" si="0"/>
        <v>830</v>
      </c>
    </row>
    <row r="24" spans="1:16" ht="60">
      <c r="A24" s="246">
        <v>5</v>
      </c>
      <c r="B24" s="296" t="s">
        <v>4011</v>
      </c>
      <c r="C24" s="298"/>
      <c r="D24" s="298"/>
      <c r="E24" s="322"/>
      <c r="F24" s="322"/>
      <c r="G24" s="322"/>
      <c r="H24" s="322"/>
      <c r="I24" s="245"/>
      <c r="J24" s="245"/>
      <c r="K24" s="245"/>
      <c r="L24" s="245"/>
      <c r="M24" s="245"/>
      <c r="N24" s="245"/>
      <c r="O24" s="245"/>
      <c r="P24" s="245"/>
    </row>
    <row r="25" spans="1:16" ht="30">
      <c r="A25" s="246" t="s">
        <v>2921</v>
      </c>
      <c r="B25" s="296" t="s">
        <v>4012</v>
      </c>
      <c r="C25" s="473" t="s">
        <v>3995</v>
      </c>
      <c r="D25" s="473"/>
      <c r="E25" s="303">
        <v>18000</v>
      </c>
      <c r="F25" s="303">
        <v>9200</v>
      </c>
      <c r="G25" s="303">
        <v>5100</v>
      </c>
      <c r="H25" s="303">
        <v>4080</v>
      </c>
      <c r="I25" s="245">
        <f t="shared" si="1"/>
        <v>5400</v>
      </c>
      <c r="J25" s="245">
        <f t="shared" si="1"/>
        <v>2760</v>
      </c>
      <c r="K25" s="245">
        <f t="shared" si="1"/>
        <v>1530</v>
      </c>
      <c r="L25" s="245">
        <f t="shared" si="1"/>
        <v>1220</v>
      </c>
      <c r="M25" s="245">
        <f t="shared" si="2"/>
        <v>4500</v>
      </c>
      <c r="N25" s="245">
        <f t="shared" si="2"/>
        <v>2300</v>
      </c>
      <c r="O25" s="245">
        <f t="shared" si="2"/>
        <v>1280</v>
      </c>
      <c r="P25" s="245">
        <f t="shared" si="2"/>
        <v>1020</v>
      </c>
    </row>
    <row r="26" spans="1:16" ht="45">
      <c r="A26" s="246" t="s">
        <v>2922</v>
      </c>
      <c r="B26" s="296" t="s">
        <v>4013</v>
      </c>
      <c r="C26" s="473" t="s">
        <v>3995</v>
      </c>
      <c r="D26" s="473"/>
      <c r="E26" s="303">
        <v>12000</v>
      </c>
      <c r="F26" s="303">
        <v>6300</v>
      </c>
      <c r="G26" s="303">
        <v>3600</v>
      </c>
      <c r="H26" s="303">
        <v>2880</v>
      </c>
      <c r="I26" s="245">
        <f t="shared" si="1"/>
        <v>3600</v>
      </c>
      <c r="J26" s="245">
        <f t="shared" si="1"/>
        <v>1890</v>
      </c>
      <c r="K26" s="245">
        <f t="shared" si="1"/>
        <v>1080</v>
      </c>
      <c r="L26" s="245">
        <f t="shared" si="1"/>
        <v>860</v>
      </c>
      <c r="M26" s="245">
        <f t="shared" si="2"/>
        <v>3000</v>
      </c>
      <c r="N26" s="245">
        <f t="shared" si="2"/>
        <v>1580</v>
      </c>
      <c r="O26" s="245">
        <f t="shared" si="2"/>
        <v>900</v>
      </c>
      <c r="P26" s="245">
        <f t="shared" si="2"/>
        <v>720</v>
      </c>
    </row>
    <row r="27" spans="1:16" ht="45">
      <c r="A27" s="246" t="s">
        <v>4014</v>
      </c>
      <c r="B27" s="296" t="s">
        <v>4015</v>
      </c>
      <c r="C27" s="473" t="s">
        <v>3995</v>
      </c>
      <c r="D27" s="473"/>
      <c r="E27" s="303">
        <v>8400</v>
      </c>
      <c r="F27" s="303">
        <v>4300</v>
      </c>
      <c r="G27" s="303">
        <v>2800</v>
      </c>
      <c r="H27" s="303">
        <v>2240</v>
      </c>
      <c r="I27" s="245">
        <f t="shared" si="1"/>
        <v>2520</v>
      </c>
      <c r="J27" s="245">
        <f t="shared" si="1"/>
        <v>1290</v>
      </c>
      <c r="K27" s="245">
        <f t="shared" si="1"/>
        <v>840</v>
      </c>
      <c r="L27" s="245">
        <f t="shared" si="1"/>
        <v>670</v>
      </c>
      <c r="M27" s="245">
        <f t="shared" si="2"/>
        <v>2100</v>
      </c>
      <c r="N27" s="245">
        <f t="shared" si="2"/>
        <v>1080</v>
      </c>
      <c r="O27" s="245">
        <f t="shared" si="2"/>
        <v>700</v>
      </c>
      <c r="P27" s="245">
        <f t="shared" si="2"/>
        <v>560</v>
      </c>
    </row>
    <row r="28" spans="1:16" ht="30">
      <c r="A28" s="246" t="s">
        <v>4016</v>
      </c>
      <c r="B28" s="296" t="s">
        <v>3873</v>
      </c>
      <c r="C28" s="473" t="s">
        <v>3995</v>
      </c>
      <c r="D28" s="473"/>
      <c r="E28" s="303">
        <v>7200</v>
      </c>
      <c r="F28" s="303">
        <v>3650</v>
      </c>
      <c r="G28" s="303">
        <v>2470</v>
      </c>
      <c r="H28" s="303">
        <v>1980</v>
      </c>
      <c r="I28" s="245">
        <f t="shared" si="1"/>
        <v>2160</v>
      </c>
      <c r="J28" s="245">
        <f t="shared" si="1"/>
        <v>1100</v>
      </c>
      <c r="K28" s="245">
        <f t="shared" si="1"/>
        <v>740</v>
      </c>
      <c r="L28" s="245">
        <f t="shared" si="1"/>
        <v>590</v>
      </c>
      <c r="M28" s="245">
        <f t="shared" si="2"/>
        <v>1800</v>
      </c>
      <c r="N28" s="245">
        <f t="shared" si="2"/>
        <v>910</v>
      </c>
      <c r="O28" s="245">
        <f t="shared" si="2"/>
        <v>620</v>
      </c>
      <c r="P28" s="245">
        <f t="shared" si="2"/>
        <v>500</v>
      </c>
    </row>
    <row r="29" spans="1:16" ht="30">
      <c r="A29" s="246">
        <v>6</v>
      </c>
      <c r="B29" s="296" t="s">
        <v>4017</v>
      </c>
      <c r="C29" s="298"/>
      <c r="D29" s="298"/>
      <c r="E29" s="322"/>
      <c r="F29" s="322"/>
      <c r="G29" s="322"/>
      <c r="H29" s="322"/>
      <c r="I29" s="245"/>
      <c r="J29" s="245"/>
      <c r="K29" s="245"/>
      <c r="L29" s="245"/>
      <c r="M29" s="245"/>
      <c r="N29" s="245"/>
      <c r="O29" s="245"/>
      <c r="P29" s="245"/>
    </row>
    <row r="30" spans="1:16" ht="30">
      <c r="A30" s="246" t="s">
        <v>4018</v>
      </c>
      <c r="B30" s="296" t="s">
        <v>4019</v>
      </c>
      <c r="C30" s="473" t="s">
        <v>3995</v>
      </c>
      <c r="D30" s="473"/>
      <c r="E30" s="303">
        <v>18000</v>
      </c>
      <c r="F30" s="303">
        <v>9200</v>
      </c>
      <c r="G30" s="303">
        <v>5100</v>
      </c>
      <c r="H30" s="303">
        <v>4080</v>
      </c>
      <c r="I30" s="245">
        <f t="shared" si="1"/>
        <v>5400</v>
      </c>
      <c r="J30" s="245">
        <f t="shared" si="1"/>
        <v>2760</v>
      </c>
      <c r="K30" s="245">
        <f t="shared" si="1"/>
        <v>1530</v>
      </c>
      <c r="L30" s="245">
        <f t="shared" si="1"/>
        <v>1220</v>
      </c>
      <c r="M30" s="245">
        <f t="shared" si="2"/>
        <v>4500</v>
      </c>
      <c r="N30" s="245">
        <f t="shared" si="2"/>
        <v>2300</v>
      </c>
      <c r="O30" s="245">
        <f t="shared" si="2"/>
        <v>1280</v>
      </c>
      <c r="P30" s="245">
        <f t="shared" si="2"/>
        <v>1020</v>
      </c>
    </row>
    <row r="31" spans="1:16" ht="45">
      <c r="A31" s="246" t="s">
        <v>4020</v>
      </c>
      <c r="B31" s="296" t="s">
        <v>4021</v>
      </c>
      <c r="C31" s="473" t="s">
        <v>3995</v>
      </c>
      <c r="D31" s="473"/>
      <c r="E31" s="303">
        <v>12000</v>
      </c>
      <c r="F31" s="303">
        <v>6300</v>
      </c>
      <c r="G31" s="303">
        <v>3600</v>
      </c>
      <c r="H31" s="303">
        <v>2880</v>
      </c>
      <c r="I31" s="245">
        <f t="shared" si="1"/>
        <v>3600</v>
      </c>
      <c r="J31" s="245">
        <f t="shared" si="1"/>
        <v>1890</v>
      </c>
      <c r="K31" s="245">
        <f t="shared" si="1"/>
        <v>1080</v>
      </c>
      <c r="L31" s="245">
        <f t="shared" si="1"/>
        <v>860</v>
      </c>
      <c r="M31" s="245">
        <f t="shared" si="2"/>
        <v>3000</v>
      </c>
      <c r="N31" s="245">
        <f t="shared" si="2"/>
        <v>1580</v>
      </c>
      <c r="O31" s="245">
        <f t="shared" si="2"/>
        <v>900</v>
      </c>
      <c r="P31" s="245">
        <f t="shared" si="2"/>
        <v>720</v>
      </c>
    </row>
    <row r="32" spans="1:16" ht="30">
      <c r="A32" s="246" t="s">
        <v>4022</v>
      </c>
      <c r="B32" s="296" t="s">
        <v>4023</v>
      </c>
      <c r="C32" s="473" t="s">
        <v>3995</v>
      </c>
      <c r="D32" s="473"/>
      <c r="E32" s="303">
        <v>8400</v>
      </c>
      <c r="F32" s="303">
        <v>4300</v>
      </c>
      <c r="G32" s="303">
        <v>2800</v>
      </c>
      <c r="H32" s="303">
        <v>2240</v>
      </c>
      <c r="I32" s="245">
        <f t="shared" si="1"/>
        <v>2520</v>
      </c>
      <c r="J32" s="245">
        <f t="shared" si="1"/>
        <v>1290</v>
      </c>
      <c r="K32" s="245">
        <f t="shared" si="1"/>
        <v>840</v>
      </c>
      <c r="L32" s="245">
        <f t="shared" si="1"/>
        <v>670</v>
      </c>
      <c r="M32" s="245">
        <f t="shared" si="2"/>
        <v>2100</v>
      </c>
      <c r="N32" s="245">
        <f t="shared" si="2"/>
        <v>1080</v>
      </c>
      <c r="O32" s="245">
        <f t="shared" si="2"/>
        <v>700</v>
      </c>
      <c r="P32" s="245">
        <f t="shared" si="2"/>
        <v>560</v>
      </c>
    </row>
    <row r="33" spans="1:16" ht="45">
      <c r="A33" s="246">
        <v>7</v>
      </c>
      <c r="B33" s="296" t="s">
        <v>4024</v>
      </c>
      <c r="C33" s="298"/>
      <c r="D33" s="298"/>
      <c r="E33" s="322"/>
      <c r="F33" s="322"/>
      <c r="G33" s="322"/>
      <c r="H33" s="322"/>
      <c r="I33" s="245"/>
      <c r="J33" s="245"/>
      <c r="K33" s="245"/>
      <c r="L33" s="245"/>
      <c r="M33" s="245"/>
      <c r="N33" s="245"/>
      <c r="O33" s="245"/>
      <c r="P33" s="245"/>
    </row>
    <row r="34" spans="1:16" ht="45">
      <c r="A34" s="246" t="s">
        <v>2923</v>
      </c>
      <c r="B34" s="296" t="s">
        <v>4025</v>
      </c>
      <c r="C34" s="473" t="s">
        <v>3995</v>
      </c>
      <c r="D34" s="473"/>
      <c r="E34" s="303">
        <v>18000</v>
      </c>
      <c r="F34" s="303">
        <v>9200</v>
      </c>
      <c r="G34" s="303">
        <v>5100</v>
      </c>
      <c r="H34" s="303">
        <v>4080</v>
      </c>
      <c r="I34" s="245">
        <f t="shared" si="1"/>
        <v>5400</v>
      </c>
      <c r="J34" s="245">
        <f t="shared" si="1"/>
        <v>2760</v>
      </c>
      <c r="K34" s="245">
        <f t="shared" si="1"/>
        <v>1530</v>
      </c>
      <c r="L34" s="245">
        <f t="shared" si="1"/>
        <v>1220</v>
      </c>
      <c r="M34" s="245">
        <f t="shared" si="2"/>
        <v>4500</v>
      </c>
      <c r="N34" s="245">
        <f t="shared" si="2"/>
        <v>2300</v>
      </c>
      <c r="O34" s="245">
        <f t="shared" si="2"/>
        <v>1280</v>
      </c>
      <c r="P34" s="245">
        <f t="shared" si="2"/>
        <v>1020</v>
      </c>
    </row>
    <row r="35" spans="1:16" ht="30">
      <c r="A35" s="246" t="s">
        <v>2924</v>
      </c>
      <c r="B35" s="296" t="s">
        <v>4026</v>
      </c>
      <c r="C35" s="473" t="s">
        <v>3995</v>
      </c>
      <c r="D35" s="473"/>
      <c r="E35" s="303">
        <v>8400</v>
      </c>
      <c r="F35" s="303">
        <v>4300</v>
      </c>
      <c r="G35" s="303">
        <v>2800</v>
      </c>
      <c r="H35" s="303">
        <v>2240</v>
      </c>
      <c r="I35" s="245">
        <f t="shared" si="1"/>
        <v>2520</v>
      </c>
      <c r="J35" s="245">
        <f t="shared" si="1"/>
        <v>1290</v>
      </c>
      <c r="K35" s="245">
        <f t="shared" si="1"/>
        <v>840</v>
      </c>
      <c r="L35" s="245">
        <f t="shared" si="1"/>
        <v>670</v>
      </c>
      <c r="M35" s="245">
        <f t="shared" si="2"/>
        <v>2100</v>
      </c>
      <c r="N35" s="245">
        <f t="shared" si="2"/>
        <v>1080</v>
      </c>
      <c r="O35" s="245">
        <f t="shared" si="2"/>
        <v>700</v>
      </c>
      <c r="P35" s="245">
        <f t="shared" si="2"/>
        <v>560</v>
      </c>
    </row>
    <row r="36" spans="1:16" ht="30">
      <c r="A36" s="246" t="s">
        <v>4027</v>
      </c>
      <c r="B36" s="296" t="s">
        <v>4028</v>
      </c>
      <c r="C36" s="473" t="s">
        <v>3995</v>
      </c>
      <c r="D36" s="473"/>
      <c r="E36" s="303">
        <v>7200</v>
      </c>
      <c r="F36" s="303">
        <v>3650</v>
      </c>
      <c r="G36" s="303">
        <v>2470</v>
      </c>
      <c r="H36" s="303">
        <v>1980</v>
      </c>
      <c r="I36" s="245">
        <f t="shared" si="1"/>
        <v>2160</v>
      </c>
      <c r="J36" s="245">
        <f t="shared" si="1"/>
        <v>1100</v>
      </c>
      <c r="K36" s="245">
        <f t="shared" si="1"/>
        <v>740</v>
      </c>
      <c r="L36" s="245">
        <f t="shared" si="1"/>
        <v>590</v>
      </c>
      <c r="M36" s="245">
        <f t="shared" si="2"/>
        <v>1800</v>
      </c>
      <c r="N36" s="245">
        <f t="shared" si="2"/>
        <v>910</v>
      </c>
      <c r="O36" s="245">
        <f t="shared" si="2"/>
        <v>620</v>
      </c>
      <c r="P36" s="245">
        <f t="shared" si="2"/>
        <v>500</v>
      </c>
    </row>
    <row r="37" spans="1:16">
      <c r="A37" s="246">
        <v>8</v>
      </c>
      <c r="B37" s="296" t="s">
        <v>4029</v>
      </c>
      <c r="C37" s="298"/>
      <c r="D37" s="298"/>
      <c r="E37" s="322"/>
      <c r="F37" s="322"/>
      <c r="G37" s="322"/>
      <c r="H37" s="322"/>
      <c r="I37" s="245"/>
      <c r="J37" s="245"/>
      <c r="K37" s="245"/>
      <c r="L37" s="245"/>
      <c r="M37" s="245"/>
      <c r="N37" s="245"/>
      <c r="O37" s="245"/>
      <c r="P37" s="245"/>
    </row>
    <row r="38" spans="1:16" ht="30">
      <c r="A38" s="246" t="s">
        <v>2926</v>
      </c>
      <c r="B38" s="296" t="s">
        <v>4030</v>
      </c>
      <c r="C38" s="473" t="s">
        <v>3995</v>
      </c>
      <c r="D38" s="473"/>
      <c r="E38" s="303">
        <v>15000</v>
      </c>
      <c r="F38" s="303">
        <v>7600</v>
      </c>
      <c r="G38" s="303">
        <v>4200</v>
      </c>
      <c r="H38" s="303">
        <v>3360</v>
      </c>
      <c r="I38" s="245">
        <f t="shared" si="1"/>
        <v>4500</v>
      </c>
      <c r="J38" s="245">
        <f t="shared" si="1"/>
        <v>2280</v>
      </c>
      <c r="K38" s="245">
        <f t="shared" si="1"/>
        <v>1260</v>
      </c>
      <c r="L38" s="245">
        <f t="shared" si="1"/>
        <v>1010</v>
      </c>
      <c r="M38" s="245">
        <f t="shared" si="2"/>
        <v>3750</v>
      </c>
      <c r="N38" s="245">
        <f t="shared" si="2"/>
        <v>1900</v>
      </c>
      <c r="O38" s="245">
        <f t="shared" si="2"/>
        <v>1050</v>
      </c>
      <c r="P38" s="245">
        <f t="shared" si="2"/>
        <v>840</v>
      </c>
    </row>
    <row r="39" spans="1:16" ht="30">
      <c r="A39" s="246" t="s">
        <v>2927</v>
      </c>
      <c r="B39" s="296" t="s">
        <v>4031</v>
      </c>
      <c r="C39" s="473" t="s">
        <v>3995</v>
      </c>
      <c r="D39" s="473"/>
      <c r="E39" s="303">
        <v>10000</v>
      </c>
      <c r="F39" s="303">
        <v>5200</v>
      </c>
      <c r="G39" s="303">
        <v>3150</v>
      </c>
      <c r="H39" s="303">
        <v>2520</v>
      </c>
      <c r="I39" s="245">
        <f t="shared" si="1"/>
        <v>3000</v>
      </c>
      <c r="J39" s="245">
        <f t="shared" si="1"/>
        <v>1560</v>
      </c>
      <c r="K39" s="245">
        <f t="shared" si="1"/>
        <v>950</v>
      </c>
      <c r="L39" s="245">
        <f t="shared" si="1"/>
        <v>760</v>
      </c>
      <c r="M39" s="245">
        <f t="shared" si="2"/>
        <v>2500</v>
      </c>
      <c r="N39" s="245">
        <f t="shared" si="2"/>
        <v>1300</v>
      </c>
      <c r="O39" s="245">
        <f t="shared" si="2"/>
        <v>790</v>
      </c>
      <c r="P39" s="245">
        <f t="shared" si="2"/>
        <v>630</v>
      </c>
    </row>
    <row r="40" spans="1:16" ht="30">
      <c r="A40" s="246" t="s">
        <v>4032</v>
      </c>
      <c r="B40" s="296" t="s">
        <v>4033</v>
      </c>
      <c r="C40" s="473" t="s">
        <v>3995</v>
      </c>
      <c r="D40" s="473"/>
      <c r="E40" s="303">
        <v>7000</v>
      </c>
      <c r="F40" s="303">
        <v>3600</v>
      </c>
      <c r="G40" s="303">
        <v>2450</v>
      </c>
      <c r="H40" s="303">
        <v>1960</v>
      </c>
      <c r="I40" s="245">
        <f t="shared" si="1"/>
        <v>2100</v>
      </c>
      <c r="J40" s="245">
        <f t="shared" si="1"/>
        <v>1080</v>
      </c>
      <c r="K40" s="245">
        <f t="shared" si="1"/>
        <v>740</v>
      </c>
      <c r="L40" s="245">
        <f t="shared" si="1"/>
        <v>590</v>
      </c>
      <c r="M40" s="245">
        <f t="shared" si="2"/>
        <v>1750</v>
      </c>
      <c r="N40" s="245">
        <f t="shared" si="2"/>
        <v>900</v>
      </c>
      <c r="O40" s="245">
        <f t="shared" si="2"/>
        <v>610</v>
      </c>
      <c r="P40" s="245">
        <f t="shared" si="2"/>
        <v>490</v>
      </c>
    </row>
    <row r="41" spans="1:16" ht="30">
      <c r="A41" s="246">
        <v>9</v>
      </c>
      <c r="B41" s="296" t="s">
        <v>4034</v>
      </c>
      <c r="C41" s="298"/>
      <c r="D41" s="298"/>
      <c r="E41" s="322"/>
      <c r="F41" s="322"/>
      <c r="G41" s="322"/>
      <c r="H41" s="322"/>
      <c r="I41" s="245"/>
      <c r="J41" s="245"/>
      <c r="K41" s="245"/>
      <c r="L41" s="245"/>
      <c r="M41" s="245"/>
      <c r="N41" s="245"/>
      <c r="O41" s="245"/>
      <c r="P41" s="245"/>
    </row>
    <row r="42" spans="1:16" ht="30">
      <c r="A42" s="246" t="s">
        <v>4035</v>
      </c>
      <c r="B42" s="296" t="s">
        <v>4036</v>
      </c>
      <c r="C42" s="473" t="s">
        <v>3995</v>
      </c>
      <c r="D42" s="473"/>
      <c r="E42" s="303">
        <v>12000</v>
      </c>
      <c r="F42" s="303">
        <v>6300</v>
      </c>
      <c r="G42" s="303">
        <v>3600</v>
      </c>
      <c r="H42" s="303">
        <v>2880</v>
      </c>
      <c r="I42" s="245">
        <f t="shared" si="1"/>
        <v>3600</v>
      </c>
      <c r="J42" s="245">
        <f t="shared" si="1"/>
        <v>1890</v>
      </c>
      <c r="K42" s="245">
        <f t="shared" si="1"/>
        <v>1080</v>
      </c>
      <c r="L42" s="245">
        <f t="shared" si="1"/>
        <v>860</v>
      </c>
      <c r="M42" s="245">
        <f t="shared" si="2"/>
        <v>3000</v>
      </c>
      <c r="N42" s="245">
        <f t="shared" si="2"/>
        <v>1580</v>
      </c>
      <c r="O42" s="245">
        <f t="shared" si="2"/>
        <v>900</v>
      </c>
      <c r="P42" s="245">
        <f t="shared" si="2"/>
        <v>720</v>
      </c>
    </row>
    <row r="43" spans="1:16" ht="45">
      <c r="A43" s="246" t="s">
        <v>4037</v>
      </c>
      <c r="B43" s="296" t="s">
        <v>4038</v>
      </c>
      <c r="C43" s="473" t="s">
        <v>3995</v>
      </c>
      <c r="D43" s="473"/>
      <c r="E43" s="303">
        <v>8400</v>
      </c>
      <c r="F43" s="303">
        <v>4300</v>
      </c>
      <c r="G43" s="303">
        <v>2800</v>
      </c>
      <c r="H43" s="303">
        <v>2240</v>
      </c>
      <c r="I43" s="245">
        <f t="shared" si="1"/>
        <v>2520</v>
      </c>
      <c r="J43" s="245">
        <f t="shared" si="1"/>
        <v>1290</v>
      </c>
      <c r="K43" s="245">
        <f t="shared" si="1"/>
        <v>840</v>
      </c>
      <c r="L43" s="245">
        <f t="shared" si="1"/>
        <v>670</v>
      </c>
      <c r="M43" s="245">
        <f t="shared" si="2"/>
        <v>2100</v>
      </c>
      <c r="N43" s="245">
        <f t="shared" si="2"/>
        <v>1080</v>
      </c>
      <c r="O43" s="245">
        <f t="shared" si="2"/>
        <v>700</v>
      </c>
      <c r="P43" s="245">
        <f t="shared" si="2"/>
        <v>560</v>
      </c>
    </row>
    <row r="44" spans="1:16" ht="45">
      <c r="A44" s="246">
        <v>10</v>
      </c>
      <c r="B44" s="296" t="s">
        <v>4039</v>
      </c>
      <c r="C44" s="246" t="s">
        <v>44</v>
      </c>
      <c r="D44" s="246" t="s">
        <v>45</v>
      </c>
      <c r="E44" s="303">
        <v>10200</v>
      </c>
      <c r="F44" s="303">
        <v>5400</v>
      </c>
      <c r="G44" s="303">
        <v>3250</v>
      </c>
      <c r="H44" s="303">
        <v>2600</v>
      </c>
      <c r="I44" s="245">
        <f t="shared" si="1"/>
        <v>3060</v>
      </c>
      <c r="J44" s="245">
        <f t="shared" si="1"/>
        <v>1620</v>
      </c>
      <c r="K44" s="245">
        <f t="shared" si="1"/>
        <v>980</v>
      </c>
      <c r="L44" s="245">
        <f t="shared" si="1"/>
        <v>780</v>
      </c>
      <c r="M44" s="245">
        <f t="shared" si="2"/>
        <v>2550</v>
      </c>
      <c r="N44" s="245">
        <f t="shared" si="2"/>
        <v>1350</v>
      </c>
      <c r="O44" s="245">
        <f t="shared" si="2"/>
        <v>810</v>
      </c>
      <c r="P44" s="245">
        <f t="shared" si="2"/>
        <v>650</v>
      </c>
    </row>
    <row r="45" spans="1:16" ht="45">
      <c r="A45" s="246">
        <v>11</v>
      </c>
      <c r="B45" s="296" t="s">
        <v>4040</v>
      </c>
      <c r="C45" s="246" t="s">
        <v>44</v>
      </c>
      <c r="D45" s="246" t="s">
        <v>45</v>
      </c>
      <c r="E45" s="303">
        <v>8400</v>
      </c>
      <c r="F45" s="303">
        <v>4300</v>
      </c>
      <c r="G45" s="303">
        <v>2800</v>
      </c>
      <c r="H45" s="303">
        <v>2240</v>
      </c>
      <c r="I45" s="245">
        <f t="shared" si="1"/>
        <v>2520</v>
      </c>
      <c r="J45" s="245">
        <f t="shared" si="1"/>
        <v>1290</v>
      </c>
      <c r="K45" s="245">
        <f t="shared" si="1"/>
        <v>840</v>
      </c>
      <c r="L45" s="245">
        <f t="shared" si="1"/>
        <v>670</v>
      </c>
      <c r="M45" s="245">
        <f t="shared" si="2"/>
        <v>2100</v>
      </c>
      <c r="N45" s="245">
        <f t="shared" si="2"/>
        <v>1080</v>
      </c>
      <c r="O45" s="245">
        <f t="shared" si="2"/>
        <v>700</v>
      </c>
      <c r="P45" s="245">
        <f t="shared" si="2"/>
        <v>560</v>
      </c>
    </row>
    <row r="46" spans="1:16" ht="60">
      <c r="A46" s="246">
        <v>12</v>
      </c>
      <c r="B46" s="296" t="s">
        <v>4041</v>
      </c>
      <c r="C46" s="246" t="s">
        <v>44</v>
      </c>
      <c r="D46" s="246" t="s">
        <v>45</v>
      </c>
      <c r="E46" s="303">
        <v>8400</v>
      </c>
      <c r="F46" s="303">
        <v>4300</v>
      </c>
      <c r="G46" s="303">
        <v>2800</v>
      </c>
      <c r="H46" s="303">
        <v>2240</v>
      </c>
      <c r="I46" s="245">
        <f t="shared" si="1"/>
        <v>2520</v>
      </c>
      <c r="J46" s="245">
        <f t="shared" si="1"/>
        <v>1290</v>
      </c>
      <c r="K46" s="245">
        <f t="shared" si="1"/>
        <v>840</v>
      </c>
      <c r="L46" s="245">
        <f t="shared" si="1"/>
        <v>670</v>
      </c>
      <c r="M46" s="245">
        <f t="shared" si="2"/>
        <v>2100</v>
      </c>
      <c r="N46" s="245">
        <f t="shared" si="2"/>
        <v>1080</v>
      </c>
      <c r="O46" s="245">
        <f t="shared" si="2"/>
        <v>700</v>
      </c>
      <c r="P46" s="245">
        <f t="shared" si="2"/>
        <v>560</v>
      </c>
    </row>
    <row r="47" spans="1:16" ht="45">
      <c r="A47" s="246">
        <v>13</v>
      </c>
      <c r="B47" s="296" t="s">
        <v>4042</v>
      </c>
      <c r="C47" s="246" t="s">
        <v>44</v>
      </c>
      <c r="D47" s="246" t="s">
        <v>45</v>
      </c>
      <c r="E47" s="303">
        <v>7200</v>
      </c>
      <c r="F47" s="303">
        <v>3650</v>
      </c>
      <c r="G47" s="303">
        <v>2470</v>
      </c>
      <c r="H47" s="303">
        <v>1980</v>
      </c>
      <c r="I47" s="245">
        <f t="shared" si="1"/>
        <v>2160</v>
      </c>
      <c r="J47" s="245">
        <f t="shared" si="1"/>
        <v>1100</v>
      </c>
      <c r="K47" s="245">
        <f t="shared" si="1"/>
        <v>740</v>
      </c>
      <c r="L47" s="245">
        <f t="shared" si="1"/>
        <v>590</v>
      </c>
      <c r="M47" s="245">
        <f t="shared" si="2"/>
        <v>1800</v>
      </c>
      <c r="N47" s="245">
        <f t="shared" si="2"/>
        <v>910</v>
      </c>
      <c r="O47" s="245">
        <f t="shared" si="2"/>
        <v>620</v>
      </c>
      <c r="P47" s="245">
        <f t="shared" si="2"/>
        <v>500</v>
      </c>
    </row>
    <row r="48" spans="1:16" ht="45">
      <c r="A48" s="246">
        <v>14</v>
      </c>
      <c r="B48" s="296" t="s">
        <v>4043</v>
      </c>
      <c r="C48" s="473" t="s">
        <v>3995</v>
      </c>
      <c r="D48" s="473"/>
      <c r="E48" s="303">
        <v>7200</v>
      </c>
      <c r="F48" s="303">
        <v>3650</v>
      </c>
      <c r="G48" s="303">
        <v>2470</v>
      </c>
      <c r="H48" s="303">
        <v>1980</v>
      </c>
      <c r="I48" s="245">
        <f t="shared" si="1"/>
        <v>2160</v>
      </c>
      <c r="J48" s="245">
        <f t="shared" si="1"/>
        <v>1100</v>
      </c>
      <c r="K48" s="245">
        <f t="shared" si="1"/>
        <v>740</v>
      </c>
      <c r="L48" s="245">
        <f t="shared" si="1"/>
        <v>590</v>
      </c>
      <c r="M48" s="245">
        <f t="shared" si="2"/>
        <v>1800</v>
      </c>
      <c r="N48" s="245">
        <f t="shared" si="2"/>
        <v>910</v>
      </c>
      <c r="O48" s="245">
        <f t="shared" si="2"/>
        <v>620</v>
      </c>
      <c r="P48" s="245">
        <f t="shared" si="2"/>
        <v>500</v>
      </c>
    </row>
    <row r="49" spans="1:16" ht="30">
      <c r="A49" s="246">
        <v>15</v>
      </c>
      <c r="B49" s="296" t="s">
        <v>4044</v>
      </c>
      <c r="C49" s="246" t="s">
        <v>44</v>
      </c>
      <c r="D49" s="246" t="s">
        <v>45</v>
      </c>
      <c r="E49" s="303">
        <v>7200</v>
      </c>
      <c r="F49" s="303">
        <v>3650</v>
      </c>
      <c r="G49" s="303">
        <v>2470</v>
      </c>
      <c r="H49" s="303">
        <v>1980</v>
      </c>
      <c r="I49" s="245">
        <f t="shared" si="1"/>
        <v>2160</v>
      </c>
      <c r="J49" s="245">
        <f t="shared" si="1"/>
        <v>1100</v>
      </c>
      <c r="K49" s="245">
        <f t="shared" si="1"/>
        <v>740</v>
      </c>
      <c r="L49" s="245">
        <f t="shared" si="1"/>
        <v>590</v>
      </c>
      <c r="M49" s="245">
        <f t="shared" si="2"/>
        <v>1800</v>
      </c>
      <c r="N49" s="245">
        <f t="shared" si="2"/>
        <v>910</v>
      </c>
      <c r="O49" s="245">
        <f t="shared" si="2"/>
        <v>620</v>
      </c>
      <c r="P49" s="245">
        <f t="shared" si="2"/>
        <v>500</v>
      </c>
    </row>
    <row r="50" spans="1:16" ht="45">
      <c r="A50" s="246">
        <v>16</v>
      </c>
      <c r="B50" s="296" t="s">
        <v>4045</v>
      </c>
      <c r="C50" s="246" t="s">
        <v>44</v>
      </c>
      <c r="D50" s="246" t="s">
        <v>45</v>
      </c>
      <c r="E50" s="303">
        <v>7200</v>
      </c>
      <c r="F50" s="303">
        <v>3650</v>
      </c>
      <c r="G50" s="303">
        <v>2470</v>
      </c>
      <c r="H50" s="303">
        <v>1980</v>
      </c>
      <c r="I50" s="245">
        <f t="shared" si="1"/>
        <v>2160</v>
      </c>
      <c r="J50" s="245">
        <f t="shared" si="1"/>
        <v>1100</v>
      </c>
      <c r="K50" s="245">
        <f t="shared" si="1"/>
        <v>740</v>
      </c>
      <c r="L50" s="245">
        <f t="shared" si="1"/>
        <v>590</v>
      </c>
      <c r="M50" s="245">
        <f t="shared" si="2"/>
        <v>1800</v>
      </c>
      <c r="N50" s="245">
        <f t="shared" si="2"/>
        <v>910</v>
      </c>
      <c r="O50" s="245">
        <f t="shared" si="2"/>
        <v>620</v>
      </c>
      <c r="P50" s="245">
        <f t="shared" si="2"/>
        <v>500</v>
      </c>
    </row>
    <row r="51" spans="1:16" ht="45">
      <c r="A51" s="246">
        <v>17</v>
      </c>
      <c r="B51" s="296" t="s">
        <v>4046</v>
      </c>
      <c r="C51" s="246" t="s">
        <v>44</v>
      </c>
      <c r="D51" s="246" t="s">
        <v>45</v>
      </c>
      <c r="E51" s="303">
        <v>4200</v>
      </c>
      <c r="F51" s="303">
        <v>2200</v>
      </c>
      <c r="G51" s="303">
        <v>1700</v>
      </c>
      <c r="H51" s="303">
        <v>1360</v>
      </c>
      <c r="I51" s="245">
        <f t="shared" si="1"/>
        <v>1260</v>
      </c>
      <c r="J51" s="245">
        <f t="shared" si="1"/>
        <v>660</v>
      </c>
      <c r="K51" s="245">
        <f t="shared" si="1"/>
        <v>510</v>
      </c>
      <c r="L51" s="245">
        <f t="shared" si="1"/>
        <v>410</v>
      </c>
      <c r="M51" s="245">
        <f t="shared" si="2"/>
        <v>1050</v>
      </c>
      <c r="N51" s="245">
        <f t="shared" si="2"/>
        <v>550</v>
      </c>
      <c r="O51" s="245">
        <f t="shared" si="2"/>
        <v>430</v>
      </c>
      <c r="P51" s="245">
        <f t="shared" si="2"/>
        <v>340</v>
      </c>
    </row>
    <row r="52" spans="1:16" ht="30">
      <c r="A52" s="246">
        <v>18</v>
      </c>
      <c r="B52" s="296" t="s">
        <v>4047</v>
      </c>
      <c r="C52" s="246" t="s">
        <v>44</v>
      </c>
      <c r="D52" s="246" t="s">
        <v>45</v>
      </c>
      <c r="E52" s="303">
        <v>4200</v>
      </c>
      <c r="F52" s="303">
        <v>2200</v>
      </c>
      <c r="G52" s="303">
        <v>1700</v>
      </c>
      <c r="H52" s="303">
        <v>1360</v>
      </c>
      <c r="I52" s="245">
        <f t="shared" si="1"/>
        <v>1260</v>
      </c>
      <c r="J52" s="245">
        <f t="shared" si="1"/>
        <v>660</v>
      </c>
      <c r="K52" s="245">
        <f t="shared" si="1"/>
        <v>510</v>
      </c>
      <c r="L52" s="245">
        <f t="shared" si="1"/>
        <v>410</v>
      </c>
      <c r="M52" s="245">
        <f t="shared" si="2"/>
        <v>1050</v>
      </c>
      <c r="N52" s="245">
        <f t="shared" si="2"/>
        <v>550</v>
      </c>
      <c r="O52" s="245">
        <f t="shared" si="2"/>
        <v>430</v>
      </c>
      <c r="P52" s="245">
        <f t="shared" si="2"/>
        <v>340</v>
      </c>
    </row>
    <row r="53" spans="1:16" ht="30">
      <c r="A53" s="246">
        <v>19</v>
      </c>
      <c r="B53" s="296" t="s">
        <v>4048</v>
      </c>
      <c r="C53" s="246" t="s">
        <v>44</v>
      </c>
      <c r="D53" s="246" t="s">
        <v>45</v>
      </c>
      <c r="E53" s="303">
        <v>4200</v>
      </c>
      <c r="F53" s="303">
        <v>2200</v>
      </c>
      <c r="G53" s="303">
        <v>1700</v>
      </c>
      <c r="H53" s="303">
        <v>1360</v>
      </c>
      <c r="I53" s="245">
        <f t="shared" si="1"/>
        <v>1260</v>
      </c>
      <c r="J53" s="245">
        <f t="shared" si="1"/>
        <v>660</v>
      </c>
      <c r="K53" s="245">
        <f t="shared" si="1"/>
        <v>510</v>
      </c>
      <c r="L53" s="245">
        <f t="shared" si="1"/>
        <v>410</v>
      </c>
      <c r="M53" s="245">
        <f t="shared" si="2"/>
        <v>1050</v>
      </c>
      <c r="N53" s="245">
        <f t="shared" si="2"/>
        <v>550</v>
      </c>
      <c r="O53" s="245">
        <f t="shared" si="2"/>
        <v>430</v>
      </c>
      <c r="P53" s="245">
        <f t="shared" si="2"/>
        <v>340</v>
      </c>
    </row>
    <row r="54" spans="1:16" ht="30">
      <c r="A54" s="246">
        <v>20</v>
      </c>
      <c r="B54" s="296" t="s">
        <v>4049</v>
      </c>
      <c r="C54" s="246" t="s">
        <v>44</v>
      </c>
      <c r="D54" s="246" t="s">
        <v>45</v>
      </c>
      <c r="E54" s="303">
        <v>4200</v>
      </c>
      <c r="F54" s="303">
        <v>2200</v>
      </c>
      <c r="G54" s="303">
        <v>1700</v>
      </c>
      <c r="H54" s="303">
        <v>1360</v>
      </c>
      <c r="I54" s="245">
        <f t="shared" si="1"/>
        <v>1260</v>
      </c>
      <c r="J54" s="245">
        <f t="shared" si="1"/>
        <v>660</v>
      </c>
      <c r="K54" s="245">
        <f t="shared" si="1"/>
        <v>510</v>
      </c>
      <c r="L54" s="245">
        <f t="shared" si="1"/>
        <v>410</v>
      </c>
      <c r="M54" s="245">
        <f t="shared" si="2"/>
        <v>1050</v>
      </c>
      <c r="N54" s="245">
        <f t="shared" si="2"/>
        <v>550</v>
      </c>
      <c r="O54" s="245">
        <f t="shared" si="2"/>
        <v>430</v>
      </c>
      <c r="P54" s="245">
        <f t="shared" si="2"/>
        <v>340</v>
      </c>
    </row>
    <row r="55" spans="1:16" ht="30">
      <c r="A55" s="246">
        <v>21</v>
      </c>
      <c r="B55" s="296" t="s">
        <v>4050</v>
      </c>
      <c r="C55" s="246" t="s">
        <v>44</v>
      </c>
      <c r="D55" s="246" t="s">
        <v>45</v>
      </c>
      <c r="E55" s="303">
        <v>4200</v>
      </c>
      <c r="F55" s="303">
        <v>2200</v>
      </c>
      <c r="G55" s="303">
        <v>1700</v>
      </c>
      <c r="H55" s="303">
        <v>1360</v>
      </c>
      <c r="I55" s="245">
        <f t="shared" si="1"/>
        <v>1260</v>
      </c>
      <c r="J55" s="245">
        <f t="shared" si="1"/>
        <v>660</v>
      </c>
      <c r="K55" s="245">
        <f t="shared" si="1"/>
        <v>510</v>
      </c>
      <c r="L55" s="245">
        <f t="shared" si="1"/>
        <v>410</v>
      </c>
      <c r="M55" s="245">
        <f t="shared" si="2"/>
        <v>1050</v>
      </c>
      <c r="N55" s="245">
        <f t="shared" si="2"/>
        <v>550</v>
      </c>
      <c r="O55" s="245">
        <f t="shared" si="2"/>
        <v>430</v>
      </c>
      <c r="P55" s="245">
        <f t="shared" si="2"/>
        <v>340</v>
      </c>
    </row>
    <row r="56" spans="1:16" ht="45">
      <c r="A56" s="246">
        <v>22</v>
      </c>
      <c r="B56" s="296" t="s">
        <v>4051</v>
      </c>
      <c r="C56" s="246" t="s">
        <v>44</v>
      </c>
      <c r="D56" s="246" t="s">
        <v>45</v>
      </c>
      <c r="E56" s="303">
        <v>4200</v>
      </c>
      <c r="F56" s="303">
        <v>2200</v>
      </c>
      <c r="G56" s="303">
        <v>1700</v>
      </c>
      <c r="H56" s="303">
        <v>1360</v>
      </c>
      <c r="I56" s="245">
        <f t="shared" si="1"/>
        <v>1260</v>
      </c>
      <c r="J56" s="245">
        <f t="shared" si="1"/>
        <v>660</v>
      </c>
      <c r="K56" s="245">
        <f t="shared" si="1"/>
        <v>510</v>
      </c>
      <c r="L56" s="245">
        <f t="shared" si="1"/>
        <v>410</v>
      </c>
      <c r="M56" s="245">
        <f t="shared" si="2"/>
        <v>1050</v>
      </c>
      <c r="N56" s="245">
        <f t="shared" si="2"/>
        <v>550</v>
      </c>
      <c r="O56" s="245">
        <f t="shared" si="2"/>
        <v>430</v>
      </c>
      <c r="P56" s="245">
        <f t="shared" si="2"/>
        <v>340</v>
      </c>
    </row>
    <row r="57" spans="1:16" ht="30">
      <c r="A57" s="246">
        <v>23</v>
      </c>
      <c r="B57" s="296" t="s">
        <v>4052</v>
      </c>
      <c r="C57" s="246" t="s">
        <v>44</v>
      </c>
      <c r="D57" s="246" t="s">
        <v>45</v>
      </c>
      <c r="E57" s="303">
        <v>4200</v>
      </c>
      <c r="F57" s="303">
        <v>2200</v>
      </c>
      <c r="G57" s="303">
        <v>1700</v>
      </c>
      <c r="H57" s="303">
        <v>1360</v>
      </c>
      <c r="I57" s="245">
        <f t="shared" si="1"/>
        <v>1260</v>
      </c>
      <c r="J57" s="245">
        <f t="shared" si="1"/>
        <v>660</v>
      </c>
      <c r="K57" s="245">
        <f t="shared" si="1"/>
        <v>510</v>
      </c>
      <c r="L57" s="245">
        <f t="shared" si="1"/>
        <v>410</v>
      </c>
      <c r="M57" s="245">
        <f t="shared" si="2"/>
        <v>1050</v>
      </c>
      <c r="N57" s="245">
        <f t="shared" si="2"/>
        <v>550</v>
      </c>
      <c r="O57" s="245">
        <f t="shared" si="2"/>
        <v>430</v>
      </c>
      <c r="P57" s="245">
        <f t="shared" si="2"/>
        <v>340</v>
      </c>
    </row>
    <row r="58" spans="1:16" ht="30">
      <c r="A58" s="246">
        <v>24</v>
      </c>
      <c r="B58" s="296" t="s">
        <v>4053</v>
      </c>
      <c r="C58" s="246" t="s">
        <v>44</v>
      </c>
      <c r="D58" s="246" t="s">
        <v>45</v>
      </c>
      <c r="E58" s="303">
        <v>3000</v>
      </c>
      <c r="F58" s="303">
        <v>1700</v>
      </c>
      <c r="G58" s="303">
        <v>1300</v>
      </c>
      <c r="H58" s="303">
        <v>1040</v>
      </c>
      <c r="I58" s="245">
        <f t="shared" si="1"/>
        <v>900</v>
      </c>
      <c r="J58" s="245">
        <f t="shared" si="1"/>
        <v>510</v>
      </c>
      <c r="K58" s="245">
        <f t="shared" si="1"/>
        <v>390</v>
      </c>
      <c r="L58" s="245">
        <f t="shared" si="1"/>
        <v>310</v>
      </c>
      <c r="M58" s="245">
        <f t="shared" si="2"/>
        <v>750</v>
      </c>
      <c r="N58" s="245">
        <f t="shared" si="2"/>
        <v>430</v>
      </c>
      <c r="O58" s="245">
        <f t="shared" si="2"/>
        <v>330</v>
      </c>
      <c r="P58" s="245">
        <f t="shared" si="2"/>
        <v>260</v>
      </c>
    </row>
    <row r="59" spans="1:16">
      <c r="A59" s="326" t="s">
        <v>2729</v>
      </c>
      <c r="B59" s="327" t="s">
        <v>4054</v>
      </c>
      <c r="C59" s="298"/>
      <c r="D59" s="298"/>
      <c r="E59" s="298"/>
      <c r="F59" s="298"/>
      <c r="G59" s="298"/>
      <c r="H59" s="298"/>
      <c r="I59" s="245"/>
      <c r="J59" s="245"/>
      <c r="K59" s="245"/>
      <c r="L59" s="245"/>
      <c r="M59" s="245"/>
      <c r="N59" s="245"/>
      <c r="O59" s="245"/>
      <c r="P59" s="245"/>
    </row>
    <row r="60" spans="1:16" ht="90">
      <c r="A60" s="246">
        <v>1</v>
      </c>
      <c r="B60" s="296" t="s">
        <v>4055</v>
      </c>
      <c r="C60" s="298"/>
      <c r="D60" s="298"/>
      <c r="E60" s="297">
        <v>11600</v>
      </c>
      <c r="F60" s="297">
        <v>6500</v>
      </c>
      <c r="G60" s="297">
        <v>5200</v>
      </c>
      <c r="H60" s="297">
        <v>4200</v>
      </c>
      <c r="I60" s="245">
        <f t="shared" si="1"/>
        <v>3480</v>
      </c>
      <c r="J60" s="245">
        <f t="shared" si="1"/>
        <v>1950</v>
      </c>
      <c r="K60" s="245">
        <f t="shared" si="1"/>
        <v>1560</v>
      </c>
      <c r="L60" s="245">
        <f t="shared" si="1"/>
        <v>1260</v>
      </c>
      <c r="M60" s="245">
        <f t="shared" si="2"/>
        <v>2900</v>
      </c>
      <c r="N60" s="245">
        <f t="shared" si="2"/>
        <v>1630</v>
      </c>
      <c r="O60" s="245">
        <f t="shared" si="2"/>
        <v>1300</v>
      </c>
      <c r="P60" s="245">
        <f t="shared" si="2"/>
        <v>1050</v>
      </c>
    </row>
    <row r="61" spans="1:16" ht="105">
      <c r="A61" s="246">
        <v>2</v>
      </c>
      <c r="B61" s="296" t="s">
        <v>4056</v>
      </c>
      <c r="C61" s="298"/>
      <c r="D61" s="298"/>
      <c r="E61" s="297">
        <v>9800</v>
      </c>
      <c r="F61" s="297">
        <v>5200</v>
      </c>
      <c r="G61" s="297">
        <v>3700</v>
      </c>
      <c r="H61" s="297">
        <v>3500</v>
      </c>
      <c r="I61" s="245">
        <f t="shared" si="1"/>
        <v>2940</v>
      </c>
      <c r="J61" s="245">
        <f t="shared" si="1"/>
        <v>1560</v>
      </c>
      <c r="K61" s="245">
        <f t="shared" si="1"/>
        <v>1110</v>
      </c>
      <c r="L61" s="245">
        <f t="shared" si="1"/>
        <v>1050</v>
      </c>
      <c r="M61" s="245">
        <f t="shared" si="2"/>
        <v>2450</v>
      </c>
      <c r="N61" s="245">
        <f t="shared" si="2"/>
        <v>1300</v>
      </c>
      <c r="O61" s="245">
        <f t="shared" si="2"/>
        <v>930</v>
      </c>
      <c r="P61" s="245">
        <f t="shared" si="2"/>
        <v>880</v>
      </c>
    </row>
    <row r="62" spans="1:16" ht="60">
      <c r="A62" s="246">
        <v>3</v>
      </c>
      <c r="B62" s="296" t="s">
        <v>4057</v>
      </c>
      <c r="C62" s="298"/>
      <c r="D62" s="298"/>
      <c r="E62" s="297">
        <v>10600</v>
      </c>
      <c r="F62" s="297">
        <v>5300</v>
      </c>
      <c r="G62" s="297">
        <v>4800</v>
      </c>
      <c r="H62" s="297">
        <v>4000</v>
      </c>
      <c r="I62" s="245">
        <f t="shared" si="1"/>
        <v>3180</v>
      </c>
      <c r="J62" s="245">
        <f t="shared" si="1"/>
        <v>1590</v>
      </c>
      <c r="K62" s="245">
        <f t="shared" si="1"/>
        <v>1440</v>
      </c>
      <c r="L62" s="245">
        <f t="shared" si="1"/>
        <v>1200</v>
      </c>
      <c r="M62" s="245">
        <f t="shared" si="2"/>
        <v>2650</v>
      </c>
      <c r="N62" s="245">
        <f t="shared" si="2"/>
        <v>1330</v>
      </c>
      <c r="O62" s="245">
        <f t="shared" si="2"/>
        <v>1200</v>
      </c>
      <c r="P62" s="245">
        <f t="shared" si="2"/>
        <v>1000</v>
      </c>
    </row>
    <row r="63" spans="1:16" ht="120">
      <c r="A63" s="246">
        <v>4</v>
      </c>
      <c r="B63" s="296" t="s">
        <v>4058</v>
      </c>
      <c r="C63" s="298"/>
      <c r="D63" s="298"/>
      <c r="E63" s="297">
        <v>9600</v>
      </c>
      <c r="F63" s="297">
        <v>5000</v>
      </c>
      <c r="G63" s="297">
        <v>3500</v>
      </c>
      <c r="H63" s="297">
        <v>3200</v>
      </c>
      <c r="I63" s="245">
        <f t="shared" si="1"/>
        <v>2880</v>
      </c>
      <c r="J63" s="245">
        <f t="shared" si="1"/>
        <v>1500</v>
      </c>
      <c r="K63" s="245">
        <f t="shared" si="1"/>
        <v>1050</v>
      </c>
      <c r="L63" s="245">
        <f t="shared" si="1"/>
        <v>960</v>
      </c>
      <c r="M63" s="245">
        <f t="shared" si="2"/>
        <v>2400</v>
      </c>
      <c r="N63" s="245">
        <f t="shared" si="2"/>
        <v>1250</v>
      </c>
      <c r="O63" s="245">
        <f t="shared" si="2"/>
        <v>880</v>
      </c>
      <c r="P63" s="245">
        <f t="shared" si="2"/>
        <v>800</v>
      </c>
    </row>
    <row r="64" spans="1:16" ht="150">
      <c r="A64" s="246">
        <v>5</v>
      </c>
      <c r="B64" s="296" t="s">
        <v>4059</v>
      </c>
      <c r="C64" s="298"/>
      <c r="D64" s="298"/>
      <c r="E64" s="297">
        <v>5600</v>
      </c>
      <c r="F64" s="297">
        <v>3500</v>
      </c>
      <c r="G64" s="297">
        <v>2200</v>
      </c>
      <c r="H64" s="297">
        <v>1800</v>
      </c>
      <c r="I64" s="245">
        <f t="shared" si="1"/>
        <v>1680</v>
      </c>
      <c r="J64" s="245">
        <f t="shared" si="1"/>
        <v>1050</v>
      </c>
      <c r="K64" s="245">
        <f t="shared" si="1"/>
        <v>660</v>
      </c>
      <c r="L64" s="245">
        <f t="shared" si="1"/>
        <v>540</v>
      </c>
      <c r="M64" s="245">
        <f t="shared" si="2"/>
        <v>1400</v>
      </c>
      <c r="N64" s="245">
        <f t="shared" si="2"/>
        <v>880</v>
      </c>
      <c r="O64" s="245">
        <f t="shared" si="2"/>
        <v>550</v>
      </c>
      <c r="P64" s="245">
        <f t="shared" si="2"/>
        <v>450</v>
      </c>
    </row>
    <row r="65" spans="1:16">
      <c r="A65" s="326" t="s">
        <v>1455</v>
      </c>
      <c r="B65" s="327" t="s">
        <v>4060</v>
      </c>
      <c r="C65" s="298"/>
      <c r="D65" s="298"/>
      <c r="E65" s="298"/>
      <c r="F65" s="298"/>
      <c r="G65" s="298"/>
      <c r="H65" s="298"/>
      <c r="I65" s="245"/>
      <c r="J65" s="245"/>
      <c r="K65" s="245"/>
      <c r="L65" s="245"/>
      <c r="M65" s="245"/>
      <c r="N65" s="245"/>
      <c r="O65" s="245"/>
      <c r="P65" s="245"/>
    </row>
    <row r="66" spans="1:16" ht="45">
      <c r="A66" s="246">
        <v>1</v>
      </c>
      <c r="B66" s="296" t="s">
        <v>4061</v>
      </c>
      <c r="C66" s="298"/>
      <c r="D66" s="298"/>
      <c r="E66" s="297">
        <v>11600</v>
      </c>
      <c r="F66" s="297">
        <v>6500</v>
      </c>
      <c r="G66" s="297">
        <v>5200</v>
      </c>
      <c r="H66" s="297">
        <v>4200</v>
      </c>
      <c r="I66" s="245">
        <f t="shared" si="1"/>
        <v>3480</v>
      </c>
      <c r="J66" s="245">
        <f t="shared" si="1"/>
        <v>1950</v>
      </c>
      <c r="K66" s="245">
        <f t="shared" si="1"/>
        <v>1560</v>
      </c>
      <c r="L66" s="245">
        <f t="shared" si="1"/>
        <v>1260</v>
      </c>
      <c r="M66" s="245">
        <f t="shared" si="2"/>
        <v>2900</v>
      </c>
      <c r="N66" s="245">
        <f t="shared" si="2"/>
        <v>1630</v>
      </c>
      <c r="O66" s="245">
        <f t="shared" si="2"/>
        <v>1300</v>
      </c>
      <c r="P66" s="245">
        <f t="shared" si="2"/>
        <v>1050</v>
      </c>
    </row>
    <row r="67" spans="1:16" ht="45">
      <c r="A67" s="246">
        <v>2</v>
      </c>
      <c r="B67" s="296" t="s">
        <v>4062</v>
      </c>
      <c r="C67" s="298"/>
      <c r="D67" s="298"/>
      <c r="E67" s="297">
        <v>9800</v>
      </c>
      <c r="F67" s="297">
        <v>5800</v>
      </c>
      <c r="G67" s="297">
        <v>4600</v>
      </c>
      <c r="H67" s="297">
        <v>4000</v>
      </c>
      <c r="I67" s="245">
        <f t="shared" si="1"/>
        <v>2940</v>
      </c>
      <c r="J67" s="245">
        <f t="shared" si="1"/>
        <v>1740</v>
      </c>
      <c r="K67" s="245">
        <f t="shared" si="1"/>
        <v>1380</v>
      </c>
      <c r="L67" s="245">
        <f t="shared" si="1"/>
        <v>1200</v>
      </c>
      <c r="M67" s="245">
        <f t="shared" si="2"/>
        <v>2450</v>
      </c>
      <c r="N67" s="245">
        <f t="shared" si="2"/>
        <v>1450</v>
      </c>
      <c r="O67" s="245">
        <f t="shared" si="2"/>
        <v>1150</v>
      </c>
      <c r="P67" s="245">
        <f t="shared" si="2"/>
        <v>1000</v>
      </c>
    </row>
    <row r="68" spans="1:16" ht="90">
      <c r="A68" s="246">
        <v>3</v>
      </c>
      <c r="B68" s="296" t="s">
        <v>4063</v>
      </c>
      <c r="C68" s="298"/>
      <c r="D68" s="298"/>
      <c r="E68" s="297">
        <v>9800</v>
      </c>
      <c r="F68" s="297">
        <v>5800</v>
      </c>
      <c r="G68" s="297">
        <v>4600</v>
      </c>
      <c r="H68" s="297">
        <v>4000</v>
      </c>
      <c r="I68" s="245">
        <f t="shared" si="1"/>
        <v>2940</v>
      </c>
      <c r="J68" s="245">
        <f t="shared" si="1"/>
        <v>1740</v>
      </c>
      <c r="K68" s="245">
        <f t="shared" si="1"/>
        <v>1380</v>
      </c>
      <c r="L68" s="245">
        <f t="shared" si="1"/>
        <v>1200</v>
      </c>
      <c r="M68" s="245">
        <f t="shared" si="2"/>
        <v>2450</v>
      </c>
      <c r="N68" s="245">
        <f t="shared" si="2"/>
        <v>1450</v>
      </c>
      <c r="O68" s="245">
        <f t="shared" si="2"/>
        <v>1150</v>
      </c>
      <c r="P68" s="245">
        <f t="shared" si="2"/>
        <v>1000</v>
      </c>
    </row>
    <row r="69" spans="1:16" ht="60">
      <c r="A69" s="246">
        <v>4</v>
      </c>
      <c r="B69" s="296" t="s">
        <v>4064</v>
      </c>
      <c r="C69" s="298"/>
      <c r="D69" s="298"/>
      <c r="E69" s="297">
        <v>8500</v>
      </c>
      <c r="F69" s="297">
        <v>5000</v>
      </c>
      <c r="G69" s="297">
        <v>4000</v>
      </c>
      <c r="H69" s="297">
        <v>3500</v>
      </c>
      <c r="I69" s="245">
        <f t="shared" si="1"/>
        <v>2550</v>
      </c>
      <c r="J69" s="245">
        <f t="shared" si="1"/>
        <v>1500</v>
      </c>
      <c r="K69" s="245">
        <f t="shared" si="1"/>
        <v>1200</v>
      </c>
      <c r="L69" s="245">
        <f t="shared" si="1"/>
        <v>1050</v>
      </c>
      <c r="M69" s="245">
        <f t="shared" si="2"/>
        <v>2130</v>
      </c>
      <c r="N69" s="245">
        <f t="shared" si="2"/>
        <v>1250</v>
      </c>
      <c r="O69" s="245">
        <f t="shared" si="2"/>
        <v>1000</v>
      </c>
      <c r="P69" s="245">
        <f t="shared" si="2"/>
        <v>880</v>
      </c>
    </row>
    <row r="70" spans="1:16" ht="105">
      <c r="A70" s="246">
        <v>5</v>
      </c>
      <c r="B70" s="296" t="s">
        <v>4065</v>
      </c>
      <c r="C70" s="298"/>
      <c r="D70" s="298"/>
      <c r="E70" s="297">
        <v>5600</v>
      </c>
      <c r="F70" s="297">
        <v>3500</v>
      </c>
      <c r="G70" s="297">
        <v>2200</v>
      </c>
      <c r="H70" s="297">
        <v>1800</v>
      </c>
      <c r="I70" s="245">
        <f t="shared" si="1"/>
        <v>1680</v>
      </c>
      <c r="J70" s="245">
        <f t="shared" si="1"/>
        <v>1050</v>
      </c>
      <c r="K70" s="245">
        <f t="shared" si="1"/>
        <v>660</v>
      </c>
      <c r="L70" s="245">
        <f t="shared" si="1"/>
        <v>540</v>
      </c>
      <c r="M70" s="245">
        <f t="shared" si="2"/>
        <v>1400</v>
      </c>
      <c r="N70" s="245">
        <f t="shared" si="2"/>
        <v>880</v>
      </c>
      <c r="O70" s="245">
        <f t="shared" si="2"/>
        <v>550</v>
      </c>
      <c r="P70" s="245">
        <f t="shared" si="2"/>
        <v>450</v>
      </c>
    </row>
    <row r="71" spans="1:16" ht="15.75" thickBot="1">
      <c r="A71" s="350"/>
      <c r="B71" s="350"/>
      <c r="C71" s="350"/>
      <c r="D71" s="350"/>
      <c r="E71" s="350"/>
      <c r="F71" s="350"/>
      <c r="G71" s="350"/>
      <c r="H71" s="350"/>
      <c r="I71" s="350"/>
      <c r="J71" s="350"/>
      <c r="K71" s="350"/>
      <c r="L71" s="350"/>
      <c r="M71" s="350"/>
      <c r="N71" s="350"/>
      <c r="O71" s="350"/>
      <c r="P71" s="350"/>
    </row>
    <row r="72" spans="1:16" ht="15.75" thickBot="1">
      <c r="A72" s="348"/>
      <c r="B72" s="348"/>
      <c r="C72" s="348"/>
      <c r="D72" s="348"/>
      <c r="E72" s="348"/>
      <c r="F72" s="348"/>
      <c r="G72" s="348"/>
      <c r="H72" s="348"/>
      <c r="I72" s="348"/>
      <c r="J72" s="348"/>
      <c r="K72" s="348"/>
      <c r="L72" s="348"/>
      <c r="M72" s="348"/>
      <c r="N72" s="348"/>
      <c r="O72" s="348"/>
      <c r="P72" s="348"/>
    </row>
    <row r="73" spans="1:16" ht="15.75" thickBot="1">
      <c r="A73" s="348"/>
      <c r="B73" s="348"/>
      <c r="C73" s="348"/>
      <c r="D73" s="348"/>
      <c r="E73" s="348"/>
      <c r="F73" s="348"/>
      <c r="G73" s="348"/>
      <c r="H73" s="348"/>
      <c r="I73" s="348"/>
      <c r="J73" s="348"/>
      <c r="K73" s="348"/>
      <c r="L73" s="348"/>
      <c r="M73" s="348"/>
      <c r="N73" s="348"/>
      <c r="O73" s="348"/>
      <c r="P73" s="348"/>
    </row>
    <row r="74" spans="1:16" ht="15.75" thickBot="1">
      <c r="A74" s="348"/>
      <c r="B74" s="348"/>
      <c r="C74" s="348"/>
      <c r="D74" s="348"/>
      <c r="E74" s="348"/>
      <c r="F74" s="348"/>
      <c r="G74" s="348"/>
      <c r="H74" s="348"/>
      <c r="I74" s="348"/>
      <c r="J74" s="348"/>
      <c r="K74" s="348"/>
      <c r="L74" s="348"/>
      <c r="M74" s="348"/>
      <c r="N74" s="348"/>
      <c r="O74" s="348"/>
      <c r="P74" s="348"/>
    </row>
    <row r="75" spans="1:16" ht="15.75" thickBot="1">
      <c r="A75" s="348"/>
      <c r="B75" s="348"/>
      <c r="C75" s="348"/>
      <c r="D75" s="348"/>
      <c r="E75" s="348"/>
      <c r="F75" s="348"/>
      <c r="G75" s="348"/>
      <c r="H75" s="348"/>
      <c r="I75" s="348"/>
      <c r="J75" s="348"/>
      <c r="K75" s="348"/>
      <c r="L75" s="348"/>
      <c r="M75" s="348"/>
      <c r="N75" s="348"/>
      <c r="O75" s="348"/>
      <c r="P75" s="348"/>
    </row>
    <row r="76" spans="1:16" ht="15.75" thickBot="1">
      <c r="A76" s="348"/>
      <c r="B76" s="348"/>
      <c r="C76" s="348"/>
      <c r="D76" s="348"/>
      <c r="E76" s="348"/>
      <c r="F76" s="348"/>
      <c r="G76" s="348"/>
      <c r="H76" s="348"/>
      <c r="I76" s="348"/>
      <c r="J76" s="348"/>
      <c r="K76" s="348"/>
      <c r="L76" s="348"/>
      <c r="M76" s="348"/>
      <c r="N76" s="348"/>
      <c r="O76" s="348"/>
      <c r="P76" s="348"/>
    </row>
    <row r="77" spans="1:16" ht="15.75" thickBot="1">
      <c r="A77" s="348"/>
      <c r="B77" s="348"/>
      <c r="C77" s="348"/>
      <c r="D77" s="348"/>
      <c r="E77" s="348"/>
      <c r="F77" s="348"/>
      <c r="G77" s="348"/>
      <c r="H77" s="348"/>
      <c r="I77" s="348"/>
      <c r="J77" s="348"/>
      <c r="K77" s="348"/>
      <c r="L77" s="348"/>
      <c r="M77" s="348"/>
      <c r="N77" s="348"/>
      <c r="O77" s="348"/>
      <c r="P77" s="348"/>
    </row>
    <row r="78" spans="1:16" ht="15.75" thickBot="1">
      <c r="A78" s="348"/>
      <c r="B78" s="348"/>
      <c r="C78" s="348"/>
      <c r="D78" s="348"/>
      <c r="E78" s="348"/>
      <c r="F78" s="348"/>
      <c r="G78" s="348"/>
      <c r="H78" s="348"/>
      <c r="I78" s="348"/>
      <c r="J78" s="348"/>
      <c r="K78" s="348"/>
      <c r="L78" s="348"/>
      <c r="M78" s="348"/>
      <c r="N78" s="348"/>
      <c r="O78" s="348"/>
      <c r="P78" s="348"/>
    </row>
    <row r="79" spans="1:16" ht="15.75" thickBot="1">
      <c r="A79" s="348"/>
      <c r="B79" s="348"/>
      <c r="C79" s="348"/>
      <c r="D79" s="348"/>
      <c r="E79" s="348"/>
      <c r="F79" s="348"/>
      <c r="G79" s="348"/>
      <c r="H79" s="348"/>
      <c r="I79" s="348"/>
      <c r="J79" s="348"/>
      <c r="K79" s="348"/>
      <c r="L79" s="348"/>
      <c r="M79" s="348"/>
      <c r="N79" s="348"/>
      <c r="O79" s="348"/>
      <c r="P79" s="348"/>
    </row>
    <row r="80" spans="1:16" ht="15.75" thickBot="1">
      <c r="A80" s="348"/>
      <c r="B80" s="348"/>
      <c r="C80" s="348"/>
      <c r="D80" s="348"/>
      <c r="E80" s="348"/>
      <c r="F80" s="348"/>
      <c r="G80" s="348"/>
      <c r="H80" s="348"/>
      <c r="I80" s="348"/>
      <c r="J80" s="348"/>
      <c r="K80" s="348"/>
      <c r="L80" s="348"/>
      <c r="M80" s="348"/>
      <c r="N80" s="348"/>
      <c r="O80" s="348"/>
      <c r="P80" s="348"/>
    </row>
    <row r="81" spans="1:16" ht="15.75" thickBot="1">
      <c r="A81" s="348"/>
      <c r="B81" s="348"/>
      <c r="C81" s="348"/>
      <c r="D81" s="348"/>
      <c r="E81" s="348"/>
      <c r="F81" s="348"/>
      <c r="G81" s="348"/>
      <c r="H81" s="348"/>
      <c r="I81" s="348"/>
      <c r="J81" s="348"/>
      <c r="K81" s="348"/>
      <c r="L81" s="348"/>
      <c r="M81" s="348"/>
      <c r="N81" s="348"/>
      <c r="O81" s="348"/>
      <c r="P81" s="348"/>
    </row>
    <row r="82" spans="1:16" ht="15.75" thickBot="1">
      <c r="A82" s="348"/>
      <c r="B82" s="348"/>
      <c r="C82" s="348"/>
      <c r="D82" s="348"/>
      <c r="E82" s="348"/>
      <c r="F82" s="348"/>
      <c r="G82" s="348"/>
      <c r="H82" s="348"/>
      <c r="I82" s="348"/>
      <c r="J82" s="348"/>
      <c r="K82" s="348"/>
      <c r="L82" s="348"/>
      <c r="M82" s="348"/>
      <c r="N82" s="348"/>
      <c r="O82" s="348"/>
      <c r="P82" s="348"/>
    </row>
    <row r="83" spans="1:16" ht="15.75" thickBot="1">
      <c r="A83" s="348"/>
      <c r="B83" s="348"/>
      <c r="C83" s="348"/>
      <c r="D83" s="348"/>
      <c r="E83" s="348"/>
      <c r="F83" s="348"/>
      <c r="G83" s="348"/>
      <c r="H83" s="348"/>
      <c r="I83" s="348"/>
      <c r="J83" s="348"/>
      <c r="K83" s="348"/>
      <c r="L83" s="348"/>
      <c r="M83" s="348"/>
      <c r="N83" s="348"/>
      <c r="O83" s="348"/>
      <c r="P83" s="348"/>
    </row>
    <row r="84" spans="1:16" ht="15.75" thickBot="1">
      <c r="A84" s="348"/>
      <c r="B84" s="348"/>
      <c r="C84" s="348"/>
      <c r="D84" s="348"/>
      <c r="E84" s="348"/>
      <c r="F84" s="348"/>
      <c r="G84" s="348"/>
      <c r="H84" s="348"/>
      <c r="I84" s="348"/>
      <c r="J84" s="348"/>
      <c r="K84" s="348"/>
      <c r="L84" s="348"/>
      <c r="M84" s="348"/>
      <c r="N84" s="348"/>
      <c r="O84" s="348"/>
      <c r="P84" s="348"/>
    </row>
    <row r="85" spans="1:16" ht="15.75" thickBot="1">
      <c r="A85" s="348"/>
      <c r="B85" s="348"/>
      <c r="C85" s="348"/>
      <c r="D85" s="348"/>
      <c r="E85" s="348"/>
      <c r="F85" s="348"/>
      <c r="G85" s="348"/>
      <c r="H85" s="348"/>
      <c r="I85" s="348"/>
      <c r="J85" s="348"/>
      <c r="K85" s="348"/>
      <c r="L85" s="348"/>
      <c r="M85" s="348"/>
      <c r="N85" s="348"/>
      <c r="O85" s="348"/>
      <c r="P85" s="348"/>
    </row>
    <row r="86" spans="1:16" ht="15.75" thickBot="1">
      <c r="A86" s="348"/>
      <c r="B86" s="348"/>
      <c r="C86" s="348"/>
      <c r="D86" s="348"/>
      <c r="E86" s="348"/>
      <c r="F86" s="348"/>
      <c r="G86" s="348"/>
      <c r="H86" s="348"/>
      <c r="I86" s="348"/>
      <c r="J86" s="348"/>
      <c r="K86" s="348"/>
      <c r="L86" s="348"/>
      <c r="M86" s="348"/>
      <c r="N86" s="348"/>
      <c r="O86" s="348"/>
      <c r="P86" s="348"/>
    </row>
    <row r="87" spans="1:16" ht="15.75" thickBot="1">
      <c r="A87" s="348"/>
      <c r="B87" s="348"/>
      <c r="C87" s="348"/>
      <c r="D87" s="348"/>
      <c r="E87" s="348"/>
      <c r="F87" s="348"/>
      <c r="G87" s="348"/>
      <c r="H87" s="348"/>
      <c r="I87" s="348"/>
      <c r="J87" s="348"/>
      <c r="K87" s="348"/>
      <c r="L87" s="348"/>
      <c r="M87" s="348"/>
      <c r="N87" s="348"/>
      <c r="O87" s="348"/>
      <c r="P87" s="348"/>
    </row>
    <row r="88" spans="1:16" ht="15.75" thickBot="1">
      <c r="A88" s="348"/>
      <c r="B88" s="348"/>
      <c r="C88" s="348"/>
      <c r="D88" s="348"/>
      <c r="E88" s="348"/>
      <c r="F88" s="348"/>
      <c r="G88" s="348"/>
      <c r="H88" s="348"/>
      <c r="I88" s="348"/>
      <c r="J88" s="348"/>
      <c r="K88" s="348"/>
      <c r="L88" s="348"/>
      <c r="M88" s="348"/>
      <c r="N88" s="348"/>
      <c r="O88" s="348"/>
      <c r="P88" s="348"/>
    </row>
    <row r="89" spans="1:16" ht="15.75" thickBot="1">
      <c r="A89" s="348"/>
      <c r="B89" s="348"/>
      <c r="C89" s="348"/>
      <c r="D89" s="348"/>
      <c r="E89" s="348"/>
      <c r="F89" s="348"/>
      <c r="G89" s="348"/>
      <c r="H89" s="348"/>
      <c r="I89" s="348"/>
      <c r="J89" s="348"/>
      <c r="K89" s="348"/>
      <c r="L89" s="348"/>
      <c r="M89" s="348"/>
      <c r="N89" s="348"/>
      <c r="O89" s="348"/>
      <c r="P89" s="348"/>
    </row>
    <row r="90" spans="1:16" ht="15.75" thickBot="1">
      <c r="A90" s="348"/>
      <c r="B90" s="348"/>
      <c r="C90" s="348"/>
      <c r="D90" s="348"/>
      <c r="E90" s="348"/>
      <c r="F90" s="348"/>
      <c r="G90" s="348"/>
      <c r="H90" s="348"/>
      <c r="I90" s="348"/>
      <c r="J90" s="348"/>
      <c r="K90" s="348"/>
      <c r="L90" s="348"/>
      <c r="M90" s="348"/>
      <c r="N90" s="348"/>
      <c r="O90" s="348"/>
      <c r="P90" s="348"/>
    </row>
    <row r="91" spans="1:16" ht="15.75" thickBot="1">
      <c r="A91" s="348"/>
      <c r="B91" s="348"/>
      <c r="C91" s="348"/>
      <c r="D91" s="348"/>
      <c r="E91" s="348"/>
      <c r="F91" s="348"/>
      <c r="G91" s="348"/>
      <c r="H91" s="348"/>
      <c r="I91" s="348"/>
      <c r="J91" s="348"/>
      <c r="K91" s="348"/>
      <c r="L91" s="348"/>
      <c r="M91" s="348"/>
      <c r="N91" s="348"/>
      <c r="O91" s="348"/>
      <c r="P91" s="348"/>
    </row>
    <row r="92" spans="1:16" ht="15.75" thickBot="1">
      <c r="A92" s="348"/>
      <c r="B92" s="348"/>
      <c r="C92" s="348"/>
      <c r="D92" s="348"/>
      <c r="E92" s="348"/>
      <c r="F92" s="348"/>
      <c r="G92" s="348"/>
      <c r="H92" s="348"/>
      <c r="I92" s="348"/>
      <c r="J92" s="348"/>
      <c r="K92" s="348"/>
      <c r="L92" s="348"/>
      <c r="M92" s="348"/>
      <c r="N92" s="348"/>
      <c r="O92" s="348"/>
      <c r="P92" s="348"/>
    </row>
    <row r="93" spans="1:16" ht="15.75" thickBot="1">
      <c r="A93" s="348"/>
      <c r="B93" s="348"/>
      <c r="C93" s="348"/>
      <c r="D93" s="348"/>
      <c r="E93" s="348"/>
      <c r="F93" s="348"/>
      <c r="G93" s="348"/>
      <c r="H93" s="348"/>
      <c r="I93" s="348"/>
      <c r="J93" s="348"/>
      <c r="K93" s="348"/>
      <c r="L93" s="348"/>
      <c r="M93" s="348"/>
      <c r="N93" s="348"/>
      <c r="O93" s="348"/>
      <c r="P93" s="348"/>
    </row>
    <row r="94" spans="1:16" ht="15.75" thickBot="1">
      <c r="A94" s="348"/>
      <c r="B94" s="348"/>
      <c r="C94" s="348"/>
      <c r="D94" s="348"/>
      <c r="E94" s="348"/>
      <c r="F94" s="348"/>
      <c r="G94" s="348"/>
      <c r="H94" s="348"/>
      <c r="I94" s="348"/>
      <c r="J94" s="348"/>
      <c r="K94" s="348"/>
      <c r="L94" s="348"/>
      <c r="M94" s="348"/>
      <c r="N94" s="348"/>
      <c r="O94" s="348"/>
      <c r="P94" s="348"/>
    </row>
    <row r="95" spans="1:16" ht="15.75" thickBot="1">
      <c r="A95" s="348"/>
      <c r="B95" s="348"/>
      <c r="C95" s="348"/>
      <c r="D95" s="348"/>
      <c r="E95" s="348"/>
      <c r="F95" s="348"/>
      <c r="G95" s="348"/>
      <c r="H95" s="348"/>
      <c r="I95" s="348"/>
      <c r="J95" s="348"/>
      <c r="K95" s="348"/>
      <c r="L95" s="348"/>
      <c r="M95" s="348"/>
      <c r="N95" s="348"/>
      <c r="O95" s="348"/>
      <c r="P95" s="348"/>
    </row>
    <row r="96" spans="1:16" ht="15.75" thickBot="1">
      <c r="A96" s="348"/>
      <c r="B96" s="348"/>
      <c r="C96" s="348"/>
      <c r="D96" s="348"/>
      <c r="E96" s="348"/>
      <c r="F96" s="348"/>
      <c r="G96" s="348"/>
      <c r="H96" s="348"/>
      <c r="I96" s="348"/>
      <c r="J96" s="348"/>
      <c r="K96" s="348"/>
      <c r="L96" s="348"/>
      <c r="M96" s="348"/>
      <c r="N96" s="348"/>
      <c r="O96" s="348"/>
      <c r="P96" s="348"/>
    </row>
    <row r="97" spans="1:16" ht="15.75" thickBot="1">
      <c r="A97" s="348"/>
      <c r="B97" s="348"/>
      <c r="C97" s="348"/>
      <c r="D97" s="348"/>
      <c r="E97" s="348"/>
      <c r="F97" s="348"/>
      <c r="G97" s="348"/>
      <c r="H97" s="348"/>
      <c r="I97" s="348"/>
      <c r="J97" s="348"/>
      <c r="K97" s="348"/>
      <c r="L97" s="348"/>
      <c r="M97" s="348"/>
      <c r="N97" s="348"/>
      <c r="O97" s="348"/>
      <c r="P97" s="348"/>
    </row>
    <row r="98" spans="1:16" ht="15.75" thickBot="1">
      <c r="A98" s="348"/>
      <c r="B98" s="348"/>
      <c r="C98" s="348"/>
      <c r="D98" s="348"/>
      <c r="E98" s="348"/>
      <c r="F98" s="348"/>
      <c r="G98" s="348"/>
      <c r="H98" s="348"/>
      <c r="I98" s="348"/>
      <c r="J98" s="348"/>
      <c r="K98" s="348"/>
      <c r="L98" s="348"/>
      <c r="M98" s="348"/>
      <c r="N98" s="348"/>
      <c r="O98" s="348"/>
      <c r="P98" s="348"/>
    </row>
    <row r="99" spans="1:16" ht="15.75" thickBot="1">
      <c r="A99" s="348"/>
      <c r="B99" s="348"/>
      <c r="C99" s="348"/>
      <c r="D99" s="348"/>
      <c r="E99" s="348"/>
      <c r="F99" s="348"/>
      <c r="G99" s="348"/>
      <c r="H99" s="348"/>
      <c r="I99" s="348"/>
      <c r="J99" s="348"/>
      <c r="K99" s="348"/>
      <c r="L99" s="348"/>
      <c r="M99" s="348"/>
      <c r="N99" s="348"/>
      <c r="O99" s="348"/>
      <c r="P99" s="348"/>
    </row>
    <row r="100" spans="1:16" ht="15.75" thickBot="1">
      <c r="A100" s="348"/>
      <c r="B100" s="348"/>
      <c r="C100" s="348"/>
      <c r="D100" s="348"/>
      <c r="E100" s="348"/>
      <c r="F100" s="348"/>
      <c r="G100" s="348"/>
      <c r="H100" s="348"/>
      <c r="I100" s="348"/>
      <c r="J100" s="348"/>
      <c r="K100" s="348"/>
      <c r="L100" s="348"/>
      <c r="M100" s="348"/>
      <c r="N100" s="348"/>
      <c r="O100" s="348"/>
      <c r="P100" s="348"/>
    </row>
    <row r="101" spans="1:16" ht="15.75" thickBot="1">
      <c r="A101" s="348"/>
      <c r="B101" s="348"/>
      <c r="C101" s="348"/>
      <c r="D101" s="348"/>
      <c r="E101" s="348"/>
      <c r="F101" s="348"/>
      <c r="G101" s="348"/>
      <c r="H101" s="348"/>
      <c r="I101" s="348"/>
      <c r="J101" s="348"/>
      <c r="K101" s="348"/>
      <c r="L101" s="348"/>
      <c r="M101" s="348"/>
      <c r="N101" s="348"/>
      <c r="O101" s="348"/>
      <c r="P101" s="348"/>
    </row>
    <row r="102" spans="1:16" ht="15.75" thickBot="1">
      <c r="A102" s="348"/>
      <c r="B102" s="348"/>
      <c r="C102" s="348"/>
      <c r="D102" s="348"/>
      <c r="E102" s="348"/>
      <c r="F102" s="348"/>
      <c r="G102" s="348"/>
      <c r="H102" s="348"/>
      <c r="I102" s="348"/>
      <c r="J102" s="348"/>
      <c r="K102" s="348"/>
      <c r="L102" s="348"/>
      <c r="M102" s="348"/>
      <c r="N102" s="348"/>
      <c r="O102" s="348"/>
      <c r="P102" s="348"/>
    </row>
    <row r="103" spans="1:16" ht="15.75" thickBot="1">
      <c r="A103" s="348"/>
      <c r="B103" s="348"/>
      <c r="C103" s="348"/>
      <c r="D103" s="348"/>
      <c r="E103" s="348"/>
      <c r="F103" s="348"/>
      <c r="G103" s="348"/>
      <c r="H103" s="348"/>
      <c r="I103" s="348"/>
      <c r="J103" s="348"/>
      <c r="K103" s="348"/>
      <c r="L103" s="348"/>
      <c r="M103" s="348"/>
      <c r="N103" s="348"/>
      <c r="O103" s="348"/>
      <c r="P103" s="348"/>
    </row>
    <row r="104" spans="1:16" ht="15.75" thickBot="1">
      <c r="A104" s="348"/>
      <c r="B104" s="348"/>
      <c r="C104" s="348"/>
      <c r="D104" s="348"/>
      <c r="E104" s="348"/>
      <c r="F104" s="348"/>
      <c r="G104" s="348"/>
      <c r="H104" s="348"/>
      <c r="I104" s="348"/>
      <c r="J104" s="348"/>
      <c r="K104" s="348"/>
      <c r="L104" s="348"/>
      <c r="M104" s="348"/>
      <c r="N104" s="348"/>
      <c r="O104" s="348"/>
      <c r="P104" s="348"/>
    </row>
    <row r="105" spans="1:16" ht="15.75" thickBot="1">
      <c r="A105" s="348"/>
      <c r="B105" s="348"/>
      <c r="C105" s="348"/>
      <c r="D105" s="348"/>
      <c r="E105" s="348"/>
      <c r="F105" s="348"/>
      <c r="G105" s="348"/>
      <c r="H105" s="348"/>
      <c r="I105" s="348"/>
      <c r="J105" s="348"/>
      <c r="K105" s="348"/>
      <c r="L105" s="348"/>
      <c r="M105" s="348"/>
      <c r="N105" s="348"/>
      <c r="O105" s="348"/>
      <c r="P105" s="348"/>
    </row>
    <row r="106" spans="1:16" ht="15.75" thickBot="1">
      <c r="A106" s="348"/>
      <c r="B106" s="348"/>
      <c r="C106" s="348"/>
      <c r="D106" s="348"/>
      <c r="E106" s="348"/>
      <c r="F106" s="348"/>
      <c r="G106" s="348"/>
      <c r="H106" s="348"/>
      <c r="I106" s="348"/>
      <c r="J106" s="348"/>
      <c r="K106" s="348"/>
      <c r="L106" s="348"/>
      <c r="M106" s="348"/>
      <c r="N106" s="348"/>
      <c r="O106" s="348"/>
      <c r="P106" s="348"/>
    </row>
    <row r="107" spans="1:16" ht="15.75" thickBot="1">
      <c r="A107" s="348"/>
      <c r="B107" s="348"/>
      <c r="C107" s="348"/>
      <c r="D107" s="348"/>
      <c r="E107" s="348"/>
      <c r="F107" s="348"/>
      <c r="G107" s="348"/>
      <c r="H107" s="348"/>
      <c r="I107" s="348"/>
      <c r="J107" s="348"/>
      <c r="K107" s="348"/>
      <c r="L107" s="348"/>
      <c r="M107" s="348"/>
      <c r="N107" s="348"/>
      <c r="O107" s="348"/>
      <c r="P107" s="348"/>
    </row>
    <row r="108" spans="1:16" ht="15.75" thickBot="1">
      <c r="A108" s="348"/>
      <c r="B108" s="348"/>
      <c r="C108" s="348"/>
      <c r="D108" s="348"/>
      <c r="E108" s="348"/>
      <c r="F108" s="348"/>
      <c r="G108" s="348"/>
      <c r="H108" s="348"/>
      <c r="I108" s="348"/>
      <c r="J108" s="348"/>
      <c r="K108" s="348"/>
      <c r="L108" s="348"/>
      <c r="M108" s="348"/>
      <c r="N108" s="348"/>
      <c r="O108" s="348"/>
      <c r="P108" s="348"/>
    </row>
    <row r="109" spans="1:16" ht="15.75" thickBot="1">
      <c r="A109" s="348"/>
      <c r="B109" s="348"/>
      <c r="C109" s="348"/>
      <c r="D109" s="348"/>
      <c r="E109" s="348"/>
      <c r="F109" s="348"/>
      <c r="G109" s="348"/>
      <c r="H109" s="348"/>
      <c r="I109" s="348"/>
      <c r="J109" s="348"/>
      <c r="K109" s="348"/>
      <c r="L109" s="348"/>
      <c r="M109" s="348"/>
      <c r="N109" s="348"/>
      <c r="O109" s="348"/>
      <c r="P109" s="348"/>
    </row>
    <row r="110" spans="1:16" ht="15.75" thickBot="1">
      <c r="A110" s="348"/>
      <c r="B110" s="348"/>
      <c r="C110" s="348"/>
      <c r="D110" s="348"/>
      <c r="E110" s="348"/>
      <c r="F110" s="348"/>
      <c r="G110" s="348"/>
      <c r="H110" s="348"/>
      <c r="I110" s="348"/>
      <c r="J110" s="348"/>
      <c r="K110" s="348"/>
      <c r="L110" s="348"/>
      <c r="M110" s="348"/>
      <c r="N110" s="348"/>
      <c r="O110" s="348"/>
      <c r="P110" s="348"/>
    </row>
    <row r="111" spans="1:16" ht="15.75" thickBot="1">
      <c r="A111" s="348"/>
      <c r="B111" s="348"/>
      <c r="C111" s="348"/>
      <c r="D111" s="348"/>
      <c r="E111" s="348"/>
      <c r="F111" s="348"/>
      <c r="G111" s="348"/>
      <c r="H111" s="348"/>
      <c r="I111" s="348"/>
      <c r="J111" s="348"/>
      <c r="K111" s="348"/>
      <c r="L111" s="348"/>
      <c r="M111" s="348"/>
      <c r="N111" s="348"/>
      <c r="O111" s="348"/>
      <c r="P111" s="348"/>
    </row>
    <row r="112" spans="1:16" ht="15.75" thickBot="1">
      <c r="A112" s="348"/>
      <c r="B112" s="348"/>
      <c r="C112" s="348"/>
      <c r="D112" s="348"/>
      <c r="E112" s="348"/>
      <c r="F112" s="348"/>
      <c r="G112" s="348"/>
      <c r="H112" s="348"/>
      <c r="I112" s="348"/>
      <c r="J112" s="348"/>
      <c r="K112" s="348"/>
      <c r="L112" s="348"/>
      <c r="M112" s="348"/>
      <c r="N112" s="348"/>
      <c r="O112" s="348"/>
      <c r="P112" s="348"/>
    </row>
    <row r="113" spans="1:16" ht="15.75" thickBot="1">
      <c r="A113" s="348"/>
      <c r="B113" s="348"/>
      <c r="C113" s="348"/>
      <c r="D113" s="348"/>
      <c r="E113" s="348"/>
      <c r="F113" s="348"/>
      <c r="G113" s="348"/>
      <c r="H113" s="348"/>
      <c r="I113" s="348"/>
      <c r="J113" s="348"/>
      <c r="K113" s="348"/>
      <c r="L113" s="348"/>
      <c r="M113" s="348"/>
      <c r="N113" s="348"/>
      <c r="O113" s="348"/>
      <c r="P113" s="348"/>
    </row>
    <row r="114" spans="1:16" ht="15.75" thickBot="1">
      <c r="A114" s="348"/>
      <c r="B114" s="348"/>
      <c r="C114" s="348"/>
      <c r="D114" s="348"/>
      <c r="E114" s="348"/>
      <c r="F114" s="348"/>
      <c r="G114" s="348"/>
      <c r="H114" s="348"/>
      <c r="I114" s="348"/>
      <c r="J114" s="348"/>
      <c r="K114" s="348"/>
      <c r="L114" s="348"/>
      <c r="M114" s="348"/>
      <c r="N114" s="348"/>
      <c r="O114" s="348"/>
      <c r="P114" s="348"/>
    </row>
    <row r="115" spans="1:16" ht="15.75" thickBot="1">
      <c r="A115" s="348"/>
      <c r="B115" s="348"/>
      <c r="C115" s="348"/>
      <c r="D115" s="348"/>
      <c r="E115" s="348"/>
      <c r="F115" s="348"/>
      <c r="G115" s="348"/>
      <c r="H115" s="348"/>
      <c r="I115" s="348"/>
      <c r="J115" s="348"/>
      <c r="K115" s="348"/>
      <c r="L115" s="348"/>
      <c r="M115" s="348"/>
      <c r="N115" s="348"/>
      <c r="O115" s="348"/>
      <c r="P115" s="348"/>
    </row>
    <row r="116" spans="1:16" ht="15.75" thickBot="1">
      <c r="A116" s="348"/>
      <c r="B116" s="348"/>
      <c r="C116" s="348"/>
      <c r="D116" s="348"/>
      <c r="E116" s="348"/>
      <c r="F116" s="348"/>
      <c r="G116" s="348"/>
      <c r="H116" s="348"/>
      <c r="I116" s="348"/>
      <c r="J116" s="348"/>
      <c r="K116" s="348"/>
      <c r="L116" s="348"/>
      <c r="M116" s="348"/>
      <c r="N116" s="348"/>
      <c r="O116" s="348"/>
      <c r="P116" s="348"/>
    </row>
    <row r="117" spans="1:16" ht="15.75" thickBot="1">
      <c r="A117" s="348"/>
      <c r="B117" s="348"/>
      <c r="C117" s="348"/>
      <c r="D117" s="348"/>
      <c r="E117" s="348"/>
      <c r="F117" s="348"/>
      <c r="G117" s="348"/>
      <c r="H117" s="348"/>
      <c r="I117" s="348"/>
      <c r="J117" s="348"/>
      <c r="K117" s="348"/>
      <c r="L117" s="348"/>
      <c r="M117" s="348"/>
      <c r="N117" s="348"/>
      <c r="O117" s="348"/>
      <c r="P117" s="348"/>
    </row>
    <row r="118" spans="1:16" ht="15.75" thickBot="1">
      <c r="A118" s="348"/>
      <c r="B118" s="348"/>
      <c r="C118" s="348"/>
      <c r="D118" s="348"/>
      <c r="E118" s="348"/>
      <c r="F118" s="348"/>
      <c r="G118" s="348"/>
      <c r="H118" s="348"/>
      <c r="I118" s="348"/>
      <c r="J118" s="348"/>
      <c r="K118" s="348"/>
      <c r="L118" s="348"/>
      <c r="M118" s="348"/>
      <c r="N118" s="348"/>
      <c r="O118" s="348"/>
      <c r="P118" s="348"/>
    </row>
    <row r="119" spans="1:16" ht="15.75" thickBot="1">
      <c r="A119" s="348"/>
      <c r="B119" s="348"/>
      <c r="C119" s="348"/>
      <c r="D119" s="348"/>
      <c r="E119" s="348"/>
      <c r="F119" s="348"/>
      <c r="G119" s="348"/>
      <c r="H119" s="348"/>
      <c r="I119" s="348"/>
      <c r="J119" s="348"/>
      <c r="K119" s="348"/>
      <c r="L119" s="348"/>
      <c r="M119" s="348"/>
      <c r="N119" s="348"/>
      <c r="O119" s="348"/>
      <c r="P119" s="348"/>
    </row>
    <row r="120" spans="1:16" ht="15.75" thickBot="1">
      <c r="A120" s="348"/>
      <c r="B120" s="348"/>
      <c r="C120" s="348"/>
      <c r="D120" s="348"/>
      <c r="E120" s="348"/>
      <c r="F120" s="348"/>
      <c r="G120" s="348"/>
      <c r="H120" s="348"/>
      <c r="I120" s="348"/>
      <c r="J120" s="348"/>
      <c r="K120" s="348"/>
      <c r="L120" s="348"/>
      <c r="M120" s="348"/>
      <c r="N120" s="348"/>
      <c r="O120" s="348"/>
      <c r="P120" s="348"/>
    </row>
    <row r="121" spans="1:16" ht="15.75" thickBot="1">
      <c r="A121" s="348"/>
      <c r="B121" s="348"/>
      <c r="C121" s="348"/>
      <c r="D121" s="348"/>
      <c r="E121" s="348"/>
      <c r="F121" s="348"/>
      <c r="G121" s="348"/>
      <c r="H121" s="348"/>
      <c r="I121" s="348"/>
      <c r="J121" s="348"/>
      <c r="K121" s="348"/>
      <c r="L121" s="348"/>
      <c r="M121" s="348"/>
      <c r="N121" s="348"/>
      <c r="O121" s="348"/>
      <c r="P121" s="348"/>
    </row>
    <row r="122" spans="1:16" ht="15.75" thickBot="1">
      <c r="A122" s="348"/>
      <c r="B122" s="348"/>
      <c r="C122" s="348"/>
      <c r="D122" s="348"/>
      <c r="E122" s="348"/>
      <c r="F122" s="348"/>
      <c r="G122" s="348"/>
      <c r="H122" s="348"/>
      <c r="I122" s="348"/>
      <c r="J122" s="348"/>
      <c r="K122" s="348"/>
      <c r="L122" s="348"/>
      <c r="M122" s="348"/>
      <c r="N122" s="348"/>
      <c r="O122" s="348"/>
      <c r="P122" s="348"/>
    </row>
    <row r="123" spans="1:16" ht="15.75" thickBot="1">
      <c r="A123" s="348"/>
      <c r="B123" s="348"/>
      <c r="C123" s="348"/>
      <c r="D123" s="348"/>
      <c r="E123" s="348"/>
      <c r="F123" s="348"/>
      <c r="G123" s="348"/>
      <c r="H123" s="348"/>
      <c r="I123" s="348"/>
      <c r="J123" s="348"/>
      <c r="K123" s="348"/>
      <c r="L123" s="348"/>
      <c r="M123" s="348"/>
      <c r="N123" s="348"/>
      <c r="O123" s="348"/>
      <c r="P123" s="348"/>
    </row>
    <row r="124" spans="1:16" ht="15.75" thickBot="1">
      <c r="A124" s="348"/>
      <c r="B124" s="348"/>
      <c r="C124" s="348"/>
      <c r="D124" s="348"/>
      <c r="E124" s="348"/>
      <c r="F124" s="348"/>
      <c r="G124" s="348"/>
      <c r="H124" s="348"/>
      <c r="I124" s="348"/>
      <c r="J124" s="348"/>
      <c r="K124" s="348"/>
      <c r="L124" s="348"/>
      <c r="M124" s="348"/>
      <c r="N124" s="348"/>
      <c r="O124" s="348"/>
      <c r="P124" s="348"/>
    </row>
    <row r="125" spans="1:16" ht="15.75" thickBot="1">
      <c r="A125" s="348"/>
      <c r="B125" s="348"/>
      <c r="C125" s="348"/>
      <c r="D125" s="348"/>
      <c r="E125" s="348"/>
      <c r="F125" s="348"/>
      <c r="G125" s="348"/>
      <c r="H125" s="348"/>
      <c r="I125" s="348"/>
      <c r="J125" s="348"/>
      <c r="K125" s="348"/>
      <c r="L125" s="348"/>
      <c r="M125" s="348"/>
      <c r="N125" s="348"/>
      <c r="O125" s="348"/>
      <c r="P125" s="348"/>
    </row>
    <row r="126" spans="1:16" ht="15.75" thickBot="1">
      <c r="A126" s="348"/>
      <c r="B126" s="348"/>
      <c r="C126" s="348"/>
      <c r="D126" s="348"/>
      <c r="E126" s="348"/>
      <c r="F126" s="348"/>
      <c r="G126" s="348"/>
      <c r="H126" s="348"/>
      <c r="I126" s="348"/>
      <c r="J126" s="348"/>
      <c r="K126" s="348"/>
      <c r="L126" s="348"/>
      <c r="M126" s="348"/>
      <c r="N126" s="348"/>
      <c r="O126" s="348"/>
      <c r="P126" s="348"/>
    </row>
    <row r="127" spans="1:16" ht="15.75" thickBot="1">
      <c r="A127" s="348"/>
      <c r="B127" s="348"/>
      <c r="C127" s="348"/>
      <c r="D127" s="348"/>
      <c r="E127" s="348"/>
      <c r="F127" s="348"/>
      <c r="G127" s="348"/>
      <c r="H127" s="348"/>
      <c r="I127" s="348"/>
      <c r="J127" s="348"/>
      <c r="K127" s="348"/>
      <c r="L127" s="348"/>
      <c r="M127" s="348"/>
      <c r="N127" s="348"/>
      <c r="O127" s="348"/>
      <c r="P127" s="348"/>
    </row>
    <row r="128" spans="1:16" ht="15.75" thickBot="1">
      <c r="A128" s="348"/>
      <c r="B128" s="348"/>
      <c r="C128" s="348"/>
      <c r="D128" s="348"/>
      <c r="E128" s="348"/>
      <c r="F128" s="348"/>
      <c r="G128" s="348"/>
      <c r="H128" s="348"/>
      <c r="I128" s="348"/>
      <c r="J128" s="348"/>
      <c r="K128" s="348"/>
      <c r="L128" s="348"/>
      <c r="M128" s="348"/>
      <c r="N128" s="348"/>
      <c r="O128" s="348"/>
      <c r="P128" s="348"/>
    </row>
    <row r="129" spans="1:16" ht="15.75" thickBot="1">
      <c r="A129" s="348"/>
      <c r="B129" s="348"/>
      <c r="C129" s="348"/>
      <c r="D129" s="348"/>
      <c r="E129" s="348"/>
      <c r="F129" s="348"/>
      <c r="G129" s="348"/>
      <c r="H129" s="348"/>
      <c r="I129" s="348"/>
      <c r="J129" s="348"/>
      <c r="K129" s="348"/>
      <c r="L129" s="348"/>
      <c r="M129" s="348"/>
      <c r="N129" s="348"/>
      <c r="O129" s="348"/>
      <c r="P129" s="348"/>
    </row>
    <row r="130" spans="1:16" ht="15.75" thickBot="1">
      <c r="A130" s="348"/>
      <c r="B130" s="348"/>
      <c r="C130" s="348"/>
      <c r="D130" s="348"/>
      <c r="E130" s="348"/>
      <c r="F130" s="348"/>
      <c r="G130" s="348"/>
      <c r="H130" s="348"/>
      <c r="I130" s="348"/>
      <c r="J130" s="348"/>
      <c r="K130" s="348"/>
      <c r="L130" s="348"/>
      <c r="M130" s="348"/>
      <c r="N130" s="348"/>
      <c r="O130" s="348"/>
      <c r="P130" s="348"/>
    </row>
    <row r="131" spans="1:16" ht="15.75" thickBot="1">
      <c r="A131" s="348"/>
      <c r="B131" s="348"/>
      <c r="C131" s="348"/>
      <c r="D131" s="348"/>
      <c r="E131" s="348"/>
      <c r="F131" s="348"/>
      <c r="G131" s="348"/>
      <c r="H131" s="348"/>
      <c r="I131" s="348"/>
      <c r="J131" s="348"/>
      <c r="K131" s="348"/>
      <c r="L131" s="348"/>
      <c r="M131" s="348"/>
      <c r="N131" s="348"/>
      <c r="O131" s="348"/>
      <c r="P131" s="348"/>
    </row>
    <row r="132" spans="1:16" ht="15.75" thickBot="1">
      <c r="A132" s="348"/>
      <c r="B132" s="348"/>
      <c r="C132" s="348"/>
      <c r="D132" s="348"/>
      <c r="E132" s="348"/>
      <c r="F132" s="348"/>
      <c r="G132" s="348"/>
      <c r="H132" s="348"/>
      <c r="I132" s="348"/>
      <c r="J132" s="348"/>
      <c r="K132" s="348"/>
      <c r="L132" s="348"/>
      <c r="M132" s="348"/>
      <c r="N132" s="348"/>
      <c r="O132" s="348"/>
      <c r="P132" s="348"/>
    </row>
    <row r="133" spans="1:16" ht="15.75" thickBot="1">
      <c r="A133" s="348"/>
      <c r="B133" s="348"/>
      <c r="C133" s="348"/>
      <c r="D133" s="348"/>
      <c r="E133" s="348"/>
      <c r="F133" s="348"/>
      <c r="G133" s="348"/>
      <c r="H133" s="348"/>
      <c r="I133" s="348"/>
      <c r="J133" s="348"/>
      <c r="K133" s="348"/>
      <c r="L133" s="348"/>
      <c r="M133" s="348"/>
      <c r="N133" s="348"/>
      <c r="O133" s="348"/>
      <c r="P133" s="348"/>
    </row>
    <row r="134" spans="1:16" ht="15.75" thickBot="1">
      <c r="A134" s="348"/>
      <c r="B134" s="348"/>
      <c r="C134" s="348"/>
      <c r="D134" s="348"/>
      <c r="E134" s="348"/>
      <c r="F134" s="348"/>
      <c r="G134" s="348"/>
      <c r="H134" s="348"/>
      <c r="I134" s="348"/>
      <c r="J134" s="348"/>
      <c r="K134" s="348"/>
      <c r="L134" s="348"/>
      <c r="M134" s="348"/>
      <c r="N134" s="348"/>
      <c r="O134" s="348"/>
      <c r="P134" s="348"/>
    </row>
    <row r="135" spans="1:16" ht="15.75" thickBot="1">
      <c r="A135" s="348"/>
      <c r="B135" s="348"/>
      <c r="C135" s="348"/>
      <c r="D135" s="348"/>
      <c r="E135" s="348"/>
      <c r="F135" s="348"/>
      <c r="G135" s="348"/>
      <c r="H135" s="348"/>
      <c r="I135" s="348"/>
      <c r="J135" s="348"/>
      <c r="K135" s="348"/>
      <c r="L135" s="348"/>
      <c r="M135" s="348"/>
      <c r="N135" s="348"/>
      <c r="O135" s="348"/>
      <c r="P135" s="348"/>
    </row>
    <row r="136" spans="1:16" ht="15.75" thickBot="1">
      <c r="A136" s="348"/>
      <c r="B136" s="348"/>
      <c r="C136" s="348"/>
      <c r="D136" s="348"/>
      <c r="E136" s="348"/>
      <c r="F136" s="348"/>
      <c r="G136" s="348"/>
      <c r="H136" s="348"/>
      <c r="I136" s="348"/>
      <c r="J136" s="348"/>
      <c r="K136" s="348"/>
      <c r="L136" s="348"/>
      <c r="M136" s="348"/>
      <c r="N136" s="348"/>
      <c r="O136" s="348"/>
      <c r="P136" s="348"/>
    </row>
    <row r="137" spans="1:16" ht="15.75" thickBot="1">
      <c r="A137" s="348"/>
      <c r="B137" s="348"/>
      <c r="C137" s="348"/>
      <c r="D137" s="348"/>
      <c r="E137" s="348"/>
      <c r="F137" s="348"/>
      <c r="G137" s="348"/>
      <c r="H137" s="348"/>
      <c r="I137" s="348"/>
      <c r="J137" s="348"/>
      <c r="K137" s="348"/>
      <c r="L137" s="348"/>
      <c r="M137" s="348"/>
      <c r="N137" s="348"/>
      <c r="O137" s="348"/>
      <c r="P137" s="348"/>
    </row>
    <row r="138" spans="1:16" ht="15.75" thickBot="1">
      <c r="A138" s="348"/>
      <c r="B138" s="348"/>
      <c r="C138" s="348"/>
      <c r="D138" s="348"/>
      <c r="E138" s="348"/>
      <c r="F138" s="348"/>
      <c r="G138" s="348"/>
      <c r="H138" s="348"/>
      <c r="I138" s="348"/>
      <c r="J138" s="348"/>
      <c r="K138" s="348"/>
      <c r="L138" s="348"/>
      <c r="M138" s="348"/>
      <c r="N138" s="348"/>
      <c r="O138" s="348"/>
      <c r="P138" s="348"/>
    </row>
    <row r="139" spans="1:16" ht="15.75" thickBot="1">
      <c r="A139" s="348"/>
      <c r="B139" s="348"/>
      <c r="C139" s="348"/>
      <c r="D139" s="348"/>
      <c r="E139" s="348"/>
      <c r="F139" s="348"/>
      <c r="G139" s="348"/>
      <c r="H139" s="348"/>
      <c r="I139" s="348"/>
      <c r="J139" s="348"/>
      <c r="K139" s="348"/>
      <c r="L139" s="348"/>
      <c r="M139" s="348"/>
      <c r="N139" s="348"/>
      <c r="O139" s="348"/>
      <c r="P139" s="348"/>
    </row>
    <row r="140" spans="1:16" ht="15.75" thickBot="1">
      <c r="A140" s="348"/>
      <c r="B140" s="348"/>
      <c r="C140" s="348"/>
      <c r="D140" s="348"/>
      <c r="E140" s="348"/>
      <c r="F140" s="348"/>
      <c r="G140" s="348"/>
      <c r="H140" s="348"/>
      <c r="I140" s="348"/>
      <c r="J140" s="348"/>
      <c r="K140" s="348"/>
      <c r="L140" s="348"/>
      <c r="M140" s="348"/>
      <c r="N140" s="348"/>
      <c r="O140" s="348"/>
      <c r="P140" s="348"/>
    </row>
    <row r="141" spans="1:16" ht="15.75" thickBot="1">
      <c r="A141" s="348"/>
      <c r="B141" s="348"/>
      <c r="C141" s="348"/>
      <c r="D141" s="348"/>
      <c r="E141" s="348"/>
      <c r="F141" s="348"/>
      <c r="G141" s="348"/>
      <c r="H141" s="348"/>
      <c r="I141" s="348"/>
      <c r="J141" s="348"/>
      <c r="K141" s="348"/>
      <c r="L141" s="348"/>
      <c r="M141" s="348"/>
      <c r="N141" s="348"/>
      <c r="O141" s="348"/>
      <c r="P141" s="348"/>
    </row>
    <row r="142" spans="1:16" ht="15.75" thickBot="1">
      <c r="A142" s="348"/>
      <c r="B142" s="348"/>
      <c r="C142" s="348"/>
      <c r="D142" s="348"/>
      <c r="E142" s="348"/>
      <c r="F142" s="348"/>
      <c r="G142" s="348"/>
      <c r="H142" s="348"/>
      <c r="I142" s="348"/>
      <c r="J142" s="348"/>
      <c r="K142" s="348"/>
      <c r="L142" s="348"/>
      <c r="M142" s="348"/>
      <c r="N142" s="348"/>
      <c r="O142" s="348"/>
      <c r="P142" s="348"/>
    </row>
    <row r="143" spans="1:16" ht="15.75" thickBot="1">
      <c r="A143" s="348"/>
      <c r="B143" s="348"/>
      <c r="C143" s="348"/>
      <c r="D143" s="348"/>
      <c r="E143" s="348"/>
      <c r="F143" s="348"/>
      <c r="G143" s="348"/>
      <c r="H143" s="348"/>
      <c r="I143" s="348"/>
      <c r="J143" s="348"/>
      <c r="K143" s="348"/>
      <c r="L143" s="348"/>
      <c r="M143" s="348"/>
      <c r="N143" s="348"/>
      <c r="O143" s="348"/>
      <c r="P143" s="348"/>
    </row>
    <row r="144" spans="1:16" ht="15.75" thickBot="1">
      <c r="A144" s="348"/>
      <c r="B144" s="348"/>
      <c r="C144" s="348"/>
      <c r="D144" s="348"/>
      <c r="E144" s="348"/>
      <c r="F144" s="348"/>
      <c r="G144" s="348"/>
      <c r="H144" s="348"/>
      <c r="I144" s="348"/>
      <c r="J144" s="348"/>
      <c r="K144" s="348"/>
      <c r="L144" s="348"/>
      <c r="M144" s="348"/>
      <c r="N144" s="348"/>
      <c r="O144" s="348"/>
      <c r="P144" s="348"/>
    </row>
    <row r="145" spans="1:16" ht="15.75" thickBot="1">
      <c r="A145" s="348"/>
      <c r="B145" s="348"/>
      <c r="C145" s="348"/>
      <c r="D145" s="348"/>
      <c r="E145" s="348"/>
      <c r="F145" s="348"/>
      <c r="G145" s="348"/>
      <c r="H145" s="348"/>
      <c r="I145" s="348"/>
      <c r="J145" s="348"/>
      <c r="K145" s="348"/>
      <c r="L145" s="348"/>
      <c r="M145" s="348"/>
      <c r="N145" s="348"/>
      <c r="O145" s="348"/>
      <c r="P145" s="348"/>
    </row>
    <row r="146" spans="1:16" ht="15.75" thickBot="1">
      <c r="A146" s="348"/>
      <c r="B146" s="348"/>
      <c r="C146" s="348"/>
      <c r="D146" s="348"/>
      <c r="E146" s="348"/>
      <c r="F146" s="348"/>
      <c r="G146" s="348"/>
      <c r="H146" s="348"/>
      <c r="I146" s="348"/>
      <c r="J146" s="348"/>
      <c r="K146" s="348"/>
      <c r="L146" s="348"/>
      <c r="M146" s="348"/>
      <c r="N146" s="348"/>
      <c r="O146" s="348"/>
      <c r="P146" s="348"/>
    </row>
    <row r="147" spans="1:16" ht="15.75" thickBot="1">
      <c r="A147" s="348"/>
      <c r="B147" s="348"/>
      <c r="C147" s="348"/>
      <c r="D147" s="348"/>
      <c r="E147" s="348"/>
      <c r="F147" s="348"/>
      <c r="G147" s="348"/>
      <c r="H147" s="348"/>
      <c r="I147" s="348"/>
      <c r="J147" s="348"/>
      <c r="K147" s="348"/>
      <c r="L147" s="348"/>
      <c r="M147" s="348"/>
      <c r="N147" s="348"/>
      <c r="O147" s="348"/>
      <c r="P147" s="348"/>
    </row>
    <row r="148" spans="1:16" ht="15.75" thickBot="1">
      <c r="A148" s="348"/>
      <c r="B148" s="348"/>
      <c r="C148" s="348"/>
      <c r="D148" s="348"/>
      <c r="E148" s="348"/>
      <c r="F148" s="348"/>
      <c r="G148" s="348"/>
      <c r="H148" s="348"/>
      <c r="I148" s="348"/>
      <c r="J148" s="348"/>
      <c r="K148" s="348"/>
      <c r="L148" s="348"/>
      <c r="M148" s="348"/>
      <c r="N148" s="348"/>
      <c r="O148" s="348"/>
      <c r="P148" s="348"/>
    </row>
    <row r="149" spans="1:16" ht="15.75" thickBot="1">
      <c r="A149" s="348"/>
      <c r="B149" s="348"/>
      <c r="C149" s="348"/>
      <c r="D149" s="348"/>
      <c r="E149" s="348"/>
      <c r="F149" s="348"/>
      <c r="G149" s="348"/>
      <c r="H149" s="348"/>
      <c r="I149" s="348"/>
      <c r="J149" s="348"/>
      <c r="K149" s="348"/>
      <c r="L149" s="348"/>
      <c r="M149" s="348"/>
      <c r="N149" s="348"/>
      <c r="O149" s="348"/>
      <c r="P149" s="348"/>
    </row>
    <row r="150" spans="1:16" ht="15.75" thickBot="1">
      <c r="A150" s="348"/>
      <c r="B150" s="348"/>
      <c r="C150" s="348"/>
      <c r="D150" s="348"/>
      <c r="E150" s="348"/>
      <c r="F150" s="348"/>
      <c r="G150" s="348"/>
      <c r="H150" s="348"/>
      <c r="I150" s="348"/>
      <c r="J150" s="348"/>
      <c r="K150" s="348"/>
      <c r="L150" s="348"/>
      <c r="M150" s="348"/>
      <c r="N150" s="348"/>
      <c r="O150" s="348"/>
      <c r="P150" s="348"/>
    </row>
    <row r="151" spans="1:16" ht="15.75" thickBot="1">
      <c r="A151" s="348"/>
      <c r="B151" s="348"/>
      <c r="C151" s="348"/>
      <c r="D151" s="348"/>
      <c r="E151" s="348"/>
      <c r="F151" s="348"/>
      <c r="G151" s="348"/>
      <c r="H151" s="348"/>
      <c r="I151" s="348"/>
      <c r="J151" s="348"/>
      <c r="K151" s="348"/>
      <c r="L151" s="348"/>
      <c r="M151" s="348"/>
      <c r="N151" s="348"/>
      <c r="O151" s="348"/>
      <c r="P151" s="348"/>
    </row>
    <row r="152" spans="1:16" ht="15.75" thickBot="1">
      <c r="A152" s="348"/>
      <c r="B152" s="348"/>
      <c r="C152" s="348"/>
      <c r="D152" s="348"/>
      <c r="E152" s="348"/>
      <c r="F152" s="348"/>
      <c r="G152" s="348"/>
      <c r="H152" s="348"/>
      <c r="I152" s="348"/>
      <c r="J152" s="348"/>
      <c r="K152" s="348"/>
      <c r="L152" s="348"/>
      <c r="M152" s="348"/>
      <c r="N152" s="348"/>
      <c r="O152" s="348"/>
      <c r="P152" s="348"/>
    </row>
    <row r="153" spans="1:16" ht="15.75" thickBot="1">
      <c r="A153" s="348"/>
      <c r="B153" s="348"/>
      <c r="C153" s="348"/>
      <c r="D153" s="348"/>
      <c r="E153" s="348"/>
      <c r="F153" s="348"/>
      <c r="G153" s="348"/>
      <c r="H153" s="348"/>
      <c r="I153" s="348"/>
      <c r="J153" s="348"/>
      <c r="K153" s="348"/>
      <c r="L153" s="348"/>
      <c r="M153" s="348"/>
      <c r="N153" s="348"/>
      <c r="O153" s="348"/>
      <c r="P153" s="348"/>
    </row>
    <row r="154" spans="1:16" ht="15.75" thickBot="1">
      <c r="A154" s="348"/>
      <c r="B154" s="348"/>
      <c r="C154" s="348"/>
      <c r="D154" s="348"/>
      <c r="E154" s="348"/>
      <c r="F154" s="348"/>
      <c r="G154" s="348"/>
      <c r="H154" s="348"/>
      <c r="I154" s="348"/>
      <c r="J154" s="348"/>
      <c r="K154" s="348"/>
      <c r="L154" s="348"/>
      <c r="M154" s="348"/>
      <c r="N154" s="348"/>
      <c r="O154" s="348"/>
      <c r="P154" s="348"/>
    </row>
    <row r="155" spans="1:16" ht="15.75" thickBot="1">
      <c r="A155" s="348"/>
      <c r="B155" s="348"/>
      <c r="C155" s="348"/>
      <c r="D155" s="348"/>
      <c r="E155" s="348"/>
      <c r="F155" s="348"/>
      <c r="G155" s="348"/>
      <c r="H155" s="348"/>
      <c r="I155" s="348"/>
      <c r="J155" s="348"/>
      <c r="K155" s="348"/>
      <c r="L155" s="348"/>
      <c r="M155" s="348"/>
      <c r="N155" s="348"/>
      <c r="O155" s="348"/>
      <c r="P155" s="348"/>
    </row>
    <row r="156" spans="1:16" ht="15.75" thickBot="1">
      <c r="A156" s="348"/>
      <c r="B156" s="348"/>
      <c r="C156" s="348"/>
      <c r="D156" s="348"/>
      <c r="E156" s="348"/>
      <c r="F156" s="348"/>
      <c r="G156" s="348"/>
      <c r="H156" s="348"/>
      <c r="I156" s="348"/>
      <c r="J156" s="348"/>
      <c r="K156" s="348"/>
      <c r="L156" s="348"/>
      <c r="M156" s="348"/>
      <c r="N156" s="348"/>
      <c r="O156" s="348"/>
      <c r="P156" s="348"/>
    </row>
    <row r="157" spans="1:16" ht="15.75" thickBot="1">
      <c r="A157" s="348"/>
      <c r="B157" s="348"/>
      <c r="C157" s="348"/>
      <c r="D157" s="348"/>
      <c r="E157" s="348"/>
      <c r="F157" s="348"/>
      <c r="G157" s="348"/>
      <c r="H157" s="348"/>
      <c r="I157" s="348"/>
      <c r="J157" s="348"/>
      <c r="K157" s="348"/>
      <c r="L157" s="348"/>
      <c r="M157" s="348"/>
      <c r="N157" s="348"/>
      <c r="O157" s="348"/>
      <c r="P157" s="348"/>
    </row>
    <row r="158" spans="1:16" ht="15.75" thickBot="1">
      <c r="A158" s="348"/>
      <c r="B158" s="348"/>
      <c r="C158" s="348"/>
      <c r="D158" s="348"/>
      <c r="E158" s="348"/>
      <c r="F158" s="348"/>
      <c r="G158" s="348"/>
      <c r="H158" s="348"/>
      <c r="I158" s="348"/>
      <c r="J158" s="348"/>
      <c r="K158" s="348"/>
      <c r="L158" s="348"/>
      <c r="M158" s="348"/>
      <c r="N158" s="348"/>
      <c r="O158" s="348"/>
      <c r="P158" s="348"/>
    </row>
    <row r="159" spans="1:16" ht="15.75" thickBot="1">
      <c r="A159" s="348"/>
      <c r="B159" s="348"/>
      <c r="C159" s="348"/>
      <c r="D159" s="348"/>
      <c r="E159" s="348"/>
      <c r="F159" s="348"/>
      <c r="G159" s="348"/>
      <c r="H159" s="348"/>
      <c r="I159" s="348"/>
      <c r="J159" s="348"/>
      <c r="K159" s="348"/>
      <c r="L159" s="348"/>
      <c r="M159" s="348"/>
      <c r="N159" s="348"/>
      <c r="O159" s="348"/>
      <c r="P159" s="348"/>
    </row>
    <row r="160" spans="1:16" ht="15.75" thickBot="1">
      <c r="A160" s="348"/>
      <c r="B160" s="348"/>
      <c r="C160" s="348"/>
      <c r="D160" s="348"/>
      <c r="E160" s="348"/>
      <c r="F160" s="348"/>
      <c r="G160" s="348"/>
      <c r="H160" s="348"/>
      <c r="I160" s="348"/>
      <c r="J160" s="348"/>
      <c r="K160" s="348"/>
      <c r="L160" s="348"/>
      <c r="M160" s="348"/>
      <c r="N160" s="348"/>
      <c r="O160" s="348"/>
      <c r="P160" s="348"/>
    </row>
    <row r="161" spans="1:16" ht="15.75" thickBot="1">
      <c r="A161" s="348"/>
      <c r="B161" s="348"/>
      <c r="C161" s="348"/>
      <c r="D161" s="348"/>
      <c r="E161" s="348"/>
      <c r="F161" s="348"/>
      <c r="G161" s="348"/>
      <c r="H161" s="348"/>
      <c r="I161" s="348"/>
      <c r="J161" s="348"/>
      <c r="K161" s="348"/>
      <c r="L161" s="348"/>
      <c r="M161" s="348"/>
      <c r="N161" s="348"/>
      <c r="O161" s="348"/>
      <c r="P161" s="348"/>
    </row>
    <row r="162" spans="1:16" ht="15.75" thickBot="1">
      <c r="A162" s="348"/>
      <c r="B162" s="348"/>
      <c r="C162" s="348"/>
      <c r="D162" s="348"/>
      <c r="E162" s="348"/>
      <c r="F162" s="348"/>
      <c r="G162" s="348"/>
      <c r="H162" s="348"/>
      <c r="I162" s="348"/>
      <c r="J162" s="348"/>
      <c r="K162" s="348"/>
      <c r="L162" s="348"/>
      <c r="M162" s="348"/>
      <c r="N162" s="348"/>
      <c r="O162" s="348"/>
      <c r="P162" s="348"/>
    </row>
    <row r="163" spans="1:16" ht="15.75" thickBot="1">
      <c r="A163" s="348"/>
      <c r="B163" s="348"/>
      <c r="C163" s="348"/>
      <c r="D163" s="348"/>
      <c r="E163" s="348"/>
      <c r="F163" s="348"/>
      <c r="G163" s="348"/>
      <c r="H163" s="348"/>
      <c r="I163" s="348"/>
      <c r="J163" s="348"/>
      <c r="K163" s="348"/>
      <c r="L163" s="348"/>
      <c r="M163" s="348"/>
      <c r="N163" s="348"/>
      <c r="O163" s="348"/>
      <c r="P163" s="348"/>
    </row>
    <row r="164" spans="1:16" ht="15.75" thickBot="1">
      <c r="A164" s="348"/>
      <c r="B164" s="348"/>
      <c r="C164" s="348"/>
      <c r="D164" s="348"/>
      <c r="E164" s="348"/>
      <c r="F164" s="348"/>
      <c r="G164" s="348"/>
      <c r="H164" s="348"/>
      <c r="I164" s="348"/>
      <c r="J164" s="348"/>
      <c r="K164" s="348"/>
      <c r="L164" s="348"/>
      <c r="M164" s="348"/>
      <c r="N164" s="348"/>
      <c r="O164" s="348"/>
      <c r="P164" s="348"/>
    </row>
    <row r="165" spans="1:16" ht="15.75" thickBot="1">
      <c r="A165" s="348"/>
      <c r="B165" s="348"/>
      <c r="C165" s="348"/>
      <c r="D165" s="348"/>
      <c r="E165" s="348"/>
      <c r="F165" s="348"/>
      <c r="G165" s="348"/>
      <c r="H165" s="348"/>
      <c r="I165" s="348"/>
      <c r="J165" s="348"/>
      <c r="K165" s="348"/>
      <c r="L165" s="348"/>
      <c r="M165" s="348"/>
      <c r="N165" s="348"/>
      <c r="O165" s="348"/>
      <c r="P165" s="348"/>
    </row>
    <row r="166" spans="1:16" ht="15.75" thickBot="1">
      <c r="A166" s="348"/>
      <c r="B166" s="348"/>
      <c r="C166" s="348"/>
      <c r="D166" s="348"/>
      <c r="E166" s="348"/>
      <c r="F166" s="348"/>
      <c r="G166" s="348"/>
      <c r="H166" s="348"/>
      <c r="I166" s="348"/>
      <c r="J166" s="348"/>
      <c r="K166" s="348"/>
      <c r="L166" s="348"/>
      <c r="M166" s="348"/>
      <c r="N166" s="348"/>
      <c r="O166" s="348"/>
      <c r="P166" s="348"/>
    </row>
    <row r="167" spans="1:16" ht="15.75" thickBot="1">
      <c r="A167" s="348"/>
      <c r="B167" s="348"/>
      <c r="C167" s="348"/>
      <c r="D167" s="348"/>
      <c r="E167" s="348"/>
      <c r="F167" s="348"/>
      <c r="G167" s="348"/>
      <c r="H167" s="348"/>
      <c r="I167" s="348"/>
      <c r="J167" s="348"/>
      <c r="K167" s="348"/>
      <c r="L167" s="348"/>
      <c r="M167" s="348"/>
      <c r="N167" s="348"/>
      <c r="O167" s="348"/>
      <c r="P167" s="348"/>
    </row>
    <row r="168" spans="1:16" ht="15.75" thickBot="1">
      <c r="A168" s="348"/>
      <c r="B168" s="348"/>
      <c r="C168" s="348"/>
      <c r="D168" s="348"/>
      <c r="E168" s="348"/>
      <c r="F168" s="348"/>
      <c r="G168" s="348"/>
      <c r="H168" s="348"/>
      <c r="I168" s="348"/>
      <c r="J168" s="348"/>
      <c r="K168" s="348"/>
      <c r="L168" s="348"/>
      <c r="M168" s="348"/>
      <c r="N168" s="348"/>
      <c r="O168" s="348"/>
      <c r="P168" s="348"/>
    </row>
    <row r="169" spans="1:16" ht="15.75" thickBot="1">
      <c r="A169" s="348"/>
      <c r="B169" s="348"/>
      <c r="C169" s="348"/>
      <c r="D169" s="348"/>
      <c r="E169" s="348"/>
      <c r="F169" s="348"/>
      <c r="G169" s="348"/>
      <c r="H169" s="348"/>
      <c r="I169" s="348"/>
      <c r="J169" s="348"/>
      <c r="K169" s="348"/>
      <c r="L169" s="348"/>
      <c r="M169" s="348"/>
      <c r="N169" s="348"/>
      <c r="O169" s="348"/>
      <c r="P169" s="348"/>
    </row>
    <row r="170" spans="1:16" ht="15.75" thickBot="1">
      <c r="A170" s="348"/>
      <c r="B170" s="348"/>
      <c r="C170" s="348"/>
      <c r="D170" s="348"/>
      <c r="E170" s="348"/>
      <c r="F170" s="348"/>
      <c r="G170" s="348"/>
      <c r="H170" s="348"/>
      <c r="I170" s="348"/>
      <c r="J170" s="348"/>
      <c r="K170" s="348"/>
      <c r="L170" s="348"/>
      <c r="M170" s="348"/>
      <c r="N170" s="348"/>
      <c r="O170" s="348"/>
      <c r="P170" s="348"/>
    </row>
    <row r="171" spans="1:16" ht="15.75" thickBot="1">
      <c r="A171" s="348"/>
      <c r="B171" s="348"/>
      <c r="C171" s="348"/>
      <c r="D171" s="348"/>
      <c r="E171" s="348"/>
      <c r="F171" s="348"/>
      <c r="G171" s="348"/>
      <c r="H171" s="348"/>
      <c r="I171" s="348"/>
      <c r="J171" s="348"/>
      <c r="K171" s="348"/>
      <c r="L171" s="348"/>
      <c r="M171" s="348"/>
      <c r="N171" s="348"/>
      <c r="O171" s="348"/>
      <c r="P171" s="348"/>
    </row>
    <row r="172" spans="1:16" ht="15.75" thickBot="1">
      <c r="A172" s="348"/>
      <c r="B172" s="348"/>
      <c r="C172" s="348"/>
      <c r="D172" s="348"/>
      <c r="E172" s="348"/>
      <c r="F172" s="348"/>
      <c r="G172" s="348"/>
      <c r="H172" s="348"/>
      <c r="I172" s="348"/>
      <c r="J172" s="348"/>
      <c r="K172" s="348"/>
      <c r="L172" s="348"/>
      <c r="M172" s="348"/>
      <c r="N172" s="348"/>
      <c r="O172" s="348"/>
      <c r="P172" s="348"/>
    </row>
    <row r="173" spans="1:16" ht="15.75" thickBot="1">
      <c r="A173" s="348"/>
      <c r="B173" s="348"/>
      <c r="C173" s="348"/>
      <c r="D173" s="348"/>
      <c r="E173" s="348"/>
      <c r="F173" s="348"/>
      <c r="G173" s="348"/>
      <c r="H173" s="348"/>
      <c r="I173" s="348"/>
      <c r="J173" s="348"/>
      <c r="K173" s="348"/>
      <c r="L173" s="348"/>
      <c r="M173" s="348"/>
      <c r="N173" s="348"/>
      <c r="O173" s="348"/>
      <c r="P173" s="348"/>
    </row>
    <row r="174" spans="1:16" ht="15.75" thickBot="1">
      <c r="A174" s="348"/>
      <c r="B174" s="348"/>
      <c r="C174" s="348"/>
      <c r="D174" s="348"/>
      <c r="E174" s="348"/>
      <c r="F174" s="348"/>
      <c r="G174" s="348"/>
      <c r="H174" s="348"/>
      <c r="I174" s="348"/>
      <c r="J174" s="348"/>
      <c r="K174" s="348"/>
      <c r="L174" s="348"/>
      <c r="M174" s="348"/>
      <c r="N174" s="348"/>
      <c r="O174" s="348"/>
      <c r="P174" s="348"/>
    </row>
    <row r="175" spans="1:16" ht="15.75" thickBot="1">
      <c r="A175" s="348"/>
      <c r="B175" s="348"/>
      <c r="C175" s="348"/>
      <c r="D175" s="348"/>
      <c r="E175" s="348"/>
      <c r="F175" s="348"/>
      <c r="G175" s="348"/>
      <c r="H175" s="348"/>
      <c r="I175" s="348"/>
      <c r="J175" s="348"/>
      <c r="K175" s="348"/>
      <c r="L175" s="348"/>
      <c r="M175" s="348"/>
      <c r="N175" s="348"/>
      <c r="O175" s="348"/>
      <c r="P175" s="348"/>
    </row>
    <row r="176" spans="1:16" ht="15.75" thickBot="1">
      <c r="A176" s="348"/>
      <c r="B176" s="348"/>
      <c r="C176" s="348"/>
      <c r="D176" s="348"/>
      <c r="E176" s="348"/>
      <c r="F176" s="348"/>
      <c r="G176" s="348"/>
      <c r="H176" s="348"/>
      <c r="I176" s="348"/>
      <c r="J176" s="348"/>
      <c r="K176" s="348"/>
      <c r="L176" s="348"/>
      <c r="M176" s="348"/>
      <c r="N176" s="348"/>
      <c r="O176" s="348"/>
      <c r="P176" s="348"/>
    </row>
    <row r="177" spans="1:16" ht="15.75" thickBot="1">
      <c r="A177" s="348"/>
      <c r="B177" s="348"/>
      <c r="C177" s="348"/>
      <c r="D177" s="348"/>
      <c r="E177" s="348"/>
      <c r="F177" s="348"/>
      <c r="G177" s="348"/>
      <c r="H177" s="348"/>
      <c r="I177" s="348"/>
      <c r="J177" s="348"/>
      <c r="K177" s="348"/>
      <c r="L177" s="348"/>
      <c r="M177" s="348"/>
      <c r="N177" s="348"/>
      <c r="O177" s="348"/>
      <c r="P177" s="348"/>
    </row>
    <row r="178" spans="1:16" ht="15.75" thickBot="1">
      <c r="A178" s="348"/>
      <c r="B178" s="348"/>
      <c r="C178" s="348"/>
      <c r="D178" s="348"/>
      <c r="E178" s="348"/>
      <c r="F178" s="348"/>
      <c r="G178" s="348"/>
      <c r="H178" s="348"/>
      <c r="I178" s="348"/>
      <c r="J178" s="348"/>
      <c r="K178" s="348"/>
      <c r="L178" s="348"/>
      <c r="M178" s="348"/>
      <c r="N178" s="348"/>
      <c r="O178" s="348"/>
      <c r="P178" s="348"/>
    </row>
    <row r="179" spans="1:16" ht="15.75" thickBot="1">
      <c r="A179" s="348"/>
      <c r="B179" s="348"/>
      <c r="C179" s="348"/>
      <c r="D179" s="348"/>
      <c r="E179" s="348"/>
      <c r="F179" s="348"/>
      <c r="G179" s="348"/>
      <c r="H179" s="348"/>
      <c r="I179" s="348"/>
      <c r="J179" s="348"/>
      <c r="K179" s="348"/>
      <c r="L179" s="348"/>
      <c r="M179" s="348"/>
      <c r="N179" s="348"/>
      <c r="O179" s="348"/>
      <c r="P179" s="348"/>
    </row>
    <row r="180" spans="1:16" ht="15.75" thickBot="1">
      <c r="A180" s="348"/>
      <c r="B180" s="348"/>
      <c r="C180" s="348"/>
      <c r="D180" s="348"/>
      <c r="E180" s="348"/>
      <c r="F180" s="348"/>
      <c r="G180" s="348"/>
      <c r="H180" s="348"/>
      <c r="I180" s="348"/>
      <c r="J180" s="348"/>
      <c r="K180" s="348"/>
      <c r="L180" s="348"/>
      <c r="M180" s="348"/>
      <c r="N180" s="348"/>
      <c r="O180" s="348"/>
      <c r="P180" s="348"/>
    </row>
    <row r="181" spans="1:16" ht="15.75" thickBot="1">
      <c r="A181" s="348"/>
      <c r="B181" s="348"/>
      <c r="C181" s="348"/>
      <c r="D181" s="348"/>
      <c r="E181" s="348"/>
      <c r="F181" s="348"/>
      <c r="G181" s="348"/>
      <c r="H181" s="348"/>
      <c r="I181" s="348"/>
      <c r="J181" s="348"/>
      <c r="K181" s="348"/>
      <c r="L181" s="348"/>
      <c r="M181" s="348"/>
      <c r="N181" s="348"/>
      <c r="O181" s="348"/>
      <c r="P181" s="348"/>
    </row>
    <row r="182" spans="1:16" ht="15.75" thickBot="1">
      <c r="A182" s="348"/>
      <c r="B182" s="348"/>
      <c r="C182" s="348"/>
      <c r="D182" s="348"/>
      <c r="E182" s="348"/>
      <c r="F182" s="348"/>
      <c r="G182" s="348"/>
      <c r="H182" s="348"/>
      <c r="I182" s="348"/>
      <c r="J182" s="348"/>
      <c r="K182" s="348"/>
      <c r="L182" s="348"/>
      <c r="M182" s="348"/>
      <c r="N182" s="348"/>
      <c r="O182" s="348"/>
      <c r="P182" s="348"/>
    </row>
    <row r="183" spans="1:16" ht="15.75" thickBot="1">
      <c r="A183" s="348"/>
      <c r="B183" s="348"/>
      <c r="C183" s="348"/>
      <c r="D183" s="348"/>
      <c r="E183" s="348"/>
      <c r="F183" s="348"/>
      <c r="G183" s="348"/>
      <c r="H183" s="348"/>
      <c r="I183" s="348"/>
      <c r="J183" s="348"/>
      <c r="K183" s="348"/>
      <c r="L183" s="348"/>
      <c r="M183" s="348"/>
      <c r="N183" s="348"/>
      <c r="O183" s="348"/>
      <c r="P183" s="348"/>
    </row>
    <row r="184" spans="1:16" ht="15.75" thickBot="1">
      <c r="A184" s="348"/>
      <c r="B184" s="348"/>
      <c r="C184" s="348"/>
      <c r="D184" s="348"/>
      <c r="E184" s="348"/>
      <c r="F184" s="348"/>
      <c r="G184" s="348"/>
      <c r="H184" s="348"/>
      <c r="I184" s="348"/>
      <c r="J184" s="348"/>
      <c r="K184" s="348"/>
      <c r="L184" s="348"/>
      <c r="M184" s="348"/>
      <c r="N184" s="348"/>
      <c r="O184" s="348"/>
      <c r="P184" s="348"/>
    </row>
    <row r="185" spans="1:16" ht="15.75" thickBot="1">
      <c r="A185" s="348"/>
      <c r="B185" s="348"/>
      <c r="C185" s="348"/>
      <c r="D185" s="348"/>
      <c r="E185" s="348"/>
      <c r="F185" s="348"/>
      <c r="G185" s="348"/>
      <c r="H185" s="348"/>
      <c r="I185" s="348"/>
      <c r="J185" s="348"/>
      <c r="K185" s="348"/>
      <c r="L185" s="348"/>
      <c r="M185" s="348"/>
      <c r="N185" s="348"/>
      <c r="O185" s="348"/>
      <c r="P185" s="348"/>
    </row>
    <row r="186" spans="1:16" ht="15.75" thickBot="1">
      <c r="A186" s="348"/>
      <c r="B186" s="348"/>
      <c r="C186" s="348"/>
      <c r="D186" s="348"/>
      <c r="E186" s="348"/>
      <c r="F186" s="348"/>
      <c r="G186" s="348"/>
      <c r="H186" s="348"/>
      <c r="I186" s="348"/>
      <c r="J186" s="348"/>
      <c r="K186" s="348"/>
      <c r="L186" s="348"/>
      <c r="M186" s="348"/>
      <c r="N186" s="348"/>
      <c r="O186" s="348"/>
      <c r="P186" s="348"/>
    </row>
    <row r="187" spans="1:16" ht="15.75" thickBot="1">
      <c r="A187" s="348"/>
      <c r="B187" s="348"/>
      <c r="C187" s="348"/>
      <c r="D187" s="348"/>
      <c r="E187" s="348"/>
      <c r="F187" s="348"/>
      <c r="G187" s="348"/>
      <c r="H187" s="348"/>
      <c r="I187" s="348"/>
      <c r="J187" s="348"/>
      <c r="K187" s="348"/>
      <c r="L187" s="348"/>
      <c r="M187" s="348"/>
      <c r="N187" s="348"/>
      <c r="O187" s="348"/>
      <c r="P187" s="348"/>
    </row>
    <row r="188" spans="1:16" ht="15.75" thickBot="1">
      <c r="A188" s="348"/>
      <c r="B188" s="348"/>
      <c r="C188" s="348"/>
      <c r="D188" s="348"/>
      <c r="E188" s="348"/>
      <c r="F188" s="348"/>
      <c r="G188" s="348"/>
      <c r="H188" s="348"/>
      <c r="I188" s="348"/>
      <c r="J188" s="348"/>
      <c r="K188" s="348"/>
      <c r="L188" s="348"/>
      <c r="M188" s="348"/>
      <c r="N188" s="348"/>
      <c r="O188" s="348"/>
      <c r="P188" s="348"/>
    </row>
    <row r="189" spans="1:16" ht="15.75" thickBot="1">
      <c r="A189" s="348"/>
      <c r="B189" s="348"/>
      <c r="C189" s="348"/>
      <c r="D189" s="348"/>
      <c r="E189" s="348"/>
      <c r="F189" s="348"/>
      <c r="G189" s="348"/>
      <c r="H189" s="348"/>
      <c r="I189" s="348"/>
      <c r="J189" s="348"/>
      <c r="K189" s="348"/>
      <c r="L189" s="348"/>
      <c r="M189" s="348"/>
      <c r="N189" s="348"/>
      <c r="O189" s="348"/>
      <c r="P189" s="348"/>
    </row>
    <row r="190" spans="1:16" ht="15.75" thickBot="1">
      <c r="A190" s="348"/>
      <c r="B190" s="348"/>
      <c r="C190" s="348"/>
      <c r="D190" s="348"/>
      <c r="E190" s="348"/>
      <c r="F190" s="348"/>
      <c r="G190" s="348"/>
      <c r="H190" s="348"/>
      <c r="I190" s="348"/>
      <c r="J190" s="348"/>
      <c r="K190" s="348"/>
      <c r="L190" s="348"/>
      <c r="M190" s="348"/>
      <c r="N190" s="348"/>
      <c r="O190" s="348"/>
      <c r="P190" s="348"/>
    </row>
    <row r="191" spans="1:16" ht="15.75" thickBot="1">
      <c r="A191" s="348"/>
      <c r="B191" s="348"/>
      <c r="C191" s="348"/>
      <c r="D191" s="348"/>
      <c r="E191" s="348"/>
      <c r="F191" s="348"/>
      <c r="G191" s="348"/>
      <c r="H191" s="348"/>
      <c r="I191" s="348"/>
      <c r="J191" s="348"/>
      <c r="K191" s="348"/>
      <c r="L191" s="348"/>
      <c r="M191" s="348"/>
      <c r="N191" s="348"/>
      <c r="O191" s="348"/>
      <c r="P191" s="348"/>
    </row>
    <row r="192" spans="1:16" ht="15.75" thickBot="1">
      <c r="A192" s="348"/>
      <c r="B192" s="348"/>
      <c r="C192" s="348"/>
      <c r="D192" s="348"/>
      <c r="E192" s="348"/>
      <c r="F192" s="348"/>
      <c r="G192" s="348"/>
      <c r="H192" s="348"/>
      <c r="I192" s="348"/>
      <c r="J192" s="348"/>
      <c r="K192" s="348"/>
      <c r="L192" s="348"/>
      <c r="M192" s="348"/>
      <c r="N192" s="348"/>
      <c r="O192" s="348"/>
      <c r="P192" s="348"/>
    </row>
    <row r="193" spans="1:16" ht="15.75" thickBot="1">
      <c r="A193" s="348"/>
      <c r="B193" s="348"/>
      <c r="C193" s="348"/>
      <c r="D193" s="348"/>
      <c r="E193" s="348"/>
      <c r="F193" s="348"/>
      <c r="G193" s="348"/>
      <c r="H193" s="348"/>
      <c r="I193" s="348"/>
      <c r="J193" s="348"/>
      <c r="K193" s="348"/>
      <c r="L193" s="348"/>
      <c r="M193" s="348"/>
      <c r="N193" s="348"/>
      <c r="O193" s="348"/>
      <c r="P193" s="348"/>
    </row>
    <row r="194" spans="1:16" ht="15.75" thickBot="1">
      <c r="A194" s="348"/>
      <c r="B194" s="348"/>
      <c r="C194" s="348"/>
      <c r="D194" s="348"/>
      <c r="E194" s="348"/>
      <c r="F194" s="348"/>
      <c r="G194" s="348"/>
      <c r="H194" s="348"/>
      <c r="I194" s="348"/>
      <c r="J194" s="348"/>
      <c r="K194" s="348"/>
      <c r="L194" s="348"/>
      <c r="M194" s="348"/>
      <c r="N194" s="348"/>
      <c r="O194" s="348"/>
      <c r="P194" s="348"/>
    </row>
    <row r="195" spans="1:16" ht="15.75" thickBot="1">
      <c r="A195" s="348"/>
      <c r="B195" s="348"/>
      <c r="C195" s="348"/>
      <c r="D195" s="348"/>
      <c r="E195" s="348"/>
      <c r="F195" s="348"/>
      <c r="G195" s="348"/>
      <c r="H195" s="348"/>
      <c r="I195" s="348"/>
      <c r="J195" s="348"/>
      <c r="K195" s="348"/>
      <c r="L195" s="348"/>
      <c r="M195" s="348"/>
      <c r="N195" s="348"/>
      <c r="O195" s="348"/>
      <c r="P195" s="348"/>
    </row>
    <row r="196" spans="1:16" ht="15.75" thickBot="1">
      <c r="A196" s="348"/>
      <c r="B196" s="348"/>
      <c r="C196" s="348"/>
      <c r="D196" s="348"/>
      <c r="E196" s="348"/>
      <c r="F196" s="348"/>
      <c r="G196" s="348"/>
      <c r="H196" s="348"/>
      <c r="I196" s="348"/>
      <c r="J196" s="348"/>
      <c r="K196" s="348"/>
      <c r="L196" s="348"/>
      <c r="M196" s="348"/>
      <c r="N196" s="348"/>
      <c r="O196" s="348"/>
      <c r="P196" s="348"/>
    </row>
    <row r="197" spans="1:16" ht="15.75" thickBot="1">
      <c r="A197" s="348"/>
      <c r="B197" s="348"/>
      <c r="C197" s="348"/>
      <c r="D197" s="348"/>
      <c r="E197" s="348"/>
      <c r="F197" s="348"/>
      <c r="G197" s="348"/>
      <c r="H197" s="348"/>
      <c r="I197" s="348"/>
      <c r="J197" s="348"/>
      <c r="K197" s="348"/>
      <c r="L197" s="348"/>
      <c r="M197" s="348"/>
      <c r="N197" s="348"/>
      <c r="O197" s="348"/>
      <c r="P197" s="348"/>
    </row>
    <row r="198" spans="1:16" ht="15.75" thickBot="1">
      <c r="A198" s="348"/>
      <c r="B198" s="348"/>
      <c r="C198" s="348"/>
      <c r="D198" s="348"/>
      <c r="E198" s="348"/>
      <c r="F198" s="348"/>
      <c r="G198" s="348"/>
      <c r="H198" s="348"/>
      <c r="I198" s="348"/>
      <c r="J198" s="348"/>
      <c r="K198" s="348"/>
      <c r="L198" s="348"/>
      <c r="M198" s="348"/>
      <c r="N198" s="348"/>
      <c r="O198" s="348"/>
      <c r="P198" s="348"/>
    </row>
    <row r="199" spans="1:16" ht="15.75" thickBot="1">
      <c r="A199" s="348"/>
      <c r="B199" s="348"/>
      <c r="C199" s="348"/>
      <c r="D199" s="348"/>
      <c r="E199" s="348"/>
      <c r="F199" s="348"/>
      <c r="G199" s="348"/>
      <c r="H199" s="348"/>
      <c r="I199" s="348"/>
      <c r="J199" s="348"/>
      <c r="K199" s="348"/>
      <c r="L199" s="348"/>
      <c r="M199" s="348"/>
      <c r="N199" s="348"/>
      <c r="O199" s="348"/>
      <c r="P199" s="348"/>
    </row>
    <row r="200" spans="1:16" ht="15.75" thickBot="1">
      <c r="A200" s="348"/>
      <c r="B200" s="348"/>
      <c r="C200" s="348"/>
      <c r="D200" s="348"/>
      <c r="E200" s="348"/>
      <c r="F200" s="348"/>
      <c r="G200" s="348"/>
      <c r="H200" s="348"/>
      <c r="I200" s="348"/>
      <c r="J200" s="348"/>
      <c r="K200" s="348"/>
      <c r="L200" s="348"/>
      <c r="M200" s="348"/>
      <c r="N200" s="348"/>
      <c r="O200" s="348"/>
      <c r="P200" s="348"/>
    </row>
    <row r="201" spans="1:16" ht="15.75" thickBot="1">
      <c r="A201" s="348"/>
      <c r="B201" s="348"/>
      <c r="C201" s="348"/>
      <c r="D201" s="348"/>
      <c r="E201" s="348"/>
      <c r="F201" s="348"/>
      <c r="G201" s="348"/>
      <c r="H201" s="348"/>
      <c r="I201" s="348"/>
      <c r="J201" s="348"/>
      <c r="K201" s="348"/>
      <c r="L201" s="348"/>
      <c r="M201" s="348"/>
      <c r="N201" s="348"/>
      <c r="O201" s="348"/>
      <c r="P201" s="348"/>
    </row>
    <row r="202" spans="1:16" ht="15.75" thickBot="1">
      <c r="A202" s="348"/>
      <c r="B202" s="348"/>
      <c r="C202" s="348"/>
      <c r="D202" s="348"/>
      <c r="E202" s="348"/>
      <c r="F202" s="348"/>
      <c r="G202" s="348"/>
      <c r="H202" s="348"/>
      <c r="I202" s="348"/>
      <c r="J202" s="348"/>
      <c r="K202" s="348"/>
      <c r="L202" s="348"/>
      <c r="M202" s="348"/>
      <c r="N202" s="348"/>
      <c r="O202" s="348"/>
      <c r="P202" s="348"/>
    </row>
    <row r="203" spans="1:16" ht="15.75" thickBot="1">
      <c r="A203" s="348"/>
      <c r="B203" s="348"/>
      <c r="C203" s="348"/>
      <c r="D203" s="348"/>
      <c r="E203" s="348"/>
      <c r="F203" s="348"/>
      <c r="G203" s="348"/>
      <c r="H203" s="348"/>
      <c r="I203" s="348"/>
      <c r="J203" s="348"/>
      <c r="K203" s="348"/>
      <c r="L203" s="348"/>
      <c r="M203" s="348"/>
      <c r="N203" s="348"/>
      <c r="O203" s="348"/>
      <c r="P203" s="348"/>
    </row>
    <row r="204" spans="1:16" ht="15.75" thickBot="1">
      <c r="A204" s="348"/>
      <c r="B204" s="348"/>
      <c r="C204" s="348"/>
      <c r="D204" s="348"/>
      <c r="E204" s="348"/>
      <c r="F204" s="348"/>
      <c r="G204" s="348"/>
      <c r="H204" s="348"/>
      <c r="I204" s="348"/>
      <c r="J204" s="348"/>
      <c r="K204" s="348"/>
      <c r="L204" s="348"/>
      <c r="M204" s="348"/>
      <c r="N204" s="348"/>
      <c r="O204" s="348"/>
      <c r="P204" s="348"/>
    </row>
    <row r="205" spans="1:16" ht="15.75" thickBot="1">
      <c r="A205" s="348"/>
      <c r="B205" s="348"/>
      <c r="C205" s="348"/>
      <c r="D205" s="348"/>
      <c r="E205" s="348"/>
      <c r="F205" s="348"/>
      <c r="G205" s="348"/>
      <c r="H205" s="348"/>
      <c r="I205" s="348"/>
      <c r="J205" s="348"/>
      <c r="K205" s="348"/>
      <c r="L205" s="348"/>
      <c r="M205" s="348"/>
      <c r="N205" s="348"/>
      <c r="O205" s="348"/>
      <c r="P205" s="348"/>
    </row>
    <row r="206" spans="1:16" ht="15.75" thickBot="1">
      <c r="A206" s="348"/>
      <c r="B206" s="348"/>
      <c r="C206" s="348"/>
      <c r="D206" s="348"/>
      <c r="E206" s="348"/>
      <c r="F206" s="348"/>
      <c r="G206" s="348"/>
      <c r="H206" s="348"/>
      <c r="I206" s="348"/>
      <c r="J206" s="348"/>
      <c r="K206" s="348"/>
      <c r="L206" s="348"/>
      <c r="M206" s="348"/>
      <c r="N206" s="348"/>
      <c r="O206" s="348"/>
      <c r="P206" s="348"/>
    </row>
    <row r="207" spans="1:16" ht="15.75" thickBot="1">
      <c r="A207" s="348"/>
      <c r="B207" s="348"/>
      <c r="C207" s="348"/>
      <c r="D207" s="348"/>
      <c r="E207" s="348"/>
      <c r="F207" s="348"/>
      <c r="G207" s="348"/>
      <c r="H207" s="348"/>
      <c r="I207" s="348"/>
      <c r="J207" s="348"/>
      <c r="K207" s="348"/>
      <c r="L207" s="348"/>
      <c r="M207" s="348"/>
      <c r="N207" s="348"/>
      <c r="O207" s="348"/>
      <c r="P207" s="348"/>
    </row>
    <row r="208" spans="1:16" ht="15.75" thickBot="1">
      <c r="A208" s="348"/>
      <c r="B208" s="348"/>
      <c r="C208" s="348"/>
      <c r="D208" s="348"/>
      <c r="E208" s="348"/>
      <c r="F208" s="348"/>
      <c r="G208" s="348"/>
      <c r="H208" s="348"/>
      <c r="I208" s="348"/>
      <c r="J208" s="348"/>
      <c r="K208" s="348"/>
      <c r="L208" s="348"/>
      <c r="M208" s="348"/>
      <c r="N208" s="348"/>
      <c r="O208" s="348"/>
      <c r="P208" s="348"/>
    </row>
    <row r="209" spans="1:16" ht="15.75" thickBot="1">
      <c r="A209" s="348"/>
      <c r="B209" s="348"/>
      <c r="C209" s="348"/>
      <c r="D209" s="348"/>
      <c r="E209" s="348"/>
      <c r="F209" s="348"/>
      <c r="G209" s="348"/>
      <c r="H209" s="348"/>
      <c r="I209" s="348"/>
      <c r="J209" s="348"/>
      <c r="K209" s="348"/>
      <c r="L209" s="348"/>
      <c r="M209" s="348"/>
      <c r="N209" s="348"/>
      <c r="O209" s="348"/>
      <c r="P209" s="348"/>
    </row>
    <row r="210" spans="1:16" ht="15.75" thickBot="1">
      <c r="A210" s="348"/>
      <c r="B210" s="348"/>
      <c r="C210" s="348"/>
      <c r="D210" s="348"/>
      <c r="E210" s="348"/>
      <c r="F210" s="348"/>
      <c r="G210" s="348"/>
      <c r="H210" s="348"/>
      <c r="I210" s="348"/>
      <c r="J210" s="348"/>
      <c r="K210" s="348"/>
      <c r="L210" s="348"/>
      <c r="M210" s="348"/>
      <c r="N210" s="348"/>
      <c r="O210" s="348"/>
      <c r="P210" s="348"/>
    </row>
    <row r="211" spans="1:16" ht="15.75" thickBot="1">
      <c r="A211" s="348"/>
      <c r="B211" s="348"/>
      <c r="C211" s="348"/>
      <c r="D211" s="348"/>
      <c r="E211" s="348"/>
      <c r="F211" s="348"/>
      <c r="G211" s="348"/>
      <c r="H211" s="348"/>
      <c r="I211" s="348"/>
      <c r="J211" s="348"/>
      <c r="K211" s="348"/>
      <c r="L211" s="348"/>
      <c r="M211" s="348"/>
      <c r="N211" s="348"/>
      <c r="O211" s="348"/>
      <c r="P211" s="348"/>
    </row>
    <row r="212" spans="1:16" ht="15.75" thickBot="1">
      <c r="A212" s="348"/>
      <c r="B212" s="348"/>
      <c r="C212" s="348"/>
      <c r="D212" s="348"/>
      <c r="E212" s="348"/>
      <c r="F212" s="348"/>
      <c r="G212" s="348"/>
      <c r="H212" s="348"/>
      <c r="I212" s="348"/>
      <c r="J212" s="348"/>
      <c r="K212" s="348"/>
      <c r="L212" s="348"/>
      <c r="M212" s="348"/>
      <c r="N212" s="348"/>
      <c r="O212" s="348"/>
      <c r="P212" s="348"/>
    </row>
    <row r="213" spans="1:16" ht="15.75" thickBot="1">
      <c r="A213" s="348"/>
      <c r="B213" s="348"/>
      <c r="C213" s="348"/>
      <c r="D213" s="348"/>
      <c r="E213" s="348"/>
      <c r="F213" s="348"/>
      <c r="G213" s="348"/>
      <c r="H213" s="348"/>
      <c r="I213" s="348"/>
      <c r="J213" s="348"/>
      <c r="K213" s="348"/>
      <c r="L213" s="348"/>
      <c r="M213" s="348"/>
      <c r="N213" s="348"/>
      <c r="O213" s="348"/>
      <c r="P213" s="348"/>
    </row>
    <row r="214" spans="1:16" ht="15.75" thickBot="1">
      <c r="A214" s="348"/>
      <c r="B214" s="348"/>
      <c r="C214" s="348"/>
      <c r="D214" s="348"/>
      <c r="E214" s="348"/>
      <c r="F214" s="348"/>
      <c r="G214" s="348"/>
      <c r="H214" s="348"/>
      <c r="I214" s="348"/>
      <c r="J214" s="348"/>
      <c r="K214" s="348"/>
      <c r="L214" s="348"/>
      <c r="M214" s="348"/>
      <c r="N214" s="348"/>
      <c r="O214" s="348"/>
      <c r="P214" s="348"/>
    </row>
    <row r="215" spans="1:16" ht="15.75" thickBot="1">
      <c r="A215" s="348"/>
      <c r="B215" s="348"/>
      <c r="C215" s="348"/>
      <c r="D215" s="348"/>
      <c r="E215" s="348"/>
      <c r="F215" s="348"/>
      <c r="G215" s="348"/>
      <c r="H215" s="348"/>
      <c r="I215" s="348"/>
      <c r="J215" s="348"/>
      <c r="K215" s="348"/>
      <c r="L215" s="348"/>
      <c r="M215" s="348"/>
      <c r="N215" s="348"/>
      <c r="O215" s="348"/>
      <c r="P215" s="348"/>
    </row>
    <row r="216" spans="1:16" ht="15.75" thickBot="1">
      <c r="A216" s="348"/>
      <c r="B216" s="348"/>
      <c r="C216" s="348"/>
      <c r="D216" s="348"/>
      <c r="E216" s="348"/>
      <c r="F216" s="348"/>
      <c r="G216" s="348"/>
      <c r="H216" s="348"/>
      <c r="I216" s="348"/>
      <c r="J216" s="348"/>
      <c r="K216" s="348"/>
      <c r="L216" s="348"/>
      <c r="M216" s="348"/>
      <c r="N216" s="348"/>
      <c r="O216" s="348"/>
      <c r="P216" s="348"/>
    </row>
    <row r="217" spans="1:16" ht="15.75" thickBot="1">
      <c r="A217" s="348"/>
      <c r="B217" s="348"/>
      <c r="C217" s="348"/>
      <c r="D217" s="348"/>
      <c r="E217" s="348"/>
      <c r="F217" s="348"/>
      <c r="G217" s="348"/>
      <c r="H217" s="348"/>
      <c r="I217" s="348"/>
      <c r="J217" s="348"/>
      <c r="K217" s="348"/>
      <c r="L217" s="348"/>
      <c r="M217" s="348"/>
      <c r="N217" s="348"/>
      <c r="O217" s="348"/>
      <c r="P217" s="348"/>
    </row>
    <row r="218" spans="1:16" ht="15.75" thickBot="1">
      <c r="A218" s="348"/>
      <c r="B218" s="348"/>
      <c r="C218" s="348"/>
      <c r="D218" s="348"/>
      <c r="E218" s="348"/>
      <c r="F218" s="348"/>
      <c r="G218" s="348"/>
      <c r="H218" s="348"/>
      <c r="I218" s="348"/>
      <c r="J218" s="348"/>
      <c r="K218" s="348"/>
      <c r="L218" s="348"/>
      <c r="M218" s="348"/>
      <c r="N218" s="348"/>
      <c r="O218" s="348"/>
      <c r="P218" s="348"/>
    </row>
    <row r="219" spans="1:16" ht="15.75" thickBot="1">
      <c r="A219" s="348"/>
      <c r="B219" s="348"/>
      <c r="C219" s="348"/>
      <c r="D219" s="348"/>
      <c r="E219" s="348"/>
      <c r="F219" s="348"/>
      <c r="G219" s="348"/>
      <c r="H219" s="348"/>
      <c r="I219" s="348"/>
      <c r="J219" s="348"/>
      <c r="K219" s="348"/>
      <c r="L219" s="348"/>
      <c r="M219" s="348"/>
      <c r="N219" s="348"/>
      <c r="O219" s="348"/>
      <c r="P219" s="348"/>
    </row>
    <row r="220" spans="1:16" ht="15.75" thickBot="1">
      <c r="A220" s="348"/>
      <c r="B220" s="348"/>
      <c r="C220" s="348"/>
      <c r="D220" s="348"/>
      <c r="E220" s="348"/>
      <c r="F220" s="348"/>
      <c r="G220" s="348"/>
      <c r="H220" s="348"/>
      <c r="I220" s="348"/>
      <c r="J220" s="348"/>
      <c r="K220" s="348"/>
      <c r="L220" s="348"/>
      <c r="M220" s="348"/>
      <c r="N220" s="348"/>
      <c r="O220" s="348"/>
      <c r="P220" s="348"/>
    </row>
    <row r="221" spans="1:16" ht="15.75" thickBot="1">
      <c r="A221" s="348"/>
      <c r="B221" s="348"/>
      <c r="C221" s="348"/>
      <c r="D221" s="348"/>
      <c r="E221" s="348"/>
      <c r="F221" s="348"/>
      <c r="G221" s="348"/>
      <c r="H221" s="348"/>
      <c r="I221" s="348"/>
      <c r="J221" s="348"/>
      <c r="K221" s="348"/>
      <c r="L221" s="348"/>
      <c r="M221" s="348"/>
      <c r="N221" s="348"/>
      <c r="O221" s="348"/>
      <c r="P221" s="348"/>
    </row>
    <row r="222" spans="1:16" ht="15.75" thickBot="1">
      <c r="A222" s="348"/>
      <c r="B222" s="348"/>
      <c r="C222" s="348"/>
      <c r="D222" s="348"/>
      <c r="E222" s="348"/>
      <c r="F222" s="348"/>
      <c r="G222" s="348"/>
      <c r="H222" s="348"/>
      <c r="I222" s="348"/>
      <c r="J222" s="348"/>
      <c r="K222" s="348"/>
      <c r="L222" s="348"/>
      <c r="M222" s="348"/>
      <c r="N222" s="348"/>
      <c r="O222" s="348"/>
      <c r="P222" s="348"/>
    </row>
    <row r="223" spans="1:16" ht="15.75" thickBot="1">
      <c r="A223" s="348"/>
      <c r="B223" s="348"/>
      <c r="C223" s="348"/>
      <c r="D223" s="348"/>
      <c r="E223" s="348"/>
      <c r="F223" s="348"/>
      <c r="G223" s="348"/>
      <c r="H223" s="348"/>
      <c r="I223" s="348"/>
      <c r="J223" s="348"/>
      <c r="K223" s="348"/>
      <c r="L223" s="348"/>
      <c r="M223" s="348"/>
      <c r="N223" s="348"/>
      <c r="O223" s="348"/>
      <c r="P223" s="348"/>
    </row>
    <row r="224" spans="1:16" ht="15.75" thickBot="1">
      <c r="A224" s="348"/>
      <c r="B224" s="348"/>
      <c r="C224" s="348"/>
      <c r="D224" s="348"/>
      <c r="E224" s="348"/>
      <c r="F224" s="348"/>
      <c r="G224" s="348"/>
      <c r="H224" s="348"/>
      <c r="I224" s="348"/>
      <c r="J224" s="348"/>
      <c r="K224" s="348"/>
      <c r="L224" s="348"/>
      <c r="M224" s="348"/>
      <c r="N224" s="348"/>
      <c r="O224" s="348"/>
      <c r="P224" s="348"/>
    </row>
    <row r="225" spans="1:16" ht="15.75" thickBot="1">
      <c r="A225" s="348"/>
      <c r="B225" s="348"/>
      <c r="C225" s="348"/>
      <c r="D225" s="348"/>
      <c r="E225" s="348"/>
      <c r="F225" s="348"/>
      <c r="G225" s="348"/>
      <c r="H225" s="348"/>
      <c r="I225" s="348"/>
      <c r="J225" s="348"/>
      <c r="K225" s="348"/>
      <c r="L225" s="348"/>
      <c r="M225" s="348"/>
      <c r="N225" s="348"/>
      <c r="O225" s="348"/>
      <c r="P225" s="348"/>
    </row>
    <row r="226" spans="1:16" ht="15.75" thickBot="1">
      <c r="A226" s="348"/>
      <c r="B226" s="348"/>
      <c r="C226" s="348"/>
      <c r="D226" s="348"/>
      <c r="E226" s="348"/>
      <c r="F226" s="348"/>
      <c r="G226" s="348"/>
      <c r="H226" s="348"/>
      <c r="I226" s="348"/>
      <c r="J226" s="348"/>
      <c r="K226" s="348"/>
      <c r="L226" s="348"/>
      <c r="M226" s="348"/>
      <c r="N226" s="348"/>
      <c r="O226" s="348"/>
      <c r="P226" s="348"/>
    </row>
    <row r="227" spans="1:16" ht="15.75" thickBot="1">
      <c r="A227" s="348"/>
      <c r="B227" s="348"/>
      <c r="C227" s="348"/>
      <c r="D227" s="348"/>
      <c r="E227" s="348"/>
      <c r="F227" s="348"/>
      <c r="G227" s="348"/>
      <c r="H227" s="348"/>
      <c r="I227" s="348"/>
      <c r="J227" s="348"/>
      <c r="K227" s="348"/>
      <c r="L227" s="348"/>
      <c r="M227" s="348"/>
      <c r="N227" s="348"/>
      <c r="O227" s="348"/>
      <c r="P227" s="348"/>
    </row>
    <row r="228" spans="1:16" ht="15.75" thickBot="1">
      <c r="A228" s="348"/>
      <c r="B228" s="348"/>
      <c r="C228" s="348"/>
      <c r="D228" s="348"/>
      <c r="E228" s="348"/>
      <c r="F228" s="348"/>
      <c r="G228" s="348"/>
      <c r="H228" s="348"/>
      <c r="I228" s="348"/>
      <c r="J228" s="348"/>
      <c r="K228" s="348"/>
      <c r="L228" s="348"/>
      <c r="M228" s="348"/>
      <c r="N228" s="348"/>
      <c r="O228" s="348"/>
      <c r="P228" s="348"/>
    </row>
    <row r="229" spans="1:16" ht="15.75" thickBot="1">
      <c r="A229" s="348"/>
      <c r="B229" s="348"/>
      <c r="C229" s="348"/>
      <c r="D229" s="348"/>
      <c r="E229" s="348"/>
      <c r="F229" s="348"/>
      <c r="G229" s="348"/>
      <c r="H229" s="348"/>
      <c r="I229" s="348"/>
      <c r="J229" s="348"/>
      <c r="K229" s="348"/>
      <c r="L229" s="348"/>
      <c r="M229" s="348"/>
      <c r="N229" s="348"/>
      <c r="O229" s="348"/>
      <c r="P229" s="348"/>
    </row>
    <row r="230" spans="1:16" ht="15.75" thickBot="1">
      <c r="A230" s="348"/>
      <c r="B230" s="348"/>
      <c r="C230" s="348"/>
      <c r="D230" s="348"/>
      <c r="E230" s="348"/>
      <c r="F230" s="348"/>
      <c r="G230" s="348"/>
      <c r="H230" s="348"/>
      <c r="I230" s="348"/>
      <c r="J230" s="348"/>
      <c r="K230" s="348"/>
      <c r="L230" s="348"/>
      <c r="M230" s="348"/>
      <c r="N230" s="348"/>
      <c r="O230" s="348"/>
      <c r="P230" s="348"/>
    </row>
    <row r="231" spans="1:16" ht="15.75" thickBot="1">
      <c r="A231" s="348"/>
      <c r="B231" s="348"/>
      <c r="C231" s="348"/>
      <c r="D231" s="348"/>
      <c r="E231" s="348"/>
      <c r="F231" s="348"/>
      <c r="G231" s="348"/>
      <c r="H231" s="348"/>
      <c r="I231" s="348"/>
      <c r="J231" s="348"/>
      <c r="K231" s="348"/>
      <c r="L231" s="348"/>
      <c r="M231" s="348"/>
      <c r="N231" s="348"/>
      <c r="O231" s="348"/>
      <c r="P231" s="348"/>
    </row>
    <row r="232" spans="1:16" ht="15.75" thickBot="1">
      <c r="A232" s="348"/>
      <c r="B232" s="348"/>
      <c r="C232" s="348"/>
      <c r="D232" s="348"/>
      <c r="E232" s="348"/>
      <c r="F232" s="348"/>
      <c r="G232" s="348"/>
      <c r="H232" s="348"/>
      <c r="I232" s="348"/>
      <c r="J232" s="348"/>
      <c r="K232" s="348"/>
      <c r="L232" s="348"/>
      <c r="M232" s="348"/>
      <c r="N232" s="348"/>
      <c r="O232" s="348"/>
      <c r="P232" s="348"/>
    </row>
    <row r="233" spans="1:16" ht="15.75" thickBot="1">
      <c r="A233" s="348"/>
      <c r="B233" s="348"/>
      <c r="C233" s="348"/>
      <c r="D233" s="348"/>
      <c r="E233" s="348"/>
      <c r="F233" s="348"/>
      <c r="G233" s="348"/>
      <c r="H233" s="348"/>
      <c r="I233" s="348"/>
      <c r="J233" s="348"/>
      <c r="K233" s="348"/>
      <c r="L233" s="348"/>
      <c r="M233" s="348"/>
      <c r="N233" s="348"/>
      <c r="O233" s="348"/>
      <c r="P233" s="348"/>
    </row>
    <row r="234" spans="1:16" ht="15.75" thickBot="1">
      <c r="A234" s="348"/>
      <c r="B234" s="348"/>
      <c r="C234" s="348"/>
      <c r="D234" s="348"/>
      <c r="E234" s="348"/>
      <c r="F234" s="348"/>
      <c r="G234" s="348"/>
      <c r="H234" s="348"/>
      <c r="I234" s="348"/>
      <c r="J234" s="348"/>
      <c r="K234" s="348"/>
      <c r="L234" s="348"/>
      <c r="M234" s="348"/>
      <c r="N234" s="348"/>
      <c r="O234" s="348"/>
      <c r="P234" s="348"/>
    </row>
    <row r="235" spans="1:16" ht="15.75" thickBot="1">
      <c r="A235" s="348"/>
      <c r="B235" s="348"/>
      <c r="C235" s="348"/>
      <c r="D235" s="348"/>
      <c r="E235" s="348"/>
      <c r="F235" s="348"/>
      <c r="G235" s="348"/>
      <c r="H235" s="348"/>
      <c r="I235" s="348"/>
      <c r="J235" s="348"/>
      <c r="K235" s="348"/>
      <c r="L235" s="348"/>
      <c r="M235" s="348"/>
      <c r="N235" s="348"/>
      <c r="O235" s="348"/>
      <c r="P235" s="348"/>
    </row>
    <row r="236" spans="1:16" ht="15.75" thickBot="1">
      <c r="A236" s="348"/>
      <c r="B236" s="348"/>
      <c r="C236" s="348"/>
      <c r="D236" s="348"/>
      <c r="E236" s="348"/>
      <c r="F236" s="348"/>
      <c r="G236" s="348"/>
      <c r="H236" s="348"/>
      <c r="I236" s="348"/>
      <c r="J236" s="348"/>
      <c r="K236" s="348"/>
      <c r="L236" s="348"/>
      <c r="M236" s="348"/>
      <c r="N236" s="348"/>
      <c r="O236" s="348"/>
      <c r="P236" s="348"/>
    </row>
    <row r="237" spans="1:16" ht="15.75" thickBot="1">
      <c r="A237" s="348"/>
      <c r="B237" s="348"/>
      <c r="C237" s="348"/>
      <c r="D237" s="348"/>
      <c r="E237" s="348"/>
      <c r="F237" s="348"/>
      <c r="G237" s="348"/>
      <c r="H237" s="348"/>
      <c r="I237" s="348"/>
      <c r="J237" s="348"/>
      <c r="K237" s="348"/>
      <c r="L237" s="348"/>
      <c r="M237" s="348"/>
      <c r="N237" s="348"/>
      <c r="O237" s="348"/>
      <c r="P237" s="348"/>
    </row>
    <row r="238" spans="1:16" ht="15.75" thickBot="1">
      <c r="A238" s="348"/>
      <c r="B238" s="348"/>
      <c r="C238" s="348"/>
      <c r="D238" s="348"/>
      <c r="E238" s="348"/>
      <c r="F238" s="348"/>
      <c r="G238" s="348"/>
      <c r="H238" s="348"/>
      <c r="I238" s="348"/>
      <c r="J238" s="348"/>
      <c r="K238" s="348"/>
      <c r="L238" s="348"/>
      <c r="M238" s="348"/>
      <c r="N238" s="348"/>
      <c r="O238" s="348"/>
      <c r="P238" s="348"/>
    </row>
    <row r="239" spans="1:16" ht="15.75" thickBot="1">
      <c r="A239" s="348"/>
      <c r="B239" s="348"/>
      <c r="C239" s="348"/>
      <c r="D239" s="348"/>
      <c r="E239" s="348"/>
      <c r="F239" s="348"/>
      <c r="G239" s="348"/>
      <c r="H239" s="348"/>
      <c r="I239" s="348"/>
      <c r="J239" s="348"/>
      <c r="K239" s="348"/>
      <c r="L239" s="348"/>
      <c r="M239" s="348"/>
      <c r="N239" s="348"/>
      <c r="O239" s="348"/>
      <c r="P239" s="348"/>
    </row>
    <row r="240" spans="1:16" ht="15.75" thickBot="1">
      <c r="A240" s="348"/>
      <c r="B240" s="348"/>
      <c r="C240" s="348"/>
      <c r="D240" s="348"/>
      <c r="E240" s="348"/>
      <c r="F240" s="348"/>
      <c r="G240" s="348"/>
      <c r="H240" s="348"/>
      <c r="I240" s="348"/>
      <c r="J240" s="348"/>
      <c r="K240" s="348"/>
      <c r="L240" s="348"/>
      <c r="M240" s="348"/>
      <c r="N240" s="348"/>
      <c r="O240" s="348"/>
      <c r="P240" s="348"/>
    </row>
    <row r="241" spans="1:16" ht="15.75" thickBot="1">
      <c r="A241" s="348"/>
      <c r="B241" s="348"/>
      <c r="C241" s="348"/>
      <c r="D241" s="348"/>
      <c r="E241" s="348"/>
      <c r="F241" s="348"/>
      <c r="G241" s="348"/>
      <c r="H241" s="348"/>
      <c r="I241" s="348"/>
      <c r="J241" s="348"/>
      <c r="K241" s="348"/>
      <c r="L241" s="348"/>
      <c r="M241" s="348"/>
      <c r="N241" s="348"/>
      <c r="O241" s="348"/>
      <c r="P241" s="348"/>
    </row>
    <row r="242" spans="1:16" ht="15.75" thickBot="1">
      <c r="A242" s="348"/>
      <c r="B242" s="348"/>
      <c r="C242" s="348"/>
      <c r="D242" s="348"/>
      <c r="E242" s="348"/>
      <c r="F242" s="348"/>
      <c r="G242" s="348"/>
      <c r="H242" s="348"/>
      <c r="I242" s="348"/>
      <c r="J242" s="348"/>
      <c r="K242" s="348"/>
      <c r="L242" s="348"/>
      <c r="M242" s="348"/>
      <c r="N242" s="348"/>
      <c r="O242" s="348"/>
      <c r="P242" s="348"/>
    </row>
    <row r="243" spans="1:16" ht="15.75" thickBot="1">
      <c r="A243" s="348"/>
      <c r="B243" s="348"/>
      <c r="C243" s="348"/>
      <c r="D243" s="348"/>
      <c r="E243" s="348"/>
      <c r="F243" s="348"/>
      <c r="G243" s="348"/>
      <c r="H243" s="348"/>
      <c r="I243" s="348"/>
      <c r="J243" s="348"/>
      <c r="K243" s="348"/>
      <c r="L243" s="348"/>
      <c r="M243" s="348"/>
      <c r="N243" s="348"/>
      <c r="O243" s="348"/>
      <c r="P243" s="348"/>
    </row>
    <row r="244" spans="1:16" ht="15.75" thickBot="1">
      <c r="A244" s="348"/>
      <c r="B244" s="348"/>
      <c r="C244" s="348"/>
      <c r="D244" s="348"/>
      <c r="E244" s="348"/>
      <c r="F244" s="348"/>
      <c r="G244" s="348"/>
      <c r="H244" s="348"/>
      <c r="I244" s="348"/>
      <c r="J244" s="348"/>
      <c r="K244" s="348"/>
      <c r="L244" s="348"/>
      <c r="M244" s="348"/>
      <c r="N244" s="348"/>
      <c r="O244" s="348"/>
      <c r="P244" s="348"/>
    </row>
    <row r="245" spans="1:16" ht="15.75" thickBot="1">
      <c r="A245" s="348"/>
      <c r="B245" s="348"/>
      <c r="C245" s="348"/>
      <c r="D245" s="348"/>
      <c r="E245" s="348"/>
      <c r="F245" s="348"/>
      <c r="G245" s="348"/>
      <c r="H245" s="348"/>
      <c r="I245" s="348"/>
      <c r="J245" s="348"/>
      <c r="K245" s="348"/>
      <c r="L245" s="348"/>
      <c r="M245" s="348"/>
      <c r="N245" s="348"/>
      <c r="O245" s="348"/>
      <c r="P245" s="348"/>
    </row>
    <row r="246" spans="1:16" ht="15.75" thickBot="1">
      <c r="A246" s="348"/>
      <c r="B246" s="348"/>
      <c r="C246" s="348"/>
      <c r="D246" s="348"/>
      <c r="E246" s="348"/>
      <c r="F246" s="348"/>
      <c r="G246" s="348"/>
      <c r="H246" s="348"/>
      <c r="I246" s="348"/>
      <c r="J246" s="348"/>
      <c r="K246" s="348"/>
      <c r="L246" s="348"/>
      <c r="M246" s="348"/>
      <c r="N246" s="348"/>
      <c r="O246" s="348"/>
      <c r="P246" s="348"/>
    </row>
    <row r="247" spans="1:16" ht="15.75" thickBot="1">
      <c r="A247" s="348"/>
      <c r="B247" s="348"/>
      <c r="C247" s="348"/>
      <c r="D247" s="348"/>
      <c r="E247" s="348"/>
      <c r="F247" s="348"/>
      <c r="G247" s="348"/>
      <c r="H247" s="348"/>
      <c r="I247" s="348"/>
      <c r="J247" s="348"/>
      <c r="K247" s="348"/>
      <c r="L247" s="348"/>
      <c r="M247" s="348"/>
      <c r="N247" s="348"/>
      <c r="O247" s="348"/>
      <c r="P247" s="348"/>
    </row>
    <row r="248" spans="1:16" ht="15.75" thickBot="1">
      <c r="A248" s="348"/>
      <c r="B248" s="348"/>
      <c r="C248" s="348"/>
      <c r="D248" s="348"/>
      <c r="E248" s="348"/>
      <c r="F248" s="348"/>
      <c r="G248" s="348"/>
      <c r="H248" s="348"/>
      <c r="I248" s="348"/>
      <c r="J248" s="348"/>
      <c r="K248" s="348"/>
      <c r="L248" s="348"/>
      <c r="M248" s="348"/>
      <c r="N248" s="348"/>
      <c r="O248" s="348"/>
      <c r="P248" s="348"/>
    </row>
    <row r="249" spans="1:16" ht="15.75" thickBot="1">
      <c r="A249" s="348"/>
      <c r="B249" s="348"/>
      <c r="C249" s="348"/>
      <c r="D249" s="348"/>
      <c r="E249" s="348"/>
      <c r="F249" s="348"/>
      <c r="G249" s="348"/>
      <c r="H249" s="348"/>
      <c r="I249" s="348"/>
      <c r="J249" s="348"/>
      <c r="K249" s="348"/>
      <c r="L249" s="348"/>
      <c r="M249" s="348"/>
      <c r="N249" s="348"/>
      <c r="O249" s="348"/>
      <c r="P249" s="348"/>
    </row>
    <row r="250" spans="1:16" ht="15.75" thickBot="1">
      <c r="A250" s="348"/>
      <c r="B250" s="348"/>
      <c r="C250" s="348"/>
      <c r="D250" s="348"/>
      <c r="E250" s="348"/>
      <c r="F250" s="348"/>
      <c r="G250" s="348"/>
      <c r="H250" s="348"/>
      <c r="I250" s="348"/>
      <c r="J250" s="348"/>
      <c r="K250" s="348"/>
      <c r="L250" s="348"/>
      <c r="M250" s="348"/>
      <c r="N250" s="348"/>
      <c r="O250" s="348"/>
      <c r="P250" s="348"/>
    </row>
    <row r="251" spans="1:16" ht="15.75" thickBot="1">
      <c r="A251" s="348"/>
      <c r="B251" s="348"/>
      <c r="C251" s="348"/>
      <c r="D251" s="348"/>
      <c r="E251" s="348"/>
      <c r="F251" s="348"/>
      <c r="G251" s="348"/>
      <c r="H251" s="348"/>
      <c r="I251" s="348"/>
      <c r="J251" s="348"/>
      <c r="K251" s="348"/>
      <c r="L251" s="348"/>
      <c r="M251" s="348"/>
      <c r="N251" s="348"/>
      <c r="O251" s="348"/>
      <c r="P251" s="348"/>
    </row>
    <row r="252" spans="1:16" ht="15.75" thickBot="1">
      <c r="A252" s="348"/>
      <c r="B252" s="348"/>
      <c r="C252" s="348"/>
      <c r="D252" s="348"/>
      <c r="E252" s="348"/>
      <c r="F252" s="348"/>
      <c r="G252" s="348"/>
      <c r="H252" s="348"/>
      <c r="I252" s="348"/>
      <c r="J252" s="348"/>
      <c r="K252" s="348"/>
      <c r="L252" s="348"/>
      <c r="M252" s="348"/>
      <c r="N252" s="348"/>
      <c r="O252" s="348"/>
      <c r="P252" s="348"/>
    </row>
    <row r="253" spans="1:16" ht="15.75" thickBot="1">
      <c r="A253" s="348"/>
      <c r="B253" s="348"/>
      <c r="C253" s="348"/>
      <c r="D253" s="348"/>
      <c r="E253" s="348"/>
      <c r="F253" s="348"/>
      <c r="G253" s="348"/>
      <c r="H253" s="348"/>
      <c r="I253" s="348"/>
      <c r="J253" s="348"/>
      <c r="K253" s="348"/>
      <c r="L253" s="348"/>
      <c r="M253" s="348"/>
      <c r="N253" s="348"/>
      <c r="O253" s="348"/>
      <c r="P253" s="348"/>
    </row>
    <row r="254" spans="1:16" ht="15.75" thickBot="1">
      <c r="A254" s="348"/>
      <c r="B254" s="348"/>
      <c r="C254" s="348"/>
      <c r="D254" s="348"/>
      <c r="E254" s="348"/>
      <c r="F254" s="348"/>
      <c r="G254" s="348"/>
      <c r="H254" s="348"/>
      <c r="I254" s="348"/>
      <c r="J254" s="348"/>
      <c r="K254" s="348"/>
      <c r="L254" s="348"/>
      <c r="M254" s="348"/>
      <c r="N254" s="348"/>
      <c r="O254" s="348"/>
      <c r="P254" s="348"/>
    </row>
    <row r="255" spans="1:16" ht="15.75" thickBot="1">
      <c r="A255" s="348"/>
      <c r="B255" s="348"/>
      <c r="C255" s="348"/>
      <c r="D255" s="348"/>
      <c r="E255" s="348"/>
      <c r="F255" s="348"/>
      <c r="G255" s="348"/>
      <c r="H255" s="348"/>
      <c r="I255" s="348"/>
      <c r="J255" s="348"/>
      <c r="K255" s="348"/>
      <c r="L255" s="348"/>
      <c r="M255" s="348"/>
      <c r="N255" s="348"/>
      <c r="O255" s="348"/>
      <c r="P255" s="348"/>
    </row>
    <row r="256" spans="1:16" ht="15.75" thickBot="1">
      <c r="A256" s="348"/>
      <c r="B256" s="348"/>
      <c r="C256" s="348"/>
      <c r="D256" s="348"/>
      <c r="E256" s="348"/>
      <c r="F256" s="348"/>
      <c r="G256" s="348"/>
      <c r="H256" s="348"/>
      <c r="I256" s="348"/>
      <c r="J256" s="348"/>
      <c r="K256" s="348"/>
      <c r="L256" s="348"/>
      <c r="M256" s="348"/>
      <c r="N256" s="348"/>
      <c r="O256" s="348"/>
      <c r="P256" s="348"/>
    </row>
    <row r="257" spans="1:16" ht="15.75" thickBot="1">
      <c r="A257" s="348"/>
      <c r="B257" s="348"/>
      <c r="C257" s="348"/>
      <c r="D257" s="348"/>
      <c r="E257" s="348"/>
      <c r="F257" s="348"/>
      <c r="G257" s="348"/>
      <c r="H257" s="348"/>
      <c r="I257" s="348"/>
      <c r="J257" s="348"/>
      <c r="K257" s="348"/>
      <c r="L257" s="348"/>
      <c r="M257" s="348"/>
      <c r="N257" s="348"/>
      <c r="O257" s="348"/>
      <c r="P257" s="348"/>
    </row>
    <row r="258" spans="1:16" ht="15.75" thickBot="1">
      <c r="A258" s="348"/>
      <c r="B258" s="348"/>
      <c r="C258" s="348"/>
      <c r="D258" s="348"/>
      <c r="E258" s="348"/>
      <c r="F258" s="348"/>
      <c r="G258" s="348"/>
      <c r="H258" s="348"/>
      <c r="I258" s="348"/>
      <c r="J258" s="348"/>
      <c r="K258" s="348"/>
      <c r="L258" s="348"/>
      <c r="M258" s="348"/>
      <c r="N258" s="348"/>
      <c r="O258" s="348"/>
      <c r="P258" s="348"/>
    </row>
    <row r="259" spans="1:16" ht="15.75" thickBot="1">
      <c r="A259" s="348"/>
      <c r="B259" s="348"/>
      <c r="C259" s="348"/>
      <c r="D259" s="348"/>
      <c r="E259" s="348"/>
      <c r="F259" s="348"/>
      <c r="G259" s="348"/>
      <c r="H259" s="348"/>
      <c r="I259" s="348"/>
      <c r="J259" s="348"/>
      <c r="K259" s="348"/>
      <c r="L259" s="348"/>
      <c r="M259" s="348"/>
      <c r="N259" s="348"/>
      <c r="O259" s="348"/>
      <c r="P259" s="348"/>
    </row>
    <row r="260" spans="1:16" ht="15.75" thickBot="1">
      <c r="A260" s="348"/>
      <c r="B260" s="348"/>
      <c r="C260" s="348"/>
      <c r="D260" s="348"/>
      <c r="E260" s="348"/>
      <c r="F260" s="348"/>
      <c r="G260" s="348"/>
      <c r="H260" s="348"/>
      <c r="I260" s="348"/>
      <c r="J260" s="348"/>
      <c r="K260" s="348"/>
      <c r="L260" s="348"/>
      <c r="M260" s="348"/>
      <c r="N260" s="348"/>
      <c r="O260" s="348"/>
      <c r="P260" s="348"/>
    </row>
    <row r="261" spans="1:16" ht="15.75" thickBot="1">
      <c r="A261" s="348"/>
      <c r="B261" s="348"/>
      <c r="C261" s="348"/>
      <c r="D261" s="348"/>
      <c r="E261" s="348"/>
      <c r="F261" s="348"/>
      <c r="G261" s="348"/>
      <c r="H261" s="348"/>
      <c r="I261" s="348"/>
      <c r="J261" s="348"/>
      <c r="K261" s="348"/>
      <c r="L261" s="348"/>
      <c r="M261" s="348"/>
      <c r="N261" s="348"/>
      <c r="O261" s="348"/>
      <c r="P261" s="348"/>
    </row>
    <row r="262" spans="1:16" ht="15.75" thickBot="1">
      <c r="A262" s="348"/>
      <c r="B262" s="348"/>
      <c r="C262" s="348"/>
      <c r="D262" s="348"/>
      <c r="E262" s="348"/>
      <c r="F262" s="348"/>
      <c r="G262" s="348"/>
      <c r="H262" s="348"/>
      <c r="I262" s="348"/>
      <c r="J262" s="348"/>
      <c r="K262" s="348"/>
      <c r="L262" s="348"/>
      <c r="M262" s="348"/>
      <c r="N262" s="348"/>
      <c r="O262" s="348"/>
      <c r="P262" s="348"/>
    </row>
    <row r="263" spans="1:16" ht="15.75" thickBot="1">
      <c r="A263" s="348"/>
      <c r="B263" s="348"/>
      <c r="C263" s="348"/>
      <c r="D263" s="348"/>
      <c r="E263" s="348"/>
      <c r="F263" s="348"/>
      <c r="G263" s="348"/>
      <c r="H263" s="348"/>
      <c r="I263" s="348"/>
      <c r="J263" s="348"/>
      <c r="K263" s="348"/>
      <c r="L263" s="348"/>
      <c r="M263" s="348"/>
      <c r="N263" s="348"/>
      <c r="O263" s="348"/>
      <c r="P263" s="348"/>
    </row>
    <row r="264" spans="1:16" ht="15.75" thickBot="1">
      <c r="A264" s="348"/>
      <c r="B264" s="348"/>
      <c r="C264" s="348"/>
      <c r="D264" s="348"/>
      <c r="E264" s="348"/>
      <c r="F264" s="348"/>
      <c r="G264" s="348"/>
      <c r="H264" s="348"/>
      <c r="I264" s="348"/>
      <c r="J264" s="348"/>
      <c r="K264" s="348"/>
      <c r="L264" s="348"/>
      <c r="M264" s="348"/>
      <c r="N264" s="348"/>
      <c r="O264" s="348"/>
      <c r="P264" s="348"/>
    </row>
    <row r="265" spans="1:16" ht="15.75" thickBot="1">
      <c r="A265" s="348"/>
      <c r="B265" s="348"/>
      <c r="C265" s="348"/>
      <c r="D265" s="348"/>
      <c r="E265" s="348"/>
      <c r="F265" s="348"/>
      <c r="G265" s="348"/>
      <c r="H265" s="348"/>
      <c r="I265" s="348"/>
      <c r="J265" s="348"/>
      <c r="K265" s="348"/>
      <c r="L265" s="348"/>
      <c r="M265" s="348"/>
      <c r="N265" s="348"/>
      <c r="O265" s="348"/>
      <c r="P265" s="348"/>
    </row>
    <row r="266" spans="1:16" ht="15.75" thickBot="1">
      <c r="A266" s="348"/>
      <c r="B266" s="348"/>
      <c r="C266" s="348"/>
      <c r="D266" s="348"/>
      <c r="E266" s="348"/>
      <c r="F266" s="348"/>
      <c r="G266" s="348"/>
      <c r="H266" s="348"/>
      <c r="I266" s="348"/>
      <c r="J266" s="348"/>
      <c r="K266" s="348"/>
      <c r="L266" s="348"/>
      <c r="M266" s="348"/>
      <c r="N266" s="348"/>
      <c r="O266" s="348"/>
      <c r="P266" s="348"/>
    </row>
    <row r="267" spans="1:16" ht="15.75" thickBot="1">
      <c r="A267" s="348"/>
      <c r="B267" s="348"/>
      <c r="C267" s="348"/>
      <c r="D267" s="348"/>
      <c r="E267" s="348"/>
      <c r="F267" s="348"/>
      <c r="G267" s="348"/>
      <c r="H267" s="348"/>
      <c r="I267" s="348"/>
      <c r="J267" s="348"/>
      <c r="K267" s="348"/>
      <c r="L267" s="348"/>
      <c r="M267" s="348"/>
      <c r="N267" s="348"/>
      <c r="O267" s="348"/>
      <c r="P267" s="348"/>
    </row>
    <row r="268" spans="1:16" ht="15.75" thickBot="1">
      <c r="A268" s="348"/>
      <c r="B268" s="348"/>
      <c r="C268" s="348"/>
      <c r="D268" s="348"/>
      <c r="E268" s="348"/>
      <c r="F268" s="348"/>
      <c r="G268" s="348"/>
      <c r="H268" s="348"/>
      <c r="I268" s="348"/>
      <c r="J268" s="348"/>
      <c r="K268" s="348"/>
      <c r="L268" s="348"/>
      <c r="M268" s="348"/>
      <c r="N268" s="348"/>
      <c r="O268" s="348"/>
      <c r="P268" s="348"/>
    </row>
    <row r="269" spans="1:16" ht="15.75" thickBot="1">
      <c r="A269" s="348"/>
      <c r="B269" s="348"/>
      <c r="C269" s="348"/>
      <c r="D269" s="348"/>
      <c r="E269" s="348"/>
      <c r="F269" s="348"/>
      <c r="G269" s="348"/>
      <c r="H269" s="348"/>
      <c r="I269" s="348"/>
      <c r="J269" s="348"/>
      <c r="K269" s="348"/>
      <c r="L269" s="348"/>
      <c r="M269" s="348"/>
      <c r="N269" s="348"/>
      <c r="O269" s="348"/>
      <c r="P269" s="348"/>
    </row>
    <row r="270" spans="1:16" ht="15.75" thickBot="1">
      <c r="A270" s="348"/>
      <c r="B270" s="348"/>
      <c r="C270" s="348"/>
      <c r="D270" s="348"/>
      <c r="E270" s="348"/>
      <c r="F270" s="348"/>
      <c r="G270" s="348"/>
      <c r="H270" s="348"/>
      <c r="I270" s="348"/>
      <c r="J270" s="348"/>
      <c r="K270" s="348"/>
      <c r="L270" s="348"/>
      <c r="M270" s="348"/>
      <c r="N270" s="348"/>
      <c r="O270" s="348"/>
      <c r="P270" s="348"/>
    </row>
    <row r="271" spans="1:16" ht="15.75" thickBot="1">
      <c r="A271" s="348"/>
      <c r="B271" s="348"/>
      <c r="C271" s="348"/>
      <c r="D271" s="348"/>
      <c r="E271" s="348"/>
      <c r="F271" s="348"/>
      <c r="G271" s="348"/>
      <c r="H271" s="348"/>
      <c r="I271" s="348"/>
      <c r="J271" s="348"/>
      <c r="K271" s="348"/>
      <c r="L271" s="348"/>
      <c r="M271" s="348"/>
      <c r="N271" s="348"/>
      <c r="O271" s="348"/>
      <c r="P271" s="348"/>
    </row>
    <row r="272" spans="1:16" ht="15.75" thickBot="1">
      <c r="A272" s="348"/>
      <c r="B272" s="348"/>
      <c r="C272" s="348"/>
      <c r="D272" s="348"/>
      <c r="E272" s="348"/>
      <c r="F272" s="348"/>
      <c r="G272" s="348"/>
      <c r="H272" s="348"/>
      <c r="I272" s="348"/>
      <c r="J272" s="348"/>
      <c r="K272" s="348"/>
      <c r="L272" s="348"/>
      <c r="M272" s="348"/>
      <c r="N272" s="348"/>
      <c r="O272" s="348"/>
      <c r="P272" s="348"/>
    </row>
    <row r="273" spans="1:16" ht="15.75" thickBot="1">
      <c r="A273" s="348"/>
      <c r="B273" s="348"/>
      <c r="C273" s="348"/>
      <c r="D273" s="348"/>
      <c r="E273" s="348"/>
      <c r="F273" s="348"/>
      <c r="G273" s="348"/>
      <c r="H273" s="348"/>
      <c r="I273" s="348"/>
      <c r="J273" s="348"/>
      <c r="K273" s="348"/>
      <c r="L273" s="348"/>
      <c r="M273" s="348"/>
      <c r="N273" s="348"/>
      <c r="O273" s="348"/>
      <c r="P273" s="348"/>
    </row>
    <row r="274" spans="1:16" ht="15.75" thickBot="1">
      <c r="A274" s="348"/>
      <c r="B274" s="348"/>
      <c r="C274" s="348"/>
      <c r="D274" s="348"/>
      <c r="E274" s="348"/>
      <c r="F274" s="348"/>
      <c r="G274" s="348"/>
      <c r="H274" s="348"/>
      <c r="I274" s="348"/>
      <c r="J274" s="348"/>
      <c r="K274" s="348"/>
      <c r="L274" s="348"/>
      <c r="M274" s="348"/>
      <c r="N274" s="348"/>
      <c r="O274" s="348"/>
      <c r="P274" s="348"/>
    </row>
    <row r="275" spans="1:16" ht="15.75" thickBot="1">
      <c r="A275" s="348"/>
      <c r="B275" s="348"/>
      <c r="C275" s="348"/>
      <c r="D275" s="348"/>
      <c r="E275" s="348"/>
      <c r="F275" s="348"/>
      <c r="G275" s="348"/>
      <c r="H275" s="348"/>
      <c r="I275" s="348"/>
      <c r="J275" s="348"/>
      <c r="K275" s="348"/>
      <c r="L275" s="348"/>
      <c r="M275" s="348"/>
      <c r="N275" s="348"/>
      <c r="O275" s="348"/>
      <c r="P275" s="348"/>
    </row>
    <row r="276" spans="1:16" ht="15.75" thickBot="1">
      <c r="A276" s="348"/>
      <c r="B276" s="348"/>
      <c r="C276" s="348"/>
      <c r="D276" s="348"/>
      <c r="E276" s="348"/>
      <c r="F276" s="348"/>
      <c r="G276" s="348"/>
      <c r="H276" s="348"/>
      <c r="I276" s="348"/>
      <c r="J276" s="348"/>
      <c r="K276" s="348"/>
      <c r="L276" s="348"/>
      <c r="M276" s="348"/>
      <c r="N276" s="348"/>
      <c r="O276" s="348"/>
      <c r="P276" s="348"/>
    </row>
    <row r="277" spans="1:16" ht="15.75" thickBot="1">
      <c r="A277" s="348"/>
      <c r="B277" s="348"/>
      <c r="C277" s="348"/>
      <c r="D277" s="348"/>
      <c r="E277" s="348"/>
      <c r="F277" s="348"/>
      <c r="G277" s="348"/>
      <c r="H277" s="348"/>
      <c r="I277" s="348"/>
      <c r="J277" s="348"/>
      <c r="K277" s="348"/>
      <c r="L277" s="348"/>
      <c r="M277" s="348"/>
      <c r="N277" s="348"/>
      <c r="O277" s="348"/>
      <c r="P277" s="348"/>
    </row>
    <row r="278" spans="1:16" ht="15.75" thickBot="1">
      <c r="A278" s="348"/>
      <c r="B278" s="348"/>
      <c r="C278" s="348"/>
      <c r="D278" s="348"/>
      <c r="E278" s="348"/>
      <c r="F278" s="348"/>
      <c r="G278" s="348"/>
      <c r="H278" s="348"/>
      <c r="I278" s="348"/>
      <c r="J278" s="348"/>
      <c r="K278" s="348"/>
      <c r="L278" s="348"/>
      <c r="M278" s="348"/>
      <c r="N278" s="348"/>
      <c r="O278" s="348"/>
      <c r="P278" s="348"/>
    </row>
    <row r="279" spans="1:16" ht="15.75" thickBot="1">
      <c r="A279" s="348"/>
      <c r="B279" s="348"/>
      <c r="C279" s="348"/>
      <c r="D279" s="348"/>
      <c r="E279" s="348"/>
      <c r="F279" s="348"/>
      <c r="G279" s="348"/>
      <c r="H279" s="348"/>
      <c r="I279" s="348"/>
      <c r="J279" s="348"/>
      <c r="K279" s="348"/>
      <c r="L279" s="348"/>
      <c r="M279" s="348"/>
      <c r="N279" s="348"/>
      <c r="O279" s="348"/>
      <c r="P279" s="348"/>
    </row>
    <row r="280" spans="1:16" ht="15.75" thickBot="1">
      <c r="A280" s="348"/>
      <c r="B280" s="348"/>
      <c r="C280" s="348"/>
      <c r="D280" s="348"/>
      <c r="E280" s="348"/>
      <c r="F280" s="348"/>
      <c r="G280" s="348"/>
      <c r="H280" s="348"/>
      <c r="I280" s="348"/>
      <c r="J280" s="348"/>
      <c r="K280" s="348"/>
      <c r="L280" s="348"/>
      <c r="M280" s="348"/>
      <c r="N280" s="348"/>
      <c r="O280" s="348"/>
      <c r="P280" s="348"/>
    </row>
    <row r="281" spans="1:16" ht="15.75" thickBot="1">
      <c r="A281" s="348"/>
      <c r="B281" s="348"/>
      <c r="C281" s="348"/>
      <c r="D281" s="348"/>
      <c r="E281" s="348"/>
      <c r="F281" s="348"/>
      <c r="G281" s="348"/>
      <c r="H281" s="348"/>
      <c r="I281" s="348"/>
      <c r="J281" s="348"/>
      <c r="K281" s="348"/>
      <c r="L281" s="348"/>
      <c r="M281" s="348"/>
      <c r="N281" s="348"/>
      <c r="O281" s="348"/>
      <c r="P281" s="348"/>
    </row>
    <row r="282" spans="1:16" ht="15.75" thickBot="1">
      <c r="A282" s="348"/>
      <c r="B282" s="348"/>
      <c r="C282" s="348"/>
      <c r="D282" s="348"/>
      <c r="E282" s="348"/>
      <c r="F282" s="348"/>
      <c r="G282" s="348"/>
      <c r="H282" s="348"/>
      <c r="I282" s="348"/>
      <c r="J282" s="348"/>
      <c r="K282" s="348"/>
      <c r="L282" s="348"/>
      <c r="M282" s="348"/>
      <c r="N282" s="348"/>
      <c r="O282" s="348"/>
      <c r="P282" s="348"/>
    </row>
    <row r="283" spans="1:16" ht="15.75" thickBot="1">
      <c r="A283" s="348"/>
      <c r="B283" s="348"/>
      <c r="C283" s="348"/>
      <c r="D283" s="348"/>
      <c r="E283" s="348"/>
      <c r="F283" s="348"/>
      <c r="G283" s="348"/>
      <c r="H283" s="348"/>
      <c r="I283" s="348"/>
      <c r="J283" s="348"/>
      <c r="K283" s="348"/>
      <c r="L283" s="348"/>
      <c r="M283" s="348"/>
      <c r="N283" s="348"/>
      <c r="O283" s="348"/>
      <c r="P283" s="348"/>
    </row>
    <row r="284" spans="1:16" ht="15.75" thickBot="1">
      <c r="A284" s="348"/>
      <c r="B284" s="348"/>
      <c r="C284" s="348"/>
      <c r="D284" s="348"/>
      <c r="E284" s="348"/>
      <c r="F284" s="348"/>
      <c r="G284" s="348"/>
      <c r="H284" s="348"/>
      <c r="I284" s="348"/>
      <c r="J284" s="348"/>
      <c r="K284" s="348"/>
      <c r="L284" s="348"/>
      <c r="M284" s="348"/>
      <c r="N284" s="348"/>
      <c r="O284" s="348"/>
      <c r="P284" s="348"/>
    </row>
    <row r="285" spans="1:16" ht="15.75" thickBot="1">
      <c r="A285" s="348"/>
      <c r="B285" s="348"/>
      <c r="C285" s="348"/>
      <c r="D285" s="348"/>
      <c r="E285" s="348"/>
      <c r="F285" s="348"/>
      <c r="G285" s="348"/>
      <c r="H285" s="348"/>
      <c r="I285" s="348"/>
      <c r="J285" s="348"/>
      <c r="K285" s="348"/>
      <c r="L285" s="348"/>
      <c r="M285" s="348"/>
      <c r="N285" s="348"/>
      <c r="O285" s="348"/>
      <c r="P285" s="348"/>
    </row>
    <row r="286" spans="1:16" ht="15.75" thickBot="1">
      <c r="A286" s="348"/>
      <c r="B286" s="348"/>
      <c r="C286" s="348"/>
      <c r="D286" s="348"/>
      <c r="E286" s="348"/>
      <c r="F286" s="348"/>
      <c r="G286" s="348"/>
      <c r="H286" s="348"/>
      <c r="I286" s="348"/>
      <c r="J286" s="348"/>
      <c r="K286" s="348"/>
      <c r="L286" s="348"/>
      <c r="M286" s="348"/>
      <c r="N286" s="348"/>
      <c r="O286" s="348"/>
      <c r="P286" s="348"/>
    </row>
    <row r="287" spans="1:16" ht="15.75" thickBot="1">
      <c r="A287" s="348"/>
      <c r="B287" s="348"/>
      <c r="C287" s="348"/>
      <c r="D287" s="348"/>
      <c r="E287" s="348"/>
      <c r="F287" s="348"/>
      <c r="G287" s="348"/>
      <c r="H287" s="348"/>
      <c r="I287" s="348"/>
      <c r="J287" s="348"/>
      <c r="K287" s="348"/>
      <c r="L287" s="348"/>
      <c r="M287" s="348"/>
      <c r="N287" s="348"/>
      <c r="O287" s="348"/>
      <c r="P287" s="348"/>
    </row>
    <row r="288" spans="1:16" ht="15.75" thickBot="1">
      <c r="A288" s="348"/>
      <c r="B288" s="348"/>
      <c r="C288" s="348"/>
      <c r="D288" s="348"/>
      <c r="E288" s="348"/>
      <c r="F288" s="348"/>
      <c r="G288" s="348"/>
      <c r="H288" s="348"/>
      <c r="I288" s="348"/>
      <c r="J288" s="348"/>
      <c r="K288" s="348"/>
      <c r="L288" s="348"/>
      <c r="M288" s="348"/>
      <c r="N288" s="348"/>
      <c r="O288" s="348"/>
      <c r="P288" s="348"/>
    </row>
    <row r="289" spans="1:16" ht="15.75" thickBot="1">
      <c r="A289" s="348"/>
      <c r="B289" s="348"/>
      <c r="C289" s="348"/>
      <c r="D289" s="348"/>
      <c r="E289" s="348"/>
      <c r="F289" s="348"/>
      <c r="G289" s="348"/>
      <c r="H289" s="348"/>
      <c r="I289" s="348"/>
      <c r="J289" s="348"/>
      <c r="K289" s="348"/>
      <c r="L289" s="348"/>
      <c r="M289" s="348"/>
      <c r="N289" s="348"/>
      <c r="O289" s="348"/>
      <c r="P289" s="348"/>
    </row>
    <row r="290" spans="1:16" ht="15.75" thickBot="1">
      <c r="A290" s="348"/>
      <c r="B290" s="348"/>
      <c r="C290" s="348"/>
      <c r="D290" s="348"/>
      <c r="E290" s="348"/>
      <c r="F290" s="348"/>
      <c r="G290" s="348"/>
      <c r="H290" s="348"/>
      <c r="I290" s="348"/>
      <c r="J290" s="348"/>
      <c r="K290" s="348"/>
      <c r="L290" s="348"/>
      <c r="M290" s="348"/>
      <c r="N290" s="348"/>
      <c r="O290" s="348"/>
      <c r="P290" s="348"/>
    </row>
    <row r="291" spans="1:16" ht="15.75" thickBot="1">
      <c r="A291" s="348"/>
      <c r="B291" s="348"/>
      <c r="C291" s="348"/>
      <c r="D291" s="348"/>
      <c r="E291" s="348"/>
      <c r="F291" s="348"/>
      <c r="G291" s="348"/>
      <c r="H291" s="348"/>
      <c r="I291" s="348"/>
      <c r="J291" s="348"/>
      <c r="K291" s="348"/>
      <c r="L291" s="348"/>
      <c r="M291" s="348"/>
      <c r="N291" s="348"/>
      <c r="O291" s="348"/>
      <c r="P291" s="348"/>
    </row>
    <row r="292" spans="1:16" ht="15.75" thickBot="1">
      <c r="A292" s="348"/>
      <c r="B292" s="348"/>
      <c r="C292" s="348"/>
      <c r="D292" s="348"/>
      <c r="E292" s="348"/>
      <c r="F292" s="348"/>
      <c r="G292" s="348"/>
      <c r="H292" s="348"/>
      <c r="I292" s="348"/>
      <c r="J292" s="348"/>
      <c r="K292" s="348"/>
      <c r="L292" s="348"/>
      <c r="M292" s="348"/>
      <c r="N292" s="348"/>
      <c r="O292" s="348"/>
      <c r="P292" s="348"/>
    </row>
    <row r="293" spans="1:16" ht="15.75" thickBot="1">
      <c r="A293" s="348"/>
      <c r="B293" s="348"/>
      <c r="C293" s="348"/>
      <c r="D293" s="348"/>
      <c r="E293" s="348"/>
      <c r="F293" s="348"/>
      <c r="G293" s="348"/>
      <c r="H293" s="348"/>
      <c r="I293" s="348"/>
      <c r="J293" s="348"/>
      <c r="K293" s="348"/>
      <c r="L293" s="348"/>
      <c r="M293" s="348"/>
      <c r="N293" s="348"/>
      <c r="O293" s="348"/>
      <c r="P293" s="348"/>
    </row>
    <row r="294" spans="1:16" ht="15.75" thickBot="1">
      <c r="A294" s="348"/>
      <c r="B294" s="348"/>
      <c r="C294" s="348"/>
      <c r="D294" s="348"/>
      <c r="E294" s="348"/>
      <c r="F294" s="348"/>
      <c r="G294" s="348"/>
      <c r="H294" s="348"/>
      <c r="I294" s="348"/>
      <c r="J294" s="348"/>
      <c r="K294" s="348"/>
      <c r="L294" s="348"/>
      <c r="M294" s="348"/>
      <c r="N294" s="348"/>
      <c r="O294" s="348"/>
      <c r="P294" s="348"/>
    </row>
    <row r="295" spans="1:16" ht="15.75" thickBot="1">
      <c r="A295" s="348"/>
      <c r="B295" s="348"/>
      <c r="C295" s="348"/>
      <c r="D295" s="348"/>
      <c r="E295" s="348"/>
      <c r="F295" s="348"/>
      <c r="G295" s="348"/>
      <c r="H295" s="348"/>
      <c r="I295" s="348"/>
      <c r="J295" s="348"/>
      <c r="K295" s="348"/>
      <c r="L295" s="348"/>
      <c r="M295" s="348"/>
      <c r="N295" s="348"/>
      <c r="O295" s="348"/>
      <c r="P295" s="348"/>
    </row>
    <row r="296" spans="1:16" ht="15.75" thickBot="1">
      <c r="A296" s="348"/>
      <c r="B296" s="348"/>
      <c r="C296" s="348"/>
      <c r="D296" s="348"/>
      <c r="E296" s="348"/>
      <c r="F296" s="348"/>
      <c r="G296" s="348"/>
      <c r="H296" s="348"/>
      <c r="I296" s="348"/>
      <c r="J296" s="348"/>
      <c r="K296" s="348"/>
      <c r="L296" s="348"/>
      <c r="M296" s="348"/>
      <c r="N296" s="348"/>
      <c r="O296" s="348"/>
      <c r="P296" s="348"/>
    </row>
    <row r="297" spans="1:16" ht="15.75" thickBot="1">
      <c r="A297" s="348"/>
      <c r="B297" s="348"/>
      <c r="C297" s="348"/>
      <c r="D297" s="348"/>
      <c r="E297" s="348"/>
      <c r="F297" s="348"/>
      <c r="G297" s="348"/>
      <c r="H297" s="348"/>
      <c r="I297" s="348"/>
      <c r="J297" s="348"/>
      <c r="K297" s="348"/>
      <c r="L297" s="348"/>
      <c r="M297" s="348"/>
      <c r="N297" s="348"/>
      <c r="O297" s="348"/>
      <c r="P297" s="348"/>
    </row>
    <row r="298" spans="1:16" ht="15.75" thickBot="1">
      <c r="A298" s="348"/>
      <c r="B298" s="348"/>
      <c r="C298" s="348"/>
      <c r="D298" s="348"/>
      <c r="E298" s="348"/>
      <c r="F298" s="348"/>
      <c r="G298" s="348"/>
      <c r="H298" s="348"/>
      <c r="I298" s="348"/>
      <c r="J298" s="348"/>
      <c r="K298" s="348"/>
      <c r="L298" s="348"/>
      <c r="M298" s="348"/>
      <c r="N298" s="348"/>
      <c r="O298" s="348"/>
      <c r="P298" s="348"/>
    </row>
    <row r="299" spans="1:16" ht="15.75" thickBot="1">
      <c r="A299" s="348"/>
      <c r="B299" s="348"/>
      <c r="C299" s="348"/>
      <c r="D299" s="348"/>
      <c r="E299" s="348"/>
      <c r="F299" s="348"/>
      <c r="G299" s="348"/>
      <c r="H299" s="348"/>
      <c r="I299" s="348"/>
      <c r="J299" s="348"/>
      <c r="K299" s="348"/>
      <c r="L299" s="348"/>
      <c r="M299" s="348"/>
      <c r="N299" s="348"/>
      <c r="O299" s="348"/>
      <c r="P299" s="348"/>
    </row>
    <row r="300" spans="1:16" ht="15.75" thickBot="1">
      <c r="A300" s="348"/>
      <c r="B300" s="348"/>
      <c r="C300" s="348"/>
      <c r="D300" s="348"/>
      <c r="E300" s="348"/>
      <c r="F300" s="348"/>
      <c r="G300" s="348"/>
      <c r="H300" s="348"/>
      <c r="I300" s="348"/>
      <c r="J300" s="348"/>
      <c r="K300" s="348"/>
      <c r="L300" s="348"/>
      <c r="M300" s="348"/>
      <c r="N300" s="348"/>
      <c r="O300" s="348"/>
      <c r="P300" s="348"/>
    </row>
    <row r="301" spans="1:16" ht="15.75" thickBot="1">
      <c r="A301" s="348"/>
      <c r="B301" s="348"/>
      <c r="C301" s="348"/>
      <c r="D301" s="348"/>
      <c r="E301" s="348"/>
      <c r="F301" s="348"/>
      <c r="G301" s="348"/>
      <c r="H301" s="348"/>
      <c r="I301" s="348"/>
      <c r="J301" s="348"/>
      <c r="K301" s="348"/>
      <c r="L301" s="348"/>
      <c r="M301" s="348"/>
      <c r="N301" s="348"/>
      <c r="O301" s="348"/>
      <c r="P301" s="348"/>
    </row>
    <row r="302" spans="1:16" ht="15.75" thickBot="1">
      <c r="A302" s="348"/>
      <c r="B302" s="348"/>
      <c r="C302" s="348"/>
      <c r="D302" s="348"/>
      <c r="E302" s="348"/>
      <c r="F302" s="348"/>
      <c r="G302" s="348"/>
      <c r="H302" s="348"/>
      <c r="I302" s="348"/>
      <c r="J302" s="348"/>
      <c r="K302" s="348"/>
      <c r="L302" s="348"/>
      <c r="M302" s="348"/>
      <c r="N302" s="348"/>
      <c r="O302" s="348"/>
      <c r="P302" s="348"/>
    </row>
    <row r="303" spans="1:16" ht="15.75" thickBot="1">
      <c r="A303" s="348"/>
      <c r="B303" s="348"/>
      <c r="C303" s="348"/>
      <c r="D303" s="348"/>
      <c r="E303" s="348"/>
      <c r="F303" s="348"/>
      <c r="G303" s="348"/>
      <c r="H303" s="348"/>
      <c r="I303" s="348"/>
      <c r="J303" s="348"/>
      <c r="K303" s="348"/>
      <c r="L303" s="348"/>
      <c r="M303" s="348"/>
      <c r="N303" s="348"/>
      <c r="O303" s="348"/>
      <c r="P303" s="348"/>
    </row>
    <row r="304" spans="1:16" ht="15.75" thickBot="1">
      <c r="A304" s="348"/>
      <c r="B304" s="348"/>
      <c r="C304" s="348"/>
      <c r="D304" s="348"/>
      <c r="E304" s="348"/>
      <c r="F304" s="348"/>
      <c r="G304" s="348"/>
      <c r="H304" s="348"/>
      <c r="I304" s="348"/>
      <c r="J304" s="348"/>
      <c r="K304" s="348"/>
      <c r="L304" s="348"/>
      <c r="M304" s="348"/>
      <c r="N304" s="348"/>
      <c r="O304" s="348"/>
      <c r="P304" s="348"/>
    </row>
    <row r="305" spans="1:16" ht="15.75" thickBot="1">
      <c r="A305" s="348"/>
      <c r="B305" s="348"/>
      <c r="C305" s="348"/>
      <c r="D305" s="348"/>
      <c r="E305" s="348"/>
      <c r="F305" s="348"/>
      <c r="G305" s="348"/>
      <c r="H305" s="348"/>
      <c r="I305" s="348"/>
      <c r="J305" s="348"/>
      <c r="K305" s="348"/>
      <c r="L305" s="348"/>
      <c r="M305" s="348"/>
      <c r="N305" s="348"/>
      <c r="O305" s="348"/>
      <c r="P305" s="348"/>
    </row>
    <row r="306" spans="1:16" ht="15.75" thickBot="1">
      <c r="A306" s="348"/>
      <c r="B306" s="348"/>
      <c r="C306" s="348"/>
      <c r="D306" s="348"/>
      <c r="E306" s="348"/>
      <c r="F306" s="348"/>
      <c r="G306" s="348"/>
      <c r="H306" s="348"/>
      <c r="I306" s="348"/>
      <c r="J306" s="348"/>
      <c r="K306" s="348"/>
      <c r="L306" s="348"/>
      <c r="M306" s="348"/>
      <c r="N306" s="348"/>
      <c r="O306" s="348"/>
      <c r="P306" s="348"/>
    </row>
    <row r="307" spans="1:16" ht="15.75" thickBot="1">
      <c r="A307" s="348"/>
      <c r="B307" s="348"/>
      <c r="C307" s="348"/>
      <c r="D307" s="348"/>
      <c r="E307" s="348"/>
      <c r="F307" s="348"/>
      <c r="G307" s="348"/>
      <c r="H307" s="348"/>
      <c r="I307" s="348"/>
      <c r="J307" s="348"/>
      <c r="K307" s="348"/>
      <c r="L307" s="348"/>
      <c r="M307" s="348"/>
      <c r="N307" s="348"/>
      <c r="O307" s="348"/>
      <c r="P307" s="348"/>
    </row>
    <row r="308" spans="1:16" ht="15.75" thickBot="1">
      <c r="A308" s="348"/>
      <c r="B308" s="348"/>
      <c r="C308" s="348"/>
      <c r="D308" s="348"/>
      <c r="E308" s="348"/>
      <c r="F308" s="348"/>
      <c r="G308" s="348"/>
      <c r="H308" s="348"/>
      <c r="I308" s="348"/>
      <c r="J308" s="348"/>
      <c r="K308" s="348"/>
      <c r="L308" s="348"/>
      <c r="M308" s="348"/>
      <c r="N308" s="348"/>
      <c r="O308" s="348"/>
      <c r="P308" s="348"/>
    </row>
    <row r="309" spans="1:16" ht="15.75" thickBot="1">
      <c r="A309" s="348"/>
      <c r="B309" s="348"/>
      <c r="C309" s="348"/>
      <c r="D309" s="348"/>
      <c r="E309" s="348"/>
      <c r="F309" s="348"/>
      <c r="G309" s="348"/>
      <c r="H309" s="348"/>
      <c r="I309" s="348"/>
      <c r="J309" s="348"/>
      <c r="K309" s="348"/>
      <c r="L309" s="348"/>
      <c r="M309" s="348"/>
      <c r="N309" s="348"/>
      <c r="O309" s="348"/>
      <c r="P309" s="348"/>
    </row>
    <row r="310" spans="1:16" ht="15.75" thickBot="1">
      <c r="A310" s="348"/>
      <c r="B310" s="348"/>
      <c r="C310" s="348"/>
      <c r="D310" s="348"/>
      <c r="E310" s="348"/>
      <c r="F310" s="348"/>
      <c r="G310" s="348"/>
      <c r="H310" s="348"/>
      <c r="I310" s="348"/>
      <c r="J310" s="348"/>
      <c r="K310" s="348"/>
      <c r="L310" s="348"/>
      <c r="M310" s="348"/>
      <c r="N310" s="348"/>
      <c r="O310" s="348"/>
      <c r="P310" s="348"/>
    </row>
    <row r="311" spans="1:16" ht="15.75" thickBot="1">
      <c r="A311" s="348"/>
      <c r="B311" s="348"/>
      <c r="C311" s="348"/>
      <c r="D311" s="348"/>
      <c r="E311" s="348"/>
      <c r="F311" s="348"/>
      <c r="G311" s="348"/>
      <c r="H311" s="348"/>
      <c r="I311" s="348"/>
      <c r="J311" s="348"/>
      <c r="K311" s="348"/>
      <c r="L311" s="348"/>
      <c r="M311" s="348"/>
      <c r="N311" s="348"/>
      <c r="O311" s="348"/>
      <c r="P311" s="348"/>
    </row>
    <row r="312" spans="1:16" ht="15.75" thickBot="1">
      <c r="A312" s="348"/>
      <c r="B312" s="348"/>
      <c r="C312" s="348"/>
      <c r="D312" s="348"/>
      <c r="E312" s="348"/>
      <c r="F312" s="348"/>
      <c r="G312" s="348"/>
      <c r="H312" s="348"/>
      <c r="I312" s="348"/>
      <c r="J312" s="348"/>
      <c r="K312" s="348"/>
      <c r="L312" s="348"/>
      <c r="M312" s="348"/>
      <c r="N312" s="348"/>
      <c r="O312" s="348"/>
      <c r="P312" s="348"/>
    </row>
    <row r="313" spans="1:16" ht="15.75" thickBot="1">
      <c r="A313" s="348"/>
      <c r="B313" s="348"/>
      <c r="C313" s="348"/>
      <c r="D313" s="348"/>
      <c r="E313" s="348"/>
      <c r="F313" s="348"/>
      <c r="G313" s="348"/>
      <c r="H313" s="348"/>
      <c r="I313" s="348"/>
      <c r="J313" s="348"/>
      <c r="K313" s="348"/>
      <c r="L313" s="348"/>
      <c r="M313" s="348"/>
      <c r="N313" s="348"/>
      <c r="O313" s="348"/>
      <c r="P313" s="348"/>
    </row>
    <row r="314" spans="1:16" ht="15.75" thickBot="1">
      <c r="A314" s="348"/>
      <c r="B314" s="348"/>
      <c r="C314" s="348"/>
      <c r="D314" s="348"/>
      <c r="E314" s="348"/>
      <c r="F314" s="348"/>
      <c r="G314" s="348"/>
      <c r="H314" s="348"/>
      <c r="I314" s="348"/>
      <c r="J314" s="348"/>
      <c r="K314" s="348"/>
      <c r="L314" s="348"/>
      <c r="M314" s="348"/>
      <c r="N314" s="348"/>
      <c r="O314" s="348"/>
      <c r="P314" s="348"/>
    </row>
    <row r="315" spans="1:16" ht="15.75" thickBot="1">
      <c r="A315" s="348"/>
      <c r="B315" s="348"/>
      <c r="C315" s="348"/>
      <c r="D315" s="348"/>
      <c r="E315" s="348"/>
      <c r="F315" s="348"/>
      <c r="G315" s="348"/>
      <c r="H315" s="348"/>
      <c r="I315" s="348"/>
      <c r="J315" s="348"/>
      <c r="K315" s="348"/>
      <c r="L315" s="348"/>
      <c r="M315" s="348"/>
      <c r="N315" s="348"/>
      <c r="O315" s="348"/>
      <c r="P315" s="348"/>
    </row>
    <row r="316" spans="1:16" ht="15.75" thickBot="1">
      <c r="A316" s="348"/>
      <c r="B316" s="348"/>
      <c r="C316" s="348"/>
      <c r="D316" s="348"/>
      <c r="E316" s="348"/>
      <c r="F316" s="348"/>
      <c r="G316" s="348"/>
      <c r="H316" s="348"/>
      <c r="I316" s="348"/>
      <c r="J316" s="348"/>
      <c r="K316" s="348"/>
      <c r="L316" s="348"/>
      <c r="M316" s="348"/>
      <c r="N316" s="348"/>
      <c r="O316" s="348"/>
      <c r="P316" s="348"/>
    </row>
    <row r="317" spans="1:16" ht="15.75" thickBot="1">
      <c r="A317" s="348"/>
      <c r="B317" s="348"/>
      <c r="C317" s="348"/>
      <c r="D317" s="348"/>
      <c r="E317" s="348"/>
      <c r="F317" s="348"/>
      <c r="G317" s="348"/>
      <c r="H317" s="348"/>
      <c r="I317" s="348"/>
      <c r="J317" s="348"/>
      <c r="K317" s="348"/>
      <c r="L317" s="348"/>
      <c r="M317" s="348"/>
      <c r="N317" s="348"/>
      <c r="O317" s="348"/>
      <c r="P317" s="348"/>
    </row>
    <row r="318" spans="1:16" ht="15.75" thickBot="1">
      <c r="A318" s="348"/>
      <c r="B318" s="348"/>
      <c r="C318" s="348"/>
      <c r="D318" s="348"/>
      <c r="E318" s="348"/>
      <c r="F318" s="348"/>
      <c r="G318" s="348"/>
      <c r="H318" s="348"/>
      <c r="I318" s="348"/>
      <c r="J318" s="348"/>
      <c r="K318" s="348"/>
      <c r="L318" s="348"/>
      <c r="M318" s="348"/>
      <c r="N318" s="348"/>
      <c r="O318" s="348"/>
      <c r="P318" s="348"/>
    </row>
    <row r="319" spans="1:16" ht="15.75" thickBot="1">
      <c r="A319" s="348"/>
      <c r="B319" s="348"/>
      <c r="C319" s="348"/>
      <c r="D319" s="348"/>
      <c r="E319" s="348"/>
      <c r="F319" s="348"/>
      <c r="G319" s="348"/>
      <c r="H319" s="348"/>
      <c r="I319" s="348"/>
      <c r="J319" s="348"/>
      <c r="K319" s="348"/>
      <c r="L319" s="348"/>
      <c r="M319" s="348"/>
      <c r="N319" s="348"/>
      <c r="O319" s="348"/>
      <c r="P319" s="348"/>
    </row>
    <row r="320" spans="1:16" ht="15.75" thickBot="1">
      <c r="A320" s="348"/>
      <c r="B320" s="348"/>
      <c r="C320" s="348"/>
      <c r="D320" s="348"/>
      <c r="E320" s="348"/>
      <c r="F320" s="348"/>
      <c r="G320" s="348"/>
      <c r="H320" s="348"/>
      <c r="I320" s="348"/>
      <c r="J320" s="348"/>
      <c r="K320" s="348"/>
      <c r="L320" s="348"/>
      <c r="M320" s="348"/>
      <c r="N320" s="348"/>
      <c r="O320" s="348"/>
      <c r="P320" s="348"/>
    </row>
    <row r="321" spans="1:16" ht="15.75" thickBot="1">
      <c r="A321" s="348"/>
      <c r="B321" s="348"/>
      <c r="C321" s="348"/>
      <c r="D321" s="348"/>
      <c r="E321" s="348"/>
      <c r="F321" s="348"/>
      <c r="G321" s="348"/>
      <c r="H321" s="348"/>
      <c r="I321" s="348"/>
      <c r="J321" s="348"/>
      <c r="K321" s="348"/>
      <c r="L321" s="348"/>
      <c r="M321" s="348"/>
      <c r="N321" s="348"/>
      <c r="O321" s="348"/>
      <c r="P321" s="348"/>
    </row>
    <row r="322" spans="1:16" ht="15.75" thickBot="1">
      <c r="A322" s="348"/>
      <c r="B322" s="348"/>
      <c r="C322" s="348"/>
      <c r="D322" s="348"/>
      <c r="E322" s="348"/>
      <c r="F322" s="348"/>
      <c r="G322" s="348"/>
      <c r="H322" s="348"/>
      <c r="I322" s="348"/>
      <c r="J322" s="348"/>
      <c r="K322" s="348"/>
      <c r="L322" s="348"/>
      <c r="M322" s="348"/>
      <c r="N322" s="348"/>
      <c r="O322" s="348"/>
      <c r="P322" s="348"/>
    </row>
    <row r="323" spans="1:16" ht="15.75" thickBot="1">
      <c r="A323" s="348"/>
      <c r="B323" s="348"/>
      <c r="C323" s="348"/>
      <c r="D323" s="348"/>
      <c r="E323" s="348"/>
      <c r="F323" s="348"/>
      <c r="G323" s="348"/>
      <c r="H323" s="348"/>
      <c r="I323" s="348"/>
      <c r="J323" s="348"/>
      <c r="K323" s="348"/>
      <c r="L323" s="348"/>
      <c r="M323" s="348"/>
      <c r="N323" s="348"/>
      <c r="O323" s="348"/>
      <c r="P323" s="348"/>
    </row>
    <row r="324" spans="1:16" ht="15.75" thickBot="1">
      <c r="A324" s="348"/>
      <c r="B324" s="348"/>
      <c r="C324" s="348"/>
      <c r="D324" s="348"/>
      <c r="E324" s="348"/>
      <c r="F324" s="348"/>
      <c r="G324" s="348"/>
      <c r="H324" s="348"/>
      <c r="I324" s="348"/>
      <c r="J324" s="348"/>
      <c r="K324" s="348"/>
      <c r="L324" s="348"/>
      <c r="M324" s="348"/>
      <c r="N324" s="348"/>
      <c r="O324" s="348"/>
      <c r="P324" s="348"/>
    </row>
    <row r="325" spans="1:16" ht="15.75" thickBot="1">
      <c r="A325" s="348"/>
      <c r="B325" s="348"/>
      <c r="C325" s="348"/>
      <c r="D325" s="348"/>
      <c r="E325" s="348"/>
      <c r="F325" s="348"/>
      <c r="G325" s="348"/>
      <c r="H325" s="348"/>
      <c r="I325" s="348"/>
      <c r="J325" s="348"/>
      <c r="K325" s="348"/>
      <c r="L325" s="348"/>
      <c r="M325" s="348"/>
      <c r="N325" s="348"/>
      <c r="O325" s="348"/>
      <c r="P325" s="348"/>
    </row>
    <row r="326" spans="1:16" ht="15.75" thickBot="1">
      <c r="A326" s="348"/>
      <c r="B326" s="348"/>
      <c r="C326" s="348"/>
      <c r="D326" s="348"/>
      <c r="E326" s="348"/>
      <c r="F326" s="348"/>
      <c r="G326" s="348"/>
      <c r="H326" s="348"/>
      <c r="I326" s="348"/>
      <c r="J326" s="348"/>
      <c r="K326" s="348"/>
      <c r="L326" s="348"/>
      <c r="M326" s="348"/>
      <c r="N326" s="348"/>
      <c r="O326" s="348"/>
      <c r="P326" s="348"/>
    </row>
    <row r="327" spans="1:16" ht="15.75" thickBot="1">
      <c r="A327" s="348"/>
      <c r="B327" s="348"/>
      <c r="C327" s="348"/>
      <c r="D327" s="348"/>
      <c r="E327" s="348"/>
      <c r="F327" s="348"/>
      <c r="G327" s="348"/>
      <c r="H327" s="348"/>
      <c r="I327" s="348"/>
      <c r="J327" s="348"/>
      <c r="K327" s="348"/>
      <c r="L327" s="348"/>
      <c r="M327" s="348"/>
      <c r="N327" s="348"/>
      <c r="O327" s="348"/>
      <c r="P327" s="348"/>
    </row>
    <row r="328" spans="1:16" ht="15.75" thickBot="1">
      <c r="A328" s="348"/>
      <c r="B328" s="348"/>
      <c r="C328" s="348"/>
      <c r="D328" s="348"/>
      <c r="E328" s="348"/>
      <c r="F328" s="348"/>
      <c r="G328" s="348"/>
      <c r="H328" s="348"/>
      <c r="I328" s="348"/>
      <c r="J328" s="348"/>
      <c r="K328" s="348"/>
      <c r="L328" s="348"/>
      <c r="M328" s="348"/>
      <c r="N328" s="348"/>
      <c r="O328" s="348"/>
      <c r="P328" s="348"/>
    </row>
    <row r="329" spans="1:16" ht="15.75" thickBot="1">
      <c r="A329" s="348"/>
      <c r="B329" s="348"/>
      <c r="C329" s="348"/>
      <c r="D329" s="348"/>
      <c r="E329" s="348"/>
      <c r="F329" s="348"/>
      <c r="G329" s="348"/>
      <c r="H329" s="348"/>
      <c r="I329" s="348"/>
      <c r="J329" s="348"/>
      <c r="K329" s="348"/>
      <c r="L329" s="348"/>
      <c r="M329" s="348"/>
      <c r="N329" s="348"/>
      <c r="O329" s="348"/>
      <c r="P329" s="348"/>
    </row>
    <row r="330" spans="1:16" ht="15.75" thickBot="1">
      <c r="A330" s="348"/>
      <c r="B330" s="348"/>
      <c r="C330" s="348"/>
      <c r="D330" s="348"/>
      <c r="E330" s="348"/>
      <c r="F330" s="348"/>
      <c r="G330" s="348"/>
      <c r="H330" s="348"/>
      <c r="I330" s="348"/>
      <c r="J330" s="348"/>
      <c r="K330" s="348"/>
      <c r="L330" s="348"/>
      <c r="M330" s="348"/>
      <c r="N330" s="348"/>
      <c r="O330" s="348"/>
      <c r="P330" s="348"/>
    </row>
    <row r="331" spans="1:16" ht="15.75" thickBot="1">
      <c r="A331" s="348"/>
      <c r="B331" s="348"/>
      <c r="C331" s="348"/>
      <c r="D331" s="348"/>
      <c r="E331" s="348"/>
      <c r="F331" s="348"/>
      <c r="G331" s="348"/>
      <c r="H331" s="348"/>
      <c r="I331" s="348"/>
      <c r="J331" s="348"/>
      <c r="K331" s="348"/>
      <c r="L331" s="348"/>
      <c r="M331" s="348"/>
      <c r="N331" s="348"/>
      <c r="O331" s="348"/>
      <c r="P331" s="348"/>
    </row>
    <row r="332" spans="1:16" ht="15.75" thickBot="1">
      <c r="A332" s="348"/>
      <c r="B332" s="348"/>
      <c r="C332" s="348"/>
      <c r="D332" s="348"/>
      <c r="E332" s="348"/>
      <c r="F332" s="348"/>
      <c r="G332" s="348"/>
      <c r="H332" s="348"/>
      <c r="I332" s="348"/>
      <c r="J332" s="348"/>
      <c r="K332" s="348"/>
      <c r="L332" s="348"/>
      <c r="M332" s="348"/>
      <c r="N332" s="348"/>
      <c r="O332" s="348"/>
      <c r="P332" s="348"/>
    </row>
    <row r="333" spans="1:16" ht="15.75" thickBot="1">
      <c r="A333" s="348"/>
      <c r="B333" s="348"/>
      <c r="C333" s="348"/>
      <c r="D333" s="348"/>
      <c r="E333" s="348"/>
      <c r="F333" s="348"/>
      <c r="G333" s="348"/>
      <c r="H333" s="348"/>
      <c r="I333" s="348"/>
      <c r="J333" s="348"/>
      <c r="K333" s="348"/>
      <c r="L333" s="348"/>
      <c r="M333" s="348"/>
      <c r="N333" s="348"/>
      <c r="O333" s="348"/>
      <c r="P333" s="348"/>
    </row>
    <row r="334" spans="1:16" ht="15.75" thickBot="1">
      <c r="A334" s="348"/>
      <c r="B334" s="348"/>
      <c r="C334" s="348"/>
      <c r="D334" s="348"/>
      <c r="E334" s="348"/>
      <c r="F334" s="348"/>
      <c r="G334" s="348"/>
      <c r="H334" s="348"/>
      <c r="I334" s="348"/>
      <c r="J334" s="348"/>
      <c r="K334" s="348"/>
      <c r="L334" s="348"/>
      <c r="M334" s="348"/>
      <c r="N334" s="348"/>
      <c r="O334" s="348"/>
      <c r="P334" s="348"/>
    </row>
    <row r="335" spans="1:16" ht="15.75" thickBot="1">
      <c r="A335" s="348"/>
      <c r="B335" s="348"/>
      <c r="C335" s="348"/>
      <c r="D335" s="348"/>
      <c r="E335" s="348"/>
      <c r="F335" s="348"/>
      <c r="G335" s="348"/>
      <c r="H335" s="348"/>
      <c r="I335" s="348"/>
      <c r="J335" s="348"/>
      <c r="K335" s="348"/>
      <c r="L335" s="348"/>
      <c r="M335" s="348"/>
      <c r="N335" s="348"/>
      <c r="O335" s="348"/>
      <c r="P335" s="348"/>
    </row>
    <row r="336" spans="1:16" ht="15.75" thickBot="1">
      <c r="A336" s="348"/>
      <c r="B336" s="348"/>
      <c r="C336" s="348"/>
      <c r="D336" s="348"/>
      <c r="E336" s="348"/>
      <c r="F336" s="348"/>
      <c r="G336" s="348"/>
      <c r="H336" s="348"/>
      <c r="I336" s="348"/>
      <c r="J336" s="348"/>
      <c r="K336" s="348"/>
      <c r="L336" s="348"/>
      <c r="M336" s="348"/>
      <c r="N336" s="348"/>
      <c r="O336" s="348"/>
      <c r="P336" s="348"/>
    </row>
    <row r="337" spans="1:16" ht="15.75" thickBot="1">
      <c r="A337" s="348"/>
      <c r="B337" s="348"/>
      <c r="C337" s="348"/>
      <c r="D337" s="348"/>
      <c r="E337" s="348"/>
      <c r="F337" s="348"/>
      <c r="G337" s="348"/>
      <c r="H337" s="348"/>
      <c r="I337" s="348"/>
      <c r="J337" s="348"/>
      <c r="K337" s="348"/>
      <c r="L337" s="348"/>
      <c r="M337" s="348"/>
      <c r="N337" s="348"/>
      <c r="O337" s="348"/>
      <c r="P337" s="348"/>
    </row>
    <row r="338" spans="1:16" ht="15.75" thickBot="1">
      <c r="A338" s="348"/>
      <c r="B338" s="348"/>
      <c r="C338" s="348"/>
      <c r="D338" s="348"/>
      <c r="E338" s="348"/>
      <c r="F338" s="348"/>
      <c r="G338" s="348"/>
      <c r="H338" s="348"/>
      <c r="I338" s="348"/>
      <c r="J338" s="348"/>
      <c r="K338" s="348"/>
      <c r="L338" s="348"/>
      <c r="M338" s="348"/>
      <c r="N338" s="348"/>
      <c r="O338" s="348"/>
      <c r="P338" s="348"/>
    </row>
    <row r="339" spans="1:16" ht="15.75" thickBot="1">
      <c r="A339" s="348"/>
      <c r="B339" s="348"/>
      <c r="C339" s="348"/>
      <c r="D339" s="348"/>
      <c r="E339" s="348"/>
      <c r="F339" s="348"/>
      <c r="G339" s="348"/>
      <c r="H339" s="348"/>
      <c r="I339" s="348"/>
      <c r="J339" s="348"/>
      <c r="K339" s="348"/>
      <c r="L339" s="348"/>
      <c r="M339" s="348"/>
      <c r="N339" s="348"/>
      <c r="O339" s="348"/>
      <c r="P339" s="348"/>
    </row>
    <row r="340" spans="1:16" ht="15.75" thickBot="1">
      <c r="A340" s="348"/>
      <c r="B340" s="348"/>
      <c r="C340" s="348"/>
      <c r="D340" s="348"/>
      <c r="E340" s="348"/>
      <c r="F340" s="348"/>
      <c r="G340" s="348"/>
      <c r="H340" s="348"/>
      <c r="I340" s="348"/>
      <c r="J340" s="348"/>
      <c r="K340" s="348"/>
      <c r="L340" s="348"/>
      <c r="M340" s="348"/>
      <c r="N340" s="348"/>
      <c r="O340" s="348"/>
      <c r="P340" s="348"/>
    </row>
    <row r="341" spans="1:16" ht="15.75" thickBot="1">
      <c r="A341" s="348"/>
      <c r="B341" s="348"/>
      <c r="C341" s="348"/>
      <c r="D341" s="348"/>
      <c r="E341" s="348"/>
      <c r="F341" s="348"/>
      <c r="G341" s="348"/>
      <c r="H341" s="348"/>
      <c r="I341" s="348"/>
      <c r="J341" s="348"/>
      <c r="K341" s="348"/>
      <c r="L341" s="348"/>
      <c r="M341" s="348"/>
      <c r="N341" s="348"/>
      <c r="O341" s="348"/>
      <c r="P341" s="348"/>
    </row>
    <row r="342" spans="1:16" ht="15.75" thickBot="1">
      <c r="A342" s="348"/>
      <c r="B342" s="348"/>
      <c r="C342" s="348"/>
      <c r="D342" s="348"/>
      <c r="E342" s="348"/>
      <c r="F342" s="348"/>
      <c r="G342" s="348"/>
      <c r="H342" s="348"/>
      <c r="I342" s="348"/>
      <c r="J342" s="348"/>
      <c r="K342" s="348"/>
      <c r="L342" s="348"/>
      <c r="M342" s="348"/>
      <c r="N342" s="348"/>
      <c r="O342" s="348"/>
      <c r="P342" s="348"/>
    </row>
    <row r="343" spans="1:16" ht="15.75" thickBot="1">
      <c r="A343" s="348"/>
      <c r="B343" s="348"/>
      <c r="C343" s="348"/>
      <c r="D343" s="348"/>
      <c r="E343" s="348"/>
      <c r="F343" s="348"/>
      <c r="G343" s="348"/>
      <c r="H343" s="348"/>
      <c r="I343" s="348"/>
      <c r="J343" s="348"/>
      <c r="K343" s="348"/>
      <c r="L343" s="348"/>
      <c r="M343" s="348"/>
      <c r="N343" s="348"/>
      <c r="O343" s="348"/>
      <c r="P343" s="348"/>
    </row>
    <row r="344" spans="1:16" ht="15.75" thickBot="1">
      <c r="A344" s="348"/>
      <c r="B344" s="348"/>
      <c r="C344" s="348"/>
      <c r="D344" s="348"/>
      <c r="E344" s="348"/>
      <c r="F344" s="348"/>
      <c r="G344" s="348"/>
      <c r="H344" s="348"/>
      <c r="I344" s="348"/>
      <c r="J344" s="348"/>
      <c r="K344" s="348"/>
      <c r="L344" s="348"/>
      <c r="M344" s="348"/>
      <c r="N344" s="348"/>
      <c r="O344" s="348"/>
      <c r="P344" s="348"/>
    </row>
    <row r="345" spans="1:16" ht="15.75" thickBot="1">
      <c r="A345" s="348"/>
      <c r="B345" s="348"/>
      <c r="C345" s="348"/>
      <c r="D345" s="348"/>
      <c r="E345" s="348"/>
      <c r="F345" s="348"/>
      <c r="G345" s="348"/>
      <c r="H345" s="348"/>
      <c r="I345" s="348"/>
      <c r="J345" s="348"/>
      <c r="K345" s="348"/>
      <c r="L345" s="348"/>
      <c r="M345" s="348"/>
      <c r="N345" s="348"/>
      <c r="O345" s="348"/>
      <c r="P345" s="348"/>
    </row>
    <row r="346" spans="1:16" ht="15.75" thickBot="1">
      <c r="A346" s="348"/>
      <c r="B346" s="348"/>
      <c r="C346" s="348"/>
      <c r="D346" s="348"/>
      <c r="E346" s="348"/>
      <c r="F346" s="348"/>
      <c r="G346" s="348"/>
      <c r="H346" s="348"/>
      <c r="I346" s="348"/>
      <c r="J346" s="348"/>
      <c r="K346" s="348"/>
      <c r="L346" s="348"/>
      <c r="M346" s="348"/>
      <c r="N346" s="348"/>
      <c r="O346" s="348"/>
      <c r="P346" s="348"/>
    </row>
    <row r="347" spans="1:16" ht="15.75" thickBot="1">
      <c r="A347" s="348"/>
      <c r="B347" s="348"/>
      <c r="C347" s="348"/>
      <c r="D347" s="348"/>
      <c r="E347" s="348"/>
      <c r="F347" s="348"/>
      <c r="G347" s="348"/>
      <c r="H347" s="348"/>
      <c r="I347" s="348"/>
      <c r="J347" s="348"/>
      <c r="K347" s="348"/>
      <c r="L347" s="348"/>
      <c r="M347" s="348"/>
      <c r="N347" s="348"/>
      <c r="O347" s="348"/>
      <c r="P347" s="348"/>
    </row>
    <row r="348" spans="1:16" ht="15.75" thickBot="1">
      <c r="A348" s="348"/>
      <c r="B348" s="348"/>
      <c r="C348" s="348"/>
      <c r="D348" s="348"/>
      <c r="E348" s="348"/>
      <c r="F348" s="348"/>
      <c r="G348" s="348"/>
      <c r="H348" s="348"/>
      <c r="I348" s="348"/>
      <c r="J348" s="348"/>
      <c r="K348" s="348"/>
      <c r="L348" s="348"/>
      <c r="M348" s="348"/>
      <c r="N348" s="348"/>
      <c r="O348" s="348"/>
      <c r="P348" s="348"/>
    </row>
    <row r="349" spans="1:16" ht="15.75" thickBot="1">
      <c r="A349" s="348"/>
      <c r="B349" s="348"/>
      <c r="C349" s="348"/>
      <c r="D349" s="348"/>
      <c r="E349" s="348"/>
      <c r="F349" s="348"/>
      <c r="G349" s="348"/>
      <c r="H349" s="348"/>
      <c r="I349" s="348"/>
      <c r="J349" s="348"/>
      <c r="K349" s="348"/>
      <c r="L349" s="348"/>
      <c r="M349" s="348"/>
      <c r="N349" s="348"/>
      <c r="O349" s="348"/>
      <c r="P349" s="348"/>
    </row>
    <row r="350" spans="1:16" ht="15.75" thickBot="1">
      <c r="A350" s="348"/>
      <c r="B350" s="348"/>
      <c r="C350" s="348"/>
      <c r="D350" s="348"/>
      <c r="E350" s="348"/>
      <c r="F350" s="348"/>
      <c r="G350" s="348"/>
      <c r="H350" s="348"/>
      <c r="I350" s="348"/>
      <c r="J350" s="348"/>
      <c r="K350" s="348"/>
      <c r="L350" s="348"/>
      <c r="M350" s="348"/>
      <c r="N350" s="348"/>
      <c r="O350" s="348"/>
      <c r="P350" s="348"/>
    </row>
    <row r="351" spans="1:16" ht="15.75" thickBot="1">
      <c r="A351" s="348"/>
      <c r="B351" s="348"/>
      <c r="C351" s="348"/>
      <c r="D351" s="348"/>
      <c r="E351" s="348"/>
      <c r="F351" s="348"/>
      <c r="G351" s="348"/>
      <c r="H351" s="348"/>
      <c r="I351" s="348"/>
      <c r="J351" s="348"/>
      <c r="K351" s="348"/>
      <c r="L351" s="348"/>
      <c r="M351" s="348"/>
      <c r="N351" s="348"/>
      <c r="O351" s="348"/>
      <c r="P351" s="348"/>
    </row>
    <row r="352" spans="1:16" ht="15.75" thickBot="1">
      <c r="A352" s="348"/>
      <c r="B352" s="348"/>
      <c r="C352" s="348"/>
      <c r="D352" s="348"/>
      <c r="E352" s="348"/>
      <c r="F352" s="348"/>
      <c r="G352" s="348"/>
      <c r="H352" s="348"/>
      <c r="I352" s="348"/>
      <c r="J352" s="348"/>
      <c r="K352" s="348"/>
      <c r="L352" s="348"/>
      <c r="M352" s="348"/>
      <c r="N352" s="348"/>
      <c r="O352" s="348"/>
      <c r="P352" s="348"/>
    </row>
    <row r="353" spans="1:16" ht="15.75" thickBot="1">
      <c r="A353" s="348"/>
      <c r="B353" s="348"/>
      <c r="C353" s="348"/>
      <c r="D353" s="348"/>
      <c r="E353" s="348"/>
      <c r="F353" s="348"/>
      <c r="G353" s="348"/>
      <c r="H353" s="348"/>
      <c r="I353" s="348"/>
      <c r="J353" s="348"/>
      <c r="K353" s="348"/>
      <c r="L353" s="348"/>
      <c r="M353" s="348"/>
      <c r="N353" s="348"/>
      <c r="O353" s="348"/>
      <c r="P353" s="348"/>
    </row>
    <row r="354" spans="1:16" ht="15.75" thickBot="1">
      <c r="A354" s="348"/>
      <c r="B354" s="348"/>
      <c r="C354" s="348"/>
      <c r="D354" s="348"/>
      <c r="E354" s="348"/>
      <c r="F354" s="348"/>
      <c r="G354" s="348"/>
      <c r="H354" s="348"/>
      <c r="I354" s="348"/>
      <c r="J354" s="348"/>
      <c r="K354" s="348"/>
      <c r="L354" s="348"/>
      <c r="M354" s="348"/>
      <c r="N354" s="348"/>
      <c r="O354" s="348"/>
      <c r="P354" s="348"/>
    </row>
    <row r="355" spans="1:16" ht="15.75" thickBot="1">
      <c r="A355" s="348"/>
      <c r="B355" s="348"/>
      <c r="C355" s="348"/>
      <c r="D355" s="348"/>
      <c r="E355" s="348"/>
      <c r="F355" s="348"/>
      <c r="G355" s="348"/>
      <c r="H355" s="348"/>
      <c r="I355" s="348"/>
      <c r="J355" s="348"/>
      <c r="K355" s="348"/>
      <c r="L355" s="348"/>
      <c r="M355" s="348"/>
      <c r="N355" s="348"/>
      <c r="O355" s="348"/>
      <c r="P355" s="348"/>
    </row>
    <row r="356" spans="1:16" ht="15.75" thickBot="1">
      <c r="A356" s="348"/>
      <c r="B356" s="348"/>
      <c r="C356" s="348"/>
      <c r="D356" s="348"/>
      <c r="E356" s="348"/>
      <c r="F356" s="348"/>
      <c r="G356" s="348"/>
      <c r="H356" s="348"/>
      <c r="I356" s="348"/>
      <c r="J356" s="348"/>
      <c r="K356" s="348"/>
      <c r="L356" s="348"/>
      <c r="M356" s="348"/>
      <c r="N356" s="348"/>
      <c r="O356" s="348"/>
      <c r="P356" s="348"/>
    </row>
    <row r="357" spans="1:16" ht="15.75" thickBot="1">
      <c r="A357" s="348"/>
      <c r="B357" s="348"/>
      <c r="C357" s="348"/>
      <c r="D357" s="348"/>
      <c r="E357" s="348"/>
      <c r="F357" s="348"/>
      <c r="G357" s="348"/>
      <c r="H357" s="348"/>
      <c r="I357" s="348"/>
      <c r="J357" s="348"/>
      <c r="K357" s="348"/>
      <c r="L357" s="348"/>
      <c r="M357" s="348"/>
      <c r="N357" s="348"/>
      <c r="O357" s="348"/>
      <c r="P357" s="348"/>
    </row>
    <row r="358" spans="1:16" ht="15.75" thickBot="1">
      <c r="A358" s="348"/>
      <c r="B358" s="348"/>
      <c r="C358" s="348"/>
      <c r="D358" s="348"/>
      <c r="E358" s="348"/>
      <c r="F358" s="348"/>
      <c r="G358" s="348"/>
      <c r="H358" s="348"/>
      <c r="I358" s="348"/>
      <c r="J358" s="348"/>
      <c r="K358" s="348"/>
      <c r="L358" s="348"/>
      <c r="M358" s="348"/>
      <c r="N358" s="348"/>
      <c r="O358" s="348"/>
      <c r="P358" s="348"/>
    </row>
    <row r="359" spans="1:16" ht="15.75" thickBot="1">
      <c r="A359" s="348"/>
      <c r="B359" s="348"/>
      <c r="C359" s="348"/>
      <c r="D359" s="348"/>
      <c r="E359" s="348"/>
      <c r="F359" s="348"/>
      <c r="G359" s="348"/>
      <c r="H359" s="348"/>
      <c r="I359" s="348"/>
      <c r="J359" s="348"/>
      <c r="K359" s="348"/>
      <c r="L359" s="348"/>
      <c r="M359" s="348"/>
      <c r="N359" s="348"/>
      <c r="O359" s="348"/>
      <c r="P359" s="348"/>
    </row>
    <row r="360" spans="1:16" ht="15.75" thickBot="1">
      <c r="A360" s="348"/>
      <c r="B360" s="348"/>
      <c r="C360" s="348"/>
      <c r="D360" s="348"/>
      <c r="E360" s="348"/>
      <c r="F360" s="348"/>
      <c r="G360" s="348"/>
      <c r="H360" s="348"/>
      <c r="I360" s="348"/>
      <c r="J360" s="348"/>
      <c r="K360" s="348"/>
      <c r="L360" s="348"/>
      <c r="M360" s="348"/>
      <c r="N360" s="348"/>
      <c r="O360" s="348"/>
      <c r="P360" s="348"/>
    </row>
    <row r="361" spans="1:16" ht="15.75" thickBot="1">
      <c r="A361" s="348"/>
      <c r="B361" s="348"/>
      <c r="C361" s="348"/>
      <c r="D361" s="348"/>
      <c r="E361" s="348"/>
      <c r="F361" s="348"/>
      <c r="G361" s="348"/>
      <c r="H361" s="348"/>
      <c r="I361" s="348"/>
      <c r="J361" s="348"/>
      <c r="K361" s="348"/>
      <c r="L361" s="348"/>
      <c r="M361" s="348"/>
      <c r="N361" s="348"/>
      <c r="O361" s="348"/>
      <c r="P361" s="348"/>
    </row>
    <row r="362" spans="1:16" ht="15.75" thickBot="1">
      <c r="A362" s="348"/>
      <c r="B362" s="348"/>
      <c r="C362" s="348"/>
      <c r="D362" s="348"/>
      <c r="E362" s="348"/>
      <c r="F362" s="348"/>
      <c r="G362" s="348"/>
      <c r="H362" s="348"/>
      <c r="I362" s="348"/>
      <c r="J362" s="348"/>
      <c r="K362" s="348"/>
      <c r="L362" s="348"/>
      <c r="M362" s="348"/>
      <c r="N362" s="348"/>
      <c r="O362" s="348"/>
      <c r="P362" s="348"/>
    </row>
    <row r="363" spans="1:16" ht="15.75" thickBot="1">
      <c r="A363" s="348"/>
      <c r="B363" s="348"/>
      <c r="C363" s="348"/>
      <c r="D363" s="348"/>
      <c r="E363" s="348"/>
      <c r="F363" s="348"/>
      <c r="G363" s="348"/>
      <c r="H363" s="348"/>
      <c r="I363" s="348"/>
      <c r="J363" s="348"/>
      <c r="K363" s="348"/>
      <c r="L363" s="348"/>
      <c r="M363" s="348"/>
      <c r="N363" s="348"/>
      <c r="O363" s="348"/>
      <c r="P363" s="348"/>
    </row>
    <row r="364" spans="1:16" ht="15.75" thickBot="1">
      <c r="A364" s="348"/>
      <c r="B364" s="348"/>
      <c r="C364" s="348"/>
      <c r="D364" s="348"/>
      <c r="E364" s="348"/>
      <c r="F364" s="348"/>
      <c r="G364" s="348"/>
      <c r="H364" s="348"/>
      <c r="I364" s="348"/>
      <c r="J364" s="348"/>
      <c r="K364" s="348"/>
      <c r="L364" s="348"/>
      <c r="M364" s="348"/>
      <c r="N364" s="348"/>
      <c r="O364" s="348"/>
      <c r="P364" s="348"/>
    </row>
    <row r="365" spans="1:16" ht="15.75" thickBot="1">
      <c r="A365" s="348"/>
      <c r="B365" s="348"/>
      <c r="C365" s="348"/>
      <c r="D365" s="348"/>
      <c r="E365" s="348"/>
      <c r="F365" s="348"/>
      <c r="G365" s="348"/>
      <c r="H365" s="348"/>
      <c r="I365" s="348"/>
      <c r="J365" s="348"/>
      <c r="K365" s="348"/>
      <c r="L365" s="348"/>
      <c r="M365" s="348"/>
      <c r="N365" s="348"/>
      <c r="O365" s="348"/>
      <c r="P365" s="348"/>
    </row>
    <row r="366" spans="1:16" ht="15.75" thickBot="1">
      <c r="A366" s="348"/>
      <c r="B366" s="348"/>
      <c r="C366" s="348"/>
      <c r="D366" s="348"/>
      <c r="E366" s="348"/>
      <c r="F366" s="348"/>
      <c r="G366" s="348"/>
      <c r="H366" s="348"/>
      <c r="I366" s="348"/>
      <c r="J366" s="348"/>
      <c r="K366" s="348"/>
      <c r="L366" s="348"/>
      <c r="M366" s="348"/>
      <c r="N366" s="348"/>
      <c r="O366" s="348"/>
      <c r="P366" s="348"/>
    </row>
    <row r="367" spans="1:16" ht="15.75" thickBot="1">
      <c r="A367" s="348"/>
      <c r="B367" s="348"/>
      <c r="C367" s="348"/>
      <c r="D367" s="348"/>
      <c r="E367" s="348"/>
      <c r="F367" s="348"/>
      <c r="G367" s="348"/>
      <c r="H367" s="348"/>
      <c r="I367" s="348"/>
      <c r="J367" s="348"/>
      <c r="K367" s="348"/>
      <c r="L367" s="348"/>
      <c r="M367" s="348"/>
      <c r="N367" s="348"/>
      <c r="O367" s="348"/>
      <c r="P367" s="348"/>
    </row>
    <row r="368" spans="1:16" ht="15.75" thickBot="1">
      <c r="A368" s="348"/>
      <c r="B368" s="348"/>
      <c r="C368" s="348"/>
      <c r="D368" s="348"/>
      <c r="E368" s="348"/>
      <c r="F368" s="348"/>
      <c r="G368" s="348"/>
      <c r="H368" s="348"/>
      <c r="I368" s="348"/>
      <c r="J368" s="348"/>
      <c r="K368" s="348"/>
      <c r="L368" s="348"/>
      <c r="M368" s="348"/>
      <c r="N368" s="348"/>
      <c r="O368" s="348"/>
      <c r="P368" s="348"/>
    </row>
    <row r="369" spans="1:16" ht="15.75" thickBot="1">
      <c r="A369" s="348"/>
      <c r="B369" s="348"/>
      <c r="C369" s="348"/>
      <c r="D369" s="348"/>
      <c r="E369" s="348"/>
      <c r="F369" s="348"/>
      <c r="G369" s="348"/>
      <c r="H369" s="348"/>
      <c r="I369" s="348"/>
      <c r="J369" s="348"/>
      <c r="K369" s="348"/>
      <c r="L369" s="348"/>
      <c r="M369" s="348"/>
      <c r="N369" s="348"/>
      <c r="O369" s="348"/>
      <c r="P369" s="348"/>
    </row>
    <row r="370" spans="1:16" ht="15.75" thickBot="1">
      <c r="A370" s="348"/>
      <c r="B370" s="348"/>
      <c r="C370" s="348"/>
      <c r="D370" s="348"/>
      <c r="E370" s="348"/>
      <c r="F370" s="348"/>
      <c r="G370" s="348"/>
      <c r="H370" s="348"/>
      <c r="I370" s="348"/>
      <c r="J370" s="348"/>
      <c r="K370" s="348"/>
      <c r="L370" s="348"/>
      <c r="M370" s="348"/>
      <c r="N370" s="348"/>
      <c r="O370" s="348"/>
      <c r="P370" s="348"/>
    </row>
    <row r="371" spans="1:16" ht="15.75" thickBot="1">
      <c r="A371" s="348"/>
      <c r="B371" s="348"/>
      <c r="C371" s="348"/>
      <c r="D371" s="348"/>
      <c r="E371" s="348"/>
      <c r="F371" s="348"/>
      <c r="G371" s="348"/>
      <c r="H371" s="348"/>
      <c r="I371" s="348"/>
      <c r="J371" s="348"/>
      <c r="K371" s="348"/>
      <c r="L371" s="348"/>
      <c r="M371" s="348"/>
      <c r="N371" s="348"/>
      <c r="O371" s="348"/>
      <c r="P371" s="348"/>
    </row>
    <row r="372" spans="1:16" ht="15.75" thickBot="1">
      <c r="A372" s="348"/>
      <c r="B372" s="348"/>
      <c r="C372" s="348"/>
      <c r="D372" s="348"/>
      <c r="E372" s="348"/>
      <c r="F372" s="348"/>
      <c r="G372" s="348"/>
      <c r="H372" s="348"/>
      <c r="I372" s="348"/>
      <c r="J372" s="348"/>
      <c r="K372" s="348"/>
      <c r="L372" s="348"/>
      <c r="M372" s="348"/>
      <c r="N372" s="348"/>
      <c r="O372" s="348"/>
      <c r="P372" s="348"/>
    </row>
    <row r="373" spans="1:16" ht="15.75" thickBot="1">
      <c r="A373" s="348"/>
      <c r="B373" s="348"/>
      <c r="C373" s="348"/>
      <c r="D373" s="348"/>
      <c r="E373" s="348"/>
      <c r="F373" s="348"/>
      <c r="G373" s="348"/>
      <c r="H373" s="348"/>
      <c r="I373" s="348"/>
      <c r="J373" s="348"/>
      <c r="K373" s="348"/>
      <c r="L373" s="348"/>
      <c r="M373" s="348"/>
      <c r="N373" s="348"/>
      <c r="O373" s="348"/>
      <c r="P373" s="348"/>
    </row>
    <row r="374" spans="1:16" ht="15.75" thickBot="1">
      <c r="A374" s="348"/>
      <c r="B374" s="348"/>
      <c r="C374" s="348"/>
      <c r="D374" s="348"/>
      <c r="E374" s="348"/>
      <c r="F374" s="348"/>
      <c r="G374" s="348"/>
      <c r="H374" s="348"/>
      <c r="I374" s="348"/>
      <c r="J374" s="348"/>
      <c r="K374" s="348"/>
      <c r="L374" s="348"/>
      <c r="M374" s="348"/>
      <c r="N374" s="348"/>
      <c r="O374" s="348"/>
      <c r="P374" s="348"/>
    </row>
    <row r="375" spans="1:16" ht="15.75" thickBot="1">
      <c r="A375" s="348"/>
      <c r="B375" s="348"/>
      <c r="C375" s="348"/>
      <c r="D375" s="348"/>
      <c r="E375" s="348"/>
      <c r="F375" s="348"/>
      <c r="G375" s="348"/>
      <c r="H375" s="348"/>
      <c r="I375" s="348"/>
      <c r="J375" s="348"/>
      <c r="K375" s="348"/>
      <c r="L375" s="348"/>
      <c r="M375" s="348"/>
      <c r="N375" s="348"/>
      <c r="O375" s="348"/>
      <c r="P375" s="348"/>
    </row>
    <row r="376" spans="1:16" ht="15.75" thickBot="1">
      <c r="A376" s="348"/>
      <c r="B376" s="348"/>
      <c r="C376" s="348"/>
      <c r="D376" s="348"/>
      <c r="E376" s="348"/>
      <c r="F376" s="348"/>
      <c r="G376" s="348"/>
      <c r="H376" s="348"/>
      <c r="I376" s="348"/>
      <c r="J376" s="348"/>
      <c r="K376" s="348"/>
      <c r="L376" s="348"/>
      <c r="M376" s="348"/>
      <c r="N376" s="348"/>
      <c r="O376" s="348"/>
      <c r="P376" s="348"/>
    </row>
    <row r="377" spans="1:16" ht="15.75" thickBot="1">
      <c r="A377" s="348"/>
      <c r="B377" s="348"/>
      <c r="C377" s="348"/>
      <c r="D377" s="348"/>
      <c r="E377" s="348"/>
      <c r="F377" s="348"/>
      <c r="G377" s="348"/>
      <c r="H377" s="348"/>
      <c r="I377" s="348"/>
      <c r="J377" s="348"/>
      <c r="K377" s="348"/>
      <c r="L377" s="348"/>
      <c r="M377" s="348"/>
      <c r="N377" s="348"/>
      <c r="O377" s="348"/>
      <c r="P377" s="348"/>
    </row>
    <row r="378" spans="1:16" ht="15.75" thickBot="1">
      <c r="A378" s="348"/>
      <c r="B378" s="348"/>
      <c r="C378" s="348"/>
      <c r="D378" s="348"/>
      <c r="E378" s="348"/>
      <c r="F378" s="348"/>
      <c r="G378" s="348"/>
      <c r="H378" s="348"/>
      <c r="I378" s="348"/>
      <c r="J378" s="348"/>
      <c r="K378" s="348"/>
      <c r="L378" s="348"/>
      <c r="M378" s="348"/>
      <c r="N378" s="348"/>
      <c r="O378" s="348"/>
      <c r="P378" s="348"/>
    </row>
    <row r="379" spans="1:16" ht="15.75" thickBot="1">
      <c r="A379" s="348"/>
      <c r="B379" s="348"/>
      <c r="C379" s="348"/>
      <c r="D379" s="348"/>
      <c r="E379" s="348"/>
      <c r="F379" s="348"/>
      <c r="G379" s="348"/>
      <c r="H379" s="348"/>
      <c r="I379" s="348"/>
      <c r="J379" s="348"/>
      <c r="K379" s="348"/>
      <c r="L379" s="348"/>
      <c r="M379" s="348"/>
      <c r="N379" s="348"/>
      <c r="O379" s="348"/>
      <c r="P379" s="348"/>
    </row>
    <row r="380" spans="1:16" ht="15.75" thickBot="1">
      <c r="A380" s="348"/>
      <c r="B380" s="348"/>
      <c r="C380" s="348"/>
      <c r="D380" s="348"/>
      <c r="E380" s="348"/>
      <c r="F380" s="348"/>
      <c r="G380" s="348"/>
      <c r="H380" s="348"/>
      <c r="I380" s="348"/>
      <c r="J380" s="348"/>
      <c r="K380" s="348"/>
      <c r="L380" s="348"/>
      <c r="M380" s="348"/>
      <c r="N380" s="348"/>
      <c r="O380" s="348"/>
      <c r="P380" s="348"/>
    </row>
    <row r="381" spans="1:16" ht="15.75" thickBot="1">
      <c r="A381" s="348"/>
      <c r="B381" s="348"/>
      <c r="C381" s="348"/>
      <c r="D381" s="348"/>
      <c r="E381" s="348"/>
      <c r="F381" s="348"/>
      <c r="G381" s="348"/>
      <c r="H381" s="348"/>
      <c r="I381" s="348"/>
      <c r="J381" s="348"/>
      <c r="K381" s="348"/>
      <c r="L381" s="348"/>
      <c r="M381" s="348"/>
      <c r="N381" s="348"/>
      <c r="O381" s="348"/>
      <c r="P381" s="348"/>
    </row>
    <row r="382" spans="1:16" ht="15.75" thickBot="1">
      <c r="A382" s="348"/>
      <c r="B382" s="348"/>
      <c r="C382" s="348"/>
      <c r="D382" s="348"/>
      <c r="E382" s="348"/>
      <c r="F382" s="348"/>
      <c r="G382" s="348"/>
      <c r="H382" s="348"/>
      <c r="I382" s="348"/>
      <c r="J382" s="348"/>
      <c r="K382" s="348"/>
      <c r="L382" s="348"/>
      <c r="M382" s="348"/>
      <c r="N382" s="348"/>
      <c r="O382" s="348"/>
      <c r="P382" s="348"/>
    </row>
    <row r="383" spans="1:16" ht="15.75" thickBot="1">
      <c r="A383" s="348"/>
      <c r="B383" s="348"/>
      <c r="C383" s="348"/>
      <c r="D383" s="348"/>
      <c r="E383" s="348"/>
      <c r="F383" s="348"/>
      <c r="G383" s="348"/>
      <c r="H383" s="348"/>
      <c r="I383" s="348"/>
      <c r="J383" s="348"/>
      <c r="K383" s="348"/>
      <c r="L383" s="348"/>
      <c r="M383" s="348"/>
      <c r="N383" s="348"/>
      <c r="O383" s="348"/>
      <c r="P383" s="348"/>
    </row>
    <row r="384" spans="1:16" ht="15.75" thickBot="1">
      <c r="A384" s="348"/>
      <c r="B384" s="348"/>
      <c r="C384" s="348"/>
      <c r="D384" s="348"/>
      <c r="E384" s="348"/>
      <c r="F384" s="348"/>
      <c r="G384" s="348"/>
      <c r="H384" s="348"/>
      <c r="I384" s="348"/>
      <c r="J384" s="348"/>
      <c r="K384" s="348"/>
      <c r="L384" s="348"/>
      <c r="M384" s="348"/>
      <c r="N384" s="348"/>
      <c r="O384" s="348"/>
      <c r="P384" s="348"/>
    </row>
    <row r="385" spans="1:16" ht="15.75" thickBot="1">
      <c r="A385" s="348"/>
      <c r="B385" s="348"/>
      <c r="C385" s="348"/>
      <c r="D385" s="348"/>
      <c r="E385" s="348"/>
      <c r="F385" s="348"/>
      <c r="G385" s="348"/>
      <c r="H385" s="348"/>
      <c r="I385" s="348"/>
      <c r="J385" s="348"/>
      <c r="K385" s="348"/>
      <c r="L385" s="348"/>
      <c r="M385" s="348"/>
      <c r="N385" s="348"/>
      <c r="O385" s="348"/>
      <c r="P385" s="348"/>
    </row>
    <row r="386" spans="1:16" ht="15.75" thickBot="1">
      <c r="A386" s="348"/>
      <c r="B386" s="348"/>
      <c r="C386" s="348"/>
      <c r="D386" s="348"/>
      <c r="E386" s="348"/>
      <c r="F386" s="348"/>
      <c r="G386" s="348"/>
      <c r="H386" s="348"/>
      <c r="I386" s="348"/>
      <c r="J386" s="348"/>
      <c r="K386" s="348"/>
      <c r="L386" s="348"/>
      <c r="M386" s="348"/>
      <c r="N386" s="348"/>
      <c r="O386" s="348"/>
      <c r="P386" s="348"/>
    </row>
    <row r="387" spans="1:16" ht="15.75" thickBot="1">
      <c r="A387" s="348"/>
      <c r="B387" s="348"/>
      <c r="C387" s="348"/>
      <c r="D387" s="348"/>
      <c r="E387" s="348"/>
      <c r="F387" s="348"/>
      <c r="G387" s="348"/>
      <c r="H387" s="348"/>
      <c r="I387" s="348"/>
      <c r="J387" s="348"/>
      <c r="K387" s="348"/>
      <c r="L387" s="348"/>
      <c r="M387" s="348"/>
      <c r="N387" s="348"/>
      <c r="O387" s="348"/>
      <c r="P387" s="348"/>
    </row>
    <row r="388" spans="1:16" ht="15.75" thickBot="1">
      <c r="A388" s="348"/>
      <c r="B388" s="348"/>
      <c r="C388" s="348"/>
      <c r="D388" s="348"/>
      <c r="E388" s="348"/>
      <c r="F388" s="348"/>
      <c r="G388" s="348"/>
      <c r="H388" s="348"/>
      <c r="I388" s="348"/>
      <c r="J388" s="348"/>
      <c r="K388" s="348"/>
      <c r="L388" s="348"/>
      <c r="M388" s="348"/>
      <c r="N388" s="348"/>
      <c r="O388" s="348"/>
      <c r="P388" s="348"/>
    </row>
    <row r="389" spans="1:16" ht="15.75" thickBot="1">
      <c r="A389" s="348"/>
      <c r="B389" s="348"/>
      <c r="C389" s="348"/>
      <c r="D389" s="348"/>
      <c r="E389" s="348"/>
      <c r="F389" s="348"/>
      <c r="G389" s="348"/>
      <c r="H389" s="348"/>
      <c r="I389" s="348"/>
      <c r="J389" s="348"/>
      <c r="K389" s="348"/>
      <c r="L389" s="348"/>
      <c r="M389" s="348"/>
      <c r="N389" s="348"/>
      <c r="O389" s="348"/>
      <c r="P389" s="348"/>
    </row>
    <row r="390" spans="1:16" ht="15.75" thickBot="1">
      <c r="A390" s="348"/>
      <c r="B390" s="348"/>
      <c r="C390" s="348"/>
      <c r="D390" s="348"/>
      <c r="E390" s="348"/>
      <c r="F390" s="348"/>
      <c r="G390" s="348"/>
      <c r="H390" s="348"/>
      <c r="I390" s="348"/>
      <c r="J390" s="348"/>
      <c r="K390" s="348"/>
      <c r="L390" s="348"/>
      <c r="M390" s="348"/>
      <c r="N390" s="348"/>
      <c r="O390" s="348"/>
      <c r="P390" s="348"/>
    </row>
    <row r="391" spans="1:16" ht="15.75" thickBot="1">
      <c r="A391" s="348"/>
      <c r="B391" s="348"/>
      <c r="C391" s="348"/>
      <c r="D391" s="348"/>
      <c r="E391" s="348"/>
      <c r="F391" s="348"/>
      <c r="G391" s="348"/>
      <c r="H391" s="348"/>
      <c r="I391" s="348"/>
      <c r="J391" s="348"/>
      <c r="K391" s="348"/>
      <c r="L391" s="348"/>
      <c r="M391" s="348"/>
      <c r="N391" s="348"/>
      <c r="O391" s="348"/>
      <c r="P391" s="348"/>
    </row>
    <row r="392" spans="1:16" ht="15.75" thickBot="1">
      <c r="A392" s="348"/>
      <c r="B392" s="348"/>
      <c r="C392" s="348"/>
      <c r="D392" s="348"/>
      <c r="E392" s="348"/>
      <c r="F392" s="348"/>
      <c r="G392" s="348"/>
      <c r="H392" s="348"/>
      <c r="I392" s="348"/>
      <c r="J392" s="348"/>
      <c r="K392" s="348"/>
      <c r="L392" s="348"/>
      <c r="M392" s="348"/>
      <c r="N392" s="348"/>
      <c r="O392" s="348"/>
      <c r="P392" s="348"/>
    </row>
    <row r="393" spans="1:16" ht="15.75" thickBot="1">
      <c r="A393" s="348"/>
      <c r="B393" s="348"/>
      <c r="C393" s="348"/>
      <c r="D393" s="348"/>
      <c r="E393" s="348"/>
      <c r="F393" s="348"/>
      <c r="G393" s="348"/>
      <c r="H393" s="348"/>
      <c r="I393" s="348"/>
      <c r="J393" s="348"/>
      <c r="K393" s="348"/>
      <c r="L393" s="348"/>
      <c r="M393" s="348"/>
      <c r="N393" s="348"/>
      <c r="O393" s="348"/>
      <c r="P393" s="348"/>
    </row>
    <row r="394" spans="1:16" ht="15.75" thickBot="1">
      <c r="A394" s="348"/>
      <c r="B394" s="348"/>
      <c r="C394" s="348"/>
      <c r="D394" s="348"/>
      <c r="E394" s="348"/>
      <c r="F394" s="348"/>
      <c r="G394" s="348"/>
      <c r="H394" s="348"/>
      <c r="I394" s="348"/>
      <c r="J394" s="348"/>
      <c r="K394" s="348"/>
      <c r="L394" s="348"/>
      <c r="M394" s="348"/>
      <c r="N394" s="348"/>
      <c r="O394" s="348"/>
      <c r="P394" s="348"/>
    </row>
    <row r="395" spans="1:16" ht="15.75" thickBot="1">
      <c r="A395" s="348"/>
      <c r="B395" s="348"/>
      <c r="C395" s="348"/>
      <c r="D395" s="348"/>
      <c r="E395" s="348"/>
      <c r="F395" s="348"/>
      <c r="G395" s="348"/>
      <c r="H395" s="348"/>
      <c r="I395" s="348"/>
      <c r="J395" s="348"/>
      <c r="K395" s="348"/>
      <c r="L395" s="348"/>
      <c r="M395" s="348"/>
      <c r="N395" s="348"/>
      <c r="O395" s="348"/>
      <c r="P395" s="348"/>
    </row>
    <row r="396" spans="1:16" ht="15.75" thickBot="1">
      <c r="A396" s="348"/>
      <c r="B396" s="348"/>
      <c r="C396" s="348"/>
      <c r="D396" s="348"/>
      <c r="E396" s="348"/>
      <c r="F396" s="348"/>
      <c r="G396" s="348"/>
      <c r="H396" s="348"/>
      <c r="I396" s="348"/>
      <c r="J396" s="348"/>
      <c r="K396" s="348"/>
      <c r="L396" s="348"/>
      <c r="M396" s="348"/>
      <c r="N396" s="348"/>
      <c r="O396" s="348"/>
      <c r="P396" s="348"/>
    </row>
    <row r="397" spans="1:16" ht="15.75" thickBot="1">
      <c r="A397" s="348"/>
      <c r="B397" s="348"/>
      <c r="C397" s="348"/>
      <c r="D397" s="348"/>
      <c r="E397" s="348"/>
      <c r="F397" s="348"/>
      <c r="G397" s="348"/>
      <c r="H397" s="348"/>
      <c r="I397" s="348"/>
      <c r="J397" s="348"/>
      <c r="K397" s="348"/>
      <c r="L397" s="348"/>
      <c r="M397" s="348"/>
      <c r="N397" s="348"/>
      <c r="O397" s="348"/>
      <c r="P397" s="348"/>
    </row>
    <row r="398" spans="1:16" ht="15.75" thickBot="1">
      <c r="A398" s="348"/>
      <c r="B398" s="348"/>
      <c r="C398" s="348"/>
      <c r="D398" s="348"/>
      <c r="E398" s="348"/>
      <c r="F398" s="348"/>
      <c r="G398" s="348"/>
      <c r="H398" s="348"/>
      <c r="I398" s="348"/>
      <c r="J398" s="348"/>
      <c r="K398" s="348"/>
      <c r="L398" s="348"/>
      <c r="M398" s="348"/>
      <c r="N398" s="348"/>
      <c r="O398" s="348"/>
      <c r="P398" s="348"/>
    </row>
    <row r="399" spans="1:16" ht="15.75" thickBot="1">
      <c r="A399" s="348"/>
      <c r="B399" s="348"/>
      <c r="C399" s="348"/>
      <c r="D399" s="348"/>
      <c r="E399" s="348"/>
      <c r="F399" s="348"/>
      <c r="G399" s="348"/>
      <c r="H399" s="348"/>
      <c r="I399" s="348"/>
      <c r="J399" s="348"/>
      <c r="K399" s="348"/>
      <c r="L399" s="348"/>
      <c r="M399" s="348"/>
      <c r="N399" s="348"/>
      <c r="O399" s="348"/>
      <c r="P399" s="348"/>
    </row>
    <row r="400" spans="1:16" ht="15.75" thickBot="1">
      <c r="A400" s="348"/>
      <c r="B400" s="348"/>
      <c r="C400" s="348"/>
      <c r="D400" s="348"/>
      <c r="E400" s="348"/>
      <c r="F400" s="348"/>
      <c r="G400" s="348"/>
      <c r="H400" s="348"/>
      <c r="I400" s="348"/>
      <c r="J400" s="348"/>
      <c r="K400" s="348"/>
      <c r="L400" s="348"/>
      <c r="M400" s="348"/>
      <c r="N400" s="348"/>
      <c r="O400" s="348"/>
      <c r="P400" s="348"/>
    </row>
    <row r="401" spans="1:16" ht="15.75" thickBot="1">
      <c r="A401" s="348"/>
      <c r="B401" s="348"/>
      <c r="C401" s="348"/>
      <c r="D401" s="348"/>
      <c r="E401" s="348"/>
      <c r="F401" s="348"/>
      <c r="G401" s="348"/>
      <c r="H401" s="348"/>
      <c r="I401" s="348"/>
      <c r="J401" s="348"/>
      <c r="K401" s="348"/>
      <c r="L401" s="348"/>
      <c r="M401" s="348"/>
      <c r="N401" s="348"/>
      <c r="O401" s="348"/>
      <c r="P401" s="348"/>
    </row>
    <row r="402" spans="1:16" ht="15.75" thickBot="1">
      <c r="A402" s="348"/>
      <c r="B402" s="348"/>
      <c r="C402" s="348"/>
      <c r="D402" s="348"/>
      <c r="E402" s="348"/>
      <c r="F402" s="348"/>
      <c r="G402" s="348"/>
      <c r="H402" s="348"/>
      <c r="I402" s="348"/>
      <c r="J402" s="348"/>
      <c r="K402" s="348"/>
      <c r="L402" s="348"/>
      <c r="M402" s="348"/>
      <c r="N402" s="348"/>
      <c r="O402" s="348"/>
      <c r="P402" s="348"/>
    </row>
    <row r="403" spans="1:16" ht="15.75" thickBot="1">
      <c r="A403" s="348"/>
      <c r="B403" s="348"/>
      <c r="C403" s="348"/>
      <c r="D403" s="348"/>
      <c r="E403" s="348"/>
      <c r="F403" s="348"/>
      <c r="G403" s="348"/>
      <c r="H403" s="348"/>
      <c r="I403" s="348"/>
      <c r="J403" s="348"/>
      <c r="K403" s="348"/>
      <c r="L403" s="348"/>
      <c r="M403" s="348"/>
      <c r="N403" s="348"/>
      <c r="O403" s="348"/>
      <c r="P403" s="348"/>
    </row>
    <row r="404" spans="1:16" ht="15.75" thickBot="1">
      <c r="A404" s="348"/>
      <c r="B404" s="348"/>
      <c r="C404" s="348"/>
      <c r="D404" s="348"/>
      <c r="E404" s="348"/>
      <c r="F404" s="348"/>
      <c r="G404" s="348"/>
      <c r="H404" s="348"/>
      <c r="I404" s="348"/>
      <c r="J404" s="348"/>
      <c r="K404" s="348"/>
      <c r="L404" s="348"/>
      <c r="M404" s="348"/>
      <c r="N404" s="348"/>
      <c r="O404" s="348"/>
      <c r="P404" s="348"/>
    </row>
    <row r="405" spans="1:16" ht="15.75" thickBot="1">
      <c r="A405" s="348"/>
      <c r="B405" s="348"/>
      <c r="C405" s="348"/>
      <c r="D405" s="348"/>
      <c r="E405" s="348"/>
      <c r="F405" s="348"/>
      <c r="G405" s="348"/>
      <c r="H405" s="348"/>
      <c r="I405" s="348"/>
      <c r="J405" s="348"/>
      <c r="K405" s="348"/>
      <c r="L405" s="348"/>
      <c r="M405" s="348"/>
      <c r="N405" s="348"/>
      <c r="O405" s="348"/>
      <c r="P405" s="348"/>
    </row>
    <row r="406" spans="1:16" ht="15.75" thickBot="1">
      <c r="A406" s="348"/>
      <c r="B406" s="348"/>
      <c r="C406" s="348"/>
      <c r="D406" s="348"/>
      <c r="E406" s="348"/>
      <c r="F406" s="348"/>
      <c r="G406" s="348"/>
      <c r="H406" s="348"/>
      <c r="I406" s="348"/>
      <c r="J406" s="348"/>
      <c r="K406" s="348"/>
      <c r="L406" s="348"/>
      <c r="M406" s="348"/>
      <c r="N406" s="348"/>
      <c r="O406" s="348"/>
      <c r="P406" s="348"/>
    </row>
    <row r="407" spans="1:16" ht="15.75" thickBot="1">
      <c r="A407" s="348"/>
      <c r="B407" s="348"/>
      <c r="C407" s="348"/>
      <c r="D407" s="348"/>
      <c r="E407" s="348"/>
      <c r="F407" s="348"/>
      <c r="G407" s="348"/>
      <c r="H407" s="348"/>
      <c r="I407" s="348"/>
      <c r="J407" s="348"/>
      <c r="K407" s="348"/>
      <c r="L407" s="348"/>
      <c r="M407" s="348"/>
      <c r="N407" s="348"/>
      <c r="O407" s="348"/>
      <c r="P407" s="348"/>
    </row>
    <row r="408" spans="1:16" ht="15.75" thickBot="1">
      <c r="A408" s="348"/>
      <c r="B408" s="348"/>
      <c r="C408" s="348"/>
      <c r="D408" s="348"/>
      <c r="E408" s="348"/>
      <c r="F408" s="348"/>
      <c r="G408" s="348"/>
      <c r="H408" s="348"/>
      <c r="I408" s="348"/>
      <c r="J408" s="348"/>
      <c r="K408" s="348"/>
      <c r="L408" s="348"/>
      <c r="M408" s="348"/>
      <c r="N408" s="348"/>
      <c r="O408" s="348"/>
      <c r="P408" s="348"/>
    </row>
    <row r="409" spans="1:16" ht="15.75" thickBot="1">
      <c r="A409" s="348"/>
      <c r="B409" s="348"/>
      <c r="C409" s="348"/>
      <c r="D409" s="348"/>
      <c r="E409" s="348"/>
      <c r="F409" s="348"/>
      <c r="G409" s="348"/>
      <c r="H409" s="348"/>
      <c r="I409" s="348"/>
      <c r="J409" s="348"/>
      <c r="K409" s="348"/>
      <c r="L409" s="348"/>
      <c r="M409" s="348"/>
      <c r="N409" s="348"/>
      <c r="O409" s="348"/>
      <c r="P409" s="348"/>
    </row>
    <row r="410" spans="1:16" ht="15.75" thickBot="1">
      <c r="A410" s="348"/>
      <c r="B410" s="348"/>
      <c r="C410" s="348"/>
      <c r="D410" s="348"/>
      <c r="E410" s="348"/>
      <c r="F410" s="348"/>
      <c r="G410" s="348"/>
      <c r="H410" s="348"/>
      <c r="I410" s="348"/>
      <c r="J410" s="348"/>
      <c r="K410" s="348"/>
      <c r="L410" s="348"/>
      <c r="M410" s="348"/>
      <c r="N410" s="348"/>
      <c r="O410" s="348"/>
      <c r="P410" s="348"/>
    </row>
    <row r="411" spans="1:16" ht="15.75" thickBot="1">
      <c r="A411" s="348"/>
      <c r="B411" s="348"/>
      <c r="C411" s="348"/>
      <c r="D411" s="348"/>
      <c r="E411" s="348"/>
      <c r="F411" s="348"/>
      <c r="G411" s="348"/>
      <c r="H411" s="348"/>
      <c r="I411" s="348"/>
      <c r="J411" s="348"/>
      <c r="K411" s="348"/>
      <c r="L411" s="348"/>
      <c r="M411" s="348"/>
      <c r="N411" s="348"/>
      <c r="O411" s="348"/>
      <c r="P411" s="348"/>
    </row>
    <row r="412" spans="1:16" ht="15.75" thickBot="1">
      <c r="A412" s="348"/>
      <c r="B412" s="348"/>
      <c r="C412" s="348"/>
      <c r="D412" s="348"/>
      <c r="E412" s="348"/>
      <c r="F412" s="348"/>
      <c r="G412" s="348"/>
      <c r="H412" s="348"/>
      <c r="I412" s="348"/>
      <c r="J412" s="348"/>
      <c r="K412" s="348"/>
      <c r="L412" s="348"/>
      <c r="M412" s="348"/>
      <c r="N412" s="348"/>
      <c r="O412" s="348"/>
      <c r="P412" s="348"/>
    </row>
    <row r="413" spans="1:16" ht="15.75" thickBot="1">
      <c r="A413" s="348"/>
      <c r="B413" s="348"/>
      <c r="C413" s="348"/>
      <c r="D413" s="348"/>
      <c r="E413" s="348"/>
      <c r="F413" s="348"/>
      <c r="G413" s="348"/>
      <c r="H413" s="348"/>
      <c r="I413" s="348"/>
      <c r="J413" s="348"/>
      <c r="K413" s="348"/>
      <c r="L413" s="348"/>
      <c r="M413" s="348"/>
      <c r="N413" s="348"/>
      <c r="O413" s="348"/>
      <c r="P413" s="348"/>
    </row>
    <row r="414" spans="1:16" ht="15.75" thickBot="1">
      <c r="A414" s="348"/>
      <c r="B414" s="348"/>
      <c r="C414" s="348"/>
      <c r="D414" s="348"/>
      <c r="E414" s="348"/>
      <c r="F414" s="348"/>
      <c r="G414" s="348"/>
      <c r="H414" s="348"/>
      <c r="I414" s="348"/>
      <c r="J414" s="348"/>
      <c r="K414" s="348"/>
      <c r="L414" s="348"/>
      <c r="M414" s="348"/>
      <c r="N414" s="348"/>
      <c r="O414" s="348"/>
      <c r="P414" s="348"/>
    </row>
    <row r="415" spans="1:16" ht="15.75" thickBot="1">
      <c r="A415" s="348"/>
      <c r="B415" s="348"/>
      <c r="C415" s="348"/>
      <c r="D415" s="348"/>
      <c r="E415" s="348"/>
      <c r="F415" s="348"/>
      <c r="G415" s="348"/>
      <c r="H415" s="348"/>
      <c r="I415" s="348"/>
      <c r="J415" s="348"/>
      <c r="K415" s="348"/>
      <c r="L415" s="348"/>
      <c r="M415" s="348"/>
      <c r="N415" s="348"/>
      <c r="O415" s="348"/>
      <c r="P415" s="348"/>
    </row>
    <row r="416" spans="1:16" ht="15.75" thickBot="1">
      <c r="A416" s="348"/>
      <c r="B416" s="348"/>
      <c r="C416" s="348"/>
      <c r="D416" s="348"/>
      <c r="E416" s="348"/>
      <c r="F416" s="348"/>
      <c r="G416" s="348"/>
      <c r="H416" s="348"/>
      <c r="I416" s="348"/>
      <c r="J416" s="348"/>
      <c r="K416" s="348"/>
      <c r="L416" s="348"/>
      <c r="M416" s="348"/>
      <c r="N416" s="348"/>
      <c r="O416" s="348"/>
      <c r="P416" s="348"/>
    </row>
    <row r="417" spans="1:16" ht="15.75" thickBot="1">
      <c r="A417" s="348"/>
      <c r="B417" s="348"/>
      <c r="C417" s="348"/>
      <c r="D417" s="348"/>
      <c r="E417" s="348"/>
      <c r="F417" s="348"/>
      <c r="G417" s="348"/>
      <c r="H417" s="348"/>
      <c r="I417" s="348"/>
      <c r="J417" s="348"/>
      <c r="K417" s="348"/>
      <c r="L417" s="348"/>
      <c r="M417" s="348"/>
      <c r="N417" s="348"/>
      <c r="O417" s="348"/>
      <c r="P417" s="348"/>
    </row>
    <row r="418" spans="1:16" ht="15.75" thickBot="1">
      <c r="A418" s="348"/>
      <c r="B418" s="348"/>
      <c r="C418" s="348"/>
      <c r="D418" s="348"/>
      <c r="E418" s="348"/>
      <c r="F418" s="348"/>
      <c r="G418" s="348"/>
      <c r="H418" s="348"/>
      <c r="I418" s="348"/>
      <c r="J418" s="348"/>
      <c r="K418" s="348"/>
      <c r="L418" s="348"/>
      <c r="M418" s="348"/>
      <c r="N418" s="348"/>
      <c r="O418" s="348"/>
      <c r="P418" s="348"/>
    </row>
    <row r="419" spans="1:16" ht="15.75" thickBot="1">
      <c r="A419" s="348"/>
      <c r="B419" s="348"/>
      <c r="C419" s="348"/>
      <c r="D419" s="348"/>
      <c r="E419" s="348"/>
      <c r="F419" s="348"/>
      <c r="G419" s="348"/>
      <c r="H419" s="348"/>
      <c r="I419" s="348"/>
      <c r="J419" s="348"/>
      <c r="K419" s="348"/>
      <c r="L419" s="348"/>
      <c r="M419" s="348"/>
      <c r="N419" s="348"/>
      <c r="O419" s="348"/>
      <c r="P419" s="348"/>
    </row>
    <row r="420" spans="1:16" ht="15.75" thickBot="1">
      <c r="A420" s="348"/>
      <c r="B420" s="348"/>
      <c r="C420" s="348"/>
      <c r="D420" s="348"/>
      <c r="E420" s="348"/>
      <c r="F420" s="348"/>
      <c r="G420" s="348"/>
      <c r="H420" s="348"/>
      <c r="I420" s="348"/>
      <c r="J420" s="348"/>
      <c r="K420" s="348"/>
      <c r="L420" s="348"/>
      <c r="M420" s="348"/>
      <c r="N420" s="348"/>
      <c r="O420" s="348"/>
      <c r="P420" s="348"/>
    </row>
    <row r="421" spans="1:16" ht="15.75" thickBot="1">
      <c r="A421" s="348"/>
      <c r="B421" s="348"/>
      <c r="C421" s="348"/>
      <c r="D421" s="348"/>
      <c r="E421" s="348"/>
      <c r="F421" s="348"/>
      <c r="G421" s="348"/>
      <c r="H421" s="348"/>
      <c r="I421" s="348"/>
      <c r="J421" s="348"/>
      <c r="K421" s="348"/>
      <c r="L421" s="348"/>
      <c r="M421" s="348"/>
      <c r="N421" s="348"/>
      <c r="O421" s="348"/>
      <c r="P421" s="348"/>
    </row>
    <row r="422" spans="1:16" ht="15.75" thickBot="1">
      <c r="A422" s="348"/>
      <c r="B422" s="348"/>
      <c r="C422" s="348"/>
      <c r="D422" s="348"/>
      <c r="E422" s="348"/>
      <c r="F422" s="348"/>
      <c r="G422" s="348"/>
      <c r="H422" s="348"/>
      <c r="I422" s="348"/>
      <c r="J422" s="348"/>
      <c r="K422" s="348"/>
      <c r="L422" s="348"/>
      <c r="M422" s="348"/>
      <c r="N422" s="348"/>
      <c r="O422" s="348"/>
      <c r="P422" s="348"/>
    </row>
    <row r="423" spans="1:16" ht="15.75" thickBot="1">
      <c r="A423" s="348"/>
      <c r="B423" s="348"/>
      <c r="C423" s="348"/>
      <c r="D423" s="348"/>
      <c r="E423" s="348"/>
      <c r="F423" s="348"/>
      <c r="G423" s="348"/>
      <c r="H423" s="348"/>
      <c r="I423" s="348"/>
      <c r="J423" s="348"/>
      <c r="K423" s="348"/>
      <c r="L423" s="348"/>
      <c r="M423" s="348"/>
      <c r="N423" s="348"/>
      <c r="O423" s="348"/>
      <c r="P423" s="348"/>
    </row>
    <row r="424" spans="1:16" ht="15.75" thickBot="1">
      <c r="A424" s="348"/>
      <c r="B424" s="348"/>
      <c r="C424" s="348"/>
      <c r="D424" s="348"/>
      <c r="E424" s="348"/>
      <c r="F424" s="348"/>
      <c r="G424" s="348"/>
      <c r="H424" s="348"/>
      <c r="I424" s="348"/>
      <c r="J424" s="348"/>
      <c r="K424" s="348"/>
      <c r="L424" s="348"/>
      <c r="M424" s="348"/>
      <c r="N424" s="348"/>
      <c r="O424" s="348"/>
      <c r="P424" s="348"/>
    </row>
    <row r="425" spans="1:16" ht="15.75" thickBot="1">
      <c r="A425" s="348"/>
      <c r="B425" s="348"/>
      <c r="C425" s="348"/>
      <c r="D425" s="348"/>
      <c r="E425" s="348"/>
      <c r="F425" s="348"/>
      <c r="G425" s="348"/>
      <c r="H425" s="348"/>
      <c r="I425" s="348"/>
      <c r="J425" s="348"/>
      <c r="K425" s="348"/>
      <c r="L425" s="348"/>
      <c r="M425" s="348"/>
      <c r="N425" s="348"/>
      <c r="O425" s="348"/>
      <c r="P425" s="348"/>
    </row>
    <row r="426" spans="1:16" ht="15.75" thickBot="1">
      <c r="A426" s="348"/>
      <c r="B426" s="348"/>
      <c r="C426" s="348"/>
      <c r="D426" s="348"/>
      <c r="E426" s="348"/>
      <c r="F426" s="348"/>
      <c r="G426" s="348"/>
      <c r="H426" s="348"/>
      <c r="I426" s="348"/>
      <c r="J426" s="348"/>
      <c r="K426" s="348"/>
      <c r="L426" s="348"/>
      <c r="M426" s="348"/>
      <c r="N426" s="348"/>
      <c r="O426" s="348"/>
      <c r="P426" s="348"/>
    </row>
    <row r="427" spans="1:16" ht="15.75" thickBot="1">
      <c r="A427" s="348"/>
      <c r="B427" s="348"/>
      <c r="C427" s="348"/>
      <c r="D427" s="348"/>
      <c r="E427" s="348"/>
      <c r="F427" s="348"/>
      <c r="G427" s="348"/>
      <c r="H427" s="348"/>
      <c r="I427" s="348"/>
      <c r="J427" s="348"/>
      <c r="K427" s="348"/>
      <c r="L427" s="348"/>
      <c r="M427" s="348"/>
      <c r="N427" s="348"/>
      <c r="O427" s="348"/>
      <c r="P427" s="348"/>
    </row>
    <row r="428" spans="1:16" ht="15.75" thickBot="1">
      <c r="A428" s="348"/>
      <c r="B428" s="348"/>
      <c r="C428" s="348"/>
      <c r="D428" s="348"/>
      <c r="E428" s="348"/>
      <c r="F428" s="348"/>
      <c r="G428" s="348"/>
      <c r="H428" s="348"/>
      <c r="I428" s="348"/>
      <c r="J428" s="348"/>
      <c r="K428" s="348"/>
      <c r="L428" s="348"/>
      <c r="M428" s="348"/>
      <c r="N428" s="348"/>
      <c r="O428" s="348"/>
      <c r="P428" s="348"/>
    </row>
    <row r="429" spans="1:16" ht="15.75" thickBot="1">
      <c r="A429" s="348"/>
      <c r="B429" s="348"/>
      <c r="C429" s="348"/>
      <c r="D429" s="348"/>
      <c r="E429" s="348"/>
      <c r="F429" s="348"/>
      <c r="G429" s="348"/>
      <c r="H429" s="348"/>
      <c r="I429" s="348"/>
      <c r="J429" s="348"/>
      <c r="K429" s="348"/>
      <c r="L429" s="348"/>
      <c r="M429" s="348"/>
      <c r="N429" s="348"/>
      <c r="O429" s="348"/>
      <c r="P429" s="348"/>
    </row>
    <row r="430" spans="1:16" ht="15.75" thickBot="1">
      <c r="A430" s="348"/>
      <c r="B430" s="348"/>
      <c r="C430" s="348"/>
      <c r="D430" s="348"/>
      <c r="E430" s="348"/>
      <c r="F430" s="348"/>
      <c r="G430" s="348"/>
      <c r="H430" s="348"/>
      <c r="I430" s="348"/>
      <c r="J430" s="348"/>
      <c r="K430" s="348"/>
      <c r="L430" s="348"/>
      <c r="M430" s="348"/>
      <c r="N430" s="348"/>
      <c r="O430" s="348"/>
      <c r="P430" s="348"/>
    </row>
    <row r="431" spans="1:16" ht="15.75" thickBot="1">
      <c r="A431" s="348"/>
      <c r="B431" s="348"/>
      <c r="C431" s="348"/>
      <c r="D431" s="348"/>
      <c r="E431" s="348"/>
      <c r="F431" s="348"/>
      <c r="G431" s="348"/>
      <c r="H431" s="348"/>
      <c r="I431" s="348"/>
      <c r="J431" s="348"/>
      <c r="K431" s="348"/>
      <c r="L431" s="348"/>
      <c r="M431" s="348"/>
      <c r="N431" s="348"/>
      <c r="O431" s="348"/>
      <c r="P431" s="348"/>
    </row>
    <row r="432" spans="1:16" ht="15.75" thickBot="1">
      <c r="A432" s="348"/>
      <c r="B432" s="348"/>
      <c r="C432" s="348"/>
      <c r="D432" s="348"/>
      <c r="E432" s="348"/>
      <c r="F432" s="348"/>
      <c r="G432" s="348"/>
      <c r="H432" s="348"/>
      <c r="I432" s="348"/>
      <c r="J432" s="348"/>
      <c r="K432" s="348"/>
      <c r="L432" s="348"/>
      <c r="M432" s="348"/>
      <c r="N432" s="348"/>
      <c r="O432" s="348"/>
      <c r="P432" s="348"/>
    </row>
    <row r="433" spans="1:16" ht="15.75" thickBot="1">
      <c r="A433" s="348"/>
      <c r="B433" s="348"/>
      <c r="C433" s="348"/>
      <c r="D433" s="348"/>
      <c r="E433" s="348"/>
      <c r="F433" s="348"/>
      <c r="G433" s="348"/>
      <c r="H433" s="348"/>
      <c r="I433" s="348"/>
      <c r="J433" s="348"/>
      <c r="K433" s="348"/>
      <c r="L433" s="348"/>
      <c r="M433" s="348"/>
      <c r="N433" s="348"/>
      <c r="O433" s="348"/>
      <c r="P433" s="348"/>
    </row>
    <row r="434" spans="1:16" ht="15.75" thickBot="1">
      <c r="A434" s="348"/>
      <c r="B434" s="348"/>
      <c r="C434" s="348"/>
      <c r="D434" s="348"/>
      <c r="E434" s="348"/>
      <c r="F434" s="348"/>
      <c r="G434" s="348"/>
      <c r="H434" s="348"/>
      <c r="I434" s="348"/>
      <c r="J434" s="348"/>
      <c r="K434" s="348"/>
      <c r="L434" s="348"/>
      <c r="M434" s="348"/>
      <c r="N434" s="348"/>
      <c r="O434" s="348"/>
      <c r="P434" s="348"/>
    </row>
    <row r="435" spans="1:16" ht="15.75" thickBot="1">
      <c r="A435" s="348"/>
      <c r="B435" s="348"/>
      <c r="C435" s="348"/>
      <c r="D435" s="348"/>
      <c r="E435" s="348"/>
      <c r="F435" s="348"/>
      <c r="G435" s="348"/>
      <c r="H435" s="348"/>
      <c r="I435" s="348"/>
      <c r="J435" s="348"/>
      <c r="K435" s="348"/>
      <c r="L435" s="348"/>
      <c r="M435" s="348"/>
      <c r="N435" s="348"/>
      <c r="O435" s="348"/>
      <c r="P435" s="348"/>
    </row>
    <row r="436" spans="1:16" ht="15.75" thickBot="1">
      <c r="A436" s="348"/>
      <c r="B436" s="348"/>
      <c r="C436" s="348"/>
      <c r="D436" s="348"/>
      <c r="E436" s="348"/>
      <c r="F436" s="348"/>
      <c r="G436" s="348"/>
      <c r="H436" s="348"/>
      <c r="I436" s="348"/>
      <c r="J436" s="348"/>
      <c r="K436" s="348"/>
      <c r="L436" s="348"/>
      <c r="M436" s="348"/>
      <c r="N436" s="348"/>
      <c r="O436" s="348"/>
      <c r="P436" s="348"/>
    </row>
    <row r="437" spans="1:16" ht="15.75" thickBot="1">
      <c r="A437" s="348"/>
      <c r="B437" s="348"/>
      <c r="C437" s="348"/>
      <c r="D437" s="348"/>
      <c r="E437" s="348"/>
      <c r="F437" s="348"/>
      <c r="G437" s="348"/>
      <c r="H437" s="348"/>
      <c r="I437" s="348"/>
      <c r="J437" s="348"/>
      <c r="K437" s="348"/>
      <c r="L437" s="348"/>
      <c r="M437" s="348"/>
      <c r="N437" s="348"/>
      <c r="O437" s="348"/>
      <c r="P437" s="348"/>
    </row>
    <row r="438" spans="1:16" ht="15.75" thickBot="1">
      <c r="A438" s="348"/>
      <c r="B438" s="348"/>
      <c r="C438" s="348"/>
      <c r="D438" s="348"/>
      <c r="E438" s="348"/>
      <c r="F438" s="348"/>
      <c r="G438" s="348"/>
      <c r="H438" s="348"/>
      <c r="I438" s="348"/>
      <c r="J438" s="348"/>
      <c r="K438" s="348"/>
      <c r="L438" s="348"/>
      <c r="M438" s="348"/>
      <c r="N438" s="348"/>
      <c r="O438" s="348"/>
      <c r="P438" s="348"/>
    </row>
    <row r="439" spans="1:16" ht="15.75" thickBot="1">
      <c r="A439" s="348"/>
      <c r="B439" s="348"/>
      <c r="C439" s="348"/>
      <c r="D439" s="348"/>
      <c r="E439" s="348"/>
      <c r="F439" s="348"/>
      <c r="G439" s="348"/>
      <c r="H439" s="348"/>
      <c r="I439" s="348"/>
      <c r="J439" s="348"/>
      <c r="K439" s="348"/>
      <c r="L439" s="348"/>
      <c r="M439" s="348"/>
      <c r="N439" s="348"/>
      <c r="O439" s="348"/>
      <c r="P439" s="348"/>
    </row>
    <row r="440" spans="1:16" ht="15.75" thickBot="1">
      <c r="A440" s="348"/>
      <c r="B440" s="348"/>
      <c r="C440" s="348"/>
      <c r="D440" s="348"/>
      <c r="E440" s="348"/>
      <c r="F440" s="348"/>
      <c r="G440" s="348"/>
      <c r="H440" s="348"/>
      <c r="I440" s="348"/>
      <c r="J440" s="348"/>
      <c r="K440" s="348"/>
      <c r="L440" s="348"/>
      <c r="M440" s="348"/>
      <c r="N440" s="348"/>
      <c r="O440" s="348"/>
      <c r="P440" s="348"/>
    </row>
    <row r="441" spans="1:16" ht="15.75" thickBot="1">
      <c r="A441" s="348"/>
      <c r="B441" s="348"/>
      <c r="C441" s="348"/>
      <c r="D441" s="348"/>
      <c r="E441" s="348"/>
      <c r="F441" s="348"/>
      <c r="G441" s="348"/>
      <c r="H441" s="348"/>
      <c r="I441" s="348"/>
      <c r="J441" s="348"/>
      <c r="K441" s="348"/>
      <c r="L441" s="348"/>
      <c r="M441" s="348"/>
      <c r="N441" s="348"/>
      <c r="O441" s="348"/>
      <c r="P441" s="348"/>
    </row>
    <row r="442" spans="1:16" ht="15.75" thickBot="1">
      <c r="A442" s="348"/>
      <c r="B442" s="348"/>
      <c r="C442" s="348"/>
      <c r="D442" s="348"/>
      <c r="E442" s="348"/>
      <c r="F442" s="348"/>
      <c r="G442" s="348"/>
      <c r="H442" s="348"/>
      <c r="I442" s="348"/>
      <c r="J442" s="348"/>
      <c r="K442" s="348"/>
      <c r="L442" s="348"/>
      <c r="M442" s="348"/>
      <c r="N442" s="348"/>
      <c r="O442" s="348"/>
      <c r="P442" s="348"/>
    </row>
    <row r="443" spans="1:16" ht="15.75" thickBot="1">
      <c r="A443" s="348"/>
      <c r="B443" s="348"/>
      <c r="C443" s="348"/>
      <c r="D443" s="348"/>
      <c r="E443" s="348"/>
      <c r="F443" s="348"/>
      <c r="G443" s="348"/>
      <c r="H443" s="348"/>
      <c r="I443" s="348"/>
      <c r="J443" s="348"/>
      <c r="K443" s="348"/>
      <c r="L443" s="348"/>
      <c r="M443" s="348"/>
      <c r="N443" s="348"/>
      <c r="O443" s="348"/>
      <c r="P443" s="348"/>
    </row>
    <row r="444" spans="1:16" ht="15.75" thickBot="1">
      <c r="A444" s="348"/>
      <c r="B444" s="348"/>
      <c r="C444" s="348"/>
      <c r="D444" s="348"/>
      <c r="E444" s="348"/>
      <c r="F444" s="348"/>
      <c r="G444" s="348"/>
      <c r="H444" s="348"/>
      <c r="I444" s="348"/>
      <c r="J444" s="348"/>
      <c r="K444" s="348"/>
      <c r="L444" s="348"/>
      <c r="M444" s="348"/>
      <c r="N444" s="348"/>
      <c r="O444" s="348"/>
      <c r="P444" s="348"/>
    </row>
    <row r="445" spans="1:16" ht="15.75" thickBot="1">
      <c r="A445" s="348"/>
      <c r="B445" s="348"/>
      <c r="C445" s="348"/>
      <c r="D445" s="348"/>
      <c r="E445" s="348"/>
      <c r="F445" s="348"/>
      <c r="G445" s="348"/>
      <c r="H445" s="348"/>
      <c r="I445" s="348"/>
      <c r="J445" s="348"/>
      <c r="K445" s="348"/>
      <c r="L445" s="348"/>
      <c r="M445" s="348"/>
      <c r="N445" s="348"/>
      <c r="O445" s="348"/>
      <c r="P445" s="348"/>
    </row>
    <row r="446" spans="1:16" ht="15.75" thickBot="1">
      <c r="A446" s="348"/>
      <c r="B446" s="348"/>
      <c r="C446" s="348"/>
      <c r="D446" s="348"/>
      <c r="E446" s="348"/>
      <c r="F446" s="348"/>
      <c r="G446" s="348"/>
      <c r="H446" s="348"/>
      <c r="I446" s="348"/>
      <c r="J446" s="348"/>
      <c r="K446" s="348"/>
      <c r="L446" s="348"/>
      <c r="M446" s="348"/>
      <c r="N446" s="348"/>
      <c r="O446" s="348"/>
      <c r="P446" s="348"/>
    </row>
    <row r="447" spans="1:16" ht="15.75" thickBot="1">
      <c r="A447" s="348"/>
      <c r="B447" s="348"/>
      <c r="C447" s="348"/>
      <c r="D447" s="348"/>
      <c r="E447" s="348"/>
      <c r="F447" s="348"/>
      <c r="G447" s="348"/>
      <c r="H447" s="348"/>
      <c r="I447" s="348"/>
      <c r="J447" s="348"/>
      <c r="K447" s="348"/>
      <c r="L447" s="348"/>
      <c r="M447" s="348"/>
      <c r="N447" s="348"/>
      <c r="O447" s="348"/>
      <c r="P447" s="348"/>
    </row>
    <row r="448" spans="1:16" ht="15.75" thickBot="1">
      <c r="A448" s="348"/>
      <c r="B448" s="348"/>
      <c r="C448" s="348"/>
      <c r="D448" s="348"/>
      <c r="E448" s="348"/>
      <c r="F448" s="348"/>
      <c r="G448" s="348"/>
      <c r="H448" s="348"/>
      <c r="I448" s="348"/>
      <c r="J448" s="348"/>
      <c r="K448" s="348"/>
      <c r="L448" s="348"/>
      <c r="M448" s="348"/>
      <c r="N448" s="348"/>
      <c r="O448" s="348"/>
      <c r="P448" s="348"/>
    </row>
    <row r="449" spans="1:16" ht="15.75" thickBot="1">
      <c r="A449" s="348"/>
      <c r="B449" s="348"/>
      <c r="C449" s="348"/>
      <c r="D449" s="348"/>
      <c r="E449" s="348"/>
      <c r="F449" s="348"/>
      <c r="G449" s="348"/>
      <c r="H449" s="348"/>
      <c r="I449" s="348"/>
      <c r="J449" s="348"/>
      <c r="K449" s="348"/>
      <c r="L449" s="348"/>
      <c r="M449" s="348"/>
      <c r="N449" s="348"/>
      <c r="O449" s="348"/>
      <c r="P449" s="348"/>
    </row>
    <row r="450" spans="1:16" ht="15.75" thickBot="1">
      <c r="A450" s="348"/>
      <c r="B450" s="348"/>
      <c r="C450" s="348"/>
      <c r="D450" s="348"/>
      <c r="E450" s="348"/>
      <c r="F450" s="348"/>
      <c r="G450" s="348"/>
      <c r="H450" s="348"/>
      <c r="I450" s="348"/>
      <c r="J450" s="348"/>
      <c r="K450" s="348"/>
      <c r="L450" s="348"/>
      <c r="M450" s="348"/>
      <c r="N450" s="348"/>
      <c r="O450" s="348"/>
      <c r="P450" s="348"/>
    </row>
    <row r="451" spans="1:16" ht="15.75" thickBot="1">
      <c r="A451" s="348"/>
      <c r="B451" s="348"/>
      <c r="C451" s="348"/>
      <c r="D451" s="348"/>
      <c r="E451" s="348"/>
      <c r="F451" s="348"/>
      <c r="G451" s="348"/>
      <c r="H451" s="348"/>
      <c r="I451" s="348"/>
      <c r="J451" s="348"/>
      <c r="K451" s="348"/>
      <c r="L451" s="348"/>
      <c r="M451" s="348"/>
      <c r="N451" s="348"/>
      <c r="O451" s="348"/>
      <c r="P451" s="348"/>
    </row>
    <row r="452" spans="1:16" ht="15.75" thickBot="1">
      <c r="A452" s="348"/>
      <c r="B452" s="348"/>
      <c r="C452" s="348"/>
      <c r="D452" s="348"/>
      <c r="E452" s="348"/>
      <c r="F452" s="348"/>
      <c r="G452" s="348"/>
      <c r="H452" s="348"/>
      <c r="I452" s="348"/>
      <c r="J452" s="348"/>
      <c r="K452" s="348"/>
      <c r="L452" s="348"/>
      <c r="M452" s="348"/>
      <c r="N452" s="348"/>
      <c r="O452" s="348"/>
      <c r="P452" s="348"/>
    </row>
    <row r="453" spans="1:16" ht="15.75" thickBot="1">
      <c r="A453" s="348"/>
      <c r="B453" s="348"/>
      <c r="C453" s="348"/>
      <c r="D453" s="348"/>
      <c r="E453" s="348"/>
      <c r="F453" s="348"/>
      <c r="G453" s="348"/>
      <c r="H453" s="348"/>
      <c r="I453" s="348"/>
      <c r="J453" s="348"/>
      <c r="K453" s="348"/>
      <c r="L453" s="348"/>
      <c r="M453" s="348"/>
      <c r="N453" s="348"/>
      <c r="O453" s="348"/>
      <c r="P453" s="348"/>
    </row>
    <row r="454" spans="1:16" ht="15.75" thickBot="1">
      <c r="A454" s="348"/>
      <c r="B454" s="348"/>
      <c r="C454" s="348"/>
      <c r="D454" s="348"/>
      <c r="E454" s="348"/>
      <c r="F454" s="348"/>
      <c r="G454" s="348"/>
      <c r="H454" s="348"/>
      <c r="I454" s="348"/>
      <c r="J454" s="348"/>
      <c r="K454" s="348"/>
      <c r="L454" s="348"/>
      <c r="M454" s="348"/>
      <c r="N454" s="348"/>
      <c r="O454" s="348"/>
      <c r="P454" s="348"/>
    </row>
    <row r="455" spans="1:16" ht="15.75" thickBot="1">
      <c r="A455" s="348"/>
      <c r="B455" s="348"/>
      <c r="C455" s="348"/>
      <c r="D455" s="348"/>
      <c r="E455" s="348"/>
      <c r="F455" s="348"/>
      <c r="G455" s="348"/>
      <c r="H455" s="348"/>
      <c r="I455" s="348"/>
      <c r="J455" s="348"/>
      <c r="K455" s="348"/>
      <c r="L455" s="348"/>
      <c r="M455" s="348"/>
      <c r="N455" s="348"/>
      <c r="O455" s="348"/>
      <c r="P455" s="348"/>
    </row>
    <row r="456" spans="1:16" ht="15.75" thickBot="1">
      <c r="A456" s="348"/>
      <c r="B456" s="348"/>
      <c r="C456" s="348"/>
      <c r="D456" s="348"/>
      <c r="E456" s="348"/>
      <c r="F456" s="348"/>
      <c r="G456" s="348"/>
      <c r="H456" s="348"/>
      <c r="I456" s="348"/>
      <c r="J456" s="348"/>
      <c r="K456" s="348"/>
      <c r="L456" s="348"/>
      <c r="M456" s="348"/>
      <c r="N456" s="348"/>
      <c r="O456" s="348"/>
      <c r="P456" s="348"/>
    </row>
    <row r="457" spans="1:16" ht="15.75" thickBot="1">
      <c r="A457" s="348"/>
      <c r="B457" s="348"/>
      <c r="C457" s="348"/>
      <c r="D457" s="348"/>
      <c r="E457" s="348"/>
      <c r="F457" s="348"/>
      <c r="G457" s="348"/>
      <c r="H457" s="348"/>
      <c r="I457" s="348"/>
      <c r="J457" s="348"/>
      <c r="K457" s="348"/>
      <c r="L457" s="348"/>
      <c r="M457" s="348"/>
      <c r="N457" s="348"/>
      <c r="O457" s="348"/>
      <c r="P457" s="348"/>
    </row>
    <row r="458" spans="1:16" ht="15.75" thickBot="1">
      <c r="A458" s="348"/>
      <c r="B458" s="348"/>
      <c r="C458" s="348"/>
      <c r="D458" s="348"/>
      <c r="E458" s="348"/>
      <c r="F458" s="348"/>
      <c r="G458" s="348"/>
      <c r="H458" s="348"/>
      <c r="I458" s="348"/>
      <c r="J458" s="348"/>
      <c r="K458" s="348"/>
      <c r="L458" s="348"/>
      <c r="M458" s="348"/>
      <c r="N458" s="348"/>
      <c r="O458" s="348"/>
      <c r="P458" s="348"/>
    </row>
    <row r="459" spans="1:16" ht="15.75" thickBot="1">
      <c r="A459" s="348"/>
      <c r="B459" s="348"/>
      <c r="C459" s="348"/>
      <c r="D459" s="348"/>
      <c r="E459" s="348"/>
      <c r="F459" s="348"/>
      <c r="G459" s="348"/>
      <c r="H459" s="348"/>
      <c r="I459" s="348"/>
      <c r="J459" s="348"/>
      <c r="K459" s="348"/>
      <c r="L459" s="348"/>
      <c r="M459" s="348"/>
      <c r="N459" s="348"/>
      <c r="O459" s="348"/>
      <c r="P459" s="348"/>
    </row>
    <row r="460" spans="1:16" ht="15.75" thickBot="1">
      <c r="A460" s="348"/>
      <c r="B460" s="348"/>
      <c r="C460" s="348"/>
      <c r="D460" s="348"/>
      <c r="E460" s="348"/>
      <c r="F460" s="348"/>
      <c r="G460" s="348"/>
      <c r="H460" s="348"/>
      <c r="I460" s="348"/>
      <c r="J460" s="348"/>
      <c r="K460" s="348"/>
      <c r="L460" s="348"/>
      <c r="M460" s="348"/>
      <c r="N460" s="348"/>
      <c r="O460" s="348"/>
      <c r="P460" s="348"/>
    </row>
    <row r="461" spans="1:16" ht="15.75" thickBot="1">
      <c r="A461" s="348"/>
      <c r="B461" s="348"/>
      <c r="C461" s="348"/>
      <c r="D461" s="348"/>
      <c r="E461" s="348"/>
      <c r="F461" s="348"/>
      <c r="G461" s="348"/>
      <c r="H461" s="348"/>
      <c r="I461" s="348"/>
      <c r="J461" s="348"/>
      <c r="K461" s="348"/>
      <c r="L461" s="348"/>
      <c r="M461" s="348"/>
      <c r="N461" s="348"/>
      <c r="O461" s="348"/>
      <c r="P461" s="348"/>
    </row>
    <row r="462" spans="1:16" ht="15.75" thickBot="1">
      <c r="A462" s="348"/>
      <c r="B462" s="348"/>
      <c r="C462" s="348"/>
      <c r="D462" s="348"/>
      <c r="E462" s="348"/>
      <c r="F462" s="348"/>
      <c r="G462" s="348"/>
      <c r="H462" s="348"/>
      <c r="I462" s="348"/>
      <c r="J462" s="348"/>
      <c r="K462" s="348"/>
      <c r="L462" s="348"/>
      <c r="M462" s="348"/>
      <c r="N462" s="348"/>
      <c r="O462" s="348"/>
      <c r="P462" s="348"/>
    </row>
    <row r="463" spans="1:16" ht="15.75" thickBot="1">
      <c r="A463" s="348"/>
      <c r="B463" s="348"/>
      <c r="C463" s="348"/>
      <c r="D463" s="348"/>
      <c r="E463" s="348"/>
      <c r="F463" s="348"/>
      <c r="G463" s="348"/>
      <c r="H463" s="348"/>
      <c r="I463" s="348"/>
      <c r="J463" s="348"/>
      <c r="K463" s="348"/>
      <c r="L463" s="348"/>
      <c r="M463" s="348"/>
      <c r="N463" s="348"/>
      <c r="O463" s="348"/>
      <c r="P463" s="348"/>
    </row>
    <row r="464" spans="1:16" ht="15.75" thickBot="1">
      <c r="A464" s="348"/>
      <c r="B464" s="348"/>
      <c r="C464" s="348"/>
      <c r="D464" s="348"/>
      <c r="E464" s="348"/>
      <c r="F464" s="348"/>
      <c r="G464" s="348"/>
      <c r="H464" s="348"/>
      <c r="I464" s="348"/>
      <c r="J464" s="348"/>
      <c r="K464" s="348"/>
      <c r="L464" s="348"/>
      <c r="M464" s="348"/>
      <c r="N464" s="348"/>
      <c r="O464" s="348"/>
      <c r="P464" s="348"/>
    </row>
    <row r="465" spans="1:16" ht="15.75" thickBot="1">
      <c r="A465" s="348"/>
      <c r="B465" s="348"/>
      <c r="C465" s="348"/>
      <c r="D465" s="348"/>
      <c r="E465" s="348"/>
      <c r="F465" s="348"/>
      <c r="G465" s="348"/>
      <c r="H465" s="348"/>
      <c r="I465" s="348"/>
      <c r="J465" s="348"/>
      <c r="K465" s="348"/>
      <c r="L465" s="348"/>
      <c r="M465" s="348"/>
      <c r="N465" s="348"/>
      <c r="O465" s="348"/>
      <c r="P465" s="348"/>
    </row>
    <row r="466" spans="1:16" ht="15.75" thickBot="1">
      <c r="A466" s="348"/>
      <c r="B466" s="348"/>
      <c r="C466" s="348"/>
      <c r="D466" s="348"/>
      <c r="E466" s="348"/>
      <c r="F466" s="348"/>
      <c r="G466" s="348"/>
      <c r="H466" s="348"/>
      <c r="I466" s="348"/>
      <c r="J466" s="348"/>
      <c r="K466" s="348"/>
      <c r="L466" s="348"/>
      <c r="M466" s="348"/>
      <c r="N466" s="348"/>
      <c r="O466" s="348"/>
      <c r="P466" s="348"/>
    </row>
    <row r="467" spans="1:16" ht="15.75" thickBot="1">
      <c r="A467" s="348"/>
      <c r="B467" s="348"/>
      <c r="C467" s="348"/>
      <c r="D467" s="348"/>
      <c r="E467" s="348"/>
      <c r="F467" s="348"/>
      <c r="G467" s="348"/>
      <c r="H467" s="348"/>
      <c r="I467" s="348"/>
      <c r="J467" s="348"/>
      <c r="K467" s="348"/>
      <c r="L467" s="348"/>
      <c r="M467" s="348"/>
      <c r="N467" s="348"/>
      <c r="O467" s="348"/>
      <c r="P467" s="348"/>
    </row>
    <row r="468" spans="1:16" ht="15.75" thickBot="1">
      <c r="A468" s="348"/>
      <c r="B468" s="348"/>
      <c r="C468" s="348"/>
      <c r="D468" s="348"/>
      <c r="E468" s="348"/>
      <c r="F468" s="348"/>
      <c r="G468" s="348"/>
      <c r="H468" s="348"/>
      <c r="I468" s="348"/>
      <c r="J468" s="348"/>
      <c r="K468" s="348"/>
      <c r="L468" s="348"/>
      <c r="M468" s="348"/>
      <c r="N468" s="348"/>
      <c r="O468" s="348"/>
      <c r="P468" s="348"/>
    </row>
    <row r="469" spans="1:16" ht="15.75" thickBot="1">
      <c r="A469" s="348"/>
      <c r="B469" s="348"/>
      <c r="C469" s="348"/>
      <c r="D469" s="348"/>
      <c r="E469" s="348"/>
      <c r="F469" s="348"/>
      <c r="G469" s="348"/>
      <c r="H469" s="348"/>
      <c r="I469" s="348"/>
      <c r="J469" s="348"/>
      <c r="K469" s="348"/>
      <c r="L469" s="348"/>
      <c r="M469" s="348"/>
      <c r="N469" s="348"/>
      <c r="O469" s="348"/>
      <c r="P469" s="348"/>
    </row>
    <row r="470" spans="1:16" ht="15.75" thickBot="1">
      <c r="A470" s="348"/>
      <c r="B470" s="348"/>
      <c r="C470" s="348"/>
      <c r="D470" s="348"/>
      <c r="E470" s="348"/>
      <c r="F470" s="348"/>
      <c r="G470" s="348"/>
      <c r="H470" s="348"/>
      <c r="I470" s="348"/>
      <c r="J470" s="348"/>
      <c r="K470" s="348"/>
      <c r="L470" s="348"/>
      <c r="M470" s="348"/>
      <c r="N470" s="348"/>
      <c r="O470" s="348"/>
      <c r="P470" s="348"/>
    </row>
    <row r="471" spans="1:16" ht="15.75" thickBot="1">
      <c r="A471" s="348"/>
      <c r="B471" s="348"/>
      <c r="C471" s="348"/>
      <c r="D471" s="348"/>
      <c r="E471" s="348"/>
      <c r="F471" s="348"/>
      <c r="G471" s="348"/>
      <c r="H471" s="348"/>
      <c r="I471" s="348"/>
      <c r="J471" s="348"/>
      <c r="K471" s="348"/>
      <c r="L471" s="348"/>
      <c r="M471" s="348"/>
      <c r="N471" s="348"/>
      <c r="O471" s="348"/>
      <c r="P471" s="348"/>
    </row>
    <row r="472" spans="1:16" ht="15.75" thickBot="1">
      <c r="A472" s="348"/>
      <c r="B472" s="348"/>
      <c r="C472" s="348"/>
      <c r="D472" s="348"/>
      <c r="E472" s="348"/>
      <c r="F472" s="348"/>
      <c r="G472" s="348"/>
      <c r="H472" s="348"/>
      <c r="I472" s="348"/>
      <c r="J472" s="348"/>
      <c r="K472" s="348"/>
      <c r="L472" s="348"/>
      <c r="M472" s="348"/>
      <c r="N472" s="348"/>
      <c r="O472" s="348"/>
      <c r="P472" s="348"/>
    </row>
    <row r="473" spans="1:16" ht="15.75" thickBot="1">
      <c r="A473" s="348"/>
      <c r="B473" s="348"/>
      <c r="C473" s="348"/>
      <c r="D473" s="348"/>
      <c r="E473" s="348"/>
      <c r="F473" s="348"/>
      <c r="G473" s="348"/>
      <c r="H473" s="348"/>
      <c r="I473" s="348"/>
      <c r="J473" s="348"/>
      <c r="K473" s="348"/>
      <c r="L473" s="348"/>
      <c r="M473" s="348"/>
      <c r="N473" s="348"/>
      <c r="O473" s="348"/>
      <c r="P473" s="348"/>
    </row>
    <row r="474" spans="1:16" ht="15.75" thickBot="1">
      <c r="A474" s="348"/>
      <c r="B474" s="348"/>
      <c r="C474" s="348"/>
      <c r="D474" s="348"/>
      <c r="E474" s="348"/>
      <c r="F474" s="348"/>
      <c r="G474" s="348"/>
      <c r="H474" s="348"/>
      <c r="I474" s="348"/>
      <c r="J474" s="348"/>
      <c r="K474" s="348"/>
      <c r="L474" s="348"/>
      <c r="M474" s="348"/>
      <c r="N474" s="348"/>
      <c r="O474" s="348"/>
      <c r="P474" s="348"/>
    </row>
    <row r="475" spans="1:16" ht="15.75" thickBot="1">
      <c r="A475" s="348"/>
      <c r="B475" s="348"/>
      <c r="C475" s="348"/>
      <c r="D475" s="348"/>
      <c r="E475" s="348"/>
      <c r="F475" s="348"/>
      <c r="G475" s="348"/>
      <c r="H475" s="348"/>
      <c r="I475" s="348"/>
      <c r="J475" s="348"/>
      <c r="K475" s="348"/>
      <c r="L475" s="348"/>
      <c r="M475" s="348"/>
      <c r="N475" s="348"/>
      <c r="O475" s="348"/>
      <c r="P475" s="348"/>
    </row>
    <row r="476" spans="1:16" ht="15.75" thickBot="1">
      <c r="A476" s="348"/>
      <c r="B476" s="348"/>
      <c r="C476" s="348"/>
      <c r="D476" s="348"/>
      <c r="E476" s="348"/>
      <c r="F476" s="348"/>
      <c r="G476" s="348"/>
      <c r="H476" s="348"/>
      <c r="I476" s="348"/>
      <c r="J476" s="348"/>
      <c r="K476" s="348"/>
      <c r="L476" s="348"/>
      <c r="M476" s="348"/>
      <c r="N476" s="348"/>
      <c r="O476" s="348"/>
      <c r="P476" s="348"/>
    </row>
    <row r="477" spans="1:16" ht="15.75" thickBot="1">
      <c r="A477" s="348"/>
      <c r="B477" s="348"/>
      <c r="C477" s="348"/>
      <c r="D477" s="348"/>
      <c r="E477" s="348"/>
      <c r="F477" s="348"/>
      <c r="G477" s="348"/>
      <c r="H477" s="348"/>
      <c r="I477" s="348"/>
      <c r="J477" s="348"/>
      <c r="K477" s="348"/>
      <c r="L477" s="348"/>
      <c r="M477" s="348"/>
      <c r="N477" s="348"/>
      <c r="O477" s="348"/>
      <c r="P477" s="348"/>
    </row>
    <row r="478" spans="1:16" ht="15.75" thickBot="1">
      <c r="A478" s="348"/>
      <c r="B478" s="348"/>
      <c r="C478" s="348"/>
      <c r="D478" s="348"/>
      <c r="E478" s="348"/>
      <c r="F478" s="348"/>
      <c r="G478" s="348"/>
      <c r="H478" s="348"/>
      <c r="I478" s="348"/>
      <c r="J478" s="348"/>
      <c r="K478" s="348"/>
      <c r="L478" s="348"/>
      <c r="M478" s="348"/>
      <c r="N478" s="348"/>
      <c r="O478" s="348"/>
      <c r="P478" s="348"/>
    </row>
    <row r="479" spans="1:16" ht="15.75" thickBot="1">
      <c r="A479" s="348"/>
      <c r="B479" s="348"/>
      <c r="C479" s="348"/>
      <c r="D479" s="348"/>
      <c r="E479" s="348"/>
      <c r="F479" s="348"/>
      <c r="G479" s="348"/>
      <c r="H479" s="348"/>
      <c r="I479" s="348"/>
      <c r="J479" s="348"/>
      <c r="K479" s="348"/>
      <c r="L479" s="348"/>
      <c r="M479" s="348"/>
      <c r="N479" s="348"/>
      <c r="O479" s="348"/>
      <c r="P479" s="348"/>
    </row>
    <row r="480" spans="1:16" ht="15.75" thickBot="1">
      <c r="A480" s="348"/>
      <c r="B480" s="348"/>
      <c r="C480" s="348"/>
      <c r="D480" s="348"/>
      <c r="E480" s="348"/>
      <c r="F480" s="348"/>
      <c r="G480" s="348"/>
      <c r="H480" s="348"/>
      <c r="I480" s="348"/>
      <c r="J480" s="348"/>
      <c r="K480" s="348"/>
      <c r="L480" s="348"/>
      <c r="M480" s="348"/>
      <c r="N480" s="348"/>
      <c r="O480" s="348"/>
      <c r="P480" s="348"/>
    </row>
    <row r="481" spans="1:16" ht="15.75" thickBot="1">
      <c r="A481" s="348"/>
      <c r="B481" s="348"/>
      <c r="C481" s="348"/>
      <c r="D481" s="348"/>
      <c r="E481" s="348"/>
      <c r="F481" s="348"/>
      <c r="G481" s="348"/>
      <c r="H481" s="348"/>
      <c r="I481" s="348"/>
      <c r="J481" s="348"/>
      <c r="K481" s="348"/>
      <c r="L481" s="348"/>
      <c r="M481" s="348"/>
      <c r="N481" s="348"/>
      <c r="O481" s="348"/>
      <c r="P481" s="348"/>
    </row>
    <row r="482" spans="1:16" ht="15.75" thickBot="1">
      <c r="A482" s="348"/>
      <c r="B482" s="348"/>
      <c r="C482" s="348"/>
      <c r="D482" s="348"/>
      <c r="E482" s="348"/>
      <c r="F482" s="348"/>
      <c r="G482" s="348"/>
      <c r="H482" s="348"/>
      <c r="I482" s="348"/>
      <c r="J482" s="348"/>
      <c r="K482" s="348"/>
      <c r="L482" s="348"/>
      <c r="M482" s="348"/>
      <c r="N482" s="348"/>
      <c r="O482" s="348"/>
      <c r="P482" s="348"/>
    </row>
    <row r="483" spans="1:16" ht="15.75" thickBot="1">
      <c r="A483" s="348"/>
      <c r="B483" s="348"/>
      <c r="C483" s="348"/>
      <c r="D483" s="348"/>
      <c r="E483" s="348"/>
      <c r="F483" s="348"/>
      <c r="G483" s="348"/>
      <c r="H483" s="348"/>
      <c r="I483" s="348"/>
      <c r="J483" s="348"/>
      <c r="K483" s="348"/>
      <c r="L483" s="348"/>
      <c r="M483" s="348"/>
      <c r="N483" s="348"/>
      <c r="O483" s="348"/>
      <c r="P483" s="348"/>
    </row>
    <row r="484" spans="1:16" ht="15.75" thickBot="1">
      <c r="A484" s="348"/>
      <c r="B484" s="348"/>
      <c r="C484" s="348"/>
      <c r="D484" s="348"/>
      <c r="E484" s="348"/>
      <c r="F484" s="348"/>
      <c r="G484" s="348"/>
      <c r="H484" s="348"/>
      <c r="I484" s="348"/>
      <c r="J484" s="348"/>
      <c r="K484" s="348"/>
      <c r="L484" s="348"/>
      <c r="M484" s="348"/>
      <c r="N484" s="348"/>
      <c r="O484" s="348"/>
      <c r="P484" s="348"/>
    </row>
    <row r="485" spans="1:16" ht="15.75" thickBot="1">
      <c r="A485" s="348"/>
      <c r="B485" s="348"/>
      <c r="C485" s="348"/>
      <c r="D485" s="348"/>
      <c r="E485" s="348"/>
      <c r="F485" s="348"/>
      <c r="G485" s="348"/>
      <c r="H485" s="348"/>
      <c r="I485" s="348"/>
      <c r="J485" s="348"/>
      <c r="K485" s="348"/>
      <c r="L485" s="348"/>
      <c r="M485" s="348"/>
      <c r="N485" s="348"/>
      <c r="O485" s="348"/>
      <c r="P485" s="348"/>
    </row>
    <row r="486" spans="1:16" ht="15.75" thickBot="1">
      <c r="A486" s="348"/>
      <c r="B486" s="348"/>
      <c r="C486" s="348"/>
      <c r="D486" s="348"/>
      <c r="E486" s="348"/>
      <c r="F486" s="348"/>
      <c r="G486" s="348"/>
      <c r="H486" s="348"/>
      <c r="I486" s="348"/>
      <c r="J486" s="348"/>
      <c r="K486" s="348"/>
      <c r="L486" s="348"/>
      <c r="M486" s="348"/>
      <c r="N486" s="348"/>
      <c r="O486" s="348"/>
      <c r="P486" s="348"/>
    </row>
    <row r="487" spans="1:16" ht="15.75" thickBot="1">
      <c r="A487" s="348"/>
      <c r="B487" s="348"/>
      <c r="C487" s="348"/>
      <c r="D487" s="348"/>
      <c r="E487" s="348"/>
      <c r="F487" s="348"/>
      <c r="G487" s="348"/>
      <c r="H487" s="348"/>
      <c r="I487" s="348"/>
      <c r="J487" s="348"/>
      <c r="K487" s="348"/>
      <c r="L487" s="348"/>
      <c r="M487" s="348"/>
      <c r="N487" s="348"/>
      <c r="O487" s="348"/>
      <c r="P487" s="348"/>
    </row>
    <row r="488" spans="1:16" ht="15.75" thickBot="1">
      <c r="A488" s="348"/>
      <c r="B488" s="348"/>
      <c r="C488" s="348"/>
      <c r="D488" s="348"/>
      <c r="E488" s="348"/>
      <c r="F488" s="348"/>
      <c r="G488" s="348"/>
      <c r="H488" s="348"/>
      <c r="I488" s="348"/>
      <c r="J488" s="348"/>
      <c r="K488" s="348"/>
      <c r="L488" s="348"/>
      <c r="M488" s="348"/>
      <c r="N488" s="348"/>
      <c r="O488" s="348"/>
      <c r="P488" s="348"/>
    </row>
    <row r="489" spans="1:16" ht="15.75" thickBot="1">
      <c r="A489" s="348"/>
      <c r="B489" s="348"/>
      <c r="C489" s="348"/>
      <c r="D489" s="348"/>
      <c r="E489" s="348"/>
      <c r="F489" s="348"/>
      <c r="G489" s="348"/>
      <c r="H489" s="348"/>
      <c r="I489" s="348"/>
      <c r="J489" s="348"/>
      <c r="K489" s="348"/>
      <c r="L489" s="348"/>
      <c r="M489" s="348"/>
      <c r="N489" s="348"/>
      <c r="O489" s="348"/>
      <c r="P489" s="348"/>
    </row>
    <row r="490" spans="1:16" ht="15.75" thickBot="1">
      <c r="A490" s="348"/>
      <c r="B490" s="348"/>
      <c r="C490" s="348"/>
      <c r="D490" s="348"/>
      <c r="E490" s="348"/>
      <c r="F490" s="348"/>
      <c r="G490" s="348"/>
      <c r="H490" s="348"/>
      <c r="I490" s="348"/>
      <c r="J490" s="348"/>
      <c r="K490" s="348"/>
      <c r="L490" s="348"/>
      <c r="M490" s="348"/>
      <c r="N490" s="348"/>
      <c r="O490" s="348"/>
      <c r="P490" s="348"/>
    </row>
    <row r="491" spans="1:16" ht="15.75" thickBot="1">
      <c r="A491" s="348"/>
      <c r="B491" s="348"/>
      <c r="C491" s="348"/>
      <c r="D491" s="348"/>
      <c r="E491" s="348"/>
      <c r="F491" s="348"/>
      <c r="G491" s="348"/>
      <c r="H491" s="348"/>
      <c r="I491" s="348"/>
      <c r="J491" s="348"/>
      <c r="K491" s="348"/>
      <c r="L491" s="348"/>
      <c r="M491" s="348"/>
      <c r="N491" s="348"/>
      <c r="O491" s="348"/>
      <c r="P491" s="348"/>
    </row>
    <row r="492" spans="1:16" ht="15.75" thickBot="1">
      <c r="A492" s="348"/>
      <c r="B492" s="348"/>
      <c r="C492" s="348"/>
      <c r="D492" s="348"/>
      <c r="E492" s="348"/>
      <c r="F492" s="348"/>
      <c r="G492" s="348"/>
      <c r="H492" s="348"/>
      <c r="I492" s="348"/>
      <c r="J492" s="348"/>
      <c r="K492" s="348"/>
      <c r="L492" s="348"/>
      <c r="M492" s="348"/>
      <c r="N492" s="348"/>
      <c r="O492" s="348"/>
      <c r="P492" s="348"/>
    </row>
    <row r="493" spans="1:16" ht="15.75" thickBot="1">
      <c r="A493" s="348"/>
      <c r="B493" s="348"/>
      <c r="C493" s="348"/>
      <c r="D493" s="348"/>
      <c r="E493" s="348"/>
      <c r="F493" s="348"/>
      <c r="G493" s="348"/>
      <c r="H493" s="348"/>
      <c r="I493" s="348"/>
      <c r="J493" s="348"/>
      <c r="K493" s="348"/>
      <c r="L493" s="348"/>
      <c r="M493" s="348"/>
      <c r="N493" s="348"/>
      <c r="O493" s="348"/>
      <c r="P493" s="348"/>
    </row>
    <row r="494" spans="1:16" ht="15.75" thickBot="1">
      <c r="A494" s="348"/>
      <c r="B494" s="348"/>
      <c r="C494" s="348"/>
      <c r="D494" s="348"/>
      <c r="E494" s="348"/>
      <c r="F494" s="348"/>
      <c r="G494" s="348"/>
      <c r="H494" s="348"/>
      <c r="I494" s="348"/>
      <c r="J494" s="348"/>
      <c r="K494" s="348"/>
      <c r="L494" s="348"/>
      <c r="M494" s="348"/>
      <c r="N494" s="348"/>
      <c r="O494" s="348"/>
      <c r="P494" s="348"/>
    </row>
    <row r="495" spans="1:16" ht="15.75" thickBot="1">
      <c r="A495" s="348"/>
      <c r="B495" s="348"/>
      <c r="C495" s="348"/>
      <c r="D495" s="348"/>
      <c r="E495" s="348"/>
      <c r="F495" s="348"/>
      <c r="G495" s="348"/>
      <c r="H495" s="348"/>
      <c r="I495" s="348"/>
      <c r="J495" s="348"/>
      <c r="K495" s="348"/>
      <c r="L495" s="348"/>
      <c r="M495" s="348"/>
      <c r="N495" s="348"/>
      <c r="O495" s="348"/>
      <c r="P495" s="348"/>
    </row>
    <row r="496" spans="1:16" ht="15.75" thickBot="1">
      <c r="A496" s="348"/>
      <c r="B496" s="348"/>
      <c r="C496" s="348"/>
      <c r="D496" s="348"/>
      <c r="E496" s="348"/>
      <c r="F496" s="348"/>
      <c r="G496" s="348"/>
      <c r="H496" s="348"/>
      <c r="I496" s="348"/>
      <c r="J496" s="348"/>
      <c r="K496" s="348"/>
      <c r="L496" s="348"/>
      <c r="M496" s="348"/>
      <c r="N496" s="348"/>
      <c r="O496" s="348"/>
      <c r="P496" s="348"/>
    </row>
    <row r="497" spans="1:16" ht="15.75" thickBot="1">
      <c r="A497" s="348"/>
      <c r="B497" s="348"/>
      <c r="C497" s="348"/>
      <c r="D497" s="348"/>
      <c r="E497" s="348"/>
      <c r="F497" s="348"/>
      <c r="G497" s="348"/>
      <c r="H497" s="348"/>
      <c r="I497" s="348"/>
      <c r="J497" s="348"/>
      <c r="K497" s="348"/>
      <c r="L497" s="348"/>
      <c r="M497" s="348"/>
      <c r="N497" s="348"/>
      <c r="O497" s="348"/>
      <c r="P497" s="348"/>
    </row>
    <row r="498" spans="1:16" ht="15.75" thickBot="1">
      <c r="A498" s="348"/>
      <c r="B498" s="348"/>
      <c r="C498" s="348"/>
      <c r="D498" s="348"/>
      <c r="E498" s="348"/>
      <c r="F498" s="348"/>
      <c r="G498" s="348"/>
      <c r="H498" s="348"/>
      <c r="I498" s="348"/>
      <c r="J498" s="348"/>
      <c r="K498" s="348"/>
      <c r="L498" s="348"/>
      <c r="M498" s="348"/>
      <c r="N498" s="348"/>
      <c r="O498" s="348"/>
      <c r="P498" s="348"/>
    </row>
    <row r="499" spans="1:16" ht="15.75" thickBot="1">
      <c r="A499" s="348"/>
      <c r="B499" s="348"/>
      <c r="C499" s="348"/>
      <c r="D499" s="348"/>
      <c r="E499" s="348"/>
      <c r="F499" s="348"/>
      <c r="G499" s="348"/>
      <c r="H499" s="348"/>
      <c r="I499" s="348"/>
      <c r="J499" s="348"/>
      <c r="K499" s="348"/>
      <c r="L499" s="348"/>
      <c r="M499" s="348"/>
      <c r="N499" s="348"/>
      <c r="O499" s="348"/>
      <c r="P499" s="348"/>
    </row>
    <row r="500" spans="1:16" ht="15.75" thickBot="1">
      <c r="A500" s="348"/>
      <c r="B500" s="348"/>
      <c r="C500" s="348"/>
      <c r="D500" s="348"/>
      <c r="E500" s="348"/>
      <c r="F500" s="348"/>
      <c r="G500" s="348"/>
      <c r="H500" s="348"/>
      <c r="I500" s="348"/>
      <c r="J500" s="348"/>
      <c r="K500" s="348"/>
      <c r="L500" s="348"/>
      <c r="M500" s="348"/>
      <c r="N500" s="348"/>
      <c r="O500" s="348"/>
      <c r="P500" s="348"/>
    </row>
    <row r="501" spans="1:16" ht="15.75" thickBot="1">
      <c r="A501" s="348"/>
      <c r="B501" s="348"/>
      <c r="C501" s="348"/>
      <c r="D501" s="348"/>
      <c r="E501" s="348"/>
      <c r="F501" s="348"/>
      <c r="G501" s="348"/>
      <c r="H501" s="348"/>
      <c r="I501" s="348"/>
      <c r="J501" s="348"/>
      <c r="K501" s="348"/>
      <c r="L501" s="348"/>
      <c r="M501" s="348"/>
      <c r="N501" s="348"/>
      <c r="O501" s="348"/>
      <c r="P501" s="348"/>
    </row>
    <row r="502" spans="1:16" ht="15.75" thickBot="1">
      <c r="A502" s="348"/>
      <c r="B502" s="348"/>
      <c r="C502" s="348"/>
      <c r="D502" s="348"/>
      <c r="E502" s="348"/>
      <c r="F502" s="348"/>
      <c r="G502" s="348"/>
      <c r="H502" s="348"/>
      <c r="I502" s="348"/>
      <c r="J502" s="348"/>
      <c r="K502" s="348"/>
      <c r="L502" s="348"/>
      <c r="M502" s="348"/>
      <c r="N502" s="348"/>
      <c r="O502" s="348"/>
      <c r="P502" s="348"/>
    </row>
    <row r="503" spans="1:16" ht="15.75" thickBot="1">
      <c r="A503" s="348"/>
      <c r="B503" s="348"/>
      <c r="C503" s="348"/>
      <c r="D503" s="348"/>
      <c r="E503" s="348"/>
      <c r="F503" s="348"/>
      <c r="G503" s="348"/>
      <c r="H503" s="348"/>
      <c r="I503" s="348"/>
      <c r="J503" s="348"/>
      <c r="K503" s="348"/>
      <c r="L503" s="348"/>
      <c r="M503" s="348"/>
      <c r="N503" s="348"/>
      <c r="O503" s="348"/>
      <c r="P503" s="348"/>
    </row>
    <row r="504" spans="1:16" ht="15.75" thickBot="1">
      <c r="A504" s="348"/>
      <c r="B504" s="348"/>
      <c r="C504" s="348"/>
      <c r="D504" s="348"/>
      <c r="E504" s="348"/>
      <c r="F504" s="348"/>
      <c r="G504" s="348"/>
      <c r="H504" s="348"/>
      <c r="I504" s="348"/>
      <c r="J504" s="348"/>
      <c r="K504" s="348"/>
      <c r="L504" s="348"/>
      <c r="M504" s="348"/>
      <c r="N504" s="348"/>
      <c r="O504" s="348"/>
      <c r="P504" s="348"/>
    </row>
    <row r="505" spans="1:16" ht="15.75" thickBot="1">
      <c r="A505" s="348"/>
      <c r="B505" s="348"/>
      <c r="C505" s="348"/>
      <c r="D505" s="348"/>
      <c r="E505" s="348"/>
      <c r="F505" s="348"/>
      <c r="G505" s="348"/>
      <c r="H505" s="348"/>
      <c r="I505" s="348"/>
      <c r="J505" s="348"/>
      <c r="K505" s="348"/>
      <c r="L505" s="348"/>
      <c r="M505" s="348"/>
      <c r="N505" s="348"/>
      <c r="O505" s="348"/>
      <c r="P505" s="348"/>
    </row>
    <row r="506" spans="1:16" ht="15.75" thickBot="1">
      <c r="A506" s="348"/>
      <c r="B506" s="348"/>
      <c r="C506" s="348"/>
      <c r="D506" s="348"/>
      <c r="E506" s="348"/>
      <c r="F506" s="348"/>
      <c r="G506" s="348"/>
      <c r="H506" s="348"/>
      <c r="I506" s="348"/>
      <c r="J506" s="348"/>
      <c r="K506" s="348"/>
      <c r="L506" s="348"/>
      <c r="M506" s="348"/>
      <c r="N506" s="348"/>
      <c r="O506" s="348"/>
      <c r="P506" s="348"/>
    </row>
    <row r="507" spans="1:16" ht="15.75" thickBot="1">
      <c r="A507" s="348"/>
      <c r="B507" s="348"/>
      <c r="C507" s="348"/>
      <c r="D507" s="348"/>
      <c r="E507" s="348"/>
      <c r="F507" s="348"/>
      <c r="G507" s="348"/>
      <c r="H507" s="348"/>
      <c r="I507" s="348"/>
      <c r="J507" s="348"/>
      <c r="K507" s="348"/>
      <c r="L507" s="348"/>
      <c r="M507" s="348"/>
      <c r="N507" s="348"/>
      <c r="O507" s="348"/>
      <c r="P507" s="348"/>
    </row>
    <row r="508" spans="1:16" ht="15.75" thickBot="1">
      <c r="A508" s="348"/>
      <c r="B508" s="348"/>
      <c r="C508" s="348"/>
      <c r="D508" s="348"/>
      <c r="E508" s="348"/>
      <c r="F508" s="348"/>
      <c r="G508" s="348"/>
      <c r="H508" s="348"/>
      <c r="I508" s="348"/>
      <c r="J508" s="348"/>
      <c r="K508" s="348"/>
      <c r="L508" s="348"/>
      <c r="M508" s="348"/>
      <c r="N508" s="348"/>
      <c r="O508" s="348"/>
      <c r="P508" s="348"/>
    </row>
    <row r="509" spans="1:16" ht="15.75" thickBot="1">
      <c r="A509" s="348"/>
      <c r="B509" s="348"/>
      <c r="C509" s="348"/>
      <c r="D509" s="348"/>
      <c r="E509" s="348"/>
      <c r="F509" s="348"/>
      <c r="G509" s="348"/>
      <c r="H509" s="348"/>
      <c r="I509" s="348"/>
      <c r="J509" s="348"/>
      <c r="K509" s="348"/>
      <c r="L509" s="348"/>
      <c r="M509" s="348"/>
      <c r="N509" s="348"/>
      <c r="O509" s="348"/>
      <c r="P509" s="348"/>
    </row>
    <row r="510" spans="1:16" ht="15.75" thickBot="1">
      <c r="A510" s="348"/>
      <c r="B510" s="348"/>
      <c r="C510" s="348"/>
      <c r="D510" s="348"/>
      <c r="E510" s="348"/>
      <c r="F510" s="348"/>
      <c r="G510" s="348"/>
      <c r="H510" s="348"/>
      <c r="I510" s="348"/>
      <c r="J510" s="348"/>
      <c r="K510" s="348"/>
      <c r="L510" s="348"/>
      <c r="M510" s="348"/>
      <c r="N510" s="348"/>
      <c r="O510" s="348"/>
      <c r="P510" s="348"/>
    </row>
    <row r="511" spans="1:16" ht="15.75" thickBot="1">
      <c r="A511" s="348"/>
      <c r="B511" s="348"/>
      <c r="C511" s="348"/>
      <c r="D511" s="348"/>
      <c r="E511" s="348"/>
      <c r="F511" s="348"/>
      <c r="G511" s="348"/>
      <c r="H511" s="348"/>
      <c r="I511" s="348"/>
      <c r="J511" s="348"/>
      <c r="K511" s="348"/>
      <c r="L511" s="348"/>
      <c r="M511" s="348"/>
      <c r="N511" s="348"/>
      <c r="O511" s="348"/>
      <c r="P511" s="348"/>
    </row>
    <row r="512" spans="1:16" ht="15.75" thickBot="1">
      <c r="A512" s="348"/>
      <c r="B512" s="348"/>
      <c r="C512" s="348"/>
      <c r="D512" s="348"/>
      <c r="E512" s="348"/>
      <c r="F512" s="348"/>
      <c r="G512" s="348"/>
      <c r="H512" s="348"/>
      <c r="I512" s="348"/>
      <c r="J512" s="348"/>
      <c r="K512" s="348"/>
      <c r="L512" s="348"/>
      <c r="M512" s="348"/>
      <c r="N512" s="348"/>
      <c r="O512" s="348"/>
      <c r="P512" s="348"/>
    </row>
    <row r="513" spans="1:16" ht="15.75" thickBot="1">
      <c r="A513" s="348"/>
      <c r="B513" s="348"/>
      <c r="C513" s="348"/>
      <c r="D513" s="348"/>
      <c r="E513" s="348"/>
      <c r="F513" s="348"/>
      <c r="G513" s="348"/>
      <c r="H513" s="348"/>
      <c r="I513" s="348"/>
      <c r="J513" s="348"/>
      <c r="K513" s="348"/>
      <c r="L513" s="348"/>
      <c r="M513" s="348"/>
      <c r="N513" s="348"/>
      <c r="O513" s="348"/>
      <c r="P513" s="348"/>
    </row>
    <row r="514" spans="1:16" ht="15.75" thickBot="1">
      <c r="A514" s="348"/>
      <c r="B514" s="348"/>
      <c r="C514" s="348"/>
      <c r="D514" s="348"/>
      <c r="E514" s="348"/>
      <c r="F514" s="348"/>
      <c r="G514" s="348"/>
      <c r="H514" s="348"/>
      <c r="I514" s="348"/>
      <c r="J514" s="348"/>
      <c r="K514" s="348"/>
      <c r="L514" s="348"/>
      <c r="M514" s="348"/>
      <c r="N514" s="348"/>
      <c r="O514" s="348"/>
      <c r="P514" s="348"/>
    </row>
    <row r="515" spans="1:16" ht="15.75" thickBot="1">
      <c r="A515" s="348"/>
      <c r="B515" s="348"/>
      <c r="C515" s="348"/>
      <c r="D515" s="348"/>
      <c r="E515" s="348"/>
      <c r="F515" s="348"/>
      <c r="G515" s="348"/>
      <c r="H515" s="348"/>
      <c r="I515" s="348"/>
      <c r="J515" s="348"/>
      <c r="K515" s="348"/>
      <c r="L515" s="348"/>
      <c r="M515" s="348"/>
      <c r="N515" s="348"/>
      <c r="O515" s="348"/>
      <c r="P515" s="348"/>
    </row>
    <row r="516" spans="1:16" ht="15.75" thickBot="1">
      <c r="A516" s="348"/>
      <c r="B516" s="348"/>
      <c r="C516" s="348"/>
      <c r="D516" s="348"/>
      <c r="E516" s="348"/>
      <c r="F516" s="348"/>
      <c r="G516" s="348"/>
      <c r="H516" s="348"/>
      <c r="I516" s="348"/>
      <c r="J516" s="348"/>
      <c r="K516" s="348"/>
      <c r="L516" s="348"/>
      <c r="M516" s="348"/>
      <c r="N516" s="348"/>
      <c r="O516" s="348"/>
      <c r="P516" s="348"/>
    </row>
    <row r="517" spans="1:16" ht="15.75" thickBot="1">
      <c r="A517" s="348"/>
      <c r="B517" s="348"/>
      <c r="C517" s="348"/>
      <c r="D517" s="348"/>
      <c r="E517" s="348"/>
      <c r="F517" s="348"/>
      <c r="G517" s="348"/>
      <c r="H517" s="348"/>
      <c r="I517" s="348"/>
      <c r="J517" s="348"/>
      <c r="K517" s="348"/>
      <c r="L517" s="348"/>
      <c r="M517" s="348"/>
      <c r="N517" s="348"/>
      <c r="O517" s="348"/>
      <c r="P517" s="348"/>
    </row>
    <row r="518" spans="1:16" ht="15.75" thickBot="1">
      <c r="A518" s="348"/>
      <c r="B518" s="348"/>
      <c r="C518" s="348"/>
      <c r="D518" s="348"/>
      <c r="E518" s="348"/>
      <c r="F518" s="348"/>
      <c r="G518" s="348"/>
      <c r="H518" s="348"/>
      <c r="I518" s="348"/>
      <c r="J518" s="348"/>
      <c r="K518" s="348"/>
      <c r="L518" s="348"/>
      <c r="M518" s="348"/>
      <c r="N518" s="348"/>
      <c r="O518" s="348"/>
      <c r="P518" s="348"/>
    </row>
    <row r="519" spans="1:16" ht="15.75" thickBot="1">
      <c r="A519" s="348"/>
      <c r="B519" s="348"/>
      <c r="C519" s="348"/>
      <c r="D519" s="348"/>
      <c r="E519" s="348"/>
      <c r="F519" s="348"/>
      <c r="G519" s="348"/>
      <c r="H519" s="348"/>
      <c r="I519" s="348"/>
      <c r="J519" s="348"/>
      <c r="K519" s="348"/>
      <c r="L519" s="348"/>
      <c r="M519" s="348"/>
      <c r="N519" s="348"/>
      <c r="O519" s="348"/>
      <c r="P519" s="348"/>
    </row>
    <row r="520" spans="1:16" ht="15.75" thickBot="1">
      <c r="A520" s="348"/>
      <c r="B520" s="348"/>
      <c r="C520" s="348"/>
      <c r="D520" s="348"/>
      <c r="E520" s="348"/>
      <c r="F520" s="348"/>
      <c r="G520" s="348"/>
      <c r="H520" s="348"/>
      <c r="I520" s="348"/>
      <c r="J520" s="348"/>
      <c r="K520" s="348"/>
      <c r="L520" s="348"/>
      <c r="M520" s="348"/>
      <c r="N520" s="348"/>
      <c r="O520" s="348"/>
      <c r="P520" s="348"/>
    </row>
    <row r="521" spans="1:16" ht="15.75" thickBot="1">
      <c r="A521" s="348"/>
      <c r="B521" s="348"/>
      <c r="C521" s="348"/>
      <c r="D521" s="348"/>
      <c r="E521" s="348"/>
      <c r="F521" s="348"/>
      <c r="G521" s="348"/>
      <c r="H521" s="348"/>
      <c r="I521" s="348"/>
      <c r="J521" s="348"/>
      <c r="K521" s="348"/>
      <c r="L521" s="348"/>
      <c r="M521" s="348"/>
      <c r="N521" s="348"/>
      <c r="O521" s="348"/>
      <c r="P521" s="348"/>
    </row>
    <row r="522" spans="1:16" ht="15.75" thickBot="1">
      <c r="A522" s="348"/>
      <c r="B522" s="348"/>
      <c r="C522" s="348"/>
      <c r="D522" s="348"/>
      <c r="E522" s="348"/>
      <c r="F522" s="348"/>
      <c r="G522" s="348"/>
      <c r="H522" s="348"/>
      <c r="I522" s="348"/>
      <c r="J522" s="348"/>
      <c r="K522" s="348"/>
      <c r="L522" s="348"/>
      <c r="M522" s="348"/>
      <c r="N522" s="348"/>
      <c r="O522" s="348"/>
      <c r="P522" s="348"/>
    </row>
    <row r="523" spans="1:16" ht="15.75" thickBot="1">
      <c r="A523" s="348"/>
      <c r="B523" s="348"/>
      <c r="C523" s="348"/>
      <c r="D523" s="348"/>
      <c r="E523" s="348"/>
      <c r="F523" s="348"/>
      <c r="G523" s="348"/>
      <c r="H523" s="348"/>
      <c r="I523" s="348"/>
      <c r="J523" s="348"/>
      <c r="K523" s="348"/>
      <c r="L523" s="348"/>
      <c r="M523" s="348"/>
      <c r="N523" s="348"/>
      <c r="O523" s="348"/>
      <c r="P523" s="348"/>
    </row>
    <row r="524" spans="1:16" ht="15.75" thickBot="1">
      <c r="A524" s="348"/>
      <c r="B524" s="348"/>
      <c r="C524" s="348"/>
      <c r="D524" s="348"/>
      <c r="E524" s="348"/>
      <c r="F524" s="348"/>
      <c r="G524" s="348"/>
      <c r="H524" s="348"/>
      <c r="I524" s="348"/>
      <c r="J524" s="348"/>
      <c r="K524" s="348"/>
      <c r="L524" s="348"/>
      <c r="M524" s="348"/>
      <c r="N524" s="348"/>
      <c r="O524" s="348"/>
      <c r="P524" s="348"/>
    </row>
    <row r="525" spans="1:16" ht="15.75" thickBot="1">
      <c r="A525" s="348"/>
      <c r="B525" s="348"/>
      <c r="C525" s="348"/>
      <c r="D525" s="348"/>
      <c r="E525" s="348"/>
      <c r="F525" s="348"/>
      <c r="G525" s="348"/>
      <c r="H525" s="348"/>
      <c r="I525" s="348"/>
      <c r="J525" s="348"/>
      <c r="K525" s="348"/>
      <c r="L525" s="348"/>
      <c r="M525" s="348"/>
      <c r="N525" s="348"/>
      <c r="O525" s="348"/>
      <c r="P525" s="348"/>
    </row>
    <row r="526" spans="1:16" ht="15.75" thickBot="1">
      <c r="A526" s="348"/>
      <c r="B526" s="348"/>
      <c r="C526" s="348"/>
      <c r="D526" s="348"/>
      <c r="E526" s="348"/>
      <c r="F526" s="348"/>
      <c r="G526" s="348"/>
      <c r="H526" s="348"/>
      <c r="I526" s="348"/>
      <c r="J526" s="348"/>
      <c r="K526" s="348"/>
      <c r="L526" s="348"/>
      <c r="M526" s="348"/>
      <c r="N526" s="348"/>
      <c r="O526" s="348"/>
      <c r="P526" s="348"/>
    </row>
    <row r="527" spans="1:16" ht="15.75" thickBot="1">
      <c r="A527" s="348"/>
      <c r="B527" s="348"/>
      <c r="C527" s="348"/>
      <c r="D527" s="348"/>
      <c r="E527" s="348"/>
      <c r="F527" s="348"/>
      <c r="G527" s="348"/>
      <c r="H527" s="348"/>
      <c r="I527" s="348"/>
      <c r="J527" s="348"/>
      <c r="K527" s="348"/>
      <c r="L527" s="348"/>
      <c r="M527" s="348"/>
      <c r="N527" s="348"/>
      <c r="O527" s="348"/>
      <c r="P527" s="348"/>
    </row>
    <row r="528" spans="1:16" ht="15.75" thickBot="1">
      <c r="A528" s="348"/>
      <c r="B528" s="348"/>
      <c r="C528" s="348"/>
      <c r="D528" s="348"/>
      <c r="E528" s="348"/>
      <c r="F528" s="348"/>
      <c r="G528" s="348"/>
      <c r="H528" s="348"/>
      <c r="I528" s="348"/>
      <c r="J528" s="348"/>
      <c r="K528" s="348"/>
      <c r="L528" s="348"/>
      <c r="M528" s="348"/>
      <c r="N528" s="348"/>
      <c r="O528" s="348"/>
      <c r="P528" s="348"/>
    </row>
    <row r="529" spans="1:16" ht="15.75" thickBot="1">
      <c r="A529" s="348"/>
      <c r="B529" s="348"/>
      <c r="C529" s="348"/>
      <c r="D529" s="348"/>
      <c r="E529" s="348"/>
      <c r="F529" s="348"/>
      <c r="G529" s="348"/>
      <c r="H529" s="348"/>
      <c r="I529" s="348"/>
      <c r="J529" s="348"/>
      <c r="K529" s="348"/>
      <c r="L529" s="348"/>
      <c r="M529" s="348"/>
      <c r="N529" s="348"/>
      <c r="O529" s="348"/>
      <c r="P529" s="348"/>
    </row>
    <row r="530" spans="1:16" ht="15.75" thickBot="1">
      <c r="A530" s="348"/>
      <c r="B530" s="348"/>
      <c r="C530" s="348"/>
      <c r="D530" s="348"/>
      <c r="E530" s="348"/>
      <c r="F530" s="348"/>
      <c r="G530" s="348"/>
      <c r="H530" s="348"/>
      <c r="I530" s="348"/>
      <c r="J530" s="348"/>
      <c r="K530" s="348"/>
      <c r="L530" s="348"/>
      <c r="M530" s="348"/>
      <c r="N530" s="348"/>
      <c r="O530" s="348"/>
      <c r="P530" s="348"/>
    </row>
    <row r="531" spans="1:16" ht="15.75" thickBot="1">
      <c r="A531" s="348"/>
      <c r="B531" s="348"/>
      <c r="C531" s="348"/>
      <c r="D531" s="348"/>
      <c r="E531" s="348"/>
      <c r="F531" s="348"/>
      <c r="G531" s="348"/>
      <c r="H531" s="348"/>
      <c r="I531" s="348"/>
      <c r="J531" s="348"/>
      <c r="K531" s="348"/>
      <c r="L531" s="348"/>
      <c r="M531" s="348"/>
      <c r="N531" s="348"/>
      <c r="O531" s="348"/>
      <c r="P531" s="348"/>
    </row>
    <row r="532" spans="1:16" ht="15.75" thickBot="1">
      <c r="A532" s="348"/>
      <c r="B532" s="348"/>
      <c r="C532" s="348"/>
      <c r="D532" s="348"/>
      <c r="E532" s="348"/>
      <c r="F532" s="348"/>
      <c r="G532" s="348"/>
      <c r="H532" s="348"/>
      <c r="I532" s="348"/>
      <c r="J532" s="348"/>
      <c r="K532" s="348"/>
      <c r="L532" s="348"/>
      <c r="M532" s="348"/>
      <c r="N532" s="348"/>
      <c r="O532" s="348"/>
      <c r="P532" s="348"/>
    </row>
    <row r="533" spans="1:16" ht="15.75" thickBot="1">
      <c r="A533" s="348"/>
      <c r="B533" s="348"/>
      <c r="C533" s="348"/>
      <c r="D533" s="348"/>
      <c r="E533" s="348"/>
      <c r="F533" s="348"/>
      <c r="G533" s="348"/>
      <c r="H533" s="348"/>
      <c r="I533" s="348"/>
      <c r="J533" s="348"/>
      <c r="K533" s="348"/>
      <c r="L533" s="348"/>
      <c r="M533" s="348"/>
      <c r="N533" s="348"/>
      <c r="O533" s="348"/>
      <c r="P533" s="348"/>
    </row>
    <row r="534" spans="1:16" ht="15.75" thickBot="1">
      <c r="A534" s="348"/>
      <c r="B534" s="348"/>
      <c r="C534" s="348"/>
      <c r="D534" s="348"/>
      <c r="E534" s="348"/>
      <c r="F534" s="348"/>
      <c r="G534" s="348"/>
      <c r="H534" s="348"/>
      <c r="I534" s="348"/>
      <c r="J534" s="348"/>
      <c r="K534" s="348"/>
      <c r="L534" s="348"/>
      <c r="M534" s="348"/>
      <c r="N534" s="348"/>
      <c r="O534" s="348"/>
      <c r="P534" s="348"/>
    </row>
    <row r="535" spans="1:16" ht="15.75" thickBot="1">
      <c r="A535" s="348"/>
      <c r="B535" s="348"/>
      <c r="C535" s="348"/>
      <c r="D535" s="348"/>
      <c r="E535" s="348"/>
      <c r="F535" s="348"/>
      <c r="G535" s="348"/>
      <c r="H535" s="348"/>
      <c r="I535" s="348"/>
      <c r="J535" s="348"/>
      <c r="K535" s="348"/>
      <c r="L535" s="348"/>
      <c r="M535" s="348"/>
      <c r="N535" s="348"/>
      <c r="O535" s="348"/>
      <c r="P535" s="348"/>
    </row>
    <row r="536" spans="1:16" ht="15.75" thickBot="1">
      <c r="A536" s="348"/>
      <c r="B536" s="348"/>
      <c r="C536" s="348"/>
      <c r="D536" s="348"/>
      <c r="E536" s="348"/>
      <c r="F536" s="348"/>
      <c r="G536" s="348"/>
      <c r="H536" s="348"/>
      <c r="I536" s="348"/>
      <c r="J536" s="348"/>
      <c r="K536" s="348"/>
      <c r="L536" s="348"/>
      <c r="M536" s="348"/>
      <c r="N536" s="348"/>
      <c r="O536" s="348"/>
      <c r="P536" s="348"/>
    </row>
    <row r="537" spans="1:16" ht="15.75" thickBot="1">
      <c r="A537" s="348"/>
      <c r="B537" s="348"/>
      <c r="C537" s="348"/>
      <c r="D537" s="348"/>
      <c r="E537" s="348"/>
      <c r="F537" s="348"/>
      <c r="G537" s="348"/>
      <c r="H537" s="348"/>
      <c r="I537" s="348"/>
      <c r="J537" s="348"/>
      <c r="K537" s="348"/>
      <c r="L537" s="348"/>
      <c r="M537" s="348"/>
      <c r="N537" s="348"/>
      <c r="O537" s="348"/>
      <c r="P537" s="348"/>
    </row>
    <row r="538" spans="1:16" ht="15.75" thickBot="1">
      <c r="A538" s="348"/>
      <c r="B538" s="348"/>
      <c r="C538" s="348"/>
      <c r="D538" s="348"/>
      <c r="E538" s="348"/>
      <c r="F538" s="348"/>
      <c r="G538" s="348"/>
      <c r="H538" s="348"/>
      <c r="I538" s="348"/>
      <c r="J538" s="348"/>
      <c r="K538" s="348"/>
      <c r="L538" s="348"/>
      <c r="M538" s="348"/>
      <c r="N538" s="348"/>
      <c r="O538" s="348"/>
      <c r="P538" s="348"/>
    </row>
    <row r="539" spans="1:16" ht="15.75" thickBot="1">
      <c r="A539" s="348"/>
      <c r="B539" s="348"/>
      <c r="C539" s="348"/>
      <c r="D539" s="348"/>
      <c r="E539" s="348"/>
      <c r="F539" s="348"/>
      <c r="G539" s="348"/>
      <c r="H539" s="348"/>
      <c r="I539" s="348"/>
      <c r="J539" s="348"/>
      <c r="K539" s="348"/>
      <c r="L539" s="348"/>
      <c r="M539" s="348"/>
      <c r="N539" s="348"/>
      <c r="O539" s="348"/>
      <c r="P539" s="348"/>
    </row>
    <row r="540" spans="1:16" ht="15.75" thickBot="1">
      <c r="A540" s="348"/>
      <c r="B540" s="348"/>
      <c r="C540" s="348"/>
      <c r="D540" s="348"/>
      <c r="E540" s="348"/>
      <c r="F540" s="348"/>
      <c r="G540" s="348"/>
      <c r="H540" s="348"/>
      <c r="I540" s="348"/>
      <c r="J540" s="348"/>
      <c r="K540" s="348"/>
      <c r="L540" s="348"/>
      <c r="M540" s="348"/>
      <c r="N540" s="348"/>
      <c r="O540" s="348"/>
      <c r="P540" s="348"/>
    </row>
    <row r="541" spans="1:16" ht="15.75" thickBot="1">
      <c r="A541" s="348"/>
      <c r="B541" s="348"/>
      <c r="C541" s="348"/>
      <c r="D541" s="348"/>
      <c r="E541" s="348"/>
      <c r="F541" s="348"/>
      <c r="G541" s="348"/>
      <c r="H541" s="348"/>
      <c r="I541" s="348"/>
      <c r="J541" s="348"/>
      <c r="K541" s="348"/>
      <c r="L541" s="348"/>
      <c r="M541" s="348"/>
      <c r="N541" s="348"/>
      <c r="O541" s="348"/>
      <c r="P541" s="348"/>
    </row>
    <row r="542" spans="1:16" ht="15.75" thickBot="1">
      <c r="A542" s="348"/>
      <c r="B542" s="348"/>
      <c r="C542" s="348"/>
      <c r="D542" s="348"/>
      <c r="E542" s="348"/>
      <c r="F542" s="348"/>
      <c r="G542" s="348"/>
      <c r="H542" s="348"/>
      <c r="I542" s="348"/>
      <c r="J542" s="348"/>
      <c r="K542" s="348"/>
      <c r="L542" s="348"/>
      <c r="M542" s="348"/>
      <c r="N542" s="348"/>
      <c r="O542" s="348"/>
      <c r="P542" s="348"/>
    </row>
    <row r="543" spans="1:16" ht="15.75" thickBot="1">
      <c r="A543" s="348"/>
      <c r="B543" s="348"/>
      <c r="C543" s="348"/>
      <c r="D543" s="348"/>
      <c r="E543" s="348"/>
      <c r="F543" s="348"/>
      <c r="G543" s="348"/>
      <c r="H543" s="348"/>
      <c r="I543" s="348"/>
      <c r="J543" s="348"/>
      <c r="K543" s="348"/>
      <c r="L543" s="348"/>
      <c r="M543" s="348"/>
      <c r="N543" s="348"/>
      <c r="O543" s="348"/>
      <c r="P543" s="348"/>
    </row>
    <row r="544" spans="1:16" ht="15.75" thickBot="1">
      <c r="A544" s="348"/>
      <c r="B544" s="348"/>
      <c r="C544" s="348"/>
      <c r="D544" s="348"/>
      <c r="E544" s="348"/>
      <c r="F544" s="348"/>
      <c r="G544" s="348"/>
      <c r="H544" s="348"/>
      <c r="I544" s="348"/>
      <c r="J544" s="348"/>
      <c r="K544" s="348"/>
      <c r="L544" s="348"/>
      <c r="M544" s="348"/>
      <c r="N544" s="348"/>
      <c r="O544" s="348"/>
      <c r="P544" s="348"/>
    </row>
    <row r="545" spans="1:16" ht="15.75" thickBot="1">
      <c r="A545" s="348"/>
      <c r="B545" s="348"/>
      <c r="C545" s="348"/>
      <c r="D545" s="348"/>
      <c r="E545" s="348"/>
      <c r="F545" s="348"/>
      <c r="G545" s="348"/>
      <c r="H545" s="348"/>
      <c r="I545" s="348"/>
      <c r="J545" s="348"/>
      <c r="K545" s="348"/>
      <c r="L545" s="348"/>
      <c r="M545" s="348"/>
      <c r="N545" s="348"/>
      <c r="O545" s="348"/>
      <c r="P545" s="348"/>
    </row>
    <row r="546" spans="1:16" ht="15.75" thickBot="1">
      <c r="A546" s="348"/>
      <c r="B546" s="348"/>
      <c r="C546" s="348"/>
      <c r="D546" s="348"/>
      <c r="E546" s="348"/>
      <c r="F546" s="348"/>
      <c r="G546" s="348"/>
      <c r="H546" s="348"/>
      <c r="I546" s="348"/>
      <c r="J546" s="348"/>
      <c r="K546" s="348"/>
      <c r="L546" s="348"/>
      <c r="M546" s="348"/>
      <c r="N546" s="348"/>
      <c r="O546" s="348"/>
      <c r="P546" s="348"/>
    </row>
    <row r="547" spans="1:16" ht="15.75" thickBot="1">
      <c r="A547" s="348"/>
      <c r="B547" s="348"/>
      <c r="C547" s="348"/>
      <c r="D547" s="348"/>
      <c r="E547" s="348"/>
      <c r="F547" s="348"/>
      <c r="G547" s="348"/>
      <c r="H547" s="348"/>
      <c r="I547" s="348"/>
      <c r="J547" s="348"/>
      <c r="K547" s="348"/>
      <c r="L547" s="348"/>
      <c r="M547" s="348"/>
      <c r="N547" s="348"/>
      <c r="O547" s="348"/>
      <c r="P547" s="348"/>
    </row>
    <row r="548" spans="1:16" ht="15.75" thickBot="1">
      <c r="A548" s="348"/>
      <c r="B548" s="348"/>
      <c r="C548" s="348"/>
      <c r="D548" s="348"/>
      <c r="E548" s="348"/>
      <c r="F548" s="348"/>
      <c r="G548" s="348"/>
      <c r="H548" s="348"/>
      <c r="I548" s="348"/>
      <c r="J548" s="348"/>
      <c r="K548" s="348"/>
      <c r="L548" s="348"/>
      <c r="M548" s="348"/>
      <c r="N548" s="348"/>
      <c r="O548" s="348"/>
      <c r="P548" s="348"/>
    </row>
    <row r="549" spans="1:16" ht="15.75" thickBot="1">
      <c r="A549" s="348"/>
      <c r="B549" s="348"/>
      <c r="C549" s="348"/>
      <c r="D549" s="348"/>
      <c r="E549" s="348"/>
      <c r="F549" s="348"/>
      <c r="G549" s="348"/>
      <c r="H549" s="348"/>
      <c r="I549" s="348"/>
      <c r="J549" s="348"/>
      <c r="K549" s="348"/>
      <c r="L549" s="348"/>
      <c r="M549" s="348"/>
      <c r="N549" s="348"/>
      <c r="O549" s="348"/>
      <c r="P549" s="348"/>
    </row>
    <row r="550" spans="1:16" ht="15.75" thickBot="1">
      <c r="A550" s="348"/>
      <c r="B550" s="348"/>
      <c r="C550" s="348"/>
      <c r="D550" s="348"/>
      <c r="E550" s="348"/>
      <c r="F550" s="348"/>
      <c r="G550" s="348"/>
      <c r="H550" s="348"/>
      <c r="I550" s="348"/>
      <c r="J550" s="348"/>
      <c r="K550" s="348"/>
      <c r="L550" s="348"/>
      <c r="M550" s="348"/>
      <c r="N550" s="348"/>
      <c r="O550" s="348"/>
      <c r="P550" s="348"/>
    </row>
    <row r="551" spans="1:16" ht="15.75" thickBot="1">
      <c r="A551" s="348"/>
      <c r="B551" s="348"/>
      <c r="C551" s="348"/>
      <c r="D551" s="348"/>
      <c r="E551" s="348"/>
      <c r="F551" s="348"/>
      <c r="G551" s="348"/>
      <c r="H551" s="348"/>
      <c r="I551" s="348"/>
      <c r="J551" s="348"/>
      <c r="K551" s="348"/>
      <c r="L551" s="348"/>
      <c r="M551" s="348"/>
      <c r="N551" s="348"/>
      <c r="O551" s="348"/>
      <c r="P551" s="348"/>
    </row>
    <row r="552" spans="1:16" ht="15.75" thickBot="1">
      <c r="A552" s="348"/>
      <c r="B552" s="348"/>
      <c r="C552" s="348"/>
      <c r="D552" s="348"/>
      <c r="E552" s="348"/>
      <c r="F552" s="348"/>
      <c r="G552" s="348"/>
      <c r="H552" s="348"/>
      <c r="I552" s="348"/>
      <c r="J552" s="348"/>
      <c r="K552" s="348"/>
      <c r="L552" s="348"/>
      <c r="M552" s="348"/>
      <c r="N552" s="348"/>
      <c r="O552" s="348"/>
      <c r="P552" s="348"/>
    </row>
    <row r="553" spans="1:16" ht="15.75" thickBot="1">
      <c r="A553" s="348"/>
      <c r="B553" s="348"/>
      <c r="C553" s="348"/>
      <c r="D553" s="348"/>
      <c r="E553" s="348"/>
      <c r="F553" s="348"/>
      <c r="G553" s="348"/>
      <c r="H553" s="348"/>
      <c r="I553" s="348"/>
      <c r="J553" s="348"/>
      <c r="K553" s="348"/>
      <c r="L553" s="348"/>
      <c r="M553" s="348"/>
      <c r="N553" s="348"/>
      <c r="O553" s="348"/>
      <c r="P553" s="348"/>
    </row>
    <row r="554" spans="1:16" ht="15.75" thickBot="1">
      <c r="A554" s="348"/>
      <c r="B554" s="348"/>
      <c r="C554" s="348"/>
      <c r="D554" s="348"/>
      <c r="E554" s="348"/>
      <c r="F554" s="348"/>
      <c r="G554" s="348"/>
      <c r="H554" s="348"/>
      <c r="I554" s="348"/>
      <c r="J554" s="348"/>
      <c r="K554" s="348"/>
      <c r="L554" s="348"/>
      <c r="M554" s="348"/>
      <c r="N554" s="348"/>
      <c r="O554" s="348"/>
      <c r="P554" s="348"/>
    </row>
    <row r="555" spans="1:16" ht="15.75" thickBot="1">
      <c r="A555" s="348"/>
      <c r="B555" s="348"/>
      <c r="C555" s="348"/>
      <c r="D555" s="348"/>
      <c r="E555" s="348"/>
      <c r="F555" s="348"/>
      <c r="G555" s="348"/>
      <c r="H555" s="348"/>
      <c r="I555" s="348"/>
      <c r="J555" s="348"/>
      <c r="K555" s="348"/>
      <c r="L555" s="348"/>
      <c r="M555" s="348"/>
      <c r="N555" s="348"/>
      <c r="O555" s="348"/>
      <c r="P555" s="348"/>
    </row>
    <row r="556" spans="1:16" ht="15.75" thickBot="1">
      <c r="A556" s="348"/>
      <c r="B556" s="348"/>
      <c r="C556" s="348"/>
      <c r="D556" s="348"/>
      <c r="E556" s="348"/>
      <c r="F556" s="348"/>
      <c r="G556" s="348"/>
      <c r="H556" s="348"/>
      <c r="I556" s="348"/>
      <c r="J556" s="348"/>
      <c r="K556" s="348"/>
      <c r="L556" s="348"/>
      <c r="M556" s="348"/>
      <c r="N556" s="348"/>
      <c r="O556" s="348"/>
      <c r="P556" s="348"/>
    </row>
    <row r="557" spans="1:16" ht="15.75" thickBot="1">
      <c r="A557" s="348"/>
      <c r="B557" s="348"/>
      <c r="C557" s="348"/>
      <c r="D557" s="348"/>
      <c r="E557" s="348"/>
      <c r="F557" s="348"/>
      <c r="G557" s="348"/>
      <c r="H557" s="348"/>
      <c r="I557" s="348"/>
      <c r="J557" s="348"/>
      <c r="K557" s="348"/>
      <c r="L557" s="348"/>
      <c r="M557" s="348"/>
      <c r="N557" s="348"/>
      <c r="O557" s="348"/>
      <c r="P557" s="348"/>
    </row>
    <row r="558" spans="1:16" ht="15.75" thickBot="1">
      <c r="A558" s="348"/>
      <c r="B558" s="348"/>
      <c r="C558" s="348"/>
      <c r="D558" s="348"/>
      <c r="E558" s="348"/>
      <c r="F558" s="348"/>
      <c r="G558" s="348"/>
      <c r="H558" s="348"/>
      <c r="I558" s="348"/>
      <c r="J558" s="348"/>
      <c r="K558" s="348"/>
      <c r="L558" s="348"/>
      <c r="M558" s="348"/>
      <c r="N558" s="348"/>
      <c r="O558" s="348"/>
      <c r="P558" s="348"/>
    </row>
    <row r="559" spans="1:16" ht="15.75" thickBot="1">
      <c r="A559" s="348"/>
      <c r="B559" s="348"/>
      <c r="C559" s="348"/>
      <c r="D559" s="348"/>
      <c r="E559" s="348"/>
      <c r="F559" s="348"/>
      <c r="G559" s="348"/>
      <c r="H559" s="348"/>
      <c r="I559" s="348"/>
      <c r="J559" s="348"/>
      <c r="K559" s="348"/>
      <c r="L559" s="348"/>
      <c r="M559" s="348"/>
      <c r="N559" s="348"/>
      <c r="O559" s="348"/>
      <c r="P559" s="348"/>
    </row>
    <row r="560" spans="1:16" ht="15.75" thickBot="1">
      <c r="A560" s="348"/>
      <c r="B560" s="348"/>
      <c r="C560" s="348"/>
      <c r="D560" s="348"/>
      <c r="E560" s="348"/>
      <c r="F560" s="348"/>
      <c r="G560" s="348"/>
      <c r="H560" s="348"/>
      <c r="I560" s="348"/>
      <c r="J560" s="348"/>
      <c r="K560" s="348"/>
      <c r="L560" s="348"/>
      <c r="M560" s="348"/>
      <c r="N560" s="348"/>
      <c r="O560" s="348"/>
      <c r="P560" s="348"/>
    </row>
    <row r="561" spans="1:16" ht="15.75" thickBot="1">
      <c r="A561" s="348"/>
      <c r="B561" s="348"/>
      <c r="C561" s="348"/>
      <c r="D561" s="348"/>
      <c r="E561" s="348"/>
      <c r="F561" s="348"/>
      <c r="G561" s="348"/>
      <c r="H561" s="348"/>
      <c r="I561" s="348"/>
      <c r="J561" s="348"/>
      <c r="K561" s="348"/>
      <c r="L561" s="348"/>
      <c r="M561" s="348"/>
      <c r="N561" s="348"/>
      <c r="O561" s="348"/>
      <c r="P561" s="348"/>
    </row>
    <row r="562" spans="1:16" ht="15.75" thickBot="1">
      <c r="A562" s="348"/>
      <c r="B562" s="348"/>
      <c r="C562" s="348"/>
      <c r="D562" s="348"/>
      <c r="E562" s="348"/>
      <c r="F562" s="348"/>
      <c r="G562" s="348"/>
      <c r="H562" s="348"/>
      <c r="I562" s="348"/>
      <c r="J562" s="348"/>
      <c r="K562" s="348"/>
      <c r="L562" s="348"/>
      <c r="M562" s="348"/>
      <c r="N562" s="348"/>
      <c r="O562" s="348"/>
      <c r="P562" s="348"/>
    </row>
    <row r="563" spans="1:16" ht="15.75" thickBot="1">
      <c r="A563" s="348"/>
      <c r="B563" s="348"/>
      <c r="C563" s="348"/>
      <c r="D563" s="348"/>
      <c r="E563" s="348"/>
      <c r="F563" s="348"/>
      <c r="G563" s="348"/>
      <c r="H563" s="348"/>
      <c r="I563" s="348"/>
      <c r="J563" s="348"/>
      <c r="K563" s="348"/>
      <c r="L563" s="348"/>
      <c r="M563" s="348"/>
      <c r="N563" s="348"/>
      <c r="O563" s="348"/>
      <c r="P563" s="348"/>
    </row>
    <row r="564" spans="1:16" ht="15.75" thickBot="1">
      <c r="A564" s="348"/>
      <c r="B564" s="348"/>
      <c r="C564" s="348"/>
      <c r="D564" s="348"/>
      <c r="E564" s="348"/>
      <c r="F564" s="348"/>
      <c r="G564" s="348"/>
      <c r="H564" s="348"/>
      <c r="I564" s="348"/>
      <c r="J564" s="348"/>
      <c r="K564" s="348"/>
      <c r="L564" s="348"/>
      <c r="M564" s="348"/>
      <c r="N564" s="348"/>
      <c r="O564" s="348"/>
      <c r="P564" s="348"/>
    </row>
    <row r="565" spans="1:16" ht="15.75" thickBot="1">
      <c r="A565" s="348"/>
      <c r="B565" s="348"/>
      <c r="C565" s="348"/>
      <c r="D565" s="348"/>
      <c r="E565" s="348"/>
      <c r="F565" s="348"/>
      <c r="G565" s="348"/>
      <c r="H565" s="348"/>
      <c r="I565" s="348"/>
      <c r="J565" s="348"/>
      <c r="K565" s="348"/>
      <c r="L565" s="348"/>
      <c r="M565" s="348"/>
      <c r="N565" s="348"/>
      <c r="O565" s="348"/>
      <c r="P565" s="348"/>
    </row>
    <row r="566" spans="1:16" ht="15.75" thickBot="1">
      <c r="A566" s="348"/>
      <c r="B566" s="348"/>
      <c r="C566" s="348"/>
      <c r="D566" s="348"/>
      <c r="E566" s="348"/>
      <c r="F566" s="348"/>
      <c r="G566" s="348"/>
      <c r="H566" s="348"/>
      <c r="I566" s="348"/>
      <c r="J566" s="348"/>
      <c r="K566" s="348"/>
      <c r="L566" s="348"/>
      <c r="M566" s="348"/>
      <c r="N566" s="348"/>
      <c r="O566" s="348"/>
      <c r="P566" s="348"/>
    </row>
    <row r="567" spans="1:16" ht="15.75" thickBot="1">
      <c r="A567" s="348"/>
      <c r="B567" s="348"/>
      <c r="C567" s="348"/>
      <c r="D567" s="348"/>
      <c r="E567" s="348"/>
      <c r="F567" s="348"/>
      <c r="G567" s="348"/>
      <c r="H567" s="348"/>
      <c r="I567" s="348"/>
      <c r="J567" s="348"/>
      <c r="K567" s="348"/>
      <c r="L567" s="348"/>
      <c r="M567" s="348"/>
      <c r="N567" s="348"/>
      <c r="O567" s="348"/>
      <c r="P567" s="348"/>
    </row>
    <row r="568" spans="1:16" ht="15.75" thickBot="1">
      <c r="A568" s="348"/>
      <c r="B568" s="348"/>
      <c r="C568" s="348"/>
      <c r="D568" s="348"/>
      <c r="E568" s="348"/>
      <c r="F568" s="348"/>
      <c r="G568" s="348"/>
      <c r="H568" s="348"/>
      <c r="I568" s="348"/>
      <c r="J568" s="348"/>
      <c r="K568" s="348"/>
      <c r="L568" s="348"/>
      <c r="M568" s="348"/>
      <c r="N568" s="348"/>
      <c r="O568" s="348"/>
      <c r="P568" s="348"/>
    </row>
    <row r="569" spans="1:16" ht="15.75" thickBot="1">
      <c r="A569" s="348"/>
      <c r="B569" s="348"/>
      <c r="C569" s="348"/>
      <c r="D569" s="348"/>
      <c r="E569" s="348"/>
      <c r="F569" s="348"/>
      <c r="G569" s="348"/>
      <c r="H569" s="348"/>
      <c r="I569" s="348"/>
      <c r="J569" s="348"/>
      <c r="K569" s="348"/>
      <c r="L569" s="348"/>
      <c r="M569" s="348"/>
      <c r="N569" s="348"/>
      <c r="O569" s="348"/>
      <c r="P569" s="348"/>
    </row>
    <row r="570" spans="1:16" ht="15.75" thickBot="1">
      <c r="A570" s="348"/>
      <c r="B570" s="348"/>
      <c r="C570" s="348"/>
      <c r="D570" s="348"/>
      <c r="E570" s="348"/>
      <c r="F570" s="348"/>
      <c r="G570" s="348"/>
      <c r="H570" s="348"/>
      <c r="I570" s="348"/>
      <c r="J570" s="348"/>
      <c r="K570" s="348"/>
      <c r="L570" s="348"/>
      <c r="M570" s="348"/>
      <c r="N570" s="348"/>
      <c r="O570" s="348"/>
      <c r="P570" s="348"/>
    </row>
    <row r="571" spans="1:16" ht="15.75" thickBot="1">
      <c r="A571" s="348"/>
      <c r="B571" s="348"/>
      <c r="C571" s="348"/>
      <c r="D571" s="348"/>
      <c r="E571" s="348"/>
      <c r="F571" s="348"/>
      <c r="G571" s="348"/>
      <c r="H571" s="348"/>
      <c r="I571" s="348"/>
      <c r="J571" s="348"/>
      <c r="K571" s="348"/>
      <c r="L571" s="348"/>
      <c r="M571" s="348"/>
      <c r="N571" s="348"/>
      <c r="O571" s="348"/>
      <c r="P571" s="348"/>
    </row>
    <row r="572" spans="1:16" ht="15.75" thickBot="1">
      <c r="A572" s="348"/>
      <c r="B572" s="348"/>
      <c r="C572" s="348"/>
      <c r="D572" s="348"/>
      <c r="E572" s="348"/>
      <c r="F572" s="348"/>
      <c r="G572" s="348"/>
      <c r="H572" s="348"/>
      <c r="I572" s="348"/>
      <c r="J572" s="348"/>
      <c r="K572" s="348"/>
      <c r="L572" s="348"/>
      <c r="M572" s="348"/>
      <c r="N572" s="348"/>
      <c r="O572" s="348"/>
      <c r="P572" s="348"/>
    </row>
    <row r="573" spans="1:16" ht="15.75" thickBot="1">
      <c r="A573" s="348"/>
      <c r="B573" s="348"/>
      <c r="C573" s="348"/>
      <c r="D573" s="348"/>
      <c r="E573" s="348"/>
      <c r="F573" s="348"/>
      <c r="G573" s="348"/>
      <c r="H573" s="348"/>
      <c r="I573" s="348"/>
      <c r="J573" s="348"/>
      <c r="K573" s="348"/>
      <c r="L573" s="348"/>
      <c r="M573" s="348"/>
      <c r="N573" s="348"/>
      <c r="O573" s="348"/>
      <c r="P573" s="348"/>
    </row>
    <row r="574" spans="1:16" ht="15.75" thickBot="1">
      <c r="A574" s="348"/>
      <c r="B574" s="348"/>
      <c r="C574" s="348"/>
      <c r="D574" s="348"/>
      <c r="E574" s="348"/>
      <c r="F574" s="348"/>
      <c r="G574" s="348"/>
      <c r="H574" s="348"/>
      <c r="I574" s="348"/>
      <c r="J574" s="348"/>
      <c r="K574" s="348"/>
      <c r="L574" s="348"/>
      <c r="M574" s="348"/>
      <c r="N574" s="348"/>
      <c r="O574" s="348"/>
      <c r="P574" s="348"/>
    </row>
    <row r="575" spans="1:16" ht="15.75" thickBot="1">
      <c r="A575" s="348"/>
      <c r="B575" s="348"/>
      <c r="C575" s="348"/>
      <c r="D575" s="348"/>
      <c r="E575" s="348"/>
      <c r="F575" s="348"/>
      <c r="G575" s="348"/>
      <c r="H575" s="348"/>
      <c r="I575" s="348"/>
      <c r="J575" s="348"/>
      <c r="K575" s="348"/>
      <c r="L575" s="348"/>
      <c r="M575" s="348"/>
      <c r="N575" s="348"/>
      <c r="O575" s="348"/>
      <c r="P575" s="348"/>
    </row>
    <row r="576" spans="1:16" ht="15.75" thickBot="1">
      <c r="A576" s="348"/>
      <c r="B576" s="348"/>
      <c r="C576" s="348"/>
      <c r="D576" s="348"/>
      <c r="E576" s="348"/>
      <c r="F576" s="348"/>
      <c r="G576" s="348"/>
      <c r="H576" s="348"/>
      <c r="I576" s="348"/>
      <c r="J576" s="348"/>
      <c r="K576" s="348"/>
      <c r="L576" s="348"/>
      <c r="M576" s="348"/>
      <c r="N576" s="348"/>
      <c r="O576" s="348"/>
      <c r="P576" s="348"/>
    </row>
    <row r="577" spans="1:16" ht="15.75" thickBot="1">
      <c r="A577" s="348"/>
      <c r="B577" s="348"/>
      <c r="C577" s="348"/>
      <c r="D577" s="348"/>
      <c r="E577" s="348"/>
      <c r="F577" s="348"/>
      <c r="G577" s="348"/>
      <c r="H577" s="348"/>
      <c r="I577" s="348"/>
      <c r="J577" s="348"/>
      <c r="K577" s="348"/>
      <c r="L577" s="348"/>
      <c r="M577" s="348"/>
      <c r="N577" s="348"/>
      <c r="O577" s="348"/>
      <c r="P577" s="348"/>
    </row>
    <row r="578" spans="1:16" ht="15.75" thickBot="1">
      <c r="A578" s="348"/>
      <c r="B578" s="348"/>
      <c r="C578" s="348"/>
      <c r="D578" s="348"/>
      <c r="E578" s="348"/>
      <c r="F578" s="348"/>
      <c r="G578" s="348"/>
      <c r="H578" s="348"/>
      <c r="I578" s="348"/>
      <c r="J578" s="348"/>
      <c r="K578" s="348"/>
      <c r="L578" s="348"/>
      <c r="M578" s="348"/>
      <c r="N578" s="348"/>
      <c r="O578" s="348"/>
      <c r="P578" s="348"/>
    </row>
    <row r="579" spans="1:16" ht="15.75" thickBot="1">
      <c r="A579" s="348"/>
      <c r="B579" s="348"/>
      <c r="C579" s="348"/>
      <c r="D579" s="348"/>
      <c r="E579" s="348"/>
      <c r="F579" s="348"/>
      <c r="G579" s="348"/>
      <c r="H579" s="348"/>
      <c r="I579" s="348"/>
      <c r="J579" s="348"/>
      <c r="K579" s="348"/>
      <c r="L579" s="348"/>
      <c r="M579" s="348"/>
      <c r="N579" s="348"/>
      <c r="O579" s="348"/>
      <c r="P579" s="348"/>
    </row>
    <row r="580" spans="1:16" ht="15.75" thickBot="1">
      <c r="A580" s="348"/>
      <c r="B580" s="348"/>
      <c r="C580" s="348"/>
      <c r="D580" s="348"/>
      <c r="E580" s="348"/>
      <c r="F580" s="348"/>
      <c r="G580" s="348"/>
      <c r="H580" s="348"/>
      <c r="I580" s="348"/>
      <c r="J580" s="348"/>
      <c r="K580" s="348"/>
      <c r="L580" s="348"/>
      <c r="M580" s="348"/>
      <c r="N580" s="348"/>
      <c r="O580" s="348"/>
      <c r="P580" s="348"/>
    </row>
    <row r="581" spans="1:16" ht="15.75" thickBot="1">
      <c r="A581" s="348"/>
      <c r="B581" s="348"/>
      <c r="C581" s="348"/>
      <c r="D581" s="348"/>
      <c r="E581" s="348"/>
      <c r="F581" s="348"/>
      <c r="G581" s="348"/>
      <c r="H581" s="348"/>
      <c r="I581" s="348"/>
      <c r="J581" s="348"/>
      <c r="K581" s="348"/>
      <c r="L581" s="348"/>
      <c r="M581" s="348"/>
      <c r="N581" s="348"/>
      <c r="O581" s="348"/>
      <c r="P581" s="348"/>
    </row>
    <row r="582" spans="1:16" ht="15.75" thickBot="1">
      <c r="A582" s="348"/>
      <c r="B582" s="348"/>
      <c r="C582" s="348"/>
      <c r="D582" s="348"/>
      <c r="E582" s="348"/>
      <c r="F582" s="348"/>
      <c r="G582" s="348"/>
      <c r="H582" s="348"/>
      <c r="I582" s="348"/>
      <c r="J582" s="348"/>
      <c r="K582" s="348"/>
      <c r="L582" s="348"/>
      <c r="M582" s="348"/>
      <c r="N582" s="348"/>
      <c r="O582" s="348"/>
      <c r="P582" s="348"/>
    </row>
    <row r="583" spans="1:16" ht="15.75" thickBot="1">
      <c r="A583" s="348"/>
      <c r="B583" s="348"/>
      <c r="C583" s="348"/>
      <c r="D583" s="348"/>
      <c r="E583" s="348"/>
      <c r="F583" s="348"/>
      <c r="G583" s="348"/>
      <c r="H583" s="348"/>
      <c r="I583" s="348"/>
      <c r="J583" s="348"/>
      <c r="K583" s="348"/>
      <c r="L583" s="348"/>
      <c r="M583" s="348"/>
      <c r="N583" s="348"/>
      <c r="O583" s="348"/>
      <c r="P583" s="348"/>
    </row>
    <row r="584" spans="1:16" ht="15.75" thickBot="1">
      <c r="A584" s="348"/>
      <c r="B584" s="348"/>
      <c r="C584" s="348"/>
      <c r="D584" s="348"/>
      <c r="E584" s="348"/>
      <c r="F584" s="348"/>
      <c r="G584" s="348"/>
      <c r="H584" s="348"/>
      <c r="I584" s="348"/>
      <c r="J584" s="348"/>
      <c r="K584" s="348"/>
      <c r="L584" s="348"/>
      <c r="M584" s="348"/>
      <c r="N584" s="348"/>
      <c r="O584" s="348"/>
      <c r="P584" s="348"/>
    </row>
    <row r="585" spans="1:16" ht="15.75" thickBot="1">
      <c r="A585" s="348"/>
      <c r="B585" s="348"/>
      <c r="C585" s="348"/>
      <c r="D585" s="348"/>
      <c r="E585" s="348"/>
      <c r="F585" s="348"/>
      <c r="G585" s="348"/>
      <c r="H585" s="348"/>
      <c r="I585" s="348"/>
      <c r="J585" s="348"/>
      <c r="K585" s="348"/>
      <c r="L585" s="348"/>
      <c r="M585" s="348"/>
      <c r="N585" s="348"/>
      <c r="O585" s="348"/>
      <c r="P585" s="348"/>
    </row>
    <row r="586" spans="1:16" ht="15.75" thickBot="1">
      <c r="A586" s="348"/>
      <c r="B586" s="348"/>
      <c r="C586" s="348"/>
      <c r="D586" s="348"/>
      <c r="E586" s="348"/>
      <c r="F586" s="348"/>
      <c r="G586" s="348"/>
      <c r="H586" s="348"/>
      <c r="I586" s="348"/>
      <c r="J586" s="348"/>
      <c r="K586" s="348"/>
      <c r="L586" s="348"/>
      <c r="M586" s="348"/>
      <c r="N586" s="348"/>
      <c r="O586" s="348"/>
      <c r="P586" s="348"/>
    </row>
    <row r="587" spans="1:16" ht="15.75" thickBot="1">
      <c r="A587" s="348"/>
      <c r="B587" s="348"/>
      <c r="C587" s="348"/>
      <c r="D587" s="348"/>
      <c r="E587" s="348"/>
      <c r="F587" s="348"/>
      <c r="G587" s="348"/>
      <c r="H587" s="348"/>
      <c r="I587" s="348"/>
      <c r="J587" s="348"/>
      <c r="K587" s="348"/>
      <c r="L587" s="348"/>
      <c r="M587" s="348"/>
      <c r="N587" s="348"/>
      <c r="O587" s="348"/>
      <c r="P587" s="348"/>
    </row>
    <row r="588" spans="1:16" ht="15.75" thickBot="1">
      <c r="A588" s="348"/>
      <c r="B588" s="348"/>
      <c r="C588" s="348"/>
      <c r="D588" s="348"/>
      <c r="E588" s="348"/>
      <c r="F588" s="348"/>
      <c r="G588" s="348"/>
      <c r="H588" s="348"/>
      <c r="I588" s="348"/>
      <c r="J588" s="348"/>
      <c r="K588" s="348"/>
      <c r="L588" s="348"/>
      <c r="M588" s="348"/>
      <c r="N588" s="348"/>
      <c r="O588" s="348"/>
      <c r="P588" s="348"/>
    </row>
    <row r="589" spans="1:16" ht="15.75" thickBot="1">
      <c r="A589" s="348"/>
      <c r="B589" s="348"/>
      <c r="C589" s="348"/>
      <c r="D589" s="348"/>
      <c r="E589" s="348"/>
      <c r="F589" s="348"/>
      <c r="G589" s="348"/>
      <c r="H589" s="348"/>
      <c r="I589" s="348"/>
      <c r="J589" s="348"/>
      <c r="K589" s="348"/>
      <c r="L589" s="348"/>
      <c r="M589" s="348"/>
      <c r="N589" s="348"/>
      <c r="O589" s="348"/>
      <c r="P589" s="348"/>
    </row>
    <row r="590" spans="1:16" ht="15.75" thickBot="1">
      <c r="A590" s="348"/>
      <c r="B590" s="348"/>
      <c r="C590" s="348"/>
      <c r="D590" s="348"/>
      <c r="E590" s="348"/>
      <c r="F590" s="348"/>
      <c r="G590" s="348"/>
      <c r="H590" s="348"/>
      <c r="I590" s="348"/>
      <c r="J590" s="348"/>
      <c r="K590" s="348"/>
      <c r="L590" s="348"/>
      <c r="M590" s="348"/>
      <c r="N590" s="348"/>
      <c r="O590" s="348"/>
      <c r="P590" s="348"/>
    </row>
    <row r="591" spans="1:16" ht="15.75" thickBot="1">
      <c r="A591" s="348"/>
      <c r="B591" s="348"/>
      <c r="C591" s="348"/>
      <c r="D591" s="348"/>
      <c r="E591" s="348"/>
      <c r="F591" s="348"/>
      <c r="G591" s="348"/>
      <c r="H591" s="348"/>
      <c r="I591" s="348"/>
      <c r="J591" s="348"/>
      <c r="K591" s="348"/>
      <c r="L591" s="348"/>
      <c r="M591" s="348"/>
      <c r="N591" s="348"/>
      <c r="O591" s="348"/>
      <c r="P591" s="348"/>
    </row>
    <row r="592" spans="1:16" ht="15.75" thickBot="1">
      <c r="A592" s="348"/>
      <c r="B592" s="348"/>
      <c r="C592" s="348"/>
      <c r="D592" s="348"/>
      <c r="E592" s="348"/>
      <c r="F592" s="348"/>
      <c r="G592" s="348"/>
      <c r="H592" s="348"/>
      <c r="I592" s="348"/>
      <c r="J592" s="348"/>
      <c r="K592" s="348"/>
      <c r="L592" s="348"/>
      <c r="M592" s="348"/>
      <c r="N592" s="348"/>
      <c r="O592" s="348"/>
      <c r="P592" s="348"/>
    </row>
    <row r="593" spans="1:16" ht="15.75" thickBot="1">
      <c r="A593" s="348"/>
      <c r="B593" s="348"/>
      <c r="C593" s="348"/>
      <c r="D593" s="348"/>
      <c r="E593" s="348"/>
      <c r="F593" s="348"/>
      <c r="G593" s="348"/>
      <c r="H593" s="348"/>
      <c r="I593" s="348"/>
      <c r="J593" s="348"/>
      <c r="K593" s="348"/>
      <c r="L593" s="348"/>
      <c r="M593" s="348"/>
      <c r="N593" s="348"/>
      <c r="O593" s="348"/>
      <c r="P593" s="348"/>
    </row>
    <row r="594" spans="1:16" ht="15.75" thickBot="1">
      <c r="A594" s="348"/>
      <c r="B594" s="348"/>
      <c r="C594" s="348"/>
      <c r="D594" s="348"/>
      <c r="E594" s="348"/>
      <c r="F594" s="348"/>
      <c r="G594" s="348"/>
      <c r="H594" s="348"/>
      <c r="I594" s="348"/>
      <c r="J594" s="348"/>
      <c r="K594" s="348"/>
      <c r="L594" s="348"/>
      <c r="M594" s="348"/>
      <c r="N594" s="348"/>
      <c r="O594" s="348"/>
      <c r="P594" s="348"/>
    </row>
    <row r="595" spans="1:16" ht="15.75" thickBot="1">
      <c r="A595" s="348"/>
      <c r="B595" s="348"/>
      <c r="C595" s="348"/>
      <c r="D595" s="348"/>
      <c r="E595" s="348"/>
      <c r="F595" s="348"/>
      <c r="G595" s="348"/>
      <c r="H595" s="348"/>
      <c r="I595" s="348"/>
      <c r="J595" s="348"/>
      <c r="K595" s="348"/>
      <c r="L595" s="348"/>
      <c r="M595" s="348"/>
      <c r="N595" s="348"/>
      <c r="O595" s="348"/>
      <c r="P595" s="348"/>
    </row>
    <row r="596" spans="1:16" ht="15.75" thickBot="1">
      <c r="A596" s="348"/>
      <c r="B596" s="348"/>
      <c r="C596" s="348"/>
      <c r="D596" s="348"/>
      <c r="E596" s="348"/>
      <c r="F596" s="348"/>
      <c r="G596" s="348"/>
      <c r="H596" s="348"/>
      <c r="I596" s="348"/>
      <c r="J596" s="348"/>
      <c r="K596" s="348"/>
      <c r="L596" s="348"/>
      <c r="M596" s="348"/>
      <c r="N596" s="348"/>
      <c r="O596" s="348"/>
      <c r="P596" s="348"/>
    </row>
    <row r="597" spans="1:16" ht="15.75" thickBot="1">
      <c r="A597" s="348"/>
      <c r="B597" s="348"/>
      <c r="C597" s="348"/>
      <c r="D597" s="348"/>
      <c r="E597" s="348"/>
      <c r="F597" s="348"/>
      <c r="G597" s="348"/>
      <c r="H597" s="348"/>
      <c r="I597" s="348"/>
      <c r="J597" s="348"/>
      <c r="K597" s="348"/>
      <c r="L597" s="348"/>
      <c r="M597" s="348"/>
      <c r="N597" s="348"/>
      <c r="O597" s="348"/>
      <c r="P597" s="348"/>
    </row>
    <row r="598" spans="1:16" ht="15.75" thickBot="1">
      <c r="A598" s="348"/>
      <c r="B598" s="348"/>
      <c r="C598" s="348"/>
      <c r="D598" s="348"/>
      <c r="E598" s="348"/>
      <c r="F598" s="348"/>
      <c r="G598" s="348"/>
      <c r="H598" s="348"/>
      <c r="I598" s="348"/>
      <c r="J598" s="348"/>
      <c r="K598" s="348"/>
      <c r="L598" s="348"/>
      <c r="M598" s="348"/>
      <c r="N598" s="348"/>
      <c r="O598" s="348"/>
      <c r="P598" s="348"/>
    </row>
    <row r="599" spans="1:16" ht="15.75" thickBot="1">
      <c r="A599" s="348"/>
      <c r="B599" s="348"/>
      <c r="C599" s="348"/>
      <c r="D599" s="348"/>
      <c r="E599" s="348"/>
      <c r="F599" s="348"/>
      <c r="G599" s="348"/>
      <c r="H599" s="348"/>
      <c r="I599" s="348"/>
      <c r="J599" s="348"/>
      <c r="K599" s="348"/>
      <c r="L599" s="348"/>
      <c r="M599" s="348"/>
      <c r="N599" s="348"/>
      <c r="O599" s="348"/>
      <c r="P599" s="348"/>
    </row>
    <row r="600" spans="1:16" ht="15.75" thickBot="1">
      <c r="A600" s="348"/>
      <c r="B600" s="348"/>
      <c r="C600" s="348"/>
      <c r="D600" s="348"/>
      <c r="E600" s="348"/>
      <c r="F600" s="348"/>
      <c r="G600" s="348"/>
      <c r="H600" s="348"/>
      <c r="I600" s="348"/>
      <c r="J600" s="348"/>
      <c r="K600" s="348"/>
      <c r="L600" s="348"/>
      <c r="M600" s="348"/>
      <c r="N600" s="348"/>
      <c r="O600" s="348"/>
      <c r="P600" s="348"/>
    </row>
    <row r="601" spans="1:16" ht="15.75" thickBot="1">
      <c r="A601" s="348"/>
      <c r="B601" s="348"/>
      <c r="C601" s="348"/>
      <c r="D601" s="348"/>
      <c r="E601" s="348"/>
      <c r="F601" s="348"/>
      <c r="G601" s="348"/>
      <c r="H601" s="348"/>
      <c r="I601" s="348"/>
      <c r="J601" s="348"/>
      <c r="K601" s="348"/>
      <c r="L601" s="348"/>
      <c r="M601" s="348"/>
      <c r="N601" s="348"/>
      <c r="O601" s="348"/>
      <c r="P601" s="348"/>
    </row>
    <row r="602" spans="1:16" ht="15.75" thickBot="1">
      <c r="A602" s="348"/>
      <c r="B602" s="348"/>
      <c r="C602" s="348"/>
      <c r="D602" s="348"/>
      <c r="E602" s="348"/>
      <c r="F602" s="348"/>
      <c r="G602" s="348"/>
      <c r="H602" s="348"/>
      <c r="I602" s="348"/>
      <c r="J602" s="348"/>
      <c r="K602" s="348"/>
      <c r="L602" s="348"/>
      <c r="M602" s="348"/>
      <c r="N602" s="348"/>
      <c r="O602" s="348"/>
      <c r="P602" s="348"/>
    </row>
    <row r="603" spans="1:16" ht="15.75" thickBot="1">
      <c r="A603" s="348"/>
      <c r="B603" s="348"/>
      <c r="C603" s="348"/>
      <c r="D603" s="348"/>
      <c r="E603" s="348"/>
      <c r="F603" s="348"/>
      <c r="G603" s="348"/>
      <c r="H603" s="348"/>
      <c r="I603" s="348"/>
      <c r="J603" s="348"/>
      <c r="K603" s="348"/>
      <c r="L603" s="348"/>
      <c r="M603" s="348"/>
      <c r="N603" s="348"/>
      <c r="O603" s="348"/>
      <c r="P603" s="348"/>
    </row>
    <row r="604" spans="1:16" ht="15.75" thickBot="1">
      <c r="A604" s="348"/>
      <c r="B604" s="348"/>
      <c r="C604" s="348"/>
      <c r="D604" s="348"/>
      <c r="E604" s="348"/>
      <c r="F604" s="348"/>
      <c r="G604" s="348"/>
      <c r="H604" s="348"/>
      <c r="I604" s="348"/>
      <c r="J604" s="348"/>
      <c r="K604" s="348"/>
      <c r="L604" s="348"/>
      <c r="M604" s="348"/>
      <c r="N604" s="348"/>
      <c r="O604" s="348"/>
      <c r="P604" s="348"/>
    </row>
    <row r="605" spans="1:16" ht="15.75" thickBot="1">
      <c r="A605" s="348"/>
      <c r="B605" s="348"/>
      <c r="C605" s="348"/>
      <c r="D605" s="348"/>
      <c r="E605" s="348"/>
      <c r="F605" s="348"/>
      <c r="G605" s="348"/>
      <c r="H605" s="348"/>
      <c r="I605" s="348"/>
      <c r="J605" s="348"/>
      <c r="K605" s="348"/>
      <c r="L605" s="348"/>
      <c r="M605" s="348"/>
      <c r="N605" s="348"/>
      <c r="O605" s="348"/>
      <c r="P605" s="348"/>
    </row>
    <row r="606" spans="1:16" ht="15.75" thickBot="1">
      <c r="A606" s="348"/>
      <c r="B606" s="348"/>
      <c r="C606" s="348"/>
      <c r="D606" s="348"/>
      <c r="E606" s="348"/>
      <c r="F606" s="348"/>
      <c r="G606" s="348"/>
      <c r="H606" s="348"/>
      <c r="I606" s="348"/>
      <c r="J606" s="348"/>
      <c r="K606" s="348"/>
      <c r="L606" s="348"/>
      <c r="M606" s="348"/>
      <c r="N606" s="348"/>
      <c r="O606" s="348"/>
      <c r="P606" s="348"/>
    </row>
    <row r="607" spans="1:16" ht="15.75" thickBot="1">
      <c r="A607" s="348"/>
      <c r="B607" s="348"/>
      <c r="C607" s="348"/>
      <c r="D607" s="348"/>
      <c r="E607" s="348"/>
      <c r="F607" s="348"/>
      <c r="G607" s="348"/>
      <c r="H607" s="348"/>
      <c r="I607" s="348"/>
      <c r="J607" s="348"/>
      <c r="K607" s="348"/>
      <c r="L607" s="348"/>
      <c r="M607" s="348"/>
      <c r="N607" s="348"/>
      <c r="O607" s="348"/>
      <c r="P607" s="348"/>
    </row>
    <row r="608" spans="1:16" ht="15.75" thickBot="1">
      <c r="A608" s="348"/>
      <c r="B608" s="348"/>
      <c r="C608" s="348"/>
      <c r="D608" s="348"/>
      <c r="E608" s="348"/>
      <c r="F608" s="348"/>
      <c r="G608" s="348"/>
      <c r="H608" s="348"/>
      <c r="I608" s="348"/>
      <c r="J608" s="348"/>
      <c r="K608" s="348"/>
      <c r="L608" s="348"/>
      <c r="M608" s="348"/>
      <c r="N608" s="348"/>
      <c r="O608" s="348"/>
      <c r="P608" s="348"/>
    </row>
    <row r="609" spans="1:16" ht="15.75" thickBot="1">
      <c r="A609" s="348"/>
      <c r="B609" s="348"/>
      <c r="C609" s="348"/>
      <c r="D609" s="348"/>
      <c r="E609" s="348"/>
      <c r="F609" s="348"/>
      <c r="G609" s="348"/>
      <c r="H609" s="348"/>
      <c r="I609" s="348"/>
      <c r="J609" s="348"/>
      <c r="K609" s="348"/>
      <c r="L609" s="348"/>
      <c r="M609" s="348"/>
      <c r="N609" s="348"/>
      <c r="O609" s="348"/>
      <c r="P609" s="348"/>
    </row>
    <row r="610" spans="1:16" ht="15.75" thickBot="1">
      <c r="A610" s="348"/>
      <c r="B610" s="348"/>
      <c r="C610" s="348"/>
      <c r="D610" s="348"/>
      <c r="E610" s="348"/>
      <c r="F610" s="348"/>
      <c r="G610" s="348"/>
      <c r="H610" s="348"/>
      <c r="I610" s="348"/>
      <c r="J610" s="348"/>
      <c r="K610" s="348"/>
      <c r="L610" s="348"/>
      <c r="M610" s="348"/>
      <c r="N610" s="348"/>
      <c r="O610" s="348"/>
      <c r="P610" s="348"/>
    </row>
    <row r="611" spans="1:16" ht="15.75" thickBot="1">
      <c r="A611" s="348"/>
      <c r="B611" s="348"/>
      <c r="C611" s="348"/>
      <c r="D611" s="348"/>
      <c r="E611" s="348"/>
      <c r="F611" s="348"/>
      <c r="G611" s="348"/>
      <c r="H611" s="348"/>
      <c r="I611" s="348"/>
      <c r="J611" s="348"/>
      <c r="K611" s="348"/>
      <c r="L611" s="348"/>
      <c r="M611" s="348"/>
      <c r="N611" s="348"/>
      <c r="O611" s="348"/>
      <c r="P611" s="348"/>
    </row>
    <row r="612" spans="1:16" ht="15.75" thickBot="1">
      <c r="A612" s="348"/>
      <c r="B612" s="348"/>
      <c r="C612" s="348"/>
      <c r="D612" s="348"/>
      <c r="E612" s="348"/>
      <c r="F612" s="348"/>
      <c r="G612" s="348"/>
      <c r="H612" s="348"/>
      <c r="I612" s="348"/>
      <c r="J612" s="348"/>
      <c r="K612" s="348"/>
      <c r="L612" s="348"/>
      <c r="M612" s="348"/>
      <c r="N612" s="348"/>
      <c r="O612" s="348"/>
      <c r="P612" s="348"/>
    </row>
    <row r="613" spans="1:16" ht="15.75" thickBot="1">
      <c r="A613" s="348"/>
      <c r="B613" s="348"/>
      <c r="C613" s="348"/>
      <c r="D613" s="348"/>
      <c r="E613" s="348"/>
      <c r="F613" s="348"/>
      <c r="G613" s="348"/>
      <c r="H613" s="348"/>
      <c r="I613" s="348"/>
      <c r="J613" s="348"/>
      <c r="K613" s="348"/>
      <c r="L613" s="348"/>
      <c r="M613" s="348"/>
      <c r="N613" s="348"/>
      <c r="O613" s="348"/>
      <c r="P613" s="348"/>
    </row>
    <row r="614" spans="1:16" ht="15.75" thickBot="1">
      <c r="A614" s="348"/>
      <c r="B614" s="348"/>
      <c r="C614" s="348"/>
      <c r="D614" s="348"/>
      <c r="E614" s="348"/>
      <c r="F614" s="348"/>
      <c r="G614" s="348"/>
      <c r="H614" s="348"/>
      <c r="I614" s="348"/>
      <c r="J614" s="348"/>
      <c r="K614" s="348"/>
      <c r="L614" s="348"/>
      <c r="M614" s="348"/>
      <c r="N614" s="348"/>
      <c r="O614" s="348"/>
      <c r="P614" s="348"/>
    </row>
    <row r="615" spans="1:16" ht="15.75" thickBot="1">
      <c r="A615" s="348"/>
      <c r="B615" s="348"/>
      <c r="C615" s="348"/>
      <c r="D615" s="348"/>
      <c r="E615" s="348"/>
      <c r="F615" s="348"/>
      <c r="G615" s="348"/>
      <c r="H615" s="348"/>
      <c r="I615" s="348"/>
      <c r="J615" s="348"/>
      <c r="K615" s="348"/>
      <c r="L615" s="348"/>
      <c r="M615" s="348"/>
      <c r="N615" s="348"/>
      <c r="O615" s="348"/>
      <c r="P615" s="348"/>
    </row>
    <row r="616" spans="1:16" ht="15.75" thickBot="1">
      <c r="A616" s="348"/>
      <c r="B616" s="348"/>
      <c r="C616" s="348"/>
      <c r="D616" s="348"/>
      <c r="E616" s="348"/>
      <c r="F616" s="348"/>
      <c r="G616" s="348"/>
      <c r="H616" s="348"/>
      <c r="I616" s="348"/>
      <c r="J616" s="348"/>
      <c r="K616" s="348"/>
      <c r="L616" s="348"/>
      <c r="M616" s="348"/>
      <c r="N616" s="348"/>
      <c r="O616" s="348"/>
      <c r="P616" s="348"/>
    </row>
    <row r="617" spans="1:16" ht="15.75" thickBot="1">
      <c r="A617" s="348"/>
      <c r="B617" s="348"/>
      <c r="C617" s="348"/>
      <c r="D617" s="348"/>
      <c r="E617" s="348"/>
      <c r="F617" s="348"/>
      <c r="G617" s="348"/>
      <c r="H617" s="348"/>
      <c r="I617" s="348"/>
      <c r="J617" s="348"/>
      <c r="K617" s="348"/>
      <c r="L617" s="348"/>
      <c r="M617" s="348"/>
      <c r="N617" s="348"/>
      <c r="O617" s="348"/>
      <c r="P617" s="348"/>
    </row>
    <row r="618" spans="1:16" ht="15.75" thickBot="1">
      <c r="A618" s="348"/>
      <c r="B618" s="348"/>
      <c r="C618" s="348"/>
      <c r="D618" s="348"/>
      <c r="E618" s="348"/>
      <c r="F618" s="348"/>
      <c r="G618" s="348"/>
      <c r="H618" s="348"/>
      <c r="I618" s="348"/>
      <c r="J618" s="348"/>
      <c r="K618" s="348"/>
      <c r="L618" s="348"/>
      <c r="M618" s="348"/>
      <c r="N618" s="348"/>
      <c r="O618" s="348"/>
      <c r="P618" s="348"/>
    </row>
    <row r="619" spans="1:16" ht="15.75" thickBot="1">
      <c r="A619" s="348"/>
      <c r="B619" s="348"/>
      <c r="C619" s="348"/>
      <c r="D619" s="348"/>
      <c r="E619" s="348"/>
      <c r="F619" s="348"/>
      <c r="G619" s="348"/>
      <c r="H619" s="348"/>
      <c r="I619" s="348"/>
      <c r="J619" s="348"/>
      <c r="K619" s="348"/>
      <c r="L619" s="348"/>
      <c r="M619" s="348"/>
      <c r="N619" s="348"/>
      <c r="O619" s="348"/>
      <c r="P619" s="348"/>
    </row>
    <row r="620" spans="1:16" ht="15.75" thickBot="1">
      <c r="A620" s="348"/>
      <c r="B620" s="348"/>
      <c r="C620" s="348"/>
      <c r="D620" s="348"/>
      <c r="E620" s="348"/>
      <c r="F620" s="348"/>
      <c r="G620" s="348"/>
      <c r="H620" s="348"/>
      <c r="I620" s="348"/>
      <c r="J620" s="348"/>
      <c r="K620" s="348"/>
      <c r="L620" s="348"/>
      <c r="M620" s="348"/>
      <c r="N620" s="348"/>
      <c r="O620" s="348"/>
      <c r="P620" s="348"/>
    </row>
    <row r="621" spans="1:16" ht="15.75" thickBot="1">
      <c r="A621" s="348"/>
      <c r="B621" s="348"/>
      <c r="C621" s="348"/>
      <c r="D621" s="348"/>
      <c r="E621" s="348"/>
      <c r="F621" s="348"/>
      <c r="G621" s="348"/>
      <c r="H621" s="348"/>
      <c r="I621" s="348"/>
      <c r="J621" s="348"/>
      <c r="K621" s="348"/>
      <c r="L621" s="348"/>
      <c r="M621" s="348"/>
      <c r="N621" s="348"/>
      <c r="O621" s="348"/>
      <c r="P621" s="348"/>
    </row>
    <row r="622" spans="1:16" ht="15.75" thickBot="1">
      <c r="A622" s="348"/>
      <c r="B622" s="348"/>
      <c r="C622" s="348"/>
      <c r="D622" s="348"/>
      <c r="E622" s="348"/>
      <c r="F622" s="348"/>
      <c r="G622" s="348"/>
      <c r="H622" s="348"/>
      <c r="I622" s="348"/>
      <c r="J622" s="348"/>
      <c r="K622" s="348"/>
      <c r="L622" s="348"/>
      <c r="M622" s="348"/>
      <c r="N622" s="348"/>
      <c r="O622" s="348"/>
      <c r="P622" s="348"/>
    </row>
    <row r="623" spans="1:16" ht="15.75" thickBot="1">
      <c r="A623" s="348"/>
      <c r="B623" s="348"/>
      <c r="C623" s="348"/>
      <c r="D623" s="348"/>
      <c r="E623" s="348"/>
      <c r="F623" s="348"/>
      <c r="G623" s="348"/>
      <c r="H623" s="348"/>
      <c r="I623" s="348"/>
      <c r="J623" s="348"/>
      <c r="K623" s="348"/>
      <c r="L623" s="348"/>
      <c r="M623" s="348"/>
      <c r="N623" s="348"/>
      <c r="O623" s="348"/>
      <c r="P623" s="348"/>
    </row>
    <row r="624" spans="1:16" ht="15.75" thickBot="1">
      <c r="A624" s="348"/>
      <c r="B624" s="348"/>
      <c r="C624" s="348"/>
      <c r="D624" s="348"/>
      <c r="E624" s="348"/>
      <c r="F624" s="348"/>
      <c r="G624" s="348"/>
      <c r="H624" s="348"/>
      <c r="I624" s="348"/>
      <c r="J624" s="348"/>
      <c r="K624" s="348"/>
      <c r="L624" s="348"/>
      <c r="M624" s="348"/>
      <c r="N624" s="348"/>
      <c r="O624" s="348"/>
      <c r="P624" s="348"/>
    </row>
    <row r="625" spans="1:16" ht="15.75" thickBot="1">
      <c r="A625" s="348"/>
      <c r="B625" s="348"/>
      <c r="C625" s="348"/>
      <c r="D625" s="348"/>
      <c r="E625" s="348"/>
      <c r="F625" s="348"/>
      <c r="G625" s="348"/>
      <c r="H625" s="348"/>
      <c r="I625" s="348"/>
      <c r="J625" s="348"/>
      <c r="K625" s="348"/>
      <c r="L625" s="348"/>
      <c r="M625" s="348"/>
      <c r="N625" s="348"/>
      <c r="O625" s="348"/>
      <c r="P625" s="348"/>
    </row>
    <row r="626" spans="1:16" ht="15.75" thickBot="1">
      <c r="A626" s="348"/>
      <c r="B626" s="348"/>
      <c r="C626" s="348"/>
      <c r="D626" s="348"/>
      <c r="E626" s="348"/>
      <c r="F626" s="348"/>
      <c r="G626" s="348"/>
      <c r="H626" s="348"/>
      <c r="I626" s="348"/>
      <c r="J626" s="348"/>
      <c r="K626" s="348"/>
      <c r="L626" s="348"/>
      <c r="M626" s="348"/>
      <c r="N626" s="348"/>
      <c r="O626" s="348"/>
      <c r="P626" s="348"/>
    </row>
    <row r="627" spans="1:16" ht="15.75" thickBot="1">
      <c r="A627" s="348"/>
      <c r="B627" s="348"/>
      <c r="C627" s="348"/>
      <c r="D627" s="348"/>
      <c r="E627" s="348"/>
      <c r="F627" s="348"/>
      <c r="G627" s="348"/>
      <c r="H627" s="348"/>
      <c r="I627" s="348"/>
      <c r="J627" s="348"/>
      <c r="K627" s="348"/>
      <c r="L627" s="348"/>
      <c r="M627" s="348"/>
      <c r="N627" s="348"/>
      <c r="O627" s="348"/>
      <c r="P627" s="348"/>
    </row>
    <row r="628" spans="1:16" ht="15.75" thickBot="1">
      <c r="A628" s="348"/>
      <c r="B628" s="348"/>
      <c r="C628" s="348"/>
      <c r="D628" s="348"/>
      <c r="E628" s="348"/>
      <c r="F628" s="348"/>
      <c r="G628" s="348"/>
      <c r="H628" s="348"/>
      <c r="I628" s="348"/>
      <c r="J628" s="348"/>
      <c r="K628" s="348"/>
      <c r="L628" s="348"/>
      <c r="M628" s="348"/>
      <c r="N628" s="348"/>
      <c r="O628" s="348"/>
      <c r="P628" s="348"/>
    </row>
    <row r="629" spans="1:16" ht="15.75" thickBot="1">
      <c r="A629" s="348"/>
      <c r="B629" s="348"/>
      <c r="C629" s="348"/>
      <c r="D629" s="348"/>
      <c r="E629" s="348"/>
      <c r="F629" s="348"/>
      <c r="G629" s="348"/>
      <c r="H629" s="348"/>
      <c r="I629" s="348"/>
      <c r="J629" s="348"/>
      <c r="K629" s="348"/>
      <c r="L629" s="348"/>
      <c r="M629" s="348"/>
      <c r="N629" s="348"/>
      <c r="O629" s="348"/>
      <c r="P629" s="348"/>
    </row>
    <row r="630" spans="1:16" ht="15.75" thickBot="1">
      <c r="A630" s="348"/>
      <c r="B630" s="348"/>
      <c r="C630" s="348"/>
      <c r="D630" s="348"/>
      <c r="E630" s="348"/>
      <c r="F630" s="348"/>
      <c r="G630" s="348"/>
      <c r="H630" s="348"/>
      <c r="I630" s="348"/>
      <c r="J630" s="348"/>
      <c r="K630" s="348"/>
      <c r="L630" s="348"/>
      <c r="M630" s="348"/>
      <c r="N630" s="348"/>
      <c r="O630" s="348"/>
      <c r="P630" s="348"/>
    </row>
    <row r="631" spans="1:16" ht="15.75" thickBot="1">
      <c r="A631" s="348"/>
      <c r="B631" s="348"/>
      <c r="C631" s="348"/>
      <c r="D631" s="348"/>
      <c r="E631" s="348"/>
      <c r="F631" s="348"/>
      <c r="G631" s="348"/>
      <c r="H631" s="348"/>
      <c r="I631" s="348"/>
      <c r="J631" s="348"/>
      <c r="K631" s="348"/>
      <c r="L631" s="348"/>
      <c r="M631" s="348"/>
      <c r="N631" s="348"/>
      <c r="O631" s="348"/>
      <c r="P631" s="348"/>
    </row>
    <row r="632" spans="1:16" ht="15.75" thickBot="1">
      <c r="A632" s="348"/>
      <c r="B632" s="348"/>
      <c r="C632" s="348"/>
      <c r="D632" s="348"/>
      <c r="E632" s="348"/>
      <c r="F632" s="348"/>
      <c r="G632" s="348"/>
      <c r="H632" s="348"/>
      <c r="I632" s="348"/>
      <c r="J632" s="348"/>
      <c r="K632" s="348"/>
      <c r="L632" s="348"/>
      <c r="M632" s="348"/>
      <c r="N632" s="348"/>
      <c r="O632" s="348"/>
      <c r="P632" s="348"/>
    </row>
    <row r="633" spans="1:16" ht="15.75" thickBot="1">
      <c r="A633" s="348"/>
      <c r="B633" s="348"/>
      <c r="C633" s="348"/>
      <c r="D633" s="348"/>
      <c r="E633" s="348"/>
      <c r="F633" s="348"/>
      <c r="G633" s="348"/>
      <c r="H633" s="348"/>
      <c r="I633" s="348"/>
      <c r="J633" s="348"/>
      <c r="K633" s="348"/>
      <c r="L633" s="348"/>
      <c r="M633" s="348"/>
      <c r="N633" s="348"/>
      <c r="O633" s="348"/>
      <c r="P633" s="348"/>
    </row>
    <row r="634" spans="1:16" ht="15.75" thickBot="1">
      <c r="A634" s="348"/>
      <c r="B634" s="348"/>
      <c r="C634" s="348"/>
      <c r="D634" s="348"/>
      <c r="E634" s="348"/>
      <c r="F634" s="348"/>
      <c r="G634" s="348"/>
      <c r="H634" s="348"/>
      <c r="I634" s="348"/>
      <c r="J634" s="348"/>
      <c r="K634" s="348"/>
      <c r="L634" s="348"/>
      <c r="M634" s="348"/>
      <c r="N634" s="348"/>
      <c r="O634" s="348"/>
      <c r="P634" s="348"/>
    </row>
    <row r="635" spans="1:16" ht="15.75" thickBot="1">
      <c r="A635" s="348"/>
      <c r="B635" s="348"/>
      <c r="C635" s="348"/>
      <c r="D635" s="348"/>
      <c r="E635" s="348"/>
      <c r="F635" s="348"/>
      <c r="G635" s="348"/>
      <c r="H635" s="348"/>
      <c r="I635" s="348"/>
      <c r="J635" s="348"/>
      <c r="K635" s="348"/>
      <c r="L635" s="348"/>
      <c r="M635" s="348"/>
      <c r="N635" s="348"/>
      <c r="O635" s="348"/>
      <c r="P635" s="348"/>
    </row>
    <row r="636" spans="1:16" ht="15.75" thickBot="1">
      <c r="A636" s="348"/>
      <c r="B636" s="348"/>
      <c r="C636" s="348"/>
      <c r="D636" s="348"/>
      <c r="E636" s="348"/>
      <c r="F636" s="348"/>
      <c r="G636" s="348"/>
      <c r="H636" s="348"/>
      <c r="I636" s="348"/>
      <c r="J636" s="348"/>
      <c r="K636" s="348"/>
      <c r="L636" s="348"/>
      <c r="M636" s="348"/>
      <c r="N636" s="348"/>
      <c r="O636" s="348"/>
      <c r="P636" s="348"/>
    </row>
    <row r="637" spans="1:16" ht="15.75" thickBot="1">
      <c r="A637" s="348"/>
      <c r="B637" s="348"/>
      <c r="C637" s="348"/>
      <c r="D637" s="348"/>
      <c r="E637" s="348"/>
      <c r="F637" s="348"/>
      <c r="G637" s="348"/>
      <c r="H637" s="348"/>
      <c r="I637" s="348"/>
      <c r="J637" s="348"/>
      <c r="K637" s="348"/>
      <c r="L637" s="348"/>
      <c r="M637" s="348"/>
      <c r="N637" s="348"/>
      <c r="O637" s="348"/>
      <c r="P637" s="348"/>
    </row>
    <row r="638" spans="1:16" ht="15.75" thickBot="1">
      <c r="A638" s="348"/>
      <c r="B638" s="348"/>
      <c r="C638" s="348"/>
      <c r="D638" s="348"/>
      <c r="E638" s="348"/>
      <c r="F638" s="348"/>
      <c r="G638" s="348"/>
      <c r="H638" s="348"/>
      <c r="I638" s="348"/>
      <c r="J638" s="348"/>
      <c r="K638" s="348"/>
      <c r="L638" s="348"/>
      <c r="M638" s="348"/>
      <c r="N638" s="348"/>
      <c r="O638" s="348"/>
      <c r="P638" s="348"/>
    </row>
    <row r="639" spans="1:16" ht="15.75" thickBot="1">
      <c r="A639" s="348"/>
      <c r="B639" s="348"/>
      <c r="C639" s="348"/>
      <c r="D639" s="348"/>
      <c r="E639" s="348"/>
      <c r="F639" s="348"/>
      <c r="G639" s="348"/>
      <c r="H639" s="348"/>
      <c r="I639" s="348"/>
      <c r="J639" s="348"/>
      <c r="K639" s="348"/>
      <c r="L639" s="348"/>
      <c r="M639" s="348"/>
      <c r="N639" s="348"/>
      <c r="O639" s="348"/>
      <c r="P639" s="348"/>
    </row>
    <row r="640" spans="1:16" ht="15.75" thickBot="1">
      <c r="A640" s="348"/>
      <c r="B640" s="348"/>
      <c r="C640" s="348"/>
      <c r="D640" s="348"/>
      <c r="E640" s="348"/>
      <c r="F640" s="348"/>
      <c r="G640" s="348"/>
      <c r="H640" s="348"/>
      <c r="I640" s="348"/>
      <c r="J640" s="348"/>
      <c r="K640" s="348"/>
      <c r="L640" s="348"/>
      <c r="M640" s="348"/>
      <c r="N640" s="348"/>
      <c r="O640" s="348"/>
      <c r="P640" s="348"/>
    </row>
    <row r="641" spans="1:16" ht="15.75" thickBot="1">
      <c r="A641" s="348"/>
      <c r="B641" s="348"/>
      <c r="C641" s="348"/>
      <c r="D641" s="348"/>
      <c r="E641" s="348"/>
      <c r="F641" s="348"/>
      <c r="G641" s="348"/>
      <c r="H641" s="348"/>
      <c r="I641" s="348"/>
      <c r="J641" s="348"/>
      <c r="K641" s="348"/>
      <c r="L641" s="348"/>
      <c r="M641" s="348"/>
      <c r="N641" s="348"/>
      <c r="O641" s="348"/>
      <c r="P641" s="348"/>
    </row>
    <row r="642" spans="1:16" ht="15.75" thickBot="1">
      <c r="A642" s="348"/>
      <c r="B642" s="348"/>
      <c r="C642" s="348"/>
      <c r="D642" s="348"/>
      <c r="E642" s="348"/>
      <c r="F642" s="348"/>
      <c r="G642" s="348"/>
      <c r="H642" s="348"/>
      <c r="I642" s="348"/>
      <c r="J642" s="348"/>
      <c r="K642" s="348"/>
      <c r="L642" s="348"/>
      <c r="M642" s="348"/>
      <c r="N642" s="348"/>
      <c r="O642" s="348"/>
      <c r="P642" s="348"/>
    </row>
    <row r="643" spans="1:16" ht="15.75" thickBot="1">
      <c r="A643" s="348"/>
      <c r="B643" s="348"/>
      <c r="C643" s="348"/>
      <c r="D643" s="348"/>
      <c r="E643" s="348"/>
      <c r="F643" s="348"/>
      <c r="G643" s="348"/>
      <c r="H643" s="348"/>
      <c r="I643" s="348"/>
      <c r="J643" s="348"/>
      <c r="K643" s="348"/>
      <c r="L643" s="348"/>
      <c r="M643" s="348"/>
      <c r="N643" s="348"/>
      <c r="O643" s="348"/>
      <c r="P643" s="348"/>
    </row>
    <row r="644" spans="1:16" ht="15.75" thickBot="1">
      <c r="A644" s="348"/>
      <c r="B644" s="348"/>
      <c r="C644" s="348"/>
      <c r="D644" s="348"/>
      <c r="E644" s="348"/>
      <c r="F644" s="348"/>
      <c r="G644" s="348"/>
      <c r="H644" s="348"/>
      <c r="I644" s="348"/>
      <c r="J644" s="348"/>
      <c r="K644" s="348"/>
      <c r="L644" s="348"/>
      <c r="M644" s="348"/>
      <c r="N644" s="348"/>
      <c r="O644" s="348"/>
      <c r="P644" s="348"/>
    </row>
    <row r="645" spans="1:16" ht="15.75" thickBot="1">
      <c r="A645" s="348"/>
      <c r="B645" s="348"/>
      <c r="C645" s="348"/>
      <c r="D645" s="348"/>
      <c r="E645" s="348"/>
      <c r="F645" s="348"/>
      <c r="G645" s="348"/>
      <c r="H645" s="348"/>
      <c r="I645" s="348"/>
      <c r="J645" s="348"/>
      <c r="K645" s="348"/>
      <c r="L645" s="348"/>
      <c r="M645" s="348"/>
      <c r="N645" s="348"/>
      <c r="O645" s="348"/>
      <c r="P645" s="348"/>
    </row>
    <row r="646" spans="1:16" ht="15.75" thickBot="1">
      <c r="A646" s="348"/>
      <c r="B646" s="348"/>
      <c r="C646" s="348"/>
      <c r="D646" s="348"/>
      <c r="E646" s="348"/>
      <c r="F646" s="348"/>
      <c r="G646" s="348"/>
      <c r="H646" s="348"/>
      <c r="I646" s="348"/>
      <c r="J646" s="348"/>
      <c r="K646" s="348"/>
      <c r="L646" s="348"/>
      <c r="M646" s="348"/>
      <c r="N646" s="348"/>
      <c r="O646" s="348"/>
      <c r="P646" s="348"/>
    </row>
    <row r="647" spans="1:16" ht="15.75" thickBot="1">
      <c r="A647" s="348"/>
      <c r="B647" s="348"/>
      <c r="C647" s="348"/>
      <c r="D647" s="348"/>
      <c r="E647" s="348"/>
      <c r="F647" s="348"/>
      <c r="G647" s="348"/>
      <c r="H647" s="348"/>
      <c r="I647" s="348"/>
      <c r="J647" s="348"/>
      <c r="K647" s="348"/>
      <c r="L647" s="348"/>
      <c r="M647" s="348"/>
      <c r="N647" s="348"/>
      <c r="O647" s="348"/>
      <c r="P647" s="348"/>
    </row>
    <row r="648" spans="1:16" ht="15.75" thickBot="1">
      <c r="A648" s="348"/>
      <c r="B648" s="348"/>
      <c r="C648" s="348"/>
      <c r="D648" s="348"/>
      <c r="E648" s="348"/>
      <c r="F648" s="348"/>
      <c r="G648" s="348"/>
      <c r="H648" s="348"/>
      <c r="I648" s="348"/>
      <c r="J648" s="348"/>
      <c r="K648" s="348"/>
      <c r="L648" s="348"/>
      <c r="M648" s="348"/>
      <c r="N648" s="348"/>
      <c r="O648" s="348"/>
      <c r="P648" s="348"/>
    </row>
    <row r="649" spans="1:16" ht="15.75" thickBot="1">
      <c r="A649" s="348"/>
      <c r="B649" s="348"/>
      <c r="C649" s="348"/>
      <c r="D649" s="348"/>
      <c r="E649" s="348"/>
      <c r="F649" s="348"/>
      <c r="G649" s="348"/>
      <c r="H649" s="348"/>
      <c r="I649" s="348"/>
      <c r="J649" s="348"/>
      <c r="K649" s="348"/>
      <c r="L649" s="348"/>
      <c r="M649" s="348"/>
      <c r="N649" s="348"/>
      <c r="O649" s="348"/>
      <c r="P649" s="348"/>
    </row>
    <row r="650" spans="1:16" ht="15.75" thickBot="1">
      <c r="A650" s="348"/>
      <c r="B650" s="348"/>
      <c r="C650" s="348"/>
      <c r="D650" s="348"/>
      <c r="E650" s="348"/>
      <c r="F650" s="348"/>
      <c r="G650" s="348"/>
      <c r="H650" s="348"/>
      <c r="I650" s="348"/>
      <c r="J650" s="348"/>
      <c r="K650" s="348"/>
      <c r="L650" s="348"/>
      <c r="M650" s="348"/>
      <c r="N650" s="348"/>
      <c r="O650" s="348"/>
      <c r="P650" s="348"/>
    </row>
    <row r="651" spans="1:16" ht="15.75" thickBot="1">
      <c r="A651" s="348"/>
      <c r="B651" s="348"/>
      <c r="C651" s="348"/>
      <c r="D651" s="348"/>
      <c r="E651" s="348"/>
      <c r="F651" s="348"/>
      <c r="G651" s="348"/>
      <c r="H651" s="348"/>
      <c r="I651" s="348"/>
      <c r="J651" s="348"/>
      <c r="K651" s="348"/>
      <c r="L651" s="348"/>
      <c r="M651" s="348"/>
      <c r="N651" s="348"/>
      <c r="O651" s="348"/>
      <c r="P651" s="348"/>
    </row>
    <row r="652" spans="1:16" ht="15.75" thickBot="1">
      <c r="A652" s="348"/>
      <c r="B652" s="348"/>
      <c r="C652" s="348"/>
      <c r="D652" s="348"/>
      <c r="E652" s="348"/>
      <c r="F652" s="348"/>
      <c r="G652" s="348"/>
      <c r="H652" s="348"/>
      <c r="I652" s="348"/>
      <c r="J652" s="348"/>
      <c r="K652" s="348"/>
      <c r="L652" s="348"/>
      <c r="M652" s="348"/>
      <c r="N652" s="348"/>
      <c r="O652" s="348"/>
      <c r="P652" s="348"/>
    </row>
    <row r="653" spans="1:16" ht="15.75" thickBot="1">
      <c r="A653" s="348"/>
      <c r="B653" s="348"/>
      <c r="C653" s="348"/>
      <c r="D653" s="348"/>
      <c r="E653" s="348"/>
      <c r="F653" s="348"/>
      <c r="G653" s="348"/>
      <c r="H653" s="348"/>
      <c r="I653" s="348"/>
      <c r="J653" s="348"/>
      <c r="K653" s="348"/>
      <c r="L653" s="348"/>
      <c r="M653" s="348"/>
      <c r="N653" s="348"/>
      <c r="O653" s="348"/>
      <c r="P653" s="348"/>
    </row>
    <row r="654" spans="1:16" ht="15.75" thickBot="1">
      <c r="A654" s="348"/>
      <c r="B654" s="348"/>
      <c r="C654" s="348"/>
      <c r="D654" s="348"/>
      <c r="E654" s="348"/>
      <c r="F654" s="348"/>
      <c r="G654" s="348"/>
      <c r="H654" s="348"/>
      <c r="I654" s="348"/>
      <c r="J654" s="348"/>
      <c r="K654" s="348"/>
      <c r="L654" s="348"/>
      <c r="M654" s="348"/>
      <c r="N654" s="348"/>
      <c r="O654" s="348"/>
      <c r="P654" s="348"/>
    </row>
    <row r="655" spans="1:16" ht="15.75" thickBot="1">
      <c r="A655" s="348"/>
      <c r="B655" s="348"/>
      <c r="C655" s="348"/>
      <c r="D655" s="348"/>
      <c r="E655" s="348"/>
      <c r="F655" s="348"/>
      <c r="G655" s="348"/>
      <c r="H655" s="348"/>
      <c r="I655" s="348"/>
      <c r="J655" s="348"/>
      <c r="K655" s="348"/>
      <c r="L655" s="348"/>
      <c r="M655" s="348"/>
      <c r="N655" s="348"/>
      <c r="O655" s="348"/>
      <c r="P655" s="348"/>
    </row>
    <row r="656" spans="1:16" ht="15.75" thickBot="1">
      <c r="A656" s="348"/>
      <c r="B656" s="348"/>
      <c r="C656" s="348"/>
      <c r="D656" s="348"/>
      <c r="E656" s="348"/>
      <c r="F656" s="348"/>
      <c r="G656" s="348"/>
      <c r="H656" s="348"/>
      <c r="I656" s="348"/>
      <c r="J656" s="348"/>
      <c r="K656" s="348"/>
      <c r="L656" s="348"/>
      <c r="M656" s="348"/>
      <c r="N656" s="348"/>
      <c r="O656" s="348"/>
      <c r="P656" s="348"/>
    </row>
    <row r="657" spans="1:16" ht="15.75" thickBot="1">
      <c r="A657" s="348"/>
      <c r="B657" s="348"/>
      <c r="C657" s="348"/>
      <c r="D657" s="348"/>
      <c r="E657" s="348"/>
      <c r="F657" s="348"/>
      <c r="G657" s="348"/>
      <c r="H657" s="348"/>
      <c r="I657" s="348"/>
      <c r="J657" s="348"/>
      <c r="K657" s="348"/>
      <c r="L657" s="348"/>
      <c r="M657" s="348"/>
      <c r="N657" s="348"/>
      <c r="O657" s="348"/>
      <c r="P657" s="348"/>
    </row>
    <row r="658" spans="1:16" ht="15.75" thickBot="1">
      <c r="A658" s="348"/>
      <c r="B658" s="348"/>
      <c r="C658" s="348"/>
      <c r="D658" s="348"/>
      <c r="E658" s="348"/>
      <c r="F658" s="348"/>
      <c r="G658" s="348"/>
      <c r="H658" s="348"/>
      <c r="I658" s="348"/>
      <c r="J658" s="348"/>
      <c r="K658" s="348"/>
      <c r="L658" s="348"/>
      <c r="M658" s="348"/>
      <c r="N658" s="348"/>
      <c r="O658" s="348"/>
      <c r="P658" s="348"/>
    </row>
    <row r="659" spans="1:16" ht="15.75" thickBot="1">
      <c r="A659" s="348"/>
      <c r="B659" s="348"/>
      <c r="C659" s="348"/>
      <c r="D659" s="348"/>
      <c r="E659" s="348"/>
      <c r="F659" s="348"/>
      <c r="G659" s="348"/>
      <c r="H659" s="348"/>
      <c r="I659" s="348"/>
      <c r="J659" s="348"/>
      <c r="K659" s="348"/>
      <c r="L659" s="348"/>
      <c r="M659" s="348"/>
      <c r="N659" s="348"/>
      <c r="O659" s="348"/>
      <c r="P659" s="348"/>
    </row>
    <row r="660" spans="1:16" ht="15.75" thickBot="1">
      <c r="A660" s="348"/>
      <c r="B660" s="348"/>
      <c r="C660" s="348"/>
      <c r="D660" s="348"/>
      <c r="E660" s="348"/>
      <c r="F660" s="348"/>
      <c r="G660" s="348"/>
      <c r="H660" s="348"/>
      <c r="I660" s="348"/>
      <c r="J660" s="348"/>
      <c r="K660" s="348"/>
      <c r="L660" s="348"/>
      <c r="M660" s="348"/>
      <c r="N660" s="348"/>
      <c r="O660" s="348"/>
      <c r="P660" s="348"/>
    </row>
    <row r="661" spans="1:16" ht="15.75" thickBot="1">
      <c r="A661" s="348"/>
      <c r="B661" s="348"/>
      <c r="C661" s="348"/>
      <c r="D661" s="348"/>
      <c r="E661" s="348"/>
      <c r="F661" s="348"/>
      <c r="G661" s="348"/>
      <c r="H661" s="348"/>
      <c r="I661" s="348"/>
      <c r="J661" s="348"/>
      <c r="K661" s="348"/>
      <c r="L661" s="348"/>
      <c r="M661" s="348"/>
      <c r="N661" s="348"/>
      <c r="O661" s="348"/>
      <c r="P661" s="348"/>
    </row>
    <row r="662" spans="1:16" ht="15.75" thickBot="1">
      <c r="A662" s="348"/>
      <c r="B662" s="348"/>
      <c r="C662" s="348"/>
      <c r="D662" s="348"/>
      <c r="E662" s="348"/>
      <c r="F662" s="348"/>
      <c r="G662" s="348"/>
      <c r="H662" s="348"/>
      <c r="I662" s="348"/>
      <c r="J662" s="348"/>
      <c r="K662" s="348"/>
      <c r="L662" s="348"/>
      <c r="M662" s="348"/>
      <c r="N662" s="348"/>
      <c r="O662" s="348"/>
      <c r="P662" s="348"/>
    </row>
    <row r="663" spans="1:16" ht="15.75" thickBot="1">
      <c r="A663" s="348"/>
      <c r="B663" s="348"/>
      <c r="C663" s="348"/>
      <c r="D663" s="348"/>
      <c r="E663" s="348"/>
      <c r="F663" s="348"/>
      <c r="G663" s="348"/>
      <c r="H663" s="348"/>
      <c r="I663" s="348"/>
      <c r="J663" s="348"/>
      <c r="K663" s="348"/>
      <c r="L663" s="348"/>
      <c r="M663" s="348"/>
      <c r="N663" s="348"/>
      <c r="O663" s="348"/>
      <c r="P663" s="348"/>
    </row>
    <row r="664" spans="1:16" ht="15.75" thickBot="1">
      <c r="A664" s="348"/>
      <c r="B664" s="348"/>
      <c r="C664" s="348"/>
      <c r="D664" s="348"/>
      <c r="E664" s="348"/>
      <c r="F664" s="348"/>
      <c r="G664" s="348"/>
      <c r="H664" s="348"/>
      <c r="I664" s="348"/>
      <c r="J664" s="348"/>
      <c r="K664" s="348"/>
      <c r="L664" s="348"/>
      <c r="M664" s="348"/>
      <c r="N664" s="348"/>
      <c r="O664" s="348"/>
      <c r="P664" s="348"/>
    </row>
    <row r="665" spans="1:16" ht="15.75" thickBot="1">
      <c r="A665" s="348"/>
      <c r="B665" s="348"/>
      <c r="C665" s="348"/>
      <c r="D665" s="348"/>
      <c r="E665" s="348"/>
      <c r="F665" s="348"/>
      <c r="G665" s="348"/>
      <c r="H665" s="348"/>
      <c r="I665" s="348"/>
      <c r="J665" s="348"/>
      <c r="K665" s="348"/>
      <c r="L665" s="348"/>
      <c r="M665" s="348"/>
      <c r="N665" s="348"/>
      <c r="O665" s="348"/>
      <c r="P665" s="348"/>
    </row>
    <row r="666" spans="1:16" ht="15.75" thickBot="1">
      <c r="A666" s="348"/>
      <c r="B666" s="348"/>
      <c r="C666" s="348"/>
      <c r="D666" s="348"/>
      <c r="E666" s="348"/>
      <c r="F666" s="348"/>
      <c r="G666" s="348"/>
      <c r="H666" s="348"/>
      <c r="I666" s="348"/>
      <c r="J666" s="348"/>
      <c r="K666" s="348"/>
      <c r="L666" s="348"/>
      <c r="M666" s="348"/>
      <c r="N666" s="348"/>
      <c r="O666" s="348"/>
      <c r="P666" s="348"/>
    </row>
    <row r="667" spans="1:16" ht="15.75" thickBot="1">
      <c r="A667" s="348"/>
      <c r="B667" s="348"/>
      <c r="C667" s="348"/>
      <c r="D667" s="348"/>
      <c r="E667" s="348"/>
      <c r="F667" s="348"/>
      <c r="G667" s="348"/>
      <c r="H667" s="348"/>
      <c r="I667" s="348"/>
      <c r="J667" s="348"/>
      <c r="K667" s="348"/>
      <c r="L667" s="348"/>
      <c r="M667" s="348"/>
      <c r="N667" s="348"/>
      <c r="O667" s="348"/>
      <c r="P667" s="348"/>
    </row>
    <row r="668" spans="1:16" ht="15.75" thickBot="1">
      <c r="A668" s="348"/>
      <c r="B668" s="348"/>
      <c r="C668" s="348"/>
      <c r="D668" s="348"/>
      <c r="E668" s="348"/>
      <c r="F668" s="348"/>
      <c r="G668" s="348"/>
      <c r="H668" s="348"/>
      <c r="I668" s="348"/>
      <c r="J668" s="348"/>
      <c r="K668" s="348"/>
      <c r="L668" s="348"/>
      <c r="M668" s="348"/>
      <c r="N668" s="348"/>
      <c r="O668" s="348"/>
      <c r="P668" s="348"/>
    </row>
    <row r="669" spans="1:16" ht="15.75" thickBot="1">
      <c r="A669" s="348"/>
      <c r="B669" s="348"/>
      <c r="C669" s="348"/>
      <c r="D669" s="348"/>
      <c r="E669" s="348"/>
      <c r="F669" s="348"/>
      <c r="G669" s="348"/>
      <c r="H669" s="348"/>
      <c r="I669" s="348"/>
      <c r="J669" s="348"/>
      <c r="K669" s="348"/>
      <c r="L669" s="348"/>
      <c r="M669" s="348"/>
      <c r="N669" s="348"/>
      <c r="O669" s="348"/>
      <c r="P669" s="348"/>
    </row>
    <row r="670" spans="1:16" ht="15.75" thickBot="1">
      <c r="A670" s="348"/>
      <c r="B670" s="348"/>
      <c r="C670" s="348"/>
      <c r="D670" s="348"/>
      <c r="E670" s="348"/>
      <c r="F670" s="348"/>
      <c r="G670" s="348"/>
      <c r="H670" s="348"/>
      <c r="I670" s="348"/>
      <c r="J670" s="348"/>
      <c r="K670" s="348"/>
      <c r="L670" s="348"/>
      <c r="M670" s="348"/>
      <c r="N670" s="348"/>
      <c r="O670" s="348"/>
      <c r="P670" s="348"/>
    </row>
    <row r="671" spans="1:16" ht="15.75" thickBot="1">
      <c r="A671" s="348"/>
      <c r="B671" s="348"/>
      <c r="C671" s="348"/>
      <c r="D671" s="348"/>
      <c r="E671" s="348"/>
      <c r="F671" s="348"/>
      <c r="G671" s="348"/>
      <c r="H671" s="348"/>
      <c r="I671" s="348"/>
      <c r="J671" s="348"/>
      <c r="K671" s="348"/>
      <c r="L671" s="348"/>
      <c r="M671" s="348"/>
      <c r="N671" s="348"/>
      <c r="O671" s="348"/>
      <c r="P671" s="348"/>
    </row>
    <row r="672" spans="1:16" ht="15.75" thickBot="1">
      <c r="A672" s="348"/>
      <c r="B672" s="348"/>
      <c r="C672" s="348"/>
      <c r="D672" s="348"/>
      <c r="E672" s="348"/>
      <c r="F672" s="348"/>
      <c r="G672" s="348"/>
      <c r="H672" s="348"/>
      <c r="I672" s="348"/>
      <c r="J672" s="348"/>
      <c r="K672" s="348"/>
      <c r="L672" s="348"/>
      <c r="M672" s="348"/>
      <c r="N672" s="348"/>
      <c r="O672" s="348"/>
      <c r="P672" s="348"/>
    </row>
    <row r="673" spans="1:16" ht="15.75" thickBot="1">
      <c r="A673" s="348"/>
      <c r="B673" s="348"/>
      <c r="C673" s="348"/>
      <c r="D673" s="348"/>
      <c r="E673" s="348"/>
      <c r="F673" s="348"/>
      <c r="G673" s="348"/>
      <c r="H673" s="348"/>
      <c r="I673" s="348"/>
      <c r="J673" s="348"/>
      <c r="K673" s="348"/>
      <c r="L673" s="348"/>
      <c r="M673" s="348"/>
      <c r="N673" s="348"/>
      <c r="O673" s="348"/>
      <c r="P673" s="348"/>
    </row>
    <row r="674" spans="1:16" ht="15.75" thickBot="1">
      <c r="A674" s="348"/>
      <c r="B674" s="348"/>
      <c r="C674" s="348"/>
      <c r="D674" s="348"/>
      <c r="E674" s="348"/>
      <c r="F674" s="348"/>
      <c r="G674" s="348"/>
      <c r="H674" s="348"/>
      <c r="I674" s="348"/>
      <c r="J674" s="348"/>
      <c r="K674" s="348"/>
      <c r="L674" s="348"/>
      <c r="M674" s="348"/>
      <c r="N674" s="348"/>
      <c r="O674" s="348"/>
      <c r="P674" s="348"/>
    </row>
    <row r="675" spans="1:16" ht="15.75" thickBot="1">
      <c r="A675" s="348"/>
      <c r="B675" s="348"/>
      <c r="C675" s="348"/>
      <c r="D675" s="348"/>
      <c r="E675" s="348"/>
      <c r="F675" s="348"/>
      <c r="G675" s="348"/>
      <c r="H675" s="348"/>
      <c r="I675" s="348"/>
      <c r="J675" s="348"/>
      <c r="K675" s="348"/>
      <c r="L675" s="348"/>
      <c r="M675" s="348"/>
      <c r="N675" s="348"/>
      <c r="O675" s="348"/>
      <c r="P675" s="348"/>
    </row>
    <row r="676" spans="1:16" ht="15.75" thickBot="1">
      <c r="A676" s="348"/>
      <c r="B676" s="348"/>
      <c r="C676" s="348"/>
      <c r="D676" s="348"/>
      <c r="E676" s="348"/>
      <c r="F676" s="348"/>
      <c r="G676" s="348"/>
      <c r="H676" s="348"/>
      <c r="I676" s="348"/>
      <c r="J676" s="348"/>
      <c r="K676" s="348"/>
      <c r="L676" s="348"/>
      <c r="M676" s="348"/>
      <c r="N676" s="348"/>
      <c r="O676" s="348"/>
      <c r="P676" s="348"/>
    </row>
    <row r="677" spans="1:16" ht="15.75" thickBot="1">
      <c r="A677" s="348"/>
      <c r="B677" s="348"/>
      <c r="C677" s="348"/>
      <c r="D677" s="348"/>
      <c r="E677" s="348"/>
      <c r="F677" s="348"/>
      <c r="G677" s="348"/>
      <c r="H677" s="348"/>
      <c r="I677" s="348"/>
      <c r="J677" s="348"/>
      <c r="K677" s="348"/>
      <c r="L677" s="348"/>
      <c r="M677" s="348"/>
      <c r="N677" s="348"/>
      <c r="O677" s="348"/>
      <c r="P677" s="348"/>
    </row>
    <row r="678" spans="1:16" ht="15.75" thickBot="1">
      <c r="A678" s="348"/>
      <c r="B678" s="348"/>
      <c r="C678" s="348"/>
      <c r="D678" s="348"/>
      <c r="E678" s="348"/>
      <c r="F678" s="348"/>
      <c r="G678" s="348"/>
      <c r="H678" s="348"/>
      <c r="I678" s="348"/>
      <c r="J678" s="348"/>
      <c r="K678" s="348"/>
      <c r="L678" s="348"/>
      <c r="M678" s="348"/>
      <c r="N678" s="348"/>
      <c r="O678" s="348"/>
      <c r="P678" s="348"/>
    </row>
    <row r="679" spans="1:16" ht="15.75" thickBot="1">
      <c r="A679" s="348"/>
      <c r="B679" s="348"/>
      <c r="C679" s="348"/>
      <c r="D679" s="348"/>
      <c r="E679" s="348"/>
      <c r="F679" s="348"/>
      <c r="G679" s="348"/>
      <c r="H679" s="348"/>
      <c r="I679" s="348"/>
      <c r="J679" s="348"/>
      <c r="K679" s="348"/>
      <c r="L679" s="348"/>
      <c r="M679" s="348"/>
      <c r="N679" s="348"/>
      <c r="O679" s="348"/>
      <c r="P679" s="348"/>
    </row>
    <row r="680" spans="1:16" ht="15.75" thickBot="1">
      <c r="A680" s="348"/>
      <c r="B680" s="348"/>
      <c r="C680" s="348"/>
      <c r="D680" s="348"/>
      <c r="E680" s="348"/>
      <c r="F680" s="348"/>
      <c r="G680" s="348"/>
      <c r="H680" s="348"/>
      <c r="I680" s="348"/>
      <c r="J680" s="348"/>
      <c r="K680" s="348"/>
      <c r="L680" s="348"/>
      <c r="M680" s="348"/>
      <c r="N680" s="348"/>
      <c r="O680" s="348"/>
      <c r="P680" s="348"/>
    </row>
    <row r="681" spans="1:16" ht="15.75" thickBot="1">
      <c r="A681" s="348"/>
      <c r="B681" s="348"/>
      <c r="C681" s="348"/>
      <c r="D681" s="348"/>
      <c r="E681" s="348"/>
      <c r="F681" s="348"/>
      <c r="G681" s="348"/>
      <c r="H681" s="348"/>
      <c r="I681" s="348"/>
      <c r="J681" s="348"/>
      <c r="K681" s="348"/>
      <c r="L681" s="348"/>
      <c r="M681" s="348"/>
      <c r="N681" s="348"/>
      <c r="O681" s="348"/>
      <c r="P681" s="348"/>
    </row>
    <row r="682" spans="1:16" ht="15.75" thickBot="1">
      <c r="A682" s="348"/>
      <c r="B682" s="348"/>
      <c r="C682" s="348"/>
      <c r="D682" s="348"/>
      <c r="E682" s="348"/>
      <c r="F682" s="348"/>
      <c r="G682" s="348"/>
      <c r="H682" s="348"/>
      <c r="I682" s="348"/>
      <c r="J682" s="348"/>
      <c r="K682" s="348"/>
      <c r="L682" s="348"/>
      <c r="M682" s="348"/>
      <c r="N682" s="348"/>
      <c r="O682" s="348"/>
      <c r="P682" s="348"/>
    </row>
    <row r="683" spans="1:16" ht="15.75" thickBot="1">
      <c r="A683" s="348"/>
      <c r="B683" s="348"/>
      <c r="C683" s="348"/>
      <c r="D683" s="348"/>
      <c r="E683" s="348"/>
      <c r="F683" s="348"/>
      <c r="G683" s="348"/>
      <c r="H683" s="348"/>
      <c r="I683" s="348"/>
      <c r="J683" s="348"/>
      <c r="K683" s="348"/>
      <c r="L683" s="348"/>
      <c r="M683" s="348"/>
      <c r="N683" s="348"/>
      <c r="O683" s="348"/>
      <c r="P683" s="348"/>
    </row>
    <row r="684" spans="1:16" ht="15.75" thickBot="1">
      <c r="A684" s="348"/>
      <c r="B684" s="348"/>
      <c r="C684" s="348"/>
      <c r="D684" s="348"/>
      <c r="E684" s="348"/>
      <c r="F684" s="348"/>
      <c r="G684" s="348"/>
      <c r="H684" s="348"/>
      <c r="I684" s="348"/>
      <c r="J684" s="348"/>
      <c r="K684" s="348"/>
      <c r="L684" s="348"/>
      <c r="M684" s="348"/>
      <c r="N684" s="348"/>
      <c r="O684" s="348"/>
      <c r="P684" s="348"/>
    </row>
    <row r="685" spans="1:16" ht="15.75" thickBot="1">
      <c r="A685" s="348"/>
      <c r="B685" s="348"/>
      <c r="C685" s="348"/>
      <c r="D685" s="348"/>
      <c r="E685" s="348"/>
      <c r="F685" s="348"/>
      <c r="G685" s="348"/>
      <c r="H685" s="348"/>
      <c r="I685" s="348"/>
      <c r="J685" s="348"/>
      <c r="K685" s="348"/>
      <c r="L685" s="348"/>
      <c r="M685" s="348"/>
      <c r="N685" s="348"/>
      <c r="O685" s="348"/>
      <c r="P685" s="348"/>
    </row>
    <row r="686" spans="1:16" ht="15.75" thickBot="1">
      <c r="A686" s="348"/>
      <c r="B686" s="348"/>
      <c r="C686" s="348"/>
      <c r="D686" s="348"/>
      <c r="E686" s="348"/>
      <c r="F686" s="348"/>
      <c r="G686" s="348"/>
      <c r="H686" s="348"/>
      <c r="I686" s="348"/>
      <c r="J686" s="348"/>
      <c r="K686" s="348"/>
      <c r="L686" s="348"/>
      <c r="M686" s="348"/>
      <c r="N686" s="348"/>
      <c r="O686" s="348"/>
      <c r="P686" s="348"/>
    </row>
    <row r="687" spans="1:16" ht="15.75" thickBot="1">
      <c r="A687" s="348"/>
      <c r="B687" s="348"/>
      <c r="C687" s="348"/>
      <c r="D687" s="348"/>
      <c r="E687" s="348"/>
      <c r="F687" s="348"/>
      <c r="G687" s="348"/>
      <c r="H687" s="348"/>
      <c r="I687" s="348"/>
      <c r="J687" s="348"/>
      <c r="K687" s="348"/>
      <c r="L687" s="348"/>
      <c r="M687" s="348"/>
      <c r="N687" s="348"/>
      <c r="O687" s="348"/>
      <c r="P687" s="348"/>
    </row>
    <row r="688" spans="1:16" ht="15.75" thickBot="1">
      <c r="A688" s="348"/>
      <c r="B688" s="348"/>
      <c r="C688" s="348"/>
      <c r="D688" s="348"/>
      <c r="E688" s="348"/>
      <c r="F688" s="348"/>
      <c r="G688" s="348"/>
      <c r="H688" s="348"/>
      <c r="I688" s="348"/>
      <c r="J688" s="348"/>
      <c r="K688" s="348"/>
      <c r="L688" s="348"/>
      <c r="M688" s="348"/>
      <c r="N688" s="348"/>
      <c r="O688" s="348"/>
      <c r="P688" s="348"/>
    </row>
    <row r="689" spans="1:16" ht="15.75" thickBot="1">
      <c r="A689" s="348"/>
      <c r="B689" s="348"/>
      <c r="C689" s="348"/>
      <c r="D689" s="348"/>
      <c r="E689" s="348"/>
      <c r="F689" s="348"/>
      <c r="G689" s="348"/>
      <c r="H689" s="348"/>
      <c r="I689" s="348"/>
      <c r="J689" s="348"/>
      <c r="K689" s="348"/>
      <c r="L689" s="348"/>
      <c r="M689" s="348"/>
      <c r="N689" s="348"/>
      <c r="O689" s="348"/>
      <c r="P689" s="348"/>
    </row>
    <row r="690" spans="1:16" ht="15.75" thickBot="1">
      <c r="A690" s="348"/>
      <c r="B690" s="348"/>
      <c r="C690" s="348"/>
      <c r="D690" s="348"/>
      <c r="E690" s="348"/>
      <c r="F690" s="348"/>
      <c r="G690" s="348"/>
      <c r="H690" s="348"/>
      <c r="I690" s="348"/>
      <c r="J690" s="348"/>
      <c r="K690" s="348"/>
      <c r="L690" s="348"/>
      <c r="M690" s="348"/>
      <c r="N690" s="348"/>
      <c r="O690" s="348"/>
      <c r="P690" s="348"/>
    </row>
    <row r="691" spans="1:16" ht="15.75" thickBot="1">
      <c r="A691" s="348"/>
      <c r="B691" s="348"/>
      <c r="C691" s="348"/>
      <c r="D691" s="348"/>
      <c r="E691" s="348"/>
      <c r="F691" s="348"/>
      <c r="G691" s="348"/>
      <c r="H691" s="348"/>
      <c r="I691" s="348"/>
      <c r="J691" s="348"/>
      <c r="K691" s="348"/>
      <c r="L691" s="348"/>
      <c r="M691" s="348"/>
      <c r="N691" s="348"/>
      <c r="O691" s="348"/>
      <c r="P691" s="348"/>
    </row>
    <row r="692" spans="1:16" ht="15.75" thickBot="1">
      <c r="A692" s="348"/>
      <c r="B692" s="348"/>
      <c r="C692" s="348"/>
      <c r="D692" s="348"/>
      <c r="E692" s="348"/>
      <c r="F692" s="348"/>
      <c r="G692" s="348"/>
      <c r="H692" s="348"/>
      <c r="I692" s="348"/>
      <c r="J692" s="348"/>
      <c r="K692" s="348"/>
      <c r="L692" s="348"/>
      <c r="M692" s="348"/>
      <c r="N692" s="348"/>
      <c r="O692" s="348"/>
      <c r="P692" s="348"/>
    </row>
    <row r="693" spans="1:16" ht="15.75" thickBot="1">
      <c r="A693" s="348"/>
      <c r="B693" s="348"/>
      <c r="C693" s="348"/>
      <c r="D693" s="348"/>
      <c r="E693" s="348"/>
      <c r="F693" s="348"/>
      <c r="G693" s="348"/>
      <c r="H693" s="348"/>
      <c r="I693" s="348"/>
      <c r="J693" s="348"/>
      <c r="K693" s="348"/>
      <c r="L693" s="348"/>
      <c r="M693" s="348"/>
      <c r="N693" s="348"/>
      <c r="O693" s="348"/>
      <c r="P693" s="348"/>
    </row>
    <row r="694" spans="1:16" ht="15.75" thickBot="1">
      <c r="A694" s="348"/>
      <c r="B694" s="348"/>
      <c r="C694" s="348"/>
      <c r="D694" s="348"/>
      <c r="E694" s="348"/>
      <c r="F694" s="348"/>
      <c r="G694" s="348"/>
      <c r="H694" s="348"/>
      <c r="I694" s="348"/>
      <c r="J694" s="348"/>
      <c r="K694" s="348"/>
      <c r="L694" s="348"/>
      <c r="M694" s="348"/>
      <c r="N694" s="348"/>
      <c r="O694" s="348"/>
      <c r="P694" s="348"/>
    </row>
    <row r="695" spans="1:16" ht="15.75" thickBot="1">
      <c r="A695" s="348"/>
      <c r="B695" s="348"/>
      <c r="C695" s="348"/>
      <c r="D695" s="348"/>
      <c r="E695" s="348"/>
      <c r="F695" s="348"/>
      <c r="G695" s="348"/>
      <c r="H695" s="348"/>
      <c r="I695" s="348"/>
      <c r="J695" s="348"/>
      <c r="K695" s="348"/>
      <c r="L695" s="348"/>
      <c r="M695" s="348"/>
      <c r="N695" s="348"/>
      <c r="O695" s="348"/>
      <c r="P695" s="348"/>
    </row>
    <row r="696" spans="1:16" ht="15.75" thickBot="1">
      <c r="A696" s="348"/>
      <c r="B696" s="348"/>
      <c r="C696" s="348"/>
      <c r="D696" s="348"/>
      <c r="E696" s="348"/>
      <c r="F696" s="348"/>
      <c r="G696" s="348"/>
      <c r="H696" s="348"/>
      <c r="I696" s="348"/>
      <c r="J696" s="348"/>
      <c r="K696" s="348"/>
      <c r="L696" s="348"/>
      <c r="M696" s="348"/>
      <c r="N696" s="348"/>
      <c r="O696" s="348"/>
      <c r="P696" s="348"/>
    </row>
    <row r="697" spans="1:16" ht="15.75" thickBot="1">
      <c r="A697" s="348"/>
      <c r="B697" s="348"/>
      <c r="C697" s="348"/>
      <c r="D697" s="348"/>
      <c r="E697" s="348"/>
      <c r="F697" s="348"/>
      <c r="G697" s="348"/>
      <c r="H697" s="348"/>
      <c r="I697" s="348"/>
      <c r="J697" s="348"/>
      <c r="K697" s="348"/>
      <c r="L697" s="348"/>
      <c r="M697" s="348"/>
      <c r="N697" s="348"/>
      <c r="O697" s="348"/>
      <c r="P697" s="348"/>
    </row>
    <row r="698" spans="1:16" ht="15.75" thickBot="1">
      <c r="A698" s="348"/>
      <c r="B698" s="348"/>
      <c r="C698" s="348"/>
      <c r="D698" s="348"/>
      <c r="E698" s="348"/>
      <c r="F698" s="348"/>
      <c r="G698" s="348"/>
      <c r="H698" s="348"/>
      <c r="I698" s="348"/>
      <c r="J698" s="348"/>
      <c r="K698" s="348"/>
      <c r="L698" s="348"/>
      <c r="M698" s="348"/>
      <c r="N698" s="348"/>
      <c r="O698" s="348"/>
      <c r="P698" s="348"/>
    </row>
    <row r="699" spans="1:16" ht="15.75" thickBot="1">
      <c r="A699" s="348"/>
      <c r="B699" s="348"/>
      <c r="C699" s="348"/>
      <c r="D699" s="348"/>
      <c r="E699" s="348"/>
      <c r="F699" s="348"/>
      <c r="G699" s="348"/>
      <c r="H699" s="348"/>
      <c r="I699" s="348"/>
      <c r="J699" s="348"/>
      <c r="K699" s="348"/>
      <c r="L699" s="348"/>
      <c r="M699" s="348"/>
      <c r="N699" s="348"/>
      <c r="O699" s="348"/>
      <c r="P699" s="348"/>
    </row>
    <row r="700" spans="1:16" ht="15.75" thickBot="1">
      <c r="A700" s="348"/>
      <c r="B700" s="348"/>
      <c r="C700" s="348"/>
      <c r="D700" s="348"/>
      <c r="E700" s="348"/>
      <c r="F700" s="348"/>
      <c r="G700" s="348"/>
      <c r="H700" s="348"/>
      <c r="I700" s="348"/>
      <c r="J700" s="348"/>
      <c r="K700" s="348"/>
      <c r="L700" s="348"/>
      <c r="M700" s="348"/>
      <c r="N700" s="348"/>
      <c r="O700" s="348"/>
      <c r="P700" s="348"/>
    </row>
    <row r="701" spans="1:16" ht="15.75" thickBot="1">
      <c r="A701" s="348"/>
      <c r="B701" s="348"/>
      <c r="C701" s="348"/>
      <c r="D701" s="348"/>
      <c r="E701" s="348"/>
      <c r="F701" s="348"/>
      <c r="G701" s="348"/>
      <c r="H701" s="348"/>
      <c r="I701" s="348"/>
      <c r="J701" s="348"/>
      <c r="K701" s="348"/>
      <c r="L701" s="348"/>
      <c r="M701" s="348"/>
      <c r="N701" s="348"/>
      <c r="O701" s="348"/>
      <c r="P701" s="348"/>
    </row>
    <row r="702" spans="1:16" ht="15.75" thickBot="1">
      <c r="A702" s="348"/>
      <c r="B702" s="348"/>
      <c r="C702" s="348"/>
      <c r="D702" s="348"/>
      <c r="E702" s="348"/>
      <c r="F702" s="348"/>
      <c r="G702" s="348"/>
      <c r="H702" s="348"/>
      <c r="I702" s="348"/>
      <c r="J702" s="348"/>
      <c r="K702" s="348"/>
      <c r="L702" s="348"/>
      <c r="M702" s="348"/>
      <c r="N702" s="348"/>
      <c r="O702" s="348"/>
      <c r="P702" s="348"/>
    </row>
    <row r="703" spans="1:16" ht="15.75" thickBot="1">
      <c r="A703" s="348"/>
      <c r="B703" s="348"/>
      <c r="C703" s="348"/>
      <c r="D703" s="348"/>
      <c r="E703" s="348"/>
      <c r="F703" s="348"/>
      <c r="G703" s="348"/>
      <c r="H703" s="348"/>
      <c r="I703" s="348"/>
      <c r="J703" s="348"/>
      <c r="K703" s="348"/>
      <c r="L703" s="348"/>
      <c r="M703" s="348"/>
      <c r="N703" s="348"/>
      <c r="O703" s="348"/>
      <c r="P703" s="348"/>
    </row>
    <row r="704" spans="1:16" ht="15.75" thickBot="1">
      <c r="A704" s="348"/>
      <c r="B704" s="348"/>
      <c r="C704" s="348"/>
      <c r="D704" s="348"/>
      <c r="E704" s="348"/>
      <c r="F704" s="348"/>
      <c r="G704" s="348"/>
      <c r="H704" s="348"/>
      <c r="I704" s="348"/>
      <c r="J704" s="348"/>
      <c r="K704" s="348"/>
      <c r="L704" s="348"/>
      <c r="M704" s="348"/>
      <c r="N704" s="348"/>
      <c r="O704" s="348"/>
      <c r="P704" s="348"/>
    </row>
    <row r="705" spans="1:16" ht="15.75" thickBot="1">
      <c r="A705" s="348"/>
      <c r="B705" s="348"/>
      <c r="C705" s="348"/>
      <c r="D705" s="348"/>
      <c r="E705" s="348"/>
      <c r="F705" s="348"/>
      <c r="G705" s="348"/>
      <c r="H705" s="348"/>
      <c r="I705" s="348"/>
      <c r="J705" s="348"/>
      <c r="K705" s="348"/>
      <c r="L705" s="348"/>
      <c r="M705" s="348"/>
      <c r="N705" s="348"/>
      <c r="O705" s="348"/>
      <c r="P705" s="348"/>
    </row>
    <row r="706" spans="1:16" ht="15.75" thickBot="1">
      <c r="A706" s="348"/>
      <c r="B706" s="348"/>
      <c r="C706" s="348"/>
      <c r="D706" s="348"/>
      <c r="E706" s="348"/>
      <c r="F706" s="348"/>
      <c r="G706" s="348"/>
      <c r="H706" s="348"/>
      <c r="I706" s="348"/>
      <c r="J706" s="348"/>
      <c r="K706" s="348"/>
      <c r="L706" s="348"/>
      <c r="M706" s="348"/>
      <c r="N706" s="348"/>
      <c r="O706" s="348"/>
      <c r="P706" s="348"/>
    </row>
    <row r="707" spans="1:16" ht="15.75" thickBot="1">
      <c r="A707" s="348"/>
      <c r="B707" s="348"/>
      <c r="C707" s="348"/>
      <c r="D707" s="348"/>
      <c r="E707" s="348"/>
      <c r="F707" s="348"/>
      <c r="G707" s="348"/>
      <c r="H707" s="348"/>
      <c r="I707" s="348"/>
      <c r="J707" s="348"/>
      <c r="K707" s="348"/>
      <c r="L707" s="348"/>
      <c r="M707" s="348"/>
      <c r="N707" s="348"/>
      <c r="O707" s="348"/>
      <c r="P707" s="348"/>
    </row>
    <row r="708" spans="1:16" ht="15.75" thickBot="1">
      <c r="A708" s="348"/>
      <c r="B708" s="348"/>
      <c r="C708" s="348"/>
      <c r="D708" s="348"/>
      <c r="E708" s="348"/>
      <c r="F708" s="348"/>
      <c r="G708" s="348"/>
      <c r="H708" s="348"/>
      <c r="I708" s="348"/>
      <c r="J708" s="348"/>
      <c r="K708" s="348"/>
      <c r="L708" s="348"/>
      <c r="M708" s="348"/>
      <c r="N708" s="348"/>
      <c r="O708" s="348"/>
      <c r="P708" s="348"/>
    </row>
    <row r="709" spans="1:16" ht="15.75" thickBot="1">
      <c r="A709" s="348"/>
      <c r="B709" s="348"/>
      <c r="C709" s="348"/>
      <c r="D709" s="348"/>
      <c r="E709" s="348"/>
      <c r="F709" s="348"/>
      <c r="G709" s="348"/>
      <c r="H709" s="348"/>
      <c r="I709" s="348"/>
      <c r="J709" s="348"/>
      <c r="K709" s="348"/>
      <c r="L709" s="348"/>
      <c r="M709" s="348"/>
      <c r="N709" s="348"/>
      <c r="O709" s="348"/>
      <c r="P709" s="348"/>
    </row>
    <row r="710" spans="1:16" ht="15.75" thickBot="1">
      <c r="A710" s="348"/>
      <c r="B710" s="348"/>
      <c r="C710" s="348"/>
      <c r="D710" s="348"/>
      <c r="E710" s="348"/>
      <c r="F710" s="348"/>
      <c r="G710" s="348"/>
      <c r="H710" s="348"/>
      <c r="I710" s="348"/>
      <c r="J710" s="348"/>
      <c r="K710" s="348"/>
      <c r="L710" s="348"/>
      <c r="M710" s="348"/>
      <c r="N710" s="348"/>
      <c r="O710" s="348"/>
      <c r="P710" s="348"/>
    </row>
    <row r="711" spans="1:16" ht="15.75" thickBot="1">
      <c r="A711" s="348"/>
      <c r="B711" s="348"/>
      <c r="C711" s="348"/>
      <c r="D711" s="348"/>
      <c r="E711" s="348"/>
      <c r="F711" s="348"/>
      <c r="G711" s="348"/>
      <c r="H711" s="348"/>
      <c r="I711" s="348"/>
      <c r="J711" s="348"/>
      <c r="K711" s="348"/>
      <c r="L711" s="348"/>
      <c r="M711" s="348"/>
      <c r="N711" s="348"/>
      <c r="O711" s="348"/>
      <c r="P711" s="348"/>
    </row>
    <row r="712" spans="1:16" ht="15.75" thickBot="1">
      <c r="A712" s="348"/>
      <c r="B712" s="348"/>
      <c r="C712" s="348"/>
      <c r="D712" s="348"/>
      <c r="E712" s="348"/>
      <c r="F712" s="348"/>
      <c r="G712" s="348"/>
      <c r="H712" s="348"/>
      <c r="I712" s="348"/>
      <c r="J712" s="348"/>
      <c r="K712" s="348"/>
      <c r="L712" s="348"/>
      <c r="M712" s="348"/>
      <c r="N712" s="348"/>
      <c r="O712" s="348"/>
      <c r="P712" s="348"/>
    </row>
    <row r="713" spans="1:16" ht="15.75" thickBot="1">
      <c r="A713" s="348"/>
      <c r="B713" s="348"/>
      <c r="C713" s="348"/>
      <c r="D713" s="348"/>
      <c r="E713" s="348"/>
      <c r="F713" s="348"/>
      <c r="G713" s="348"/>
      <c r="H713" s="348"/>
      <c r="I713" s="348"/>
      <c r="J713" s="348"/>
      <c r="K713" s="348"/>
      <c r="L713" s="348"/>
      <c r="M713" s="348"/>
      <c r="N713" s="348"/>
      <c r="O713" s="348"/>
      <c r="P713" s="348"/>
    </row>
    <row r="714" spans="1:16" ht="15.75" thickBot="1">
      <c r="A714" s="348"/>
      <c r="B714" s="348"/>
      <c r="C714" s="348"/>
      <c r="D714" s="348"/>
      <c r="E714" s="348"/>
      <c r="F714" s="348"/>
      <c r="G714" s="348"/>
      <c r="H714" s="348"/>
      <c r="I714" s="348"/>
      <c r="J714" s="348"/>
      <c r="K714" s="348"/>
      <c r="L714" s="348"/>
      <c r="M714" s="348"/>
      <c r="N714" s="348"/>
      <c r="O714" s="348"/>
      <c r="P714" s="348"/>
    </row>
    <row r="715" spans="1:16" ht="15.75" thickBot="1">
      <c r="A715" s="348"/>
      <c r="B715" s="348"/>
      <c r="C715" s="348"/>
      <c r="D715" s="348"/>
      <c r="E715" s="348"/>
      <c r="F715" s="348"/>
      <c r="G715" s="348"/>
      <c r="H715" s="348"/>
      <c r="I715" s="348"/>
      <c r="J715" s="348"/>
      <c r="K715" s="348"/>
      <c r="L715" s="348"/>
      <c r="M715" s="348"/>
      <c r="N715" s="348"/>
      <c r="O715" s="348"/>
      <c r="P715" s="348"/>
    </row>
    <row r="716" spans="1:16" ht="15.75" thickBot="1">
      <c r="A716" s="348"/>
      <c r="B716" s="348"/>
      <c r="C716" s="348"/>
      <c r="D716" s="348"/>
      <c r="E716" s="348"/>
      <c r="F716" s="348"/>
      <c r="G716" s="348"/>
      <c r="H716" s="348"/>
      <c r="I716" s="348"/>
      <c r="J716" s="348"/>
      <c r="K716" s="348"/>
      <c r="L716" s="348"/>
      <c r="M716" s="348"/>
      <c r="N716" s="348"/>
      <c r="O716" s="348"/>
      <c r="P716" s="348"/>
    </row>
    <row r="717" spans="1:16" ht="15.75" thickBot="1">
      <c r="A717" s="348"/>
      <c r="B717" s="348"/>
      <c r="C717" s="348"/>
      <c r="D717" s="348"/>
      <c r="E717" s="348"/>
      <c r="F717" s="348"/>
      <c r="G717" s="348"/>
      <c r="H717" s="348"/>
      <c r="I717" s="348"/>
      <c r="J717" s="348"/>
      <c r="K717" s="348"/>
      <c r="L717" s="348"/>
      <c r="M717" s="348"/>
      <c r="N717" s="348"/>
      <c r="O717" s="348"/>
      <c r="P717" s="348"/>
    </row>
    <row r="718" spans="1:16" ht="15.75" thickBot="1">
      <c r="A718" s="348"/>
      <c r="B718" s="348"/>
      <c r="C718" s="348"/>
      <c r="D718" s="348"/>
      <c r="E718" s="348"/>
      <c r="F718" s="348"/>
      <c r="G718" s="348"/>
      <c r="H718" s="348"/>
      <c r="I718" s="348"/>
      <c r="J718" s="348"/>
      <c r="K718" s="348"/>
      <c r="L718" s="348"/>
      <c r="M718" s="348"/>
      <c r="N718" s="348"/>
      <c r="O718" s="348"/>
      <c r="P718" s="348"/>
    </row>
    <row r="719" spans="1:16" ht="15.75" thickBot="1">
      <c r="A719" s="348"/>
      <c r="B719" s="348"/>
      <c r="C719" s="348"/>
      <c r="D719" s="348"/>
      <c r="E719" s="348"/>
      <c r="F719" s="348"/>
      <c r="G719" s="348"/>
      <c r="H719" s="348"/>
      <c r="I719" s="348"/>
      <c r="J719" s="348"/>
      <c r="K719" s="348"/>
      <c r="L719" s="348"/>
      <c r="M719" s="348"/>
      <c r="N719" s="348"/>
      <c r="O719" s="348"/>
      <c r="P719" s="348"/>
    </row>
    <row r="720" spans="1:16" ht="15.75" thickBot="1">
      <c r="A720" s="348"/>
      <c r="B720" s="348"/>
      <c r="C720" s="348"/>
      <c r="D720" s="348"/>
      <c r="E720" s="348"/>
      <c r="F720" s="348"/>
      <c r="G720" s="348"/>
      <c r="H720" s="348"/>
      <c r="I720" s="348"/>
      <c r="J720" s="348"/>
      <c r="K720" s="348"/>
      <c r="L720" s="348"/>
      <c r="M720" s="348"/>
      <c r="N720" s="348"/>
      <c r="O720" s="348"/>
      <c r="P720" s="348"/>
    </row>
    <row r="721" spans="1:16" ht="15.75" thickBot="1">
      <c r="A721" s="348"/>
      <c r="B721" s="348"/>
      <c r="C721" s="348"/>
      <c r="D721" s="348"/>
      <c r="E721" s="348"/>
      <c r="F721" s="348"/>
      <c r="G721" s="348"/>
      <c r="H721" s="348"/>
      <c r="I721" s="348"/>
      <c r="J721" s="348"/>
      <c r="K721" s="348"/>
      <c r="L721" s="348"/>
      <c r="M721" s="348"/>
      <c r="N721" s="348"/>
      <c r="O721" s="348"/>
      <c r="P721" s="348"/>
    </row>
    <row r="722" spans="1:16" ht="15.75" thickBot="1">
      <c r="A722" s="348"/>
      <c r="B722" s="348"/>
      <c r="C722" s="348"/>
      <c r="D722" s="348"/>
      <c r="E722" s="348"/>
      <c r="F722" s="348"/>
      <c r="G722" s="348"/>
      <c r="H722" s="348"/>
      <c r="I722" s="348"/>
      <c r="J722" s="348"/>
      <c r="K722" s="348"/>
      <c r="L722" s="348"/>
      <c r="M722" s="348"/>
      <c r="N722" s="348"/>
      <c r="O722" s="348"/>
      <c r="P722" s="348"/>
    </row>
    <row r="723" spans="1:16" ht="15.75" thickBot="1">
      <c r="A723" s="348"/>
      <c r="B723" s="348"/>
      <c r="C723" s="348"/>
      <c r="D723" s="348"/>
      <c r="E723" s="348"/>
      <c r="F723" s="348"/>
      <c r="G723" s="348"/>
      <c r="H723" s="348"/>
      <c r="I723" s="348"/>
      <c r="J723" s="348"/>
      <c r="K723" s="348"/>
      <c r="L723" s="348"/>
      <c r="M723" s="348"/>
      <c r="N723" s="348"/>
      <c r="O723" s="348"/>
      <c r="P723" s="348"/>
    </row>
    <row r="724" spans="1:16" ht="15.75" thickBot="1">
      <c r="A724" s="348"/>
      <c r="B724" s="348"/>
      <c r="C724" s="348"/>
      <c r="D724" s="348"/>
      <c r="E724" s="348"/>
      <c r="F724" s="348"/>
      <c r="G724" s="348"/>
      <c r="H724" s="348"/>
      <c r="I724" s="348"/>
      <c r="J724" s="348"/>
      <c r="K724" s="348"/>
      <c r="L724" s="348"/>
      <c r="M724" s="348"/>
      <c r="N724" s="348"/>
      <c r="O724" s="348"/>
      <c r="P724" s="348"/>
    </row>
    <row r="725" spans="1:16" ht="15.75" thickBot="1">
      <c r="A725" s="348"/>
      <c r="B725" s="348"/>
      <c r="C725" s="348"/>
      <c r="D725" s="348"/>
      <c r="E725" s="348"/>
      <c r="F725" s="348"/>
      <c r="G725" s="348"/>
      <c r="H725" s="348"/>
      <c r="I725" s="348"/>
      <c r="J725" s="348"/>
      <c r="K725" s="348"/>
      <c r="L725" s="348"/>
      <c r="M725" s="348"/>
      <c r="N725" s="348"/>
      <c r="O725" s="348"/>
      <c r="P725" s="348"/>
    </row>
    <row r="726" spans="1:16" ht="15.75" thickBot="1">
      <c r="A726" s="348"/>
      <c r="B726" s="348"/>
      <c r="C726" s="348"/>
      <c r="D726" s="348"/>
      <c r="E726" s="348"/>
      <c r="F726" s="348"/>
      <c r="G726" s="348"/>
      <c r="H726" s="348"/>
      <c r="I726" s="348"/>
      <c r="J726" s="348"/>
      <c r="K726" s="348"/>
      <c r="L726" s="348"/>
      <c r="M726" s="348"/>
      <c r="N726" s="348"/>
      <c r="O726" s="348"/>
      <c r="P726" s="348"/>
    </row>
    <row r="727" spans="1:16" ht="15.75" thickBot="1">
      <c r="A727" s="348"/>
      <c r="B727" s="348"/>
      <c r="C727" s="348"/>
      <c r="D727" s="348"/>
      <c r="E727" s="348"/>
      <c r="F727" s="348"/>
      <c r="G727" s="348"/>
      <c r="H727" s="348"/>
      <c r="I727" s="348"/>
      <c r="J727" s="348"/>
      <c r="K727" s="348"/>
      <c r="L727" s="348"/>
      <c r="M727" s="348"/>
      <c r="N727" s="348"/>
      <c r="O727" s="348"/>
      <c r="P727" s="348"/>
    </row>
    <row r="728" spans="1:16" ht="15.75" thickBot="1">
      <c r="A728" s="348"/>
      <c r="B728" s="348"/>
      <c r="C728" s="348"/>
      <c r="D728" s="348"/>
      <c r="E728" s="348"/>
      <c r="F728" s="348"/>
      <c r="G728" s="348"/>
      <c r="H728" s="348"/>
      <c r="I728" s="348"/>
      <c r="J728" s="348"/>
      <c r="K728" s="348"/>
      <c r="L728" s="348"/>
      <c r="M728" s="348"/>
      <c r="N728" s="348"/>
      <c r="O728" s="348"/>
      <c r="P728" s="348"/>
    </row>
    <row r="729" spans="1:16" ht="15.75" thickBot="1">
      <c r="A729" s="348"/>
      <c r="B729" s="348"/>
      <c r="C729" s="348"/>
      <c r="D729" s="348"/>
      <c r="E729" s="348"/>
      <c r="F729" s="348"/>
      <c r="G729" s="348"/>
      <c r="H729" s="348"/>
      <c r="I729" s="348"/>
      <c r="J729" s="348"/>
      <c r="K729" s="348"/>
      <c r="L729" s="348"/>
      <c r="M729" s="348"/>
      <c r="N729" s="348"/>
      <c r="O729" s="348"/>
      <c r="P729" s="348"/>
    </row>
    <row r="730" spans="1:16" ht="15.75" thickBot="1">
      <c r="A730" s="348"/>
      <c r="B730" s="348"/>
      <c r="C730" s="348"/>
      <c r="D730" s="348"/>
      <c r="E730" s="348"/>
      <c r="F730" s="348"/>
      <c r="G730" s="348"/>
      <c r="H730" s="348"/>
      <c r="I730" s="348"/>
      <c r="J730" s="348"/>
      <c r="K730" s="348"/>
      <c r="L730" s="348"/>
      <c r="M730" s="348"/>
      <c r="N730" s="348"/>
      <c r="O730" s="348"/>
      <c r="P730" s="348"/>
    </row>
    <row r="731" spans="1:16" ht="15.75" thickBot="1">
      <c r="A731" s="348"/>
      <c r="B731" s="348"/>
      <c r="C731" s="348"/>
      <c r="D731" s="348"/>
      <c r="E731" s="348"/>
      <c r="F731" s="348"/>
      <c r="G731" s="348"/>
      <c r="H731" s="348"/>
      <c r="I731" s="348"/>
      <c r="J731" s="348"/>
      <c r="K731" s="348"/>
      <c r="L731" s="348"/>
      <c r="M731" s="348"/>
      <c r="N731" s="348"/>
      <c r="O731" s="348"/>
      <c r="P731" s="348"/>
    </row>
    <row r="732" spans="1:16" ht="15.75" thickBot="1">
      <c r="A732" s="348"/>
      <c r="B732" s="348"/>
      <c r="C732" s="348"/>
      <c r="D732" s="348"/>
      <c r="E732" s="348"/>
      <c r="F732" s="348"/>
      <c r="G732" s="348"/>
      <c r="H732" s="348"/>
      <c r="I732" s="348"/>
      <c r="J732" s="348"/>
      <c r="K732" s="348"/>
      <c r="L732" s="348"/>
      <c r="M732" s="348"/>
      <c r="N732" s="348"/>
      <c r="O732" s="348"/>
      <c r="P732" s="348"/>
    </row>
    <row r="733" spans="1:16" ht="15.75" thickBot="1">
      <c r="A733" s="348"/>
      <c r="B733" s="348"/>
      <c r="C733" s="348"/>
      <c r="D733" s="348"/>
      <c r="E733" s="348"/>
      <c r="F733" s="348"/>
      <c r="G733" s="348"/>
      <c r="H733" s="348"/>
      <c r="I733" s="348"/>
      <c r="J733" s="348"/>
      <c r="K733" s="348"/>
      <c r="L733" s="348"/>
      <c r="M733" s="348"/>
      <c r="N733" s="348"/>
      <c r="O733" s="348"/>
      <c r="P733" s="348"/>
    </row>
    <row r="734" spans="1:16" ht="15.75" thickBot="1">
      <c r="A734" s="348"/>
      <c r="B734" s="348"/>
      <c r="C734" s="348"/>
      <c r="D734" s="348"/>
      <c r="E734" s="348"/>
      <c r="F734" s="348"/>
      <c r="G734" s="348"/>
      <c r="H734" s="348"/>
      <c r="I734" s="348"/>
      <c r="J734" s="348"/>
      <c r="K734" s="348"/>
      <c r="L734" s="348"/>
      <c r="M734" s="348"/>
      <c r="N734" s="348"/>
      <c r="O734" s="348"/>
      <c r="P734" s="348"/>
    </row>
    <row r="735" spans="1:16" ht="15.75" thickBot="1">
      <c r="A735" s="348"/>
      <c r="B735" s="348"/>
      <c r="C735" s="348"/>
      <c r="D735" s="348"/>
      <c r="E735" s="348"/>
      <c r="F735" s="348"/>
      <c r="G735" s="348"/>
      <c r="H735" s="348"/>
      <c r="I735" s="348"/>
      <c r="J735" s="348"/>
      <c r="K735" s="348"/>
      <c r="L735" s="348"/>
      <c r="M735" s="348"/>
      <c r="N735" s="348"/>
      <c r="O735" s="348"/>
      <c r="P735" s="348"/>
    </row>
    <row r="736" spans="1:16" ht="15.75" thickBot="1">
      <c r="A736" s="348"/>
      <c r="B736" s="348"/>
      <c r="C736" s="348"/>
      <c r="D736" s="348"/>
      <c r="E736" s="348"/>
      <c r="F736" s="348"/>
      <c r="G736" s="348"/>
      <c r="H736" s="348"/>
      <c r="I736" s="348"/>
      <c r="J736" s="348"/>
      <c r="K736" s="348"/>
      <c r="L736" s="348"/>
      <c r="M736" s="348"/>
      <c r="N736" s="348"/>
      <c r="O736" s="348"/>
      <c r="P736" s="348"/>
    </row>
    <row r="737" spans="1:16" ht="15.75" thickBot="1">
      <c r="A737" s="348"/>
      <c r="B737" s="348"/>
      <c r="C737" s="348"/>
      <c r="D737" s="348"/>
      <c r="E737" s="348"/>
      <c r="F737" s="348"/>
      <c r="G737" s="348"/>
      <c r="H737" s="348"/>
      <c r="I737" s="348"/>
      <c r="J737" s="348"/>
      <c r="K737" s="348"/>
      <c r="L737" s="348"/>
      <c r="M737" s="348"/>
      <c r="N737" s="348"/>
      <c r="O737" s="348"/>
      <c r="P737" s="348"/>
    </row>
    <row r="738" spans="1:16" ht="15.75" thickBot="1">
      <c r="A738" s="348"/>
      <c r="B738" s="348"/>
      <c r="C738" s="348"/>
      <c r="D738" s="348"/>
      <c r="E738" s="348"/>
      <c r="F738" s="348"/>
      <c r="G738" s="348"/>
      <c r="H738" s="348"/>
      <c r="I738" s="348"/>
      <c r="J738" s="348"/>
      <c r="K738" s="348"/>
      <c r="L738" s="348"/>
      <c r="M738" s="348"/>
      <c r="N738" s="348"/>
      <c r="O738" s="348"/>
      <c r="P738" s="348"/>
    </row>
    <row r="739" spans="1:16" ht="15.75" thickBot="1">
      <c r="A739" s="348"/>
      <c r="B739" s="348"/>
      <c r="C739" s="348"/>
      <c r="D739" s="348"/>
      <c r="E739" s="348"/>
      <c r="F739" s="348"/>
      <c r="G739" s="348"/>
      <c r="H739" s="348"/>
      <c r="I739" s="348"/>
      <c r="J739" s="348"/>
      <c r="K739" s="348"/>
      <c r="L739" s="348"/>
      <c r="M739" s="348"/>
      <c r="N739" s="348"/>
      <c r="O739" s="348"/>
      <c r="P739" s="348"/>
    </row>
    <row r="740" spans="1:16" ht="15.75" thickBot="1">
      <c r="A740" s="348"/>
      <c r="B740" s="348"/>
      <c r="C740" s="348"/>
      <c r="D740" s="348"/>
      <c r="E740" s="348"/>
      <c r="F740" s="348"/>
      <c r="G740" s="348"/>
      <c r="H740" s="348"/>
      <c r="I740" s="348"/>
      <c r="J740" s="348"/>
      <c r="K740" s="348"/>
      <c r="L740" s="348"/>
      <c r="M740" s="348"/>
      <c r="N740" s="348"/>
      <c r="O740" s="348"/>
      <c r="P740" s="348"/>
    </row>
    <row r="741" spans="1:16" ht="15.75" thickBot="1">
      <c r="A741" s="348"/>
      <c r="B741" s="348"/>
      <c r="C741" s="348"/>
      <c r="D741" s="348"/>
      <c r="E741" s="348"/>
      <c r="F741" s="348"/>
      <c r="G741" s="348"/>
      <c r="H741" s="348"/>
      <c r="I741" s="348"/>
      <c r="J741" s="348"/>
      <c r="K741" s="348"/>
      <c r="L741" s="348"/>
      <c r="M741" s="348"/>
      <c r="N741" s="348"/>
      <c r="O741" s="348"/>
      <c r="P741" s="348"/>
    </row>
    <row r="742" spans="1:16" ht="15.75" thickBot="1">
      <c r="A742" s="348"/>
      <c r="B742" s="348"/>
      <c r="C742" s="348"/>
      <c r="D742" s="348"/>
      <c r="E742" s="348"/>
      <c r="F742" s="348"/>
      <c r="G742" s="348"/>
      <c r="H742" s="348"/>
      <c r="I742" s="348"/>
      <c r="J742" s="348"/>
      <c r="K742" s="348"/>
      <c r="L742" s="348"/>
      <c r="M742" s="348"/>
      <c r="N742" s="348"/>
      <c r="O742" s="348"/>
      <c r="P742" s="348"/>
    </row>
    <row r="743" spans="1:16" ht="15.75" thickBot="1">
      <c r="A743" s="348"/>
      <c r="B743" s="348"/>
      <c r="C743" s="348"/>
      <c r="D743" s="348"/>
      <c r="E743" s="348"/>
      <c r="F743" s="348"/>
      <c r="G743" s="348"/>
      <c r="H743" s="348"/>
      <c r="I743" s="348"/>
      <c r="J743" s="348"/>
      <c r="K743" s="348"/>
      <c r="L743" s="348"/>
      <c r="M743" s="348"/>
      <c r="N743" s="348"/>
      <c r="O743" s="348"/>
      <c r="P743" s="348"/>
    </row>
    <row r="744" spans="1:16" ht="15.75" thickBot="1">
      <c r="A744" s="348"/>
      <c r="B744" s="348"/>
      <c r="C744" s="348"/>
      <c r="D744" s="348"/>
      <c r="E744" s="348"/>
      <c r="F744" s="348"/>
      <c r="G744" s="348"/>
      <c r="H744" s="348"/>
      <c r="I744" s="348"/>
      <c r="J744" s="348"/>
      <c r="K744" s="348"/>
      <c r="L744" s="348"/>
      <c r="M744" s="348"/>
      <c r="N744" s="348"/>
      <c r="O744" s="348"/>
      <c r="P744" s="348"/>
    </row>
    <row r="745" spans="1:16" ht="15.75" thickBot="1">
      <c r="A745" s="348"/>
      <c r="B745" s="348"/>
      <c r="C745" s="348"/>
      <c r="D745" s="348"/>
      <c r="E745" s="348"/>
      <c r="F745" s="348"/>
      <c r="G745" s="348"/>
      <c r="H745" s="348"/>
      <c r="I745" s="348"/>
      <c r="J745" s="348"/>
      <c r="K745" s="348"/>
      <c r="L745" s="348"/>
      <c r="M745" s="348"/>
      <c r="N745" s="348"/>
      <c r="O745" s="348"/>
      <c r="P745" s="348"/>
    </row>
    <row r="746" spans="1:16" ht="15.75" thickBot="1">
      <c r="A746" s="348"/>
      <c r="B746" s="348"/>
      <c r="C746" s="348"/>
      <c r="D746" s="348"/>
      <c r="E746" s="348"/>
      <c r="F746" s="348"/>
      <c r="G746" s="348"/>
      <c r="H746" s="348"/>
      <c r="I746" s="348"/>
      <c r="J746" s="348"/>
      <c r="K746" s="348"/>
      <c r="L746" s="348"/>
      <c r="M746" s="348"/>
      <c r="N746" s="348"/>
      <c r="O746" s="348"/>
      <c r="P746" s="348"/>
    </row>
    <row r="747" spans="1:16" ht="15.75" thickBot="1">
      <c r="A747" s="348"/>
      <c r="B747" s="348"/>
      <c r="C747" s="348"/>
      <c r="D747" s="348"/>
      <c r="E747" s="348"/>
      <c r="F747" s="348"/>
      <c r="G747" s="348"/>
      <c r="H747" s="348"/>
      <c r="I747" s="348"/>
      <c r="J747" s="348"/>
      <c r="K747" s="348"/>
      <c r="L747" s="348"/>
      <c r="M747" s="348"/>
      <c r="N747" s="348"/>
      <c r="O747" s="348"/>
      <c r="P747" s="348"/>
    </row>
    <row r="748" spans="1:16" ht="15.75" thickBot="1">
      <c r="A748" s="348"/>
      <c r="B748" s="348"/>
      <c r="C748" s="348"/>
      <c r="D748" s="348"/>
      <c r="E748" s="348"/>
      <c r="F748" s="348"/>
      <c r="G748" s="348"/>
      <c r="H748" s="348"/>
      <c r="I748" s="348"/>
      <c r="J748" s="348"/>
      <c r="K748" s="348"/>
      <c r="L748" s="348"/>
      <c r="M748" s="348"/>
      <c r="N748" s="348"/>
      <c r="O748" s="348"/>
      <c r="P748" s="348"/>
    </row>
    <row r="749" spans="1:16" ht="15.75" thickBot="1">
      <c r="A749" s="348"/>
      <c r="B749" s="348"/>
      <c r="C749" s="348"/>
      <c r="D749" s="348"/>
      <c r="E749" s="348"/>
      <c r="F749" s="348"/>
      <c r="G749" s="348"/>
      <c r="H749" s="348"/>
      <c r="I749" s="348"/>
      <c r="J749" s="348"/>
      <c r="K749" s="348"/>
      <c r="L749" s="348"/>
      <c r="M749" s="348"/>
      <c r="N749" s="348"/>
      <c r="O749" s="348"/>
      <c r="P749" s="348"/>
    </row>
    <row r="750" spans="1:16" ht="15.75" thickBot="1">
      <c r="A750" s="348"/>
      <c r="B750" s="348"/>
      <c r="C750" s="348"/>
      <c r="D750" s="348"/>
      <c r="E750" s="348"/>
      <c r="F750" s="348"/>
      <c r="G750" s="348"/>
      <c r="H750" s="348"/>
      <c r="I750" s="348"/>
      <c r="J750" s="348"/>
      <c r="K750" s="348"/>
      <c r="L750" s="348"/>
      <c r="M750" s="348"/>
      <c r="N750" s="348"/>
      <c r="O750" s="348"/>
      <c r="P750" s="348"/>
    </row>
    <row r="751" spans="1:16" ht="15.75" thickBot="1">
      <c r="A751" s="348"/>
      <c r="B751" s="348"/>
      <c r="C751" s="348"/>
      <c r="D751" s="348"/>
      <c r="E751" s="348"/>
      <c r="F751" s="348"/>
      <c r="G751" s="348"/>
      <c r="H751" s="348"/>
      <c r="I751" s="348"/>
      <c r="J751" s="348"/>
      <c r="K751" s="348"/>
      <c r="L751" s="348"/>
      <c r="M751" s="348"/>
      <c r="N751" s="348"/>
      <c r="O751" s="348"/>
      <c r="P751" s="348"/>
    </row>
    <row r="752" spans="1:16" ht="15.75" thickBot="1">
      <c r="A752" s="348"/>
      <c r="B752" s="348"/>
      <c r="C752" s="348"/>
      <c r="D752" s="348"/>
      <c r="E752" s="348"/>
      <c r="F752" s="348"/>
      <c r="G752" s="348"/>
      <c r="H752" s="348"/>
      <c r="I752" s="348"/>
      <c r="J752" s="348"/>
      <c r="K752" s="348"/>
      <c r="L752" s="348"/>
      <c r="M752" s="348"/>
      <c r="N752" s="348"/>
      <c r="O752" s="348"/>
      <c r="P752" s="348"/>
    </row>
    <row r="753" spans="1:16" ht="15.75" thickBot="1">
      <c r="A753" s="348"/>
      <c r="B753" s="348"/>
      <c r="C753" s="348"/>
      <c r="D753" s="348"/>
      <c r="E753" s="348"/>
      <c r="F753" s="348"/>
      <c r="G753" s="348"/>
      <c r="H753" s="348"/>
      <c r="I753" s="348"/>
      <c r="J753" s="348"/>
      <c r="K753" s="348"/>
      <c r="L753" s="348"/>
      <c r="M753" s="348"/>
      <c r="N753" s="348"/>
      <c r="O753" s="348"/>
      <c r="P753" s="348"/>
    </row>
    <row r="754" spans="1:16" ht="15.75" thickBot="1">
      <c r="A754" s="348"/>
      <c r="B754" s="348"/>
      <c r="C754" s="348"/>
      <c r="D754" s="348"/>
      <c r="E754" s="348"/>
      <c r="F754" s="348"/>
      <c r="G754" s="348"/>
      <c r="H754" s="348"/>
      <c r="I754" s="348"/>
      <c r="J754" s="348"/>
      <c r="K754" s="348"/>
      <c r="L754" s="348"/>
      <c r="M754" s="348"/>
      <c r="N754" s="348"/>
      <c r="O754" s="348"/>
      <c r="P754" s="348"/>
    </row>
    <row r="755" spans="1:16" ht="15.75" thickBot="1">
      <c r="A755" s="348"/>
      <c r="B755" s="348"/>
      <c r="C755" s="348"/>
      <c r="D755" s="348"/>
      <c r="E755" s="348"/>
      <c r="F755" s="348"/>
      <c r="G755" s="348"/>
      <c r="H755" s="348"/>
      <c r="I755" s="348"/>
      <c r="J755" s="348"/>
      <c r="K755" s="348"/>
      <c r="L755" s="348"/>
      <c r="M755" s="348"/>
      <c r="N755" s="348"/>
      <c r="O755" s="348"/>
      <c r="P755" s="348"/>
    </row>
    <row r="756" spans="1:16" ht="15.75" thickBot="1">
      <c r="A756" s="348"/>
      <c r="B756" s="348"/>
      <c r="C756" s="348"/>
      <c r="D756" s="348"/>
      <c r="E756" s="348"/>
      <c r="F756" s="348"/>
      <c r="G756" s="348"/>
      <c r="H756" s="348"/>
      <c r="I756" s="348"/>
      <c r="J756" s="348"/>
      <c r="K756" s="348"/>
      <c r="L756" s="348"/>
      <c r="M756" s="348"/>
      <c r="N756" s="348"/>
      <c r="O756" s="348"/>
      <c r="P756" s="348"/>
    </row>
    <row r="757" spans="1:16" ht="15.75" thickBot="1">
      <c r="A757" s="348"/>
      <c r="B757" s="348"/>
      <c r="C757" s="348"/>
      <c r="D757" s="348"/>
      <c r="E757" s="348"/>
      <c r="F757" s="348"/>
      <c r="G757" s="348"/>
      <c r="H757" s="348"/>
      <c r="I757" s="348"/>
      <c r="J757" s="348"/>
      <c r="K757" s="348"/>
      <c r="L757" s="348"/>
      <c r="M757" s="348"/>
      <c r="N757" s="348"/>
      <c r="O757" s="348"/>
      <c r="P757" s="348"/>
    </row>
    <row r="758" spans="1:16" ht="15.75" thickBot="1">
      <c r="A758" s="348"/>
      <c r="B758" s="348"/>
      <c r="C758" s="348"/>
      <c r="D758" s="348"/>
      <c r="E758" s="348"/>
      <c r="F758" s="348"/>
      <c r="G758" s="348"/>
      <c r="H758" s="348"/>
      <c r="I758" s="348"/>
      <c r="J758" s="348"/>
      <c r="K758" s="348"/>
      <c r="L758" s="348"/>
      <c r="M758" s="348"/>
      <c r="N758" s="348"/>
      <c r="O758" s="348"/>
      <c r="P758" s="348"/>
    </row>
    <row r="759" spans="1:16" ht="15.75" thickBot="1">
      <c r="A759" s="348"/>
      <c r="B759" s="348"/>
      <c r="C759" s="348"/>
      <c r="D759" s="348"/>
      <c r="E759" s="348"/>
      <c r="F759" s="348"/>
      <c r="G759" s="348"/>
      <c r="H759" s="348"/>
      <c r="I759" s="348"/>
      <c r="J759" s="348"/>
      <c r="K759" s="348"/>
      <c r="L759" s="348"/>
      <c r="M759" s="348"/>
      <c r="N759" s="348"/>
      <c r="O759" s="348"/>
      <c r="P759" s="348"/>
    </row>
    <row r="760" spans="1:16" ht="15.75" thickBot="1">
      <c r="A760" s="348"/>
      <c r="B760" s="348"/>
      <c r="C760" s="348"/>
      <c r="D760" s="348"/>
      <c r="E760" s="348"/>
      <c r="F760" s="348"/>
      <c r="G760" s="348"/>
      <c r="H760" s="348"/>
      <c r="I760" s="348"/>
      <c r="J760" s="348"/>
      <c r="K760" s="348"/>
      <c r="L760" s="348"/>
      <c r="M760" s="348"/>
      <c r="N760" s="348"/>
      <c r="O760" s="348"/>
      <c r="P760" s="348"/>
    </row>
    <row r="761" spans="1:16" ht="15.75" thickBot="1">
      <c r="A761" s="348"/>
      <c r="B761" s="348"/>
      <c r="C761" s="348"/>
      <c r="D761" s="348"/>
      <c r="E761" s="348"/>
      <c r="F761" s="348"/>
      <c r="G761" s="348"/>
      <c r="H761" s="348"/>
      <c r="I761" s="348"/>
      <c r="J761" s="348"/>
      <c r="K761" s="348"/>
      <c r="L761" s="348"/>
      <c r="M761" s="348"/>
      <c r="N761" s="348"/>
      <c r="O761" s="348"/>
      <c r="P761" s="348"/>
    </row>
    <row r="762" spans="1:16" ht="15.75" thickBot="1">
      <c r="A762" s="348"/>
      <c r="B762" s="348"/>
      <c r="C762" s="348"/>
      <c r="D762" s="348"/>
      <c r="E762" s="348"/>
      <c r="F762" s="348"/>
      <c r="G762" s="348"/>
      <c r="H762" s="348"/>
      <c r="I762" s="348"/>
      <c r="J762" s="348"/>
      <c r="K762" s="348"/>
      <c r="L762" s="348"/>
      <c r="M762" s="348"/>
      <c r="N762" s="348"/>
      <c r="O762" s="348"/>
      <c r="P762" s="348"/>
    </row>
    <row r="763" spans="1:16" ht="15.75" thickBot="1">
      <c r="A763" s="348"/>
      <c r="B763" s="348"/>
      <c r="C763" s="348"/>
      <c r="D763" s="348"/>
      <c r="E763" s="348"/>
      <c r="F763" s="348"/>
      <c r="G763" s="348"/>
      <c r="H763" s="348"/>
      <c r="I763" s="348"/>
      <c r="J763" s="348"/>
      <c r="K763" s="348"/>
      <c r="L763" s="348"/>
      <c r="M763" s="348"/>
      <c r="N763" s="348"/>
      <c r="O763" s="348"/>
      <c r="P763" s="348"/>
    </row>
    <row r="764" spans="1:16" ht="15.75" thickBot="1">
      <c r="A764" s="348"/>
      <c r="B764" s="348"/>
      <c r="C764" s="348"/>
      <c r="D764" s="348"/>
      <c r="E764" s="348"/>
      <c r="F764" s="348"/>
      <c r="G764" s="348"/>
      <c r="H764" s="348"/>
      <c r="I764" s="348"/>
      <c r="J764" s="348"/>
      <c r="K764" s="348"/>
      <c r="L764" s="348"/>
      <c r="M764" s="348"/>
      <c r="N764" s="348"/>
      <c r="O764" s="348"/>
      <c r="P764" s="348"/>
    </row>
    <row r="765" spans="1:16" ht="15.75" thickBot="1">
      <c r="A765" s="348"/>
      <c r="B765" s="348"/>
      <c r="C765" s="348"/>
      <c r="D765" s="348"/>
      <c r="E765" s="348"/>
      <c r="F765" s="348"/>
      <c r="G765" s="348"/>
      <c r="H765" s="348"/>
      <c r="I765" s="348"/>
      <c r="J765" s="348"/>
      <c r="K765" s="348"/>
      <c r="L765" s="348"/>
      <c r="M765" s="348"/>
      <c r="N765" s="348"/>
      <c r="O765" s="348"/>
      <c r="P765" s="348"/>
    </row>
    <row r="766" spans="1:16" ht="15.75" thickBot="1">
      <c r="A766" s="348"/>
      <c r="B766" s="348"/>
      <c r="C766" s="348"/>
      <c r="D766" s="348"/>
      <c r="E766" s="348"/>
      <c r="F766" s="348"/>
      <c r="G766" s="348"/>
      <c r="H766" s="348"/>
      <c r="I766" s="348"/>
      <c r="J766" s="348"/>
      <c r="K766" s="348"/>
      <c r="L766" s="348"/>
      <c r="M766" s="348"/>
      <c r="N766" s="348"/>
      <c r="O766" s="348"/>
      <c r="P766" s="348"/>
    </row>
    <row r="767" spans="1:16" ht="15.75" thickBot="1">
      <c r="A767" s="348"/>
      <c r="B767" s="348"/>
      <c r="C767" s="348"/>
      <c r="D767" s="348"/>
      <c r="E767" s="348"/>
      <c r="F767" s="348"/>
      <c r="G767" s="348"/>
      <c r="H767" s="348"/>
      <c r="I767" s="348"/>
      <c r="J767" s="348"/>
      <c r="K767" s="348"/>
      <c r="L767" s="348"/>
      <c r="M767" s="348"/>
      <c r="N767" s="348"/>
      <c r="O767" s="348"/>
      <c r="P767" s="348"/>
    </row>
    <row r="768" spans="1:16" ht="15.75" thickBot="1">
      <c r="A768" s="348"/>
      <c r="B768" s="348"/>
      <c r="C768" s="348"/>
      <c r="D768" s="348"/>
      <c r="E768" s="348"/>
      <c r="F768" s="348"/>
      <c r="G768" s="348"/>
      <c r="H768" s="348"/>
      <c r="I768" s="348"/>
      <c r="J768" s="348"/>
      <c r="K768" s="348"/>
      <c r="L768" s="348"/>
      <c r="M768" s="348"/>
      <c r="N768" s="348"/>
      <c r="O768" s="348"/>
      <c r="P768" s="348"/>
    </row>
    <row r="769" spans="1:16" ht="15.75" thickBot="1">
      <c r="A769" s="348"/>
      <c r="B769" s="348"/>
      <c r="C769" s="348"/>
      <c r="D769" s="348"/>
      <c r="E769" s="348"/>
      <c r="F769" s="348"/>
      <c r="G769" s="348"/>
      <c r="H769" s="348"/>
      <c r="I769" s="348"/>
      <c r="J769" s="348"/>
      <c r="K769" s="348"/>
      <c r="L769" s="348"/>
      <c r="M769" s="348"/>
      <c r="N769" s="348"/>
      <c r="O769" s="348"/>
      <c r="P769" s="348"/>
    </row>
    <row r="770" spans="1:16" ht="15.75" thickBot="1">
      <c r="A770" s="348"/>
      <c r="B770" s="348"/>
      <c r="C770" s="348"/>
      <c r="D770" s="348"/>
      <c r="E770" s="348"/>
      <c r="F770" s="348"/>
      <c r="G770" s="348"/>
      <c r="H770" s="348"/>
      <c r="I770" s="348"/>
      <c r="J770" s="348"/>
      <c r="K770" s="348"/>
      <c r="L770" s="348"/>
      <c r="M770" s="348"/>
      <c r="N770" s="348"/>
      <c r="O770" s="348"/>
      <c r="P770" s="348"/>
    </row>
    <row r="771" spans="1:16" ht="15.75" thickBot="1">
      <c r="A771" s="348"/>
      <c r="B771" s="348"/>
      <c r="C771" s="348"/>
      <c r="D771" s="348"/>
      <c r="E771" s="348"/>
      <c r="F771" s="348"/>
      <c r="G771" s="348"/>
      <c r="H771" s="348"/>
      <c r="I771" s="348"/>
      <c r="J771" s="348"/>
      <c r="K771" s="348"/>
      <c r="L771" s="348"/>
      <c r="M771" s="348"/>
      <c r="N771" s="348"/>
      <c r="O771" s="348"/>
      <c r="P771" s="348"/>
    </row>
    <row r="772" spans="1:16" ht="15.75" thickBot="1">
      <c r="A772" s="348"/>
      <c r="B772" s="348"/>
      <c r="C772" s="348"/>
      <c r="D772" s="348"/>
      <c r="E772" s="348"/>
      <c r="F772" s="348"/>
      <c r="G772" s="348"/>
      <c r="H772" s="348"/>
      <c r="I772" s="348"/>
      <c r="J772" s="348"/>
      <c r="K772" s="348"/>
      <c r="L772" s="348"/>
      <c r="M772" s="348"/>
      <c r="N772" s="348"/>
      <c r="O772" s="348"/>
      <c r="P772" s="348"/>
    </row>
    <row r="773" spans="1:16" ht="15.75" thickBot="1">
      <c r="A773" s="348"/>
      <c r="B773" s="348"/>
      <c r="C773" s="348"/>
      <c r="D773" s="348"/>
      <c r="E773" s="348"/>
      <c r="F773" s="348"/>
      <c r="G773" s="348"/>
      <c r="H773" s="348"/>
      <c r="I773" s="348"/>
      <c r="J773" s="348"/>
      <c r="K773" s="348"/>
      <c r="L773" s="348"/>
      <c r="M773" s="348"/>
      <c r="N773" s="348"/>
      <c r="O773" s="348"/>
      <c r="P773" s="348"/>
    </row>
    <row r="774" spans="1:16" ht="15.75" thickBot="1">
      <c r="A774" s="348"/>
      <c r="B774" s="348"/>
      <c r="C774" s="348"/>
      <c r="D774" s="348"/>
      <c r="E774" s="348"/>
      <c r="F774" s="348"/>
      <c r="G774" s="348"/>
      <c r="H774" s="348"/>
      <c r="I774" s="348"/>
      <c r="J774" s="348"/>
      <c r="K774" s="348"/>
      <c r="L774" s="348"/>
      <c r="M774" s="348"/>
      <c r="N774" s="348"/>
      <c r="O774" s="348"/>
      <c r="P774" s="348"/>
    </row>
    <row r="775" spans="1:16" ht="15.75" thickBot="1">
      <c r="A775" s="348"/>
      <c r="B775" s="348"/>
      <c r="C775" s="348"/>
      <c r="D775" s="348"/>
      <c r="E775" s="348"/>
      <c r="F775" s="348"/>
      <c r="G775" s="348"/>
      <c r="H775" s="348"/>
      <c r="I775" s="348"/>
      <c r="J775" s="348"/>
      <c r="K775" s="348"/>
      <c r="L775" s="348"/>
      <c r="M775" s="348"/>
      <c r="N775" s="348"/>
      <c r="O775" s="348"/>
      <c r="P775" s="348"/>
    </row>
    <row r="776" spans="1:16" ht="15.75" thickBot="1">
      <c r="A776" s="348"/>
      <c r="B776" s="348"/>
      <c r="C776" s="348"/>
      <c r="D776" s="348"/>
      <c r="E776" s="348"/>
      <c r="F776" s="348"/>
      <c r="G776" s="348"/>
      <c r="H776" s="348"/>
      <c r="I776" s="348"/>
      <c r="J776" s="348"/>
      <c r="K776" s="348"/>
      <c r="L776" s="348"/>
      <c r="M776" s="348"/>
      <c r="N776" s="348"/>
      <c r="O776" s="348"/>
      <c r="P776" s="348"/>
    </row>
    <row r="777" spans="1:16" ht="15.75" thickBot="1">
      <c r="A777" s="348"/>
      <c r="B777" s="348"/>
      <c r="C777" s="348"/>
      <c r="D777" s="348"/>
      <c r="E777" s="348"/>
      <c r="F777" s="348"/>
      <c r="G777" s="348"/>
      <c r="H777" s="348"/>
      <c r="I777" s="348"/>
      <c r="J777" s="348"/>
      <c r="K777" s="348"/>
      <c r="L777" s="348"/>
      <c r="M777" s="348"/>
      <c r="N777" s="348"/>
      <c r="O777" s="348"/>
      <c r="P777" s="348"/>
    </row>
    <row r="778" spans="1:16" ht="15.75" thickBot="1">
      <c r="A778" s="348"/>
      <c r="B778" s="348"/>
      <c r="C778" s="348"/>
      <c r="D778" s="348"/>
      <c r="E778" s="348"/>
      <c r="F778" s="348"/>
      <c r="G778" s="348"/>
      <c r="H778" s="348"/>
      <c r="I778" s="348"/>
      <c r="J778" s="348"/>
      <c r="K778" s="348"/>
      <c r="L778" s="348"/>
      <c r="M778" s="348"/>
      <c r="N778" s="348"/>
      <c r="O778" s="348"/>
      <c r="P778" s="348"/>
    </row>
    <row r="779" spans="1:16" ht="15.75" thickBot="1">
      <c r="A779" s="348"/>
      <c r="B779" s="348"/>
      <c r="C779" s="348"/>
      <c r="D779" s="348"/>
      <c r="E779" s="348"/>
      <c r="F779" s="348"/>
      <c r="G779" s="348"/>
      <c r="H779" s="348"/>
      <c r="I779" s="348"/>
      <c r="J779" s="348"/>
      <c r="K779" s="348"/>
      <c r="L779" s="348"/>
      <c r="M779" s="348"/>
      <c r="N779" s="348"/>
      <c r="O779" s="348"/>
      <c r="P779" s="348"/>
    </row>
    <row r="780" spans="1:16" ht="15.75" thickBot="1">
      <c r="A780" s="348"/>
      <c r="B780" s="348"/>
      <c r="C780" s="348"/>
      <c r="D780" s="348"/>
      <c r="E780" s="348"/>
      <c r="F780" s="348"/>
      <c r="G780" s="348"/>
      <c r="H780" s="348"/>
      <c r="I780" s="348"/>
      <c r="J780" s="348"/>
      <c r="K780" s="348"/>
      <c r="L780" s="348"/>
      <c r="M780" s="348"/>
      <c r="N780" s="348"/>
      <c r="O780" s="348"/>
      <c r="P780" s="348"/>
    </row>
    <row r="781" spans="1:16" ht="15.75" thickBot="1">
      <c r="A781" s="348"/>
      <c r="B781" s="348"/>
      <c r="C781" s="348"/>
      <c r="D781" s="348"/>
      <c r="E781" s="348"/>
      <c r="F781" s="348"/>
      <c r="G781" s="348"/>
      <c r="H781" s="348"/>
      <c r="I781" s="348"/>
      <c r="J781" s="348"/>
      <c r="K781" s="348"/>
      <c r="L781" s="348"/>
      <c r="M781" s="348"/>
      <c r="N781" s="348"/>
      <c r="O781" s="348"/>
      <c r="P781" s="348"/>
    </row>
    <row r="782" spans="1:16" ht="15.75" thickBot="1">
      <c r="A782" s="348"/>
      <c r="B782" s="348"/>
      <c r="C782" s="348"/>
      <c r="D782" s="348"/>
      <c r="E782" s="348"/>
      <c r="F782" s="348"/>
      <c r="G782" s="348"/>
      <c r="H782" s="348"/>
      <c r="I782" s="348"/>
      <c r="J782" s="348"/>
      <c r="K782" s="348"/>
      <c r="L782" s="348"/>
      <c r="M782" s="348"/>
      <c r="N782" s="348"/>
      <c r="O782" s="348"/>
      <c r="P782" s="348"/>
    </row>
    <row r="783" spans="1:16" ht="15.75" thickBot="1">
      <c r="A783" s="348"/>
      <c r="B783" s="348"/>
      <c r="C783" s="348"/>
      <c r="D783" s="348"/>
      <c r="E783" s="348"/>
      <c r="F783" s="348"/>
      <c r="G783" s="348"/>
      <c r="H783" s="348"/>
      <c r="I783" s="348"/>
      <c r="J783" s="348"/>
      <c r="K783" s="348"/>
      <c r="L783" s="348"/>
      <c r="M783" s="348"/>
      <c r="N783" s="348"/>
      <c r="O783" s="348"/>
      <c r="P783" s="348"/>
    </row>
    <row r="784" spans="1:16" ht="15.75" thickBot="1">
      <c r="A784" s="348"/>
      <c r="B784" s="348"/>
      <c r="C784" s="348"/>
      <c r="D784" s="348"/>
      <c r="E784" s="348"/>
      <c r="F784" s="348"/>
      <c r="G784" s="348"/>
      <c r="H784" s="348"/>
      <c r="I784" s="348"/>
      <c r="J784" s="348"/>
      <c r="K784" s="348"/>
      <c r="L784" s="348"/>
      <c r="M784" s="348"/>
      <c r="N784" s="348"/>
      <c r="O784" s="348"/>
      <c r="P784" s="348"/>
    </row>
    <row r="785" spans="1:16" ht="15.75" thickBot="1">
      <c r="A785" s="348"/>
      <c r="B785" s="348"/>
      <c r="C785" s="348"/>
      <c r="D785" s="348"/>
      <c r="E785" s="348"/>
      <c r="F785" s="348"/>
      <c r="G785" s="348"/>
      <c r="H785" s="348"/>
      <c r="I785" s="348"/>
      <c r="J785" s="348"/>
      <c r="K785" s="348"/>
      <c r="L785" s="348"/>
      <c r="M785" s="348"/>
      <c r="N785" s="348"/>
      <c r="O785" s="348"/>
      <c r="P785" s="348"/>
    </row>
    <row r="786" spans="1:16" ht="15.75" thickBot="1">
      <c r="A786" s="348"/>
      <c r="B786" s="348"/>
      <c r="C786" s="348"/>
      <c r="D786" s="348"/>
      <c r="E786" s="348"/>
      <c r="F786" s="348"/>
      <c r="G786" s="348"/>
      <c r="H786" s="348"/>
      <c r="I786" s="348"/>
      <c r="J786" s="348"/>
      <c r="K786" s="348"/>
      <c r="L786" s="348"/>
      <c r="M786" s="348"/>
      <c r="N786" s="348"/>
      <c r="O786" s="348"/>
      <c r="P786" s="348"/>
    </row>
    <row r="787" spans="1:16" ht="15.75" thickBot="1">
      <c r="A787" s="348"/>
      <c r="B787" s="348"/>
      <c r="C787" s="348"/>
      <c r="D787" s="348"/>
      <c r="E787" s="348"/>
      <c r="F787" s="348"/>
      <c r="G787" s="348"/>
      <c r="H787" s="348"/>
      <c r="I787" s="348"/>
      <c r="J787" s="348"/>
      <c r="K787" s="348"/>
      <c r="L787" s="348"/>
      <c r="M787" s="348"/>
      <c r="N787" s="348"/>
      <c r="O787" s="348"/>
      <c r="P787" s="348"/>
    </row>
    <row r="788" spans="1:16" ht="15.75" thickBot="1">
      <c r="A788" s="348"/>
      <c r="B788" s="348"/>
      <c r="C788" s="348"/>
      <c r="D788" s="348"/>
      <c r="E788" s="348"/>
      <c r="F788" s="348"/>
      <c r="G788" s="348"/>
      <c r="H788" s="348"/>
      <c r="I788" s="348"/>
      <c r="J788" s="348"/>
      <c r="K788" s="348"/>
      <c r="L788" s="348"/>
      <c r="M788" s="348"/>
      <c r="N788" s="348"/>
      <c r="O788" s="348"/>
      <c r="P788" s="348"/>
    </row>
    <row r="789" spans="1:16" ht="15.75" thickBot="1">
      <c r="A789" s="348"/>
      <c r="B789" s="348"/>
      <c r="C789" s="348"/>
      <c r="D789" s="348"/>
      <c r="E789" s="348"/>
      <c r="F789" s="348"/>
      <c r="G789" s="348"/>
      <c r="H789" s="348"/>
      <c r="I789" s="348"/>
      <c r="J789" s="348"/>
      <c r="K789" s="348"/>
      <c r="L789" s="348"/>
      <c r="M789" s="348"/>
      <c r="N789" s="348"/>
      <c r="O789" s="348"/>
      <c r="P789" s="348"/>
    </row>
    <row r="790" spans="1:16" ht="15.75" thickBot="1">
      <c r="A790" s="348"/>
      <c r="B790" s="348"/>
      <c r="C790" s="348"/>
      <c r="D790" s="348"/>
      <c r="E790" s="348"/>
      <c r="F790" s="348"/>
      <c r="G790" s="348"/>
      <c r="H790" s="348"/>
      <c r="I790" s="348"/>
      <c r="J790" s="348"/>
      <c r="K790" s="348"/>
      <c r="L790" s="348"/>
      <c r="M790" s="348"/>
      <c r="N790" s="348"/>
      <c r="O790" s="348"/>
      <c r="P790" s="348"/>
    </row>
    <row r="791" spans="1:16" ht="15.75" thickBot="1">
      <c r="A791" s="348"/>
      <c r="B791" s="348"/>
      <c r="C791" s="348"/>
      <c r="D791" s="348"/>
      <c r="E791" s="348"/>
      <c r="F791" s="348"/>
      <c r="G791" s="348"/>
      <c r="H791" s="348"/>
      <c r="I791" s="348"/>
      <c r="J791" s="348"/>
      <c r="K791" s="348"/>
      <c r="L791" s="348"/>
      <c r="M791" s="348"/>
      <c r="N791" s="348"/>
      <c r="O791" s="348"/>
      <c r="P791" s="348"/>
    </row>
    <row r="792" spans="1:16" ht="15.75" thickBot="1">
      <c r="A792" s="348"/>
      <c r="B792" s="348"/>
      <c r="C792" s="348"/>
      <c r="D792" s="348"/>
      <c r="E792" s="348"/>
      <c r="F792" s="348"/>
      <c r="G792" s="348"/>
      <c r="H792" s="348"/>
      <c r="I792" s="348"/>
      <c r="J792" s="348"/>
      <c r="K792" s="348"/>
      <c r="L792" s="348"/>
      <c r="M792" s="348"/>
      <c r="N792" s="348"/>
      <c r="O792" s="348"/>
      <c r="P792" s="348"/>
    </row>
    <row r="793" spans="1:16" ht="15.75" thickBot="1">
      <c r="A793" s="348"/>
      <c r="B793" s="348"/>
      <c r="C793" s="348"/>
      <c r="D793" s="348"/>
      <c r="E793" s="348"/>
      <c r="F793" s="348"/>
      <c r="G793" s="348"/>
      <c r="H793" s="348"/>
      <c r="I793" s="348"/>
      <c r="J793" s="348"/>
      <c r="K793" s="348"/>
      <c r="L793" s="348"/>
      <c r="M793" s="348"/>
      <c r="N793" s="348"/>
      <c r="O793" s="348"/>
      <c r="P793" s="348"/>
    </row>
    <row r="794" spans="1:16" ht="15.75" thickBot="1">
      <c r="A794" s="348"/>
      <c r="B794" s="348"/>
      <c r="C794" s="348"/>
      <c r="D794" s="348"/>
      <c r="E794" s="348"/>
      <c r="F794" s="348"/>
      <c r="G794" s="348"/>
      <c r="H794" s="348"/>
      <c r="I794" s="348"/>
      <c r="J794" s="348"/>
      <c r="K794" s="348"/>
      <c r="L794" s="348"/>
      <c r="M794" s="348"/>
      <c r="N794" s="348"/>
      <c r="O794" s="348"/>
      <c r="P794" s="348"/>
    </row>
    <row r="795" spans="1:16" ht="15.75" thickBot="1">
      <c r="A795" s="348"/>
      <c r="B795" s="348"/>
      <c r="C795" s="348"/>
      <c r="D795" s="348"/>
      <c r="E795" s="348"/>
      <c r="F795" s="348"/>
      <c r="G795" s="348"/>
      <c r="H795" s="348"/>
      <c r="I795" s="348"/>
      <c r="J795" s="348"/>
      <c r="K795" s="348"/>
      <c r="L795" s="348"/>
      <c r="M795" s="348"/>
      <c r="N795" s="348"/>
      <c r="O795" s="348"/>
      <c r="P795" s="348"/>
    </row>
    <row r="796" spans="1:16" ht="15.75" thickBot="1">
      <c r="A796" s="348"/>
      <c r="B796" s="348"/>
      <c r="C796" s="348"/>
      <c r="D796" s="348"/>
      <c r="E796" s="348"/>
      <c r="F796" s="348"/>
      <c r="G796" s="348"/>
      <c r="H796" s="348"/>
      <c r="I796" s="348"/>
      <c r="J796" s="348"/>
      <c r="K796" s="348"/>
      <c r="L796" s="348"/>
      <c r="M796" s="348"/>
      <c r="N796" s="348"/>
      <c r="O796" s="348"/>
      <c r="P796" s="348"/>
    </row>
    <row r="797" spans="1:16" ht="15.75" thickBot="1">
      <c r="A797" s="348"/>
      <c r="B797" s="348"/>
      <c r="C797" s="348"/>
      <c r="D797" s="348"/>
      <c r="E797" s="348"/>
      <c r="F797" s="348"/>
      <c r="G797" s="348"/>
      <c r="H797" s="348"/>
      <c r="I797" s="348"/>
      <c r="J797" s="348"/>
      <c r="K797" s="348"/>
      <c r="L797" s="348"/>
      <c r="M797" s="348"/>
      <c r="N797" s="348"/>
      <c r="O797" s="348"/>
      <c r="P797" s="348"/>
    </row>
    <row r="798" spans="1:16" ht="15.75" thickBot="1">
      <c r="A798" s="348"/>
      <c r="B798" s="348"/>
      <c r="C798" s="348"/>
      <c r="D798" s="348"/>
      <c r="E798" s="348"/>
      <c r="F798" s="348"/>
      <c r="G798" s="348"/>
      <c r="H798" s="348"/>
      <c r="I798" s="348"/>
      <c r="J798" s="348"/>
      <c r="K798" s="348"/>
      <c r="L798" s="348"/>
      <c r="M798" s="348"/>
      <c r="N798" s="348"/>
      <c r="O798" s="348"/>
      <c r="P798" s="348"/>
    </row>
    <row r="799" spans="1:16" ht="15.75" thickBot="1">
      <c r="A799" s="348"/>
      <c r="B799" s="348"/>
      <c r="C799" s="348"/>
      <c r="D799" s="348"/>
      <c r="E799" s="348"/>
      <c r="F799" s="348"/>
      <c r="G799" s="348"/>
      <c r="H799" s="348"/>
      <c r="I799" s="348"/>
      <c r="J799" s="348"/>
      <c r="K799" s="348"/>
      <c r="L799" s="348"/>
      <c r="M799" s="348"/>
      <c r="N799" s="348"/>
      <c r="O799" s="348"/>
      <c r="P799" s="348"/>
    </row>
    <row r="800" spans="1:16" ht="15.75" thickBot="1">
      <c r="A800" s="348"/>
      <c r="B800" s="348"/>
      <c r="C800" s="348"/>
      <c r="D800" s="348"/>
      <c r="E800" s="348"/>
      <c r="F800" s="348"/>
      <c r="G800" s="348"/>
      <c r="H800" s="348"/>
      <c r="I800" s="348"/>
      <c r="J800" s="348"/>
      <c r="K800" s="348"/>
      <c r="L800" s="348"/>
      <c r="M800" s="348"/>
      <c r="N800" s="348"/>
      <c r="O800" s="348"/>
      <c r="P800" s="348"/>
    </row>
    <row r="801" spans="1:16" ht="15.75" thickBot="1">
      <c r="A801" s="348"/>
      <c r="B801" s="348"/>
      <c r="C801" s="348"/>
      <c r="D801" s="348"/>
      <c r="E801" s="348"/>
      <c r="F801" s="348"/>
      <c r="G801" s="348"/>
      <c r="H801" s="348"/>
      <c r="I801" s="348"/>
      <c r="J801" s="348"/>
      <c r="K801" s="348"/>
      <c r="L801" s="348"/>
      <c r="M801" s="348"/>
      <c r="N801" s="348"/>
      <c r="O801" s="348"/>
      <c r="P801" s="348"/>
    </row>
    <row r="802" spans="1:16" ht="15.75" thickBot="1">
      <c r="A802" s="348"/>
      <c r="B802" s="348"/>
      <c r="C802" s="348"/>
      <c r="D802" s="348"/>
      <c r="E802" s="348"/>
      <c r="F802" s="348"/>
      <c r="G802" s="348"/>
      <c r="H802" s="348"/>
      <c r="I802" s="348"/>
      <c r="J802" s="348"/>
      <c r="K802" s="348"/>
      <c r="L802" s="348"/>
      <c r="M802" s="348"/>
      <c r="N802" s="348"/>
      <c r="O802" s="348"/>
      <c r="P802" s="348"/>
    </row>
    <row r="803" spans="1:16" ht="15.75" thickBot="1">
      <c r="A803" s="348"/>
      <c r="B803" s="348"/>
      <c r="C803" s="348"/>
      <c r="D803" s="348"/>
      <c r="E803" s="348"/>
      <c r="F803" s="348"/>
      <c r="G803" s="348"/>
      <c r="H803" s="348"/>
      <c r="I803" s="348"/>
      <c r="J803" s="348"/>
      <c r="K803" s="348"/>
      <c r="L803" s="348"/>
      <c r="M803" s="348"/>
      <c r="N803" s="348"/>
      <c r="O803" s="348"/>
      <c r="P803" s="348"/>
    </row>
    <row r="804" spans="1:16" ht="15.75" thickBot="1">
      <c r="A804" s="348"/>
      <c r="B804" s="348"/>
      <c r="C804" s="348"/>
      <c r="D804" s="348"/>
      <c r="E804" s="348"/>
      <c r="F804" s="348"/>
      <c r="G804" s="348"/>
      <c r="H804" s="348"/>
      <c r="I804" s="348"/>
      <c r="J804" s="348"/>
      <c r="K804" s="348"/>
      <c r="L804" s="348"/>
      <c r="M804" s="348"/>
      <c r="N804" s="348"/>
      <c r="O804" s="348"/>
      <c r="P804" s="348"/>
    </row>
    <row r="805" spans="1:16" ht="15.75" thickBot="1">
      <c r="A805" s="348"/>
      <c r="B805" s="348"/>
      <c r="C805" s="348"/>
      <c r="D805" s="348"/>
      <c r="E805" s="348"/>
      <c r="F805" s="348"/>
      <c r="G805" s="348"/>
      <c r="H805" s="348"/>
      <c r="I805" s="348"/>
      <c r="J805" s="348"/>
      <c r="K805" s="348"/>
      <c r="L805" s="348"/>
      <c r="M805" s="348"/>
      <c r="N805" s="348"/>
      <c r="O805" s="348"/>
      <c r="P805" s="348"/>
    </row>
    <row r="806" spans="1:16" ht="15.75" thickBot="1">
      <c r="A806" s="348"/>
      <c r="B806" s="348"/>
      <c r="C806" s="348"/>
      <c r="D806" s="348"/>
      <c r="E806" s="348"/>
      <c r="F806" s="348"/>
      <c r="G806" s="348"/>
      <c r="H806" s="348"/>
      <c r="I806" s="348"/>
      <c r="J806" s="348"/>
      <c r="K806" s="348"/>
      <c r="L806" s="348"/>
      <c r="M806" s="348"/>
      <c r="N806" s="348"/>
      <c r="O806" s="348"/>
      <c r="P806" s="348"/>
    </row>
    <row r="807" spans="1:16" ht="15.75" thickBot="1">
      <c r="A807" s="348"/>
      <c r="B807" s="348"/>
      <c r="C807" s="348"/>
      <c r="D807" s="348"/>
      <c r="E807" s="348"/>
      <c r="F807" s="348"/>
      <c r="G807" s="348"/>
      <c r="H807" s="348"/>
      <c r="I807" s="348"/>
      <c r="J807" s="348"/>
      <c r="K807" s="348"/>
      <c r="L807" s="348"/>
      <c r="M807" s="348"/>
      <c r="N807" s="348"/>
      <c r="O807" s="348"/>
      <c r="P807" s="348"/>
    </row>
    <row r="808" spans="1:16" ht="15.75" thickBot="1">
      <c r="A808" s="348"/>
      <c r="B808" s="348"/>
      <c r="C808" s="348"/>
      <c r="D808" s="348"/>
      <c r="E808" s="348"/>
      <c r="F808" s="348"/>
      <c r="G808" s="348"/>
      <c r="H808" s="348"/>
      <c r="I808" s="348"/>
      <c r="J808" s="348"/>
      <c r="K808" s="348"/>
      <c r="L808" s="348"/>
      <c r="M808" s="348"/>
      <c r="N808" s="348"/>
      <c r="O808" s="348"/>
      <c r="P808" s="348"/>
    </row>
    <row r="809" spans="1:16" ht="15.75" thickBot="1">
      <c r="A809" s="348"/>
      <c r="B809" s="348"/>
      <c r="C809" s="348"/>
      <c r="D809" s="348"/>
      <c r="E809" s="348"/>
      <c r="F809" s="348"/>
      <c r="G809" s="348"/>
      <c r="H809" s="348"/>
      <c r="I809" s="348"/>
      <c r="J809" s="348"/>
      <c r="K809" s="348"/>
      <c r="L809" s="348"/>
      <c r="M809" s="348"/>
      <c r="N809" s="348"/>
      <c r="O809" s="348"/>
      <c r="P809" s="348"/>
    </row>
    <row r="810" spans="1:16" ht="15.75" thickBot="1">
      <c r="A810" s="348"/>
      <c r="B810" s="348"/>
      <c r="C810" s="348"/>
      <c r="D810" s="348"/>
      <c r="E810" s="348"/>
      <c r="F810" s="348"/>
      <c r="G810" s="348"/>
      <c r="H810" s="348"/>
      <c r="I810" s="348"/>
      <c r="J810" s="348"/>
      <c r="K810" s="348"/>
      <c r="L810" s="348"/>
      <c r="M810" s="348"/>
      <c r="N810" s="348"/>
      <c r="O810" s="348"/>
      <c r="P810" s="348"/>
    </row>
    <row r="811" spans="1:16" ht="15.75" thickBot="1">
      <c r="A811" s="348"/>
      <c r="B811" s="348"/>
      <c r="C811" s="348"/>
      <c r="D811" s="348"/>
      <c r="E811" s="348"/>
      <c r="F811" s="348"/>
      <c r="G811" s="348"/>
      <c r="H811" s="348"/>
      <c r="I811" s="348"/>
      <c r="J811" s="348"/>
      <c r="K811" s="348"/>
      <c r="L811" s="348"/>
      <c r="M811" s="348"/>
      <c r="N811" s="348"/>
      <c r="O811" s="348"/>
      <c r="P811" s="348"/>
    </row>
    <row r="812" spans="1:16" ht="15.75" thickBot="1">
      <c r="A812" s="348"/>
      <c r="B812" s="348"/>
      <c r="C812" s="348"/>
      <c r="D812" s="348"/>
      <c r="E812" s="348"/>
      <c r="F812" s="348"/>
      <c r="G812" s="348"/>
      <c r="H812" s="348"/>
      <c r="I812" s="348"/>
      <c r="J812" s="348"/>
      <c r="K812" s="348"/>
      <c r="L812" s="348"/>
      <c r="M812" s="348"/>
      <c r="N812" s="348"/>
      <c r="O812" s="348"/>
      <c r="P812" s="348"/>
    </row>
    <row r="813" spans="1:16" ht="15.75" thickBot="1">
      <c r="A813" s="348"/>
      <c r="B813" s="348"/>
      <c r="C813" s="348"/>
      <c r="D813" s="348"/>
      <c r="E813" s="348"/>
      <c r="F813" s="348"/>
      <c r="G813" s="348"/>
      <c r="H813" s="348"/>
      <c r="I813" s="348"/>
      <c r="J813" s="348"/>
      <c r="K813" s="348"/>
      <c r="L813" s="348"/>
      <c r="M813" s="348"/>
      <c r="N813" s="348"/>
      <c r="O813" s="348"/>
      <c r="P813" s="348"/>
    </row>
    <row r="814" spans="1:16" ht="15.75" thickBot="1">
      <c r="A814" s="348"/>
      <c r="B814" s="348"/>
      <c r="C814" s="348"/>
      <c r="D814" s="348"/>
      <c r="E814" s="348"/>
      <c r="F814" s="348"/>
      <c r="G814" s="348"/>
      <c r="H814" s="348"/>
      <c r="I814" s="348"/>
      <c r="J814" s="348"/>
      <c r="K814" s="348"/>
      <c r="L814" s="348"/>
      <c r="M814" s="348"/>
      <c r="N814" s="348"/>
      <c r="O814" s="348"/>
      <c r="P814" s="348"/>
    </row>
    <row r="815" spans="1:16" ht="15.75" thickBot="1">
      <c r="A815" s="348"/>
      <c r="B815" s="348"/>
      <c r="C815" s="348"/>
      <c r="D815" s="348"/>
      <c r="E815" s="348"/>
      <c r="F815" s="348"/>
      <c r="G815" s="348"/>
      <c r="H815" s="348"/>
      <c r="I815" s="348"/>
      <c r="J815" s="348"/>
      <c r="K815" s="348"/>
      <c r="L815" s="348"/>
      <c r="M815" s="348"/>
      <c r="N815" s="348"/>
      <c r="O815" s="348"/>
      <c r="P815" s="348"/>
    </row>
    <row r="816" spans="1:16" ht="15.75" thickBot="1">
      <c r="A816" s="348"/>
      <c r="B816" s="348"/>
      <c r="C816" s="348"/>
      <c r="D816" s="348"/>
      <c r="E816" s="348"/>
      <c r="F816" s="348"/>
      <c r="G816" s="348"/>
      <c r="H816" s="348"/>
      <c r="I816" s="348"/>
      <c r="J816" s="348"/>
      <c r="K816" s="348"/>
      <c r="L816" s="348"/>
      <c r="M816" s="348"/>
      <c r="N816" s="348"/>
      <c r="O816" s="348"/>
      <c r="P816" s="348"/>
    </row>
    <row r="817" spans="1:16" ht="15.75" thickBot="1">
      <c r="A817" s="348"/>
      <c r="B817" s="348"/>
      <c r="C817" s="348"/>
      <c r="D817" s="348"/>
      <c r="E817" s="348"/>
      <c r="F817" s="348"/>
      <c r="G817" s="348"/>
      <c r="H817" s="348"/>
      <c r="I817" s="348"/>
      <c r="J817" s="348"/>
      <c r="K817" s="348"/>
      <c r="L817" s="348"/>
      <c r="M817" s="348"/>
      <c r="N817" s="348"/>
      <c r="O817" s="348"/>
      <c r="P817" s="348"/>
    </row>
    <row r="818" spans="1:16" ht="15.75" thickBot="1">
      <c r="A818" s="348"/>
      <c r="B818" s="348"/>
      <c r="C818" s="348"/>
      <c r="D818" s="348"/>
      <c r="E818" s="348"/>
      <c r="F818" s="348"/>
      <c r="G818" s="348"/>
      <c r="H818" s="348"/>
      <c r="I818" s="348"/>
      <c r="J818" s="348"/>
      <c r="K818" s="348"/>
      <c r="L818" s="348"/>
      <c r="M818" s="348"/>
      <c r="N818" s="348"/>
      <c r="O818" s="348"/>
      <c r="P818" s="348"/>
    </row>
    <row r="819" spans="1:16" ht="15.75" thickBot="1">
      <c r="A819" s="348"/>
      <c r="B819" s="348"/>
      <c r="C819" s="348"/>
      <c r="D819" s="348"/>
      <c r="E819" s="348"/>
      <c r="F819" s="348"/>
      <c r="G819" s="348"/>
      <c r="H819" s="348"/>
      <c r="I819" s="348"/>
      <c r="J819" s="348"/>
      <c r="K819" s="348"/>
      <c r="L819" s="348"/>
      <c r="M819" s="348"/>
      <c r="N819" s="348"/>
      <c r="O819" s="348"/>
      <c r="P819" s="348"/>
    </row>
    <row r="820" spans="1:16" ht="15.75" thickBot="1">
      <c r="A820" s="348"/>
      <c r="B820" s="348"/>
      <c r="C820" s="348"/>
      <c r="D820" s="348"/>
      <c r="E820" s="348"/>
      <c r="F820" s="348"/>
      <c r="G820" s="348"/>
      <c r="H820" s="348"/>
      <c r="I820" s="348"/>
      <c r="J820" s="348"/>
      <c r="K820" s="348"/>
      <c r="L820" s="348"/>
      <c r="M820" s="348"/>
      <c r="N820" s="348"/>
      <c r="O820" s="348"/>
      <c r="P820" s="348"/>
    </row>
    <row r="821" spans="1:16" ht="15.75" thickBot="1">
      <c r="A821" s="348"/>
      <c r="B821" s="348"/>
      <c r="C821" s="348"/>
      <c r="D821" s="348"/>
      <c r="E821" s="348"/>
      <c r="F821" s="348"/>
      <c r="G821" s="348"/>
      <c r="H821" s="348"/>
      <c r="I821" s="348"/>
      <c r="J821" s="348"/>
      <c r="K821" s="348"/>
      <c r="L821" s="348"/>
      <c r="M821" s="348"/>
      <c r="N821" s="348"/>
      <c r="O821" s="348"/>
      <c r="P821" s="348"/>
    </row>
    <row r="822" spans="1:16" ht="15.75" thickBot="1">
      <c r="A822" s="348"/>
      <c r="B822" s="348"/>
      <c r="C822" s="348"/>
      <c r="D822" s="348"/>
      <c r="E822" s="348"/>
      <c r="F822" s="348"/>
      <c r="G822" s="348"/>
      <c r="H822" s="348"/>
      <c r="I822" s="348"/>
      <c r="J822" s="348"/>
      <c r="K822" s="348"/>
      <c r="L822" s="348"/>
      <c r="M822" s="348"/>
      <c r="N822" s="348"/>
      <c r="O822" s="348"/>
      <c r="P822" s="348"/>
    </row>
    <row r="823" spans="1:16" ht="15.75" thickBot="1">
      <c r="A823" s="348"/>
      <c r="B823" s="348"/>
      <c r="C823" s="348"/>
      <c r="D823" s="348"/>
      <c r="E823" s="348"/>
      <c r="F823" s="348"/>
      <c r="G823" s="348"/>
      <c r="H823" s="348"/>
      <c r="I823" s="348"/>
      <c r="J823" s="348"/>
      <c r="K823" s="348"/>
      <c r="L823" s="348"/>
      <c r="M823" s="348"/>
      <c r="N823" s="348"/>
      <c r="O823" s="348"/>
      <c r="P823" s="348"/>
    </row>
    <row r="824" spans="1:16" ht="15.75" thickBot="1">
      <c r="A824" s="348"/>
      <c r="B824" s="348"/>
      <c r="C824" s="348"/>
      <c r="D824" s="348"/>
      <c r="E824" s="348"/>
      <c r="F824" s="348"/>
      <c r="G824" s="348"/>
      <c r="H824" s="348"/>
      <c r="I824" s="348"/>
      <c r="J824" s="348"/>
      <c r="K824" s="348"/>
      <c r="L824" s="348"/>
      <c r="M824" s="348"/>
      <c r="N824" s="348"/>
      <c r="O824" s="348"/>
      <c r="P824" s="348"/>
    </row>
    <row r="825" spans="1:16" ht="15.75" thickBot="1">
      <c r="A825" s="348"/>
      <c r="B825" s="348"/>
      <c r="C825" s="348"/>
      <c r="D825" s="348"/>
      <c r="E825" s="348"/>
      <c r="F825" s="348"/>
      <c r="G825" s="348"/>
      <c r="H825" s="348"/>
      <c r="I825" s="348"/>
      <c r="J825" s="348"/>
      <c r="K825" s="348"/>
      <c r="L825" s="348"/>
      <c r="M825" s="348"/>
      <c r="N825" s="348"/>
      <c r="O825" s="348"/>
      <c r="P825" s="348"/>
    </row>
    <row r="826" spans="1:16" ht="15.75" thickBot="1">
      <c r="A826" s="348"/>
      <c r="B826" s="348"/>
      <c r="C826" s="348"/>
      <c r="D826" s="348"/>
      <c r="E826" s="348"/>
      <c r="F826" s="348"/>
      <c r="G826" s="348"/>
      <c r="H826" s="348"/>
      <c r="I826" s="348"/>
      <c r="J826" s="348"/>
      <c r="K826" s="348"/>
      <c r="L826" s="348"/>
      <c r="M826" s="348"/>
      <c r="N826" s="348"/>
      <c r="O826" s="348"/>
      <c r="P826" s="348"/>
    </row>
    <row r="827" spans="1:16" ht="15.75" thickBot="1">
      <c r="A827" s="348"/>
      <c r="B827" s="348"/>
      <c r="C827" s="348"/>
      <c r="D827" s="348"/>
      <c r="E827" s="348"/>
      <c r="F827" s="348"/>
      <c r="G827" s="348"/>
      <c r="H827" s="348"/>
      <c r="I827" s="348"/>
      <c r="J827" s="348"/>
      <c r="K827" s="348"/>
      <c r="L827" s="348"/>
      <c r="M827" s="348"/>
      <c r="N827" s="348"/>
      <c r="O827" s="348"/>
      <c r="P827" s="348"/>
    </row>
    <row r="828" spans="1:16" ht="15.75" thickBot="1">
      <c r="A828" s="348"/>
      <c r="B828" s="348"/>
      <c r="C828" s="348"/>
      <c r="D828" s="348"/>
      <c r="E828" s="348"/>
      <c r="F828" s="348"/>
      <c r="G828" s="348"/>
      <c r="H828" s="348"/>
      <c r="I828" s="348"/>
      <c r="J828" s="348"/>
      <c r="K828" s="348"/>
      <c r="L828" s="348"/>
      <c r="M828" s="348"/>
      <c r="N828" s="348"/>
      <c r="O828" s="348"/>
      <c r="P828" s="348"/>
    </row>
    <row r="829" spans="1:16" ht="15.75" thickBot="1">
      <c r="A829" s="348"/>
      <c r="B829" s="348"/>
      <c r="C829" s="348"/>
      <c r="D829" s="348"/>
      <c r="E829" s="348"/>
      <c r="F829" s="348"/>
      <c r="G829" s="348"/>
      <c r="H829" s="348"/>
      <c r="I829" s="348"/>
      <c r="J829" s="348"/>
      <c r="K829" s="348"/>
      <c r="L829" s="348"/>
      <c r="M829" s="348"/>
      <c r="N829" s="348"/>
      <c r="O829" s="348"/>
      <c r="P829" s="348"/>
    </row>
    <row r="830" spans="1:16" ht="15.75" thickBot="1">
      <c r="A830" s="348"/>
      <c r="B830" s="348"/>
      <c r="C830" s="348"/>
      <c r="D830" s="348"/>
      <c r="E830" s="348"/>
      <c r="F830" s="348"/>
      <c r="G830" s="348"/>
      <c r="H830" s="348"/>
      <c r="I830" s="348"/>
      <c r="J830" s="348"/>
      <c r="K830" s="348"/>
      <c r="L830" s="348"/>
      <c r="M830" s="348"/>
      <c r="N830" s="348"/>
      <c r="O830" s="348"/>
      <c r="P830" s="348"/>
    </row>
    <row r="831" spans="1:16" ht="15.75" thickBot="1">
      <c r="A831" s="348"/>
      <c r="B831" s="348"/>
      <c r="C831" s="348"/>
      <c r="D831" s="348"/>
      <c r="E831" s="348"/>
      <c r="F831" s="348"/>
      <c r="G831" s="348"/>
      <c r="H831" s="348"/>
      <c r="I831" s="348"/>
      <c r="J831" s="348"/>
      <c r="K831" s="348"/>
      <c r="L831" s="348"/>
      <c r="M831" s="348"/>
      <c r="N831" s="348"/>
      <c r="O831" s="348"/>
      <c r="P831" s="348"/>
    </row>
    <row r="832" spans="1:16" ht="15.75" thickBot="1">
      <c r="A832" s="348"/>
      <c r="B832" s="348"/>
      <c r="C832" s="348"/>
      <c r="D832" s="348"/>
      <c r="E832" s="348"/>
      <c r="F832" s="348"/>
      <c r="G832" s="348"/>
      <c r="H832" s="348"/>
      <c r="I832" s="348"/>
      <c r="J832" s="348"/>
      <c r="K832" s="348"/>
      <c r="L832" s="348"/>
      <c r="M832" s="348"/>
      <c r="N832" s="348"/>
      <c r="O832" s="348"/>
      <c r="P832" s="348"/>
    </row>
    <row r="833" spans="1:16" ht="15.75" thickBot="1">
      <c r="A833" s="348"/>
      <c r="B833" s="348"/>
      <c r="C833" s="348"/>
      <c r="D833" s="348"/>
      <c r="E833" s="348"/>
      <c r="F833" s="348"/>
      <c r="G833" s="348"/>
      <c r="H833" s="348"/>
      <c r="I833" s="348"/>
      <c r="J833" s="348"/>
      <c r="K833" s="348"/>
      <c r="L833" s="348"/>
      <c r="M833" s="348"/>
      <c r="N833" s="348"/>
      <c r="O833" s="348"/>
      <c r="P833" s="348"/>
    </row>
    <row r="834" spans="1:16" ht="15.75" thickBot="1">
      <c r="A834" s="348"/>
      <c r="B834" s="348"/>
      <c r="C834" s="348"/>
      <c r="D834" s="348"/>
      <c r="E834" s="348"/>
      <c r="F834" s="348"/>
      <c r="G834" s="348"/>
      <c r="H834" s="348"/>
      <c r="I834" s="348"/>
      <c r="J834" s="348"/>
      <c r="K834" s="348"/>
      <c r="L834" s="348"/>
      <c r="M834" s="348"/>
      <c r="N834" s="348"/>
      <c r="O834" s="348"/>
      <c r="P834" s="348"/>
    </row>
    <row r="835" spans="1:16" ht="15.75" thickBot="1">
      <c r="A835" s="348"/>
      <c r="B835" s="348"/>
      <c r="C835" s="348"/>
      <c r="D835" s="348"/>
      <c r="E835" s="348"/>
      <c r="F835" s="348"/>
      <c r="G835" s="348"/>
      <c r="H835" s="348"/>
      <c r="I835" s="348"/>
      <c r="J835" s="348"/>
      <c r="K835" s="348"/>
      <c r="L835" s="348"/>
      <c r="M835" s="348"/>
      <c r="N835" s="348"/>
      <c r="O835" s="348"/>
      <c r="P835" s="348"/>
    </row>
    <row r="836" spans="1:16" ht="15.75" thickBot="1">
      <c r="A836" s="348"/>
      <c r="B836" s="348"/>
      <c r="C836" s="348"/>
      <c r="D836" s="348"/>
      <c r="E836" s="348"/>
      <c r="F836" s="348"/>
      <c r="G836" s="348"/>
      <c r="H836" s="348"/>
      <c r="I836" s="348"/>
      <c r="J836" s="348"/>
      <c r="K836" s="348"/>
      <c r="L836" s="348"/>
      <c r="M836" s="348"/>
      <c r="N836" s="348"/>
      <c r="O836" s="348"/>
      <c r="P836" s="348"/>
    </row>
    <row r="837" spans="1:16" ht="15.75" thickBot="1">
      <c r="A837" s="348"/>
      <c r="B837" s="348"/>
      <c r="C837" s="348"/>
      <c r="D837" s="348"/>
      <c r="E837" s="348"/>
      <c r="F837" s="348"/>
      <c r="G837" s="348"/>
      <c r="H837" s="348"/>
      <c r="I837" s="348"/>
      <c r="J837" s="348"/>
      <c r="K837" s="348"/>
      <c r="L837" s="348"/>
      <c r="M837" s="348"/>
      <c r="N837" s="348"/>
      <c r="O837" s="348"/>
      <c r="P837" s="348"/>
    </row>
    <row r="838" spans="1:16" ht="15.75" thickBot="1">
      <c r="A838" s="348"/>
      <c r="B838" s="348"/>
      <c r="C838" s="348"/>
      <c r="D838" s="348"/>
      <c r="E838" s="348"/>
      <c r="F838" s="348"/>
      <c r="G838" s="348"/>
      <c r="H838" s="348"/>
      <c r="I838" s="348"/>
      <c r="J838" s="348"/>
      <c r="K838" s="348"/>
      <c r="L838" s="348"/>
      <c r="M838" s="348"/>
      <c r="N838" s="348"/>
      <c r="O838" s="348"/>
      <c r="P838" s="348"/>
    </row>
    <row r="839" spans="1:16" ht="15.75" thickBot="1">
      <c r="A839" s="348"/>
      <c r="B839" s="348"/>
      <c r="C839" s="348"/>
      <c r="D839" s="348"/>
      <c r="E839" s="348"/>
      <c r="F839" s="348"/>
      <c r="G839" s="348"/>
      <c r="H839" s="348"/>
      <c r="I839" s="348"/>
      <c r="J839" s="348"/>
      <c r="K839" s="348"/>
      <c r="L839" s="348"/>
      <c r="M839" s="348"/>
      <c r="N839" s="348"/>
      <c r="O839" s="348"/>
      <c r="P839" s="348"/>
    </row>
    <row r="840" spans="1:16" ht="15.75" thickBot="1">
      <c r="A840" s="348"/>
      <c r="B840" s="348"/>
      <c r="C840" s="348"/>
      <c r="D840" s="348"/>
      <c r="E840" s="348"/>
      <c r="F840" s="348"/>
      <c r="G840" s="348"/>
      <c r="H840" s="348"/>
      <c r="I840" s="348"/>
      <c r="J840" s="348"/>
      <c r="K840" s="348"/>
      <c r="L840" s="348"/>
      <c r="M840" s="348"/>
      <c r="N840" s="348"/>
      <c r="O840" s="348"/>
      <c r="P840" s="348"/>
    </row>
    <row r="841" spans="1:16" ht="15.75" thickBot="1">
      <c r="A841" s="348"/>
      <c r="B841" s="348"/>
      <c r="C841" s="348"/>
      <c r="D841" s="348"/>
      <c r="E841" s="348"/>
      <c r="F841" s="348"/>
      <c r="G841" s="348"/>
      <c r="H841" s="348"/>
      <c r="I841" s="348"/>
      <c r="J841" s="348"/>
      <c r="K841" s="348"/>
      <c r="L841" s="348"/>
      <c r="M841" s="348"/>
      <c r="N841" s="348"/>
      <c r="O841" s="348"/>
      <c r="P841" s="348"/>
    </row>
    <row r="842" spans="1:16" ht="15.75" thickBot="1">
      <c r="A842" s="348"/>
      <c r="B842" s="348"/>
      <c r="C842" s="348"/>
      <c r="D842" s="348"/>
      <c r="E842" s="348"/>
      <c r="F842" s="348"/>
      <c r="G842" s="348"/>
      <c r="H842" s="348"/>
      <c r="I842" s="348"/>
      <c r="J842" s="348"/>
      <c r="K842" s="348"/>
      <c r="L842" s="348"/>
      <c r="M842" s="348"/>
      <c r="N842" s="348"/>
      <c r="O842" s="348"/>
      <c r="P842" s="348"/>
    </row>
    <row r="843" spans="1:16" ht="15.75" thickBot="1">
      <c r="A843" s="348"/>
      <c r="B843" s="348"/>
      <c r="C843" s="348"/>
      <c r="D843" s="348"/>
      <c r="E843" s="348"/>
      <c r="F843" s="348"/>
      <c r="G843" s="348"/>
      <c r="H843" s="348"/>
      <c r="I843" s="348"/>
      <c r="J843" s="348"/>
      <c r="K843" s="348"/>
      <c r="L843" s="348"/>
      <c r="M843" s="348"/>
      <c r="N843" s="348"/>
      <c r="O843" s="348"/>
      <c r="P843" s="348"/>
    </row>
    <row r="844" spans="1:16" ht="15.75" thickBot="1">
      <c r="A844" s="348"/>
      <c r="B844" s="348"/>
      <c r="C844" s="348"/>
      <c r="D844" s="348"/>
      <c r="E844" s="348"/>
      <c r="F844" s="348"/>
      <c r="G844" s="348"/>
      <c r="H844" s="348"/>
      <c r="I844" s="348"/>
      <c r="J844" s="348"/>
      <c r="K844" s="348"/>
      <c r="L844" s="348"/>
      <c r="M844" s="348"/>
      <c r="N844" s="348"/>
      <c r="O844" s="348"/>
      <c r="P844" s="348"/>
    </row>
    <row r="845" spans="1:16" ht="15.75" thickBot="1">
      <c r="A845" s="348"/>
      <c r="B845" s="348"/>
      <c r="C845" s="348"/>
      <c r="D845" s="348"/>
      <c r="E845" s="348"/>
      <c r="F845" s="348"/>
      <c r="G845" s="348"/>
      <c r="H845" s="348"/>
      <c r="I845" s="348"/>
      <c r="J845" s="348"/>
      <c r="K845" s="348"/>
      <c r="L845" s="348"/>
      <c r="M845" s="348"/>
      <c r="N845" s="348"/>
      <c r="O845" s="348"/>
      <c r="P845" s="348"/>
    </row>
    <row r="846" spans="1:16" ht="15.75" thickBot="1">
      <c r="A846" s="348"/>
      <c r="B846" s="348"/>
      <c r="C846" s="348"/>
      <c r="D846" s="348"/>
      <c r="E846" s="348"/>
      <c r="F846" s="348"/>
      <c r="G846" s="348"/>
      <c r="H846" s="348"/>
      <c r="I846" s="348"/>
      <c r="J846" s="348"/>
      <c r="K846" s="348"/>
      <c r="L846" s="348"/>
      <c r="M846" s="348"/>
      <c r="N846" s="348"/>
      <c r="O846" s="348"/>
      <c r="P846" s="348"/>
    </row>
    <row r="847" spans="1:16" ht="15.75" thickBot="1">
      <c r="A847" s="348"/>
      <c r="B847" s="348"/>
      <c r="C847" s="348"/>
      <c r="D847" s="348"/>
      <c r="E847" s="348"/>
      <c r="F847" s="348"/>
      <c r="G847" s="348"/>
      <c r="H847" s="348"/>
      <c r="I847" s="348"/>
      <c r="J847" s="348"/>
      <c r="K847" s="348"/>
      <c r="L847" s="348"/>
      <c r="M847" s="348"/>
      <c r="N847" s="348"/>
      <c r="O847" s="348"/>
      <c r="P847" s="348"/>
    </row>
    <row r="848" spans="1:16" ht="15.75" thickBot="1">
      <c r="A848" s="348"/>
      <c r="B848" s="348"/>
      <c r="C848" s="348"/>
      <c r="D848" s="348"/>
      <c r="E848" s="348"/>
      <c r="F848" s="348"/>
      <c r="G848" s="348"/>
      <c r="H848" s="348"/>
      <c r="I848" s="348"/>
      <c r="J848" s="348"/>
      <c r="K848" s="348"/>
      <c r="L848" s="348"/>
      <c r="M848" s="348"/>
      <c r="N848" s="348"/>
      <c r="O848" s="348"/>
      <c r="P848" s="348"/>
    </row>
    <row r="849" spans="1:16" ht="15.75" thickBot="1">
      <c r="A849" s="348"/>
      <c r="B849" s="348"/>
      <c r="C849" s="348"/>
      <c r="D849" s="348"/>
      <c r="E849" s="348"/>
      <c r="F849" s="348"/>
      <c r="G849" s="348"/>
      <c r="H849" s="348"/>
      <c r="I849" s="348"/>
      <c r="J849" s="348"/>
      <c r="K849" s="348"/>
      <c r="L849" s="348"/>
      <c r="M849" s="348"/>
      <c r="N849" s="348"/>
      <c r="O849" s="348"/>
      <c r="P849" s="348"/>
    </row>
    <row r="850" spans="1:16" ht="15.75" thickBot="1">
      <c r="A850" s="348"/>
      <c r="B850" s="348"/>
      <c r="C850" s="348"/>
      <c r="D850" s="348"/>
      <c r="E850" s="348"/>
      <c r="F850" s="348"/>
      <c r="G850" s="348"/>
      <c r="H850" s="348"/>
      <c r="I850" s="348"/>
      <c r="J850" s="348"/>
      <c r="K850" s="348"/>
      <c r="L850" s="348"/>
      <c r="M850" s="348"/>
      <c r="N850" s="348"/>
      <c r="O850" s="348"/>
      <c r="P850" s="348"/>
    </row>
    <row r="851" spans="1:16" ht="15.75" thickBot="1">
      <c r="A851" s="348"/>
      <c r="B851" s="348"/>
      <c r="C851" s="348"/>
      <c r="D851" s="348"/>
      <c r="E851" s="348"/>
      <c r="F851" s="348"/>
      <c r="G851" s="348"/>
      <c r="H851" s="348"/>
      <c r="I851" s="348"/>
      <c r="J851" s="348"/>
      <c r="K851" s="348"/>
      <c r="L851" s="348"/>
      <c r="M851" s="348"/>
      <c r="N851" s="348"/>
      <c r="O851" s="348"/>
      <c r="P851" s="348"/>
    </row>
    <row r="852" spans="1:16" ht="15.75" thickBot="1">
      <c r="A852" s="348"/>
      <c r="B852" s="348"/>
      <c r="C852" s="348"/>
      <c r="D852" s="348"/>
      <c r="E852" s="348"/>
      <c r="F852" s="348"/>
      <c r="G852" s="348"/>
      <c r="H852" s="348"/>
      <c r="I852" s="348"/>
      <c r="J852" s="348"/>
      <c r="K852" s="348"/>
      <c r="L852" s="348"/>
      <c r="M852" s="348"/>
      <c r="N852" s="348"/>
      <c r="O852" s="348"/>
      <c r="P852" s="348"/>
    </row>
    <row r="853" spans="1:16" ht="15.75" thickBot="1">
      <c r="A853" s="348"/>
      <c r="B853" s="348"/>
      <c r="C853" s="348"/>
      <c r="D853" s="348"/>
      <c r="E853" s="348"/>
      <c r="F853" s="348"/>
      <c r="G853" s="348"/>
      <c r="H853" s="348"/>
      <c r="I853" s="348"/>
      <c r="J853" s="348"/>
      <c r="K853" s="348"/>
      <c r="L853" s="348"/>
      <c r="M853" s="348"/>
      <c r="N853" s="348"/>
      <c r="O853" s="348"/>
      <c r="P853" s="348"/>
    </row>
    <row r="854" spans="1:16" ht="15.75" thickBot="1">
      <c r="A854" s="348"/>
      <c r="B854" s="348"/>
      <c r="C854" s="348"/>
      <c r="D854" s="348"/>
      <c r="E854" s="348"/>
      <c r="F854" s="348"/>
      <c r="G854" s="348"/>
      <c r="H854" s="348"/>
      <c r="I854" s="348"/>
      <c r="J854" s="348"/>
      <c r="K854" s="348"/>
      <c r="L854" s="348"/>
      <c r="M854" s="348"/>
      <c r="N854" s="348"/>
      <c r="O854" s="348"/>
      <c r="P854" s="348"/>
    </row>
    <row r="855" spans="1:16" ht="15.75" thickBot="1">
      <c r="A855" s="348"/>
      <c r="B855" s="348"/>
      <c r="C855" s="348"/>
      <c r="D855" s="348"/>
      <c r="E855" s="348"/>
      <c r="F855" s="348"/>
      <c r="G855" s="348"/>
      <c r="H855" s="348"/>
      <c r="I855" s="348"/>
      <c r="J855" s="348"/>
      <c r="K855" s="348"/>
      <c r="L855" s="348"/>
      <c r="M855" s="348"/>
      <c r="N855" s="348"/>
      <c r="O855" s="348"/>
      <c r="P855" s="348"/>
    </row>
    <row r="856" spans="1:16" ht="15.75" thickBot="1">
      <c r="A856" s="348"/>
      <c r="B856" s="348"/>
      <c r="C856" s="348"/>
      <c r="D856" s="348"/>
      <c r="E856" s="348"/>
      <c r="F856" s="348"/>
      <c r="G856" s="348"/>
      <c r="H856" s="348"/>
      <c r="I856" s="348"/>
      <c r="J856" s="348"/>
      <c r="K856" s="348"/>
      <c r="L856" s="348"/>
      <c r="M856" s="348"/>
      <c r="N856" s="348"/>
      <c r="O856" s="348"/>
      <c r="P856" s="348"/>
    </row>
    <row r="857" spans="1:16" ht="15.75" thickBot="1">
      <c r="A857" s="348"/>
      <c r="B857" s="348"/>
      <c r="C857" s="348"/>
      <c r="D857" s="348"/>
      <c r="E857" s="348"/>
      <c r="F857" s="348"/>
      <c r="G857" s="348"/>
      <c r="H857" s="348"/>
      <c r="I857" s="348"/>
      <c r="J857" s="348"/>
      <c r="K857" s="348"/>
      <c r="L857" s="348"/>
      <c r="M857" s="348"/>
      <c r="N857" s="348"/>
      <c r="O857" s="348"/>
      <c r="P857" s="348"/>
    </row>
    <row r="858" spans="1:16" ht="15.75" thickBot="1">
      <c r="A858" s="348"/>
      <c r="B858" s="348"/>
      <c r="C858" s="348"/>
      <c r="D858" s="348"/>
      <c r="E858" s="348"/>
      <c r="F858" s="348"/>
      <c r="G858" s="348"/>
      <c r="H858" s="348"/>
      <c r="I858" s="348"/>
      <c r="J858" s="348"/>
      <c r="K858" s="348"/>
      <c r="L858" s="348"/>
      <c r="M858" s="348"/>
      <c r="N858" s="348"/>
      <c r="O858" s="348"/>
      <c r="P858" s="348"/>
    </row>
    <row r="859" spans="1:16" ht="15.75" thickBot="1">
      <c r="A859" s="348"/>
      <c r="B859" s="348"/>
      <c r="C859" s="348"/>
      <c r="D859" s="348"/>
      <c r="E859" s="348"/>
      <c r="F859" s="348"/>
      <c r="G859" s="348"/>
      <c r="H859" s="348"/>
      <c r="I859" s="348"/>
      <c r="J859" s="348"/>
      <c r="K859" s="348"/>
      <c r="L859" s="348"/>
      <c r="M859" s="348"/>
      <c r="N859" s="348"/>
      <c r="O859" s="348"/>
      <c r="P859" s="348"/>
    </row>
    <row r="860" spans="1:16" ht="15.75" thickBot="1">
      <c r="A860" s="348"/>
      <c r="B860" s="348"/>
      <c r="C860" s="348"/>
      <c r="D860" s="348"/>
      <c r="E860" s="348"/>
      <c r="F860" s="348"/>
      <c r="G860" s="348"/>
      <c r="H860" s="348"/>
      <c r="I860" s="348"/>
      <c r="J860" s="348"/>
      <c r="K860" s="348"/>
      <c r="L860" s="348"/>
      <c r="M860" s="348"/>
      <c r="N860" s="348"/>
      <c r="O860" s="348"/>
      <c r="P860" s="348"/>
    </row>
    <row r="861" spans="1:16" ht="15.75" thickBot="1">
      <c r="A861" s="348"/>
      <c r="B861" s="348"/>
      <c r="C861" s="348"/>
      <c r="D861" s="348"/>
      <c r="E861" s="348"/>
      <c r="F861" s="348"/>
      <c r="G861" s="348"/>
      <c r="H861" s="348"/>
      <c r="I861" s="348"/>
      <c r="J861" s="348"/>
      <c r="K861" s="348"/>
      <c r="L861" s="348"/>
      <c r="M861" s="348"/>
      <c r="N861" s="348"/>
      <c r="O861" s="348"/>
      <c r="P861" s="348"/>
    </row>
    <row r="862" spans="1:16" ht="15.75" thickBot="1">
      <c r="A862" s="348"/>
      <c r="B862" s="348"/>
      <c r="C862" s="348"/>
      <c r="D862" s="348"/>
      <c r="E862" s="348"/>
      <c r="F862" s="348"/>
      <c r="G862" s="348"/>
      <c r="H862" s="348"/>
      <c r="I862" s="348"/>
      <c r="J862" s="348"/>
      <c r="K862" s="348"/>
      <c r="L862" s="348"/>
      <c r="M862" s="348"/>
      <c r="N862" s="348"/>
      <c r="O862" s="348"/>
      <c r="P862" s="348"/>
    </row>
    <row r="863" spans="1:16" ht="15.75" thickBot="1">
      <c r="A863" s="348"/>
      <c r="B863" s="348"/>
      <c r="C863" s="348"/>
      <c r="D863" s="348"/>
      <c r="E863" s="348"/>
      <c r="F863" s="348"/>
      <c r="G863" s="348"/>
      <c r="H863" s="348"/>
      <c r="I863" s="348"/>
      <c r="J863" s="348"/>
      <c r="K863" s="348"/>
      <c r="L863" s="348"/>
      <c r="M863" s="348"/>
      <c r="N863" s="348"/>
      <c r="O863" s="348"/>
      <c r="P863" s="348"/>
    </row>
    <row r="864" spans="1:16" ht="15.75" thickBot="1">
      <c r="A864" s="348"/>
      <c r="B864" s="348"/>
      <c r="C864" s="348"/>
      <c r="D864" s="348"/>
      <c r="E864" s="348"/>
      <c r="F864" s="348"/>
      <c r="G864" s="348"/>
      <c r="H864" s="348"/>
      <c r="I864" s="348"/>
      <c r="J864" s="348"/>
      <c r="K864" s="348"/>
      <c r="L864" s="348"/>
      <c r="M864" s="348"/>
      <c r="N864" s="348"/>
      <c r="O864" s="348"/>
      <c r="P864" s="348"/>
    </row>
    <row r="865" spans="1:16" ht="15.75" thickBot="1">
      <c r="A865" s="348"/>
      <c r="B865" s="348"/>
      <c r="C865" s="348"/>
      <c r="D865" s="348"/>
      <c r="E865" s="348"/>
      <c r="F865" s="348"/>
      <c r="G865" s="348"/>
      <c r="H865" s="348"/>
      <c r="I865" s="348"/>
      <c r="J865" s="348"/>
      <c r="K865" s="348"/>
      <c r="L865" s="348"/>
      <c r="M865" s="348"/>
      <c r="N865" s="348"/>
      <c r="O865" s="348"/>
      <c r="P865" s="348"/>
    </row>
    <row r="866" spans="1:16" ht="15.75" thickBot="1">
      <c r="A866" s="348"/>
      <c r="B866" s="348"/>
      <c r="C866" s="348"/>
      <c r="D866" s="348"/>
      <c r="E866" s="348"/>
      <c r="F866" s="348"/>
      <c r="G866" s="348"/>
      <c r="H866" s="348"/>
      <c r="I866" s="348"/>
      <c r="J866" s="348"/>
      <c r="K866" s="348"/>
      <c r="L866" s="348"/>
      <c r="M866" s="348"/>
      <c r="N866" s="348"/>
      <c r="O866" s="348"/>
      <c r="P866" s="348"/>
    </row>
    <row r="867" spans="1:16" ht="15.75" thickBot="1">
      <c r="A867" s="348"/>
      <c r="B867" s="348"/>
      <c r="C867" s="348"/>
      <c r="D867" s="348"/>
      <c r="E867" s="348"/>
      <c r="F867" s="348"/>
      <c r="G867" s="348"/>
      <c r="H867" s="348"/>
      <c r="I867" s="348"/>
      <c r="J867" s="348"/>
      <c r="K867" s="348"/>
      <c r="L867" s="348"/>
      <c r="M867" s="348"/>
      <c r="N867" s="348"/>
      <c r="O867" s="348"/>
      <c r="P867" s="348"/>
    </row>
    <row r="868" spans="1:16" ht="15.75" thickBot="1">
      <c r="A868" s="348"/>
      <c r="B868" s="348"/>
      <c r="C868" s="348"/>
      <c r="D868" s="348"/>
      <c r="E868" s="348"/>
      <c r="F868" s="348"/>
      <c r="G868" s="348"/>
      <c r="H868" s="348"/>
      <c r="I868" s="348"/>
      <c r="J868" s="348"/>
      <c r="K868" s="348"/>
      <c r="L868" s="348"/>
      <c r="M868" s="348"/>
      <c r="N868" s="348"/>
      <c r="O868" s="348"/>
      <c r="P868" s="348"/>
    </row>
    <row r="869" spans="1:16" ht="15.75" thickBot="1">
      <c r="A869" s="348"/>
      <c r="B869" s="348"/>
      <c r="C869" s="348"/>
      <c r="D869" s="348"/>
      <c r="E869" s="348"/>
      <c r="F869" s="348"/>
      <c r="G869" s="348"/>
      <c r="H869" s="348"/>
      <c r="I869" s="348"/>
      <c r="J869" s="348"/>
      <c r="K869" s="348"/>
      <c r="L869" s="348"/>
      <c r="M869" s="348"/>
      <c r="N869" s="348"/>
      <c r="O869" s="348"/>
      <c r="P869" s="348"/>
    </row>
    <row r="870" spans="1:16" ht="15.75" thickBot="1">
      <c r="A870" s="348"/>
      <c r="B870" s="348"/>
      <c r="C870" s="348"/>
      <c r="D870" s="348"/>
      <c r="E870" s="348"/>
      <c r="F870" s="348"/>
      <c r="G870" s="348"/>
      <c r="H870" s="348"/>
      <c r="I870" s="348"/>
      <c r="J870" s="348"/>
      <c r="K870" s="348"/>
      <c r="L870" s="348"/>
      <c r="M870" s="348"/>
      <c r="N870" s="348"/>
      <c r="O870" s="348"/>
      <c r="P870" s="348"/>
    </row>
    <row r="871" spans="1:16" ht="15.75" thickBot="1">
      <c r="A871" s="348"/>
      <c r="B871" s="348"/>
      <c r="C871" s="348"/>
      <c r="D871" s="348"/>
      <c r="E871" s="348"/>
      <c r="F871" s="348"/>
      <c r="G871" s="348"/>
      <c r="H871" s="348"/>
      <c r="I871" s="348"/>
      <c r="J871" s="348"/>
      <c r="K871" s="348"/>
      <c r="L871" s="348"/>
      <c r="M871" s="348"/>
      <c r="N871" s="348"/>
      <c r="O871" s="348"/>
      <c r="P871" s="348"/>
    </row>
    <row r="872" spans="1:16" ht="15.75" thickBot="1">
      <c r="A872" s="348"/>
      <c r="B872" s="348"/>
      <c r="C872" s="348"/>
      <c r="D872" s="348"/>
      <c r="E872" s="348"/>
      <c r="F872" s="348"/>
      <c r="G872" s="348"/>
      <c r="H872" s="348"/>
      <c r="I872" s="348"/>
      <c r="J872" s="348"/>
      <c r="K872" s="348"/>
      <c r="L872" s="348"/>
      <c r="M872" s="348"/>
      <c r="N872" s="348"/>
      <c r="O872" s="348"/>
      <c r="P872" s="348"/>
    </row>
    <row r="873" spans="1:16" ht="15.75" thickBot="1">
      <c r="A873" s="348"/>
      <c r="B873" s="348"/>
      <c r="C873" s="348"/>
      <c r="D873" s="348"/>
      <c r="E873" s="348"/>
      <c r="F873" s="348"/>
      <c r="G873" s="348"/>
      <c r="H873" s="348"/>
      <c r="I873" s="348"/>
      <c r="J873" s="348"/>
      <c r="K873" s="348"/>
      <c r="L873" s="348"/>
      <c r="M873" s="348"/>
      <c r="N873" s="348"/>
      <c r="O873" s="348"/>
      <c r="P873" s="348"/>
    </row>
    <row r="874" spans="1:16" ht="15.75" thickBot="1">
      <c r="A874" s="348"/>
      <c r="B874" s="348"/>
      <c r="C874" s="348"/>
      <c r="D874" s="348"/>
      <c r="E874" s="348"/>
      <c r="F874" s="348"/>
      <c r="G874" s="348"/>
      <c r="H874" s="348"/>
      <c r="I874" s="348"/>
      <c r="J874" s="348"/>
      <c r="K874" s="348"/>
      <c r="L874" s="348"/>
      <c r="M874" s="348"/>
      <c r="N874" s="348"/>
      <c r="O874" s="348"/>
      <c r="P874" s="348"/>
    </row>
    <row r="875" spans="1:16" ht="15.75" thickBot="1">
      <c r="A875" s="348"/>
      <c r="B875" s="348"/>
      <c r="C875" s="348"/>
      <c r="D875" s="348"/>
      <c r="E875" s="348"/>
      <c r="F875" s="348"/>
      <c r="G875" s="348"/>
      <c r="H875" s="348"/>
      <c r="I875" s="348"/>
      <c r="J875" s="348"/>
      <c r="K875" s="348"/>
      <c r="L875" s="348"/>
      <c r="M875" s="348"/>
      <c r="N875" s="348"/>
      <c r="O875" s="348"/>
      <c r="P875" s="348"/>
    </row>
    <row r="876" spans="1:16" ht="15.75" thickBot="1">
      <c r="A876" s="348"/>
      <c r="B876" s="348"/>
      <c r="C876" s="348"/>
      <c r="D876" s="348"/>
      <c r="E876" s="348"/>
      <c r="F876" s="348"/>
      <c r="G876" s="348"/>
      <c r="H876" s="348"/>
      <c r="I876" s="348"/>
      <c r="J876" s="348"/>
      <c r="K876" s="348"/>
      <c r="L876" s="348"/>
      <c r="M876" s="348"/>
      <c r="N876" s="348"/>
      <c r="O876" s="348"/>
      <c r="P876" s="348"/>
    </row>
    <row r="877" spans="1:16" ht="15.75" thickBot="1">
      <c r="A877" s="348"/>
      <c r="B877" s="348"/>
      <c r="C877" s="348"/>
      <c r="D877" s="348"/>
      <c r="E877" s="348"/>
      <c r="F877" s="348"/>
      <c r="G877" s="348"/>
      <c r="H877" s="348"/>
      <c r="I877" s="348"/>
      <c r="J877" s="348"/>
      <c r="K877" s="348"/>
      <c r="L877" s="348"/>
      <c r="M877" s="348"/>
      <c r="N877" s="348"/>
      <c r="O877" s="348"/>
      <c r="P877" s="348"/>
    </row>
    <row r="878" spans="1:16" ht="15.75" thickBot="1">
      <c r="A878" s="348"/>
      <c r="B878" s="348"/>
      <c r="C878" s="348"/>
      <c r="D878" s="348"/>
      <c r="E878" s="348"/>
      <c r="F878" s="348"/>
      <c r="G878" s="348"/>
      <c r="H878" s="348"/>
      <c r="I878" s="348"/>
      <c r="J878" s="348"/>
      <c r="K878" s="348"/>
      <c r="L878" s="348"/>
      <c r="M878" s="348"/>
      <c r="N878" s="348"/>
      <c r="O878" s="348"/>
      <c r="P878" s="348"/>
    </row>
    <row r="879" spans="1:16" ht="15.75" thickBot="1">
      <c r="A879" s="348"/>
      <c r="B879" s="348"/>
      <c r="C879" s="348"/>
      <c r="D879" s="348"/>
      <c r="E879" s="348"/>
      <c r="F879" s="348"/>
      <c r="G879" s="348"/>
      <c r="H879" s="348"/>
      <c r="I879" s="348"/>
      <c r="J879" s="348"/>
      <c r="K879" s="348"/>
      <c r="L879" s="348"/>
      <c r="M879" s="348"/>
      <c r="N879" s="348"/>
      <c r="O879" s="348"/>
      <c r="P879" s="348"/>
    </row>
    <row r="880" spans="1:16" ht="15.75" thickBot="1">
      <c r="A880" s="348"/>
      <c r="B880" s="348"/>
      <c r="C880" s="348"/>
      <c r="D880" s="348"/>
      <c r="E880" s="348"/>
      <c r="F880" s="348"/>
      <c r="G880" s="348"/>
      <c r="H880" s="348"/>
      <c r="I880" s="348"/>
      <c r="J880" s="348"/>
      <c r="K880" s="348"/>
      <c r="L880" s="348"/>
      <c r="M880" s="348"/>
      <c r="N880" s="348"/>
      <c r="O880" s="348"/>
      <c r="P880" s="348"/>
    </row>
    <row r="881" spans="1:16" ht="15.75" thickBot="1">
      <c r="A881" s="348"/>
      <c r="B881" s="348"/>
      <c r="C881" s="348"/>
      <c r="D881" s="348"/>
      <c r="E881" s="348"/>
      <c r="F881" s="348"/>
      <c r="G881" s="348"/>
      <c r="H881" s="348"/>
      <c r="I881" s="348"/>
      <c r="J881" s="348"/>
      <c r="K881" s="348"/>
      <c r="L881" s="348"/>
      <c r="M881" s="348"/>
      <c r="N881" s="348"/>
      <c r="O881" s="348"/>
      <c r="P881" s="348"/>
    </row>
    <row r="882" spans="1:16" ht="15.75" thickBot="1">
      <c r="A882" s="348"/>
      <c r="B882" s="348"/>
      <c r="C882" s="348"/>
      <c r="D882" s="348"/>
      <c r="E882" s="348"/>
      <c r="F882" s="348"/>
      <c r="G882" s="348"/>
      <c r="H882" s="348"/>
      <c r="I882" s="348"/>
      <c r="J882" s="348"/>
      <c r="K882" s="348"/>
      <c r="L882" s="348"/>
      <c r="M882" s="348"/>
      <c r="N882" s="348"/>
      <c r="O882" s="348"/>
      <c r="P882" s="348"/>
    </row>
    <row r="883" spans="1:16" ht="15.75" thickBot="1">
      <c r="A883" s="348"/>
      <c r="B883" s="348"/>
      <c r="C883" s="348"/>
      <c r="D883" s="348"/>
      <c r="E883" s="348"/>
      <c r="F883" s="348"/>
      <c r="G883" s="348"/>
      <c r="H883" s="348"/>
      <c r="I883" s="348"/>
      <c r="J883" s="348"/>
      <c r="K883" s="348"/>
      <c r="L883" s="348"/>
      <c r="M883" s="348"/>
      <c r="N883" s="348"/>
      <c r="O883" s="348"/>
      <c r="P883" s="348"/>
    </row>
    <row r="884" spans="1:16" ht="15.75" thickBot="1">
      <c r="A884" s="348"/>
      <c r="B884" s="348"/>
      <c r="C884" s="348"/>
      <c r="D884" s="348"/>
      <c r="E884" s="348"/>
      <c r="F884" s="348"/>
      <c r="G884" s="348"/>
      <c r="H884" s="348"/>
      <c r="I884" s="348"/>
      <c r="J884" s="348"/>
      <c r="K884" s="348"/>
      <c r="L884" s="348"/>
      <c r="M884" s="348"/>
      <c r="N884" s="348"/>
      <c r="O884" s="348"/>
      <c r="P884" s="348"/>
    </row>
    <row r="885" spans="1:16" ht="15.75" thickBot="1">
      <c r="A885" s="348"/>
      <c r="B885" s="348"/>
      <c r="C885" s="348"/>
      <c r="D885" s="348"/>
      <c r="E885" s="348"/>
      <c r="F885" s="348"/>
      <c r="G885" s="348"/>
      <c r="H885" s="348"/>
      <c r="I885" s="348"/>
      <c r="J885" s="348"/>
      <c r="K885" s="348"/>
      <c r="L885" s="348"/>
      <c r="M885" s="348"/>
      <c r="N885" s="348"/>
      <c r="O885" s="348"/>
      <c r="P885" s="348"/>
    </row>
    <row r="886" spans="1:16" ht="15.75" thickBot="1">
      <c r="A886" s="348"/>
      <c r="B886" s="348"/>
      <c r="C886" s="348"/>
      <c r="D886" s="348"/>
      <c r="E886" s="348"/>
      <c r="F886" s="348"/>
      <c r="G886" s="348"/>
      <c r="H886" s="348"/>
      <c r="I886" s="348"/>
      <c r="J886" s="348"/>
      <c r="K886" s="348"/>
      <c r="L886" s="348"/>
      <c r="M886" s="348"/>
      <c r="N886" s="348"/>
      <c r="O886" s="348"/>
      <c r="P886" s="348"/>
    </row>
    <row r="887" spans="1:16" ht="15.75" thickBot="1">
      <c r="A887" s="348"/>
      <c r="B887" s="348"/>
      <c r="C887" s="348"/>
      <c r="D887" s="348"/>
      <c r="E887" s="348"/>
      <c r="F887" s="348"/>
      <c r="G887" s="348"/>
      <c r="H887" s="348"/>
      <c r="I887" s="348"/>
      <c r="J887" s="348"/>
      <c r="K887" s="348"/>
      <c r="L887" s="348"/>
      <c r="M887" s="348"/>
      <c r="N887" s="348"/>
      <c r="O887" s="348"/>
      <c r="P887" s="348"/>
    </row>
    <row r="888" spans="1:16" ht="15.75" thickBot="1">
      <c r="A888" s="348"/>
      <c r="B888" s="348"/>
      <c r="C888" s="348"/>
      <c r="D888" s="348"/>
      <c r="E888" s="348"/>
      <c r="F888" s="348"/>
      <c r="G888" s="348"/>
      <c r="H888" s="348"/>
      <c r="I888" s="348"/>
      <c r="J888" s="348"/>
      <c r="K888" s="348"/>
      <c r="L888" s="348"/>
      <c r="M888" s="348"/>
      <c r="N888" s="348"/>
      <c r="O888" s="348"/>
      <c r="P888" s="348"/>
    </row>
    <row r="889" spans="1:16" ht="15.75" thickBot="1">
      <c r="A889" s="348"/>
      <c r="B889" s="348"/>
      <c r="C889" s="348"/>
      <c r="D889" s="348"/>
      <c r="E889" s="348"/>
      <c r="F889" s="348"/>
      <c r="G889" s="348"/>
      <c r="H889" s="348"/>
      <c r="I889" s="348"/>
      <c r="J889" s="348"/>
      <c r="K889" s="348"/>
      <c r="L889" s="348"/>
      <c r="M889" s="348"/>
      <c r="N889" s="348"/>
      <c r="O889" s="348"/>
      <c r="P889" s="348"/>
    </row>
    <row r="890" spans="1:16" ht="15.75" thickBot="1">
      <c r="A890" s="348"/>
      <c r="B890" s="348"/>
      <c r="C890" s="348"/>
      <c r="D890" s="348"/>
      <c r="E890" s="348"/>
      <c r="F890" s="348"/>
      <c r="G890" s="348"/>
      <c r="H890" s="348"/>
      <c r="I890" s="348"/>
      <c r="J890" s="348"/>
      <c r="K890" s="348"/>
      <c r="L890" s="348"/>
      <c r="M890" s="348"/>
      <c r="N890" s="348"/>
      <c r="O890" s="348"/>
      <c r="P890" s="348"/>
    </row>
    <row r="891" spans="1:16" ht="15.75" thickBot="1">
      <c r="A891" s="348"/>
      <c r="B891" s="348"/>
      <c r="C891" s="348"/>
      <c r="D891" s="348"/>
      <c r="E891" s="348"/>
      <c r="F891" s="348"/>
      <c r="G891" s="348"/>
      <c r="H891" s="348"/>
      <c r="I891" s="348"/>
      <c r="J891" s="348"/>
      <c r="K891" s="348"/>
      <c r="L891" s="348"/>
      <c r="M891" s="348"/>
      <c r="N891" s="348"/>
      <c r="O891" s="348"/>
      <c r="P891" s="348"/>
    </row>
    <row r="892" spans="1:16" ht="15.75" thickBot="1">
      <c r="A892" s="348"/>
      <c r="B892" s="348"/>
      <c r="C892" s="348"/>
      <c r="D892" s="348"/>
      <c r="E892" s="348"/>
      <c r="F892" s="348"/>
      <c r="G892" s="348"/>
      <c r="H892" s="348"/>
      <c r="I892" s="348"/>
      <c r="J892" s="348"/>
      <c r="K892" s="348"/>
      <c r="L892" s="348"/>
      <c r="M892" s="348"/>
      <c r="N892" s="348"/>
      <c r="O892" s="348"/>
      <c r="P892" s="348"/>
    </row>
    <row r="893" spans="1:16" ht="15.75" thickBot="1">
      <c r="A893" s="348"/>
      <c r="B893" s="348"/>
      <c r="C893" s="348"/>
      <c r="D893" s="348"/>
      <c r="E893" s="348"/>
      <c r="F893" s="348"/>
      <c r="G893" s="348"/>
      <c r="H893" s="348"/>
      <c r="I893" s="348"/>
      <c r="J893" s="348"/>
      <c r="K893" s="348"/>
      <c r="L893" s="348"/>
      <c r="M893" s="348"/>
      <c r="N893" s="348"/>
      <c r="O893" s="348"/>
      <c r="P893" s="348"/>
    </row>
    <row r="894" spans="1:16" ht="15.75" thickBot="1">
      <c r="A894" s="348"/>
      <c r="B894" s="348"/>
      <c r="C894" s="348"/>
      <c r="D894" s="348"/>
      <c r="E894" s="348"/>
      <c r="F894" s="348"/>
      <c r="G894" s="348"/>
      <c r="H894" s="348"/>
      <c r="I894" s="348"/>
      <c r="J894" s="348"/>
      <c r="K894" s="348"/>
      <c r="L894" s="348"/>
      <c r="M894" s="348"/>
      <c r="N894" s="348"/>
      <c r="O894" s="348"/>
      <c r="P894" s="348"/>
    </row>
    <row r="895" spans="1:16" ht="15.75" thickBot="1">
      <c r="A895" s="348"/>
      <c r="B895" s="348"/>
      <c r="C895" s="348"/>
      <c r="D895" s="348"/>
      <c r="E895" s="348"/>
      <c r="F895" s="348"/>
      <c r="G895" s="348"/>
      <c r="H895" s="348"/>
      <c r="I895" s="348"/>
      <c r="J895" s="348"/>
      <c r="K895" s="348"/>
      <c r="L895" s="348"/>
      <c r="M895" s="348"/>
      <c r="N895" s="348"/>
      <c r="O895" s="348"/>
      <c r="P895" s="348"/>
    </row>
    <row r="896" spans="1:16" ht="15.75" thickBot="1">
      <c r="A896" s="348"/>
      <c r="B896" s="348"/>
      <c r="C896" s="348"/>
      <c r="D896" s="348"/>
      <c r="E896" s="348"/>
      <c r="F896" s="348"/>
      <c r="G896" s="348"/>
      <c r="H896" s="348"/>
      <c r="I896" s="348"/>
      <c r="J896" s="348"/>
      <c r="K896" s="348"/>
      <c r="L896" s="348"/>
      <c r="M896" s="348"/>
      <c r="N896" s="348"/>
      <c r="O896" s="348"/>
      <c r="P896" s="348"/>
    </row>
    <row r="897" spans="1:16" ht="15.75" thickBot="1">
      <c r="A897" s="348"/>
      <c r="B897" s="348"/>
      <c r="C897" s="348"/>
      <c r="D897" s="348"/>
      <c r="E897" s="348"/>
      <c r="F897" s="348"/>
      <c r="G897" s="348"/>
      <c r="H897" s="348"/>
      <c r="I897" s="348"/>
      <c r="J897" s="348"/>
      <c r="K897" s="348"/>
      <c r="L897" s="348"/>
      <c r="M897" s="348"/>
      <c r="N897" s="348"/>
      <c r="O897" s="348"/>
      <c r="P897" s="348"/>
    </row>
    <row r="898" spans="1:16" ht="15.75" thickBot="1">
      <c r="A898" s="348"/>
      <c r="B898" s="348"/>
      <c r="C898" s="348"/>
      <c r="D898" s="348"/>
      <c r="E898" s="348"/>
      <c r="F898" s="348"/>
      <c r="G898" s="348"/>
      <c r="H898" s="348"/>
      <c r="I898" s="348"/>
      <c r="J898" s="348"/>
      <c r="K898" s="348"/>
      <c r="L898" s="348"/>
      <c r="M898" s="348"/>
      <c r="N898" s="348"/>
      <c r="O898" s="348"/>
      <c r="P898" s="348"/>
    </row>
    <row r="899" spans="1:16" ht="15.75" thickBot="1">
      <c r="A899" s="348"/>
      <c r="B899" s="348"/>
      <c r="C899" s="348"/>
      <c r="D899" s="348"/>
      <c r="E899" s="348"/>
      <c r="F899" s="348"/>
      <c r="G899" s="348"/>
      <c r="H899" s="348"/>
      <c r="I899" s="348"/>
      <c r="J899" s="348"/>
      <c r="K899" s="348"/>
      <c r="L899" s="348"/>
      <c r="M899" s="348"/>
      <c r="N899" s="348"/>
      <c r="O899" s="348"/>
      <c r="P899" s="348"/>
    </row>
    <row r="900" spans="1:16" ht="15.75" thickBot="1">
      <c r="A900" s="348"/>
      <c r="B900" s="348"/>
      <c r="C900" s="348"/>
      <c r="D900" s="348"/>
      <c r="E900" s="348"/>
      <c r="F900" s="348"/>
      <c r="G900" s="348"/>
      <c r="H900" s="348"/>
      <c r="I900" s="348"/>
      <c r="J900" s="348"/>
      <c r="K900" s="348"/>
      <c r="L900" s="348"/>
      <c r="M900" s="348"/>
      <c r="N900" s="348"/>
      <c r="O900" s="348"/>
      <c r="P900" s="348"/>
    </row>
    <row r="901" spans="1:16" ht="15.75" thickBot="1">
      <c r="A901" s="348"/>
      <c r="B901" s="348"/>
      <c r="C901" s="348"/>
      <c r="D901" s="348"/>
      <c r="E901" s="348"/>
      <c r="F901" s="348"/>
      <c r="G901" s="348"/>
      <c r="H901" s="348"/>
      <c r="I901" s="348"/>
      <c r="J901" s="348"/>
      <c r="K901" s="348"/>
      <c r="L901" s="348"/>
      <c r="M901" s="348"/>
      <c r="N901" s="348"/>
      <c r="O901" s="348"/>
      <c r="P901" s="348"/>
    </row>
    <row r="902" spans="1:16" ht="15.75" thickBot="1">
      <c r="A902" s="348"/>
      <c r="B902" s="348"/>
      <c r="C902" s="348"/>
      <c r="D902" s="348"/>
      <c r="E902" s="348"/>
      <c r="F902" s="348"/>
      <c r="G902" s="348"/>
      <c r="H902" s="348"/>
      <c r="I902" s="348"/>
      <c r="J902" s="348"/>
      <c r="K902" s="348"/>
      <c r="L902" s="348"/>
      <c r="M902" s="348"/>
      <c r="N902" s="348"/>
      <c r="O902" s="348"/>
      <c r="P902" s="348"/>
    </row>
    <row r="903" spans="1:16" ht="15.75" thickBot="1">
      <c r="A903" s="348"/>
      <c r="B903" s="348"/>
      <c r="C903" s="348"/>
      <c r="D903" s="348"/>
      <c r="E903" s="348"/>
      <c r="F903" s="348"/>
      <c r="G903" s="348"/>
      <c r="H903" s="348"/>
      <c r="I903" s="348"/>
      <c r="J903" s="348"/>
      <c r="K903" s="348"/>
      <c r="L903" s="348"/>
      <c r="M903" s="348"/>
      <c r="N903" s="348"/>
      <c r="O903" s="348"/>
      <c r="P903" s="348"/>
    </row>
    <row r="904" spans="1:16" ht="15.75" thickBot="1">
      <c r="A904" s="348"/>
      <c r="B904" s="348"/>
      <c r="C904" s="348"/>
      <c r="D904" s="348"/>
      <c r="E904" s="348"/>
      <c r="F904" s="348"/>
      <c r="G904" s="348"/>
      <c r="H904" s="348"/>
      <c r="I904" s="348"/>
      <c r="J904" s="348"/>
      <c r="K904" s="348"/>
      <c r="L904" s="348"/>
      <c r="M904" s="348"/>
      <c r="N904" s="348"/>
      <c r="O904" s="348"/>
      <c r="P904" s="348"/>
    </row>
    <row r="905" spans="1:16" ht="15.75" thickBot="1">
      <c r="A905" s="348"/>
      <c r="B905" s="348"/>
      <c r="C905" s="348"/>
      <c r="D905" s="348"/>
      <c r="E905" s="348"/>
      <c r="F905" s="348"/>
      <c r="G905" s="348"/>
      <c r="H905" s="348"/>
      <c r="I905" s="348"/>
      <c r="J905" s="348"/>
      <c r="K905" s="348"/>
      <c r="L905" s="348"/>
      <c r="M905" s="348"/>
      <c r="N905" s="348"/>
      <c r="O905" s="348"/>
      <c r="P905" s="348"/>
    </row>
    <row r="906" spans="1:16" ht="15.75" thickBot="1">
      <c r="A906" s="348"/>
      <c r="B906" s="348"/>
      <c r="C906" s="348"/>
      <c r="D906" s="348"/>
      <c r="E906" s="348"/>
      <c r="F906" s="348"/>
      <c r="G906" s="348"/>
      <c r="H906" s="348"/>
      <c r="I906" s="348"/>
      <c r="J906" s="348"/>
      <c r="K906" s="348"/>
      <c r="L906" s="348"/>
      <c r="M906" s="348"/>
      <c r="N906" s="348"/>
      <c r="O906" s="348"/>
      <c r="P906" s="348"/>
    </row>
    <row r="907" spans="1:16" ht="15.75" thickBot="1">
      <c r="A907" s="348"/>
      <c r="B907" s="348"/>
      <c r="C907" s="348"/>
      <c r="D907" s="348"/>
      <c r="E907" s="348"/>
      <c r="F907" s="348"/>
      <c r="G907" s="348"/>
      <c r="H907" s="348"/>
      <c r="I907" s="348"/>
      <c r="J907" s="348"/>
      <c r="K907" s="348"/>
      <c r="L907" s="348"/>
      <c r="M907" s="348"/>
      <c r="N907" s="348"/>
      <c r="O907" s="348"/>
      <c r="P907" s="348"/>
    </row>
    <row r="908" spans="1:16" ht="15.75" thickBot="1">
      <c r="A908" s="348"/>
      <c r="B908" s="348"/>
      <c r="C908" s="348"/>
      <c r="D908" s="348"/>
      <c r="E908" s="348"/>
      <c r="F908" s="348"/>
      <c r="G908" s="348"/>
      <c r="H908" s="348"/>
      <c r="I908" s="348"/>
      <c r="J908" s="348"/>
      <c r="K908" s="348"/>
      <c r="L908" s="348"/>
      <c r="M908" s="348"/>
      <c r="N908" s="348"/>
      <c r="O908" s="348"/>
      <c r="P908" s="348"/>
    </row>
    <row r="909" spans="1:16" ht="15.75" thickBot="1">
      <c r="A909" s="348"/>
      <c r="B909" s="348"/>
      <c r="C909" s="348"/>
      <c r="D909" s="348"/>
      <c r="E909" s="348"/>
      <c r="F909" s="348"/>
      <c r="G909" s="348"/>
      <c r="H909" s="348"/>
      <c r="I909" s="348"/>
      <c r="J909" s="348"/>
      <c r="K909" s="348"/>
      <c r="L909" s="348"/>
      <c r="M909" s="348"/>
      <c r="N909" s="348"/>
      <c r="O909" s="348"/>
      <c r="P909" s="348"/>
    </row>
    <row r="910" spans="1:16" ht="15.75" thickBot="1">
      <c r="A910" s="348"/>
      <c r="B910" s="348"/>
      <c r="C910" s="348"/>
      <c r="D910" s="348"/>
      <c r="E910" s="348"/>
      <c r="F910" s="348"/>
      <c r="G910" s="348"/>
      <c r="H910" s="348"/>
      <c r="I910" s="348"/>
      <c r="J910" s="348"/>
      <c r="K910" s="348"/>
      <c r="L910" s="348"/>
      <c r="M910" s="348"/>
      <c r="N910" s="348"/>
      <c r="O910" s="348"/>
      <c r="P910" s="348"/>
    </row>
    <row r="911" spans="1:16" ht="15.75" thickBot="1">
      <c r="A911" s="348"/>
      <c r="B911" s="348"/>
      <c r="C911" s="348"/>
      <c r="D911" s="348"/>
      <c r="E911" s="348"/>
      <c r="F911" s="348"/>
      <c r="G911" s="348"/>
      <c r="H911" s="348"/>
      <c r="I911" s="348"/>
      <c r="J911" s="348"/>
      <c r="K911" s="348"/>
      <c r="L911" s="348"/>
      <c r="M911" s="348"/>
      <c r="N911" s="348"/>
      <c r="O911" s="348"/>
      <c r="P911" s="348"/>
    </row>
    <row r="912" spans="1:16" ht="15.75" thickBot="1">
      <c r="A912" s="348"/>
      <c r="B912" s="348"/>
      <c r="C912" s="348"/>
      <c r="D912" s="348"/>
      <c r="E912" s="348"/>
      <c r="F912" s="348"/>
      <c r="G912" s="348"/>
      <c r="H912" s="348"/>
      <c r="I912" s="348"/>
      <c r="J912" s="348"/>
      <c r="K912" s="348"/>
      <c r="L912" s="348"/>
      <c r="M912" s="348"/>
      <c r="N912" s="348"/>
      <c r="O912" s="348"/>
      <c r="P912" s="348"/>
    </row>
    <row r="913" spans="1:16" ht="15.75" thickBot="1">
      <c r="A913" s="348"/>
      <c r="B913" s="348"/>
      <c r="C913" s="348"/>
      <c r="D913" s="348"/>
      <c r="E913" s="348"/>
      <c r="F913" s="348"/>
      <c r="G913" s="348"/>
      <c r="H913" s="348"/>
      <c r="I913" s="348"/>
      <c r="J913" s="348"/>
      <c r="K913" s="348"/>
      <c r="L913" s="348"/>
      <c r="M913" s="348"/>
      <c r="N913" s="348"/>
      <c r="O913" s="348"/>
      <c r="P913" s="348"/>
    </row>
    <row r="914" spans="1:16" ht="15.75" thickBot="1">
      <c r="A914" s="348"/>
      <c r="B914" s="348"/>
      <c r="C914" s="348"/>
      <c r="D914" s="348"/>
      <c r="E914" s="348"/>
      <c r="F914" s="348"/>
      <c r="G914" s="348"/>
      <c r="H914" s="348"/>
      <c r="I914" s="348"/>
      <c r="J914" s="348"/>
      <c r="K914" s="348"/>
      <c r="L914" s="348"/>
      <c r="M914" s="348"/>
      <c r="N914" s="348"/>
      <c r="O914" s="348"/>
      <c r="P914" s="348"/>
    </row>
    <row r="915" spans="1:16" ht="15.75" thickBot="1">
      <c r="A915" s="348"/>
      <c r="B915" s="348"/>
      <c r="C915" s="348"/>
      <c r="D915" s="348"/>
      <c r="E915" s="348"/>
      <c r="F915" s="348"/>
      <c r="G915" s="348"/>
      <c r="H915" s="348"/>
      <c r="I915" s="348"/>
      <c r="J915" s="348"/>
      <c r="K915" s="348"/>
      <c r="L915" s="348"/>
      <c r="M915" s="348"/>
      <c r="N915" s="348"/>
      <c r="O915" s="348"/>
      <c r="P915" s="348"/>
    </row>
    <row r="916" spans="1:16" ht="15.75" thickBot="1">
      <c r="A916" s="348"/>
      <c r="B916" s="348"/>
      <c r="C916" s="348"/>
      <c r="D916" s="348"/>
      <c r="E916" s="348"/>
      <c r="F916" s="348"/>
      <c r="G916" s="348"/>
      <c r="H916" s="348"/>
      <c r="I916" s="348"/>
      <c r="J916" s="348"/>
      <c r="K916" s="348"/>
      <c r="L916" s="348"/>
      <c r="M916" s="348"/>
      <c r="N916" s="348"/>
      <c r="O916" s="348"/>
      <c r="P916" s="348"/>
    </row>
    <row r="917" spans="1:16" ht="15.75" thickBot="1">
      <c r="A917" s="348"/>
      <c r="B917" s="348"/>
      <c r="C917" s="348"/>
      <c r="D917" s="348"/>
      <c r="E917" s="348"/>
      <c r="F917" s="348"/>
      <c r="G917" s="348"/>
      <c r="H917" s="348"/>
      <c r="I917" s="348"/>
      <c r="J917" s="348"/>
      <c r="K917" s="348"/>
      <c r="L917" s="348"/>
      <c r="M917" s="348"/>
      <c r="N917" s="348"/>
      <c r="O917" s="348"/>
      <c r="P917" s="348"/>
    </row>
    <row r="918" spans="1:16" ht="15.75" thickBot="1">
      <c r="A918" s="348"/>
      <c r="B918" s="348"/>
      <c r="C918" s="348"/>
      <c r="D918" s="348"/>
      <c r="E918" s="348"/>
      <c r="F918" s="348"/>
      <c r="G918" s="348"/>
      <c r="H918" s="348"/>
      <c r="I918" s="348"/>
      <c r="J918" s="348"/>
      <c r="K918" s="348"/>
      <c r="L918" s="348"/>
      <c r="M918" s="348"/>
      <c r="N918" s="348"/>
      <c r="O918" s="348"/>
      <c r="P918" s="348"/>
    </row>
    <row r="919" spans="1:16" ht="15.75" thickBot="1">
      <c r="A919" s="348"/>
      <c r="B919" s="348"/>
      <c r="C919" s="348"/>
      <c r="D919" s="348"/>
      <c r="E919" s="348"/>
      <c r="F919" s="348"/>
      <c r="G919" s="348"/>
      <c r="H919" s="348"/>
      <c r="I919" s="348"/>
      <c r="J919" s="348"/>
      <c r="K919" s="348"/>
      <c r="L919" s="348"/>
      <c r="M919" s="348"/>
      <c r="N919" s="348"/>
      <c r="O919" s="348"/>
      <c r="P919" s="348"/>
    </row>
    <row r="920" spans="1:16" ht="15.75" thickBot="1">
      <c r="A920" s="348"/>
      <c r="B920" s="348"/>
      <c r="C920" s="348"/>
      <c r="D920" s="348"/>
      <c r="E920" s="348"/>
      <c r="F920" s="348"/>
      <c r="G920" s="348"/>
      <c r="H920" s="348"/>
      <c r="I920" s="348"/>
      <c r="J920" s="348"/>
      <c r="K920" s="348"/>
      <c r="L920" s="348"/>
      <c r="M920" s="348"/>
      <c r="N920" s="348"/>
      <c r="O920" s="348"/>
      <c r="P920" s="348"/>
    </row>
    <row r="921" spans="1:16" ht="15.75" thickBot="1">
      <c r="A921" s="348"/>
      <c r="B921" s="348"/>
      <c r="C921" s="348"/>
      <c r="D921" s="348"/>
      <c r="E921" s="348"/>
      <c r="F921" s="348"/>
      <c r="G921" s="348"/>
      <c r="H921" s="348"/>
      <c r="I921" s="348"/>
      <c r="J921" s="348"/>
      <c r="K921" s="348"/>
      <c r="L921" s="348"/>
      <c r="M921" s="348"/>
      <c r="N921" s="348"/>
      <c r="O921" s="348"/>
      <c r="P921" s="348"/>
    </row>
    <row r="922" spans="1:16" ht="15.75" thickBot="1">
      <c r="A922" s="348"/>
      <c r="B922" s="348"/>
      <c r="C922" s="348"/>
      <c r="D922" s="348"/>
      <c r="E922" s="348"/>
      <c r="F922" s="348"/>
      <c r="G922" s="348"/>
      <c r="H922" s="348"/>
      <c r="I922" s="348"/>
      <c r="J922" s="348"/>
      <c r="K922" s="348"/>
      <c r="L922" s="348"/>
      <c r="M922" s="348"/>
      <c r="N922" s="348"/>
      <c r="O922" s="348"/>
      <c r="P922" s="348"/>
    </row>
    <row r="923" spans="1:16" ht="15.75" thickBot="1">
      <c r="A923" s="348"/>
      <c r="B923" s="348"/>
      <c r="C923" s="348"/>
      <c r="D923" s="348"/>
      <c r="E923" s="348"/>
      <c r="F923" s="348"/>
      <c r="G923" s="348"/>
      <c r="H923" s="348"/>
      <c r="I923" s="348"/>
      <c r="J923" s="348"/>
      <c r="K923" s="348"/>
      <c r="L923" s="348"/>
      <c r="M923" s="348"/>
      <c r="N923" s="348"/>
      <c r="O923" s="348"/>
      <c r="P923" s="348"/>
    </row>
    <row r="924" spans="1:16" ht="15.75" thickBot="1">
      <c r="A924" s="348"/>
      <c r="B924" s="348"/>
      <c r="C924" s="348"/>
      <c r="D924" s="348"/>
      <c r="E924" s="348"/>
      <c r="F924" s="348"/>
      <c r="G924" s="348"/>
      <c r="H924" s="348"/>
      <c r="I924" s="348"/>
      <c r="J924" s="348"/>
      <c r="K924" s="348"/>
      <c r="L924" s="348"/>
      <c r="M924" s="348"/>
      <c r="N924" s="348"/>
      <c r="O924" s="348"/>
      <c r="P924" s="348"/>
    </row>
    <row r="925" spans="1:16" ht="15.75" thickBot="1">
      <c r="A925" s="348"/>
      <c r="B925" s="348"/>
      <c r="C925" s="348"/>
      <c r="D925" s="348"/>
      <c r="E925" s="348"/>
      <c r="F925" s="348"/>
      <c r="G925" s="348"/>
      <c r="H925" s="348"/>
      <c r="I925" s="348"/>
      <c r="J925" s="348"/>
      <c r="K925" s="348"/>
      <c r="L925" s="348"/>
      <c r="M925" s="348"/>
      <c r="N925" s="348"/>
      <c r="O925" s="348"/>
      <c r="P925" s="348"/>
    </row>
    <row r="926" spans="1:16" ht="15.75" thickBot="1">
      <c r="A926" s="348"/>
      <c r="B926" s="348"/>
      <c r="C926" s="348"/>
      <c r="D926" s="348"/>
      <c r="E926" s="348"/>
      <c r="F926" s="348"/>
      <c r="G926" s="348"/>
      <c r="H926" s="348"/>
      <c r="I926" s="348"/>
      <c r="J926" s="348"/>
      <c r="K926" s="348"/>
      <c r="L926" s="348"/>
      <c r="M926" s="348"/>
      <c r="N926" s="348"/>
      <c r="O926" s="348"/>
      <c r="P926" s="348"/>
    </row>
    <row r="927" spans="1:16" ht="15.75" thickBot="1">
      <c r="A927" s="348"/>
      <c r="B927" s="348"/>
      <c r="C927" s="348"/>
      <c r="D927" s="348"/>
      <c r="E927" s="348"/>
      <c r="F927" s="348"/>
      <c r="G927" s="348"/>
      <c r="H927" s="348"/>
      <c r="I927" s="348"/>
      <c r="J927" s="348"/>
      <c r="K927" s="348"/>
      <c r="L927" s="348"/>
      <c r="M927" s="348"/>
      <c r="N927" s="348"/>
      <c r="O927" s="348"/>
      <c r="P927" s="348"/>
    </row>
    <row r="928" spans="1:16" ht="15.75" thickBot="1">
      <c r="A928" s="348"/>
      <c r="B928" s="348"/>
      <c r="C928" s="348"/>
      <c r="D928" s="348"/>
      <c r="E928" s="348"/>
      <c r="F928" s="348"/>
      <c r="G928" s="348"/>
      <c r="H928" s="348"/>
      <c r="I928" s="348"/>
      <c r="J928" s="348"/>
      <c r="K928" s="348"/>
      <c r="L928" s="348"/>
      <c r="M928" s="348"/>
      <c r="N928" s="348"/>
      <c r="O928" s="348"/>
      <c r="P928" s="348"/>
    </row>
    <row r="929" spans="1:16" ht="15.75" thickBot="1">
      <c r="A929" s="348"/>
      <c r="B929" s="348"/>
      <c r="C929" s="348"/>
      <c r="D929" s="348"/>
      <c r="E929" s="348"/>
      <c r="F929" s="348"/>
      <c r="G929" s="348"/>
      <c r="H929" s="348"/>
      <c r="I929" s="348"/>
      <c r="J929" s="348"/>
      <c r="K929" s="348"/>
      <c r="L929" s="348"/>
      <c r="M929" s="348"/>
      <c r="N929" s="348"/>
      <c r="O929" s="348"/>
      <c r="P929" s="348"/>
    </row>
    <row r="930" spans="1:16" ht="15.75" thickBot="1">
      <c r="A930" s="348"/>
      <c r="B930" s="348"/>
      <c r="C930" s="348"/>
      <c r="D930" s="348"/>
      <c r="E930" s="348"/>
      <c r="F930" s="348"/>
      <c r="G930" s="348"/>
      <c r="H930" s="348"/>
      <c r="I930" s="348"/>
      <c r="J930" s="348"/>
      <c r="K930" s="348"/>
      <c r="L930" s="348"/>
      <c r="M930" s="348"/>
      <c r="N930" s="348"/>
      <c r="O930" s="348"/>
      <c r="P930" s="348"/>
    </row>
    <row r="931" spans="1:16" ht="15.75" thickBot="1">
      <c r="A931" s="348"/>
      <c r="B931" s="348"/>
      <c r="C931" s="348"/>
      <c r="D931" s="348"/>
      <c r="E931" s="348"/>
      <c r="F931" s="348"/>
      <c r="G931" s="348"/>
      <c r="H931" s="348"/>
      <c r="I931" s="348"/>
      <c r="J931" s="348"/>
      <c r="K931" s="348"/>
      <c r="L931" s="348"/>
      <c r="M931" s="348"/>
      <c r="N931" s="348"/>
      <c r="O931" s="348"/>
      <c r="P931" s="348"/>
    </row>
    <row r="932" spans="1:16" ht="15.75" thickBot="1">
      <c r="A932" s="348"/>
      <c r="B932" s="348"/>
      <c r="C932" s="348"/>
      <c r="D932" s="348"/>
      <c r="E932" s="348"/>
      <c r="F932" s="348"/>
      <c r="G932" s="348"/>
      <c r="H932" s="348"/>
      <c r="I932" s="348"/>
      <c r="J932" s="348"/>
      <c r="K932" s="348"/>
      <c r="L932" s="348"/>
      <c r="M932" s="348"/>
      <c r="N932" s="348"/>
      <c r="O932" s="348"/>
      <c r="P932" s="348"/>
    </row>
    <row r="933" spans="1:16" ht="15.75" thickBot="1">
      <c r="A933" s="348"/>
      <c r="B933" s="348"/>
      <c r="C933" s="348"/>
      <c r="D933" s="348"/>
      <c r="E933" s="348"/>
      <c r="F933" s="348"/>
      <c r="G933" s="348"/>
      <c r="H933" s="348"/>
      <c r="I933" s="348"/>
      <c r="J933" s="348"/>
      <c r="K933" s="348"/>
      <c r="L933" s="348"/>
      <c r="M933" s="348"/>
      <c r="N933" s="348"/>
      <c r="O933" s="348"/>
      <c r="P933" s="348"/>
    </row>
    <row r="934" spans="1:16" ht="15.75" thickBot="1">
      <c r="A934" s="348"/>
      <c r="B934" s="348"/>
      <c r="C934" s="348"/>
      <c r="D934" s="348"/>
      <c r="E934" s="348"/>
      <c r="F934" s="348"/>
      <c r="G934" s="348"/>
      <c r="H934" s="348"/>
      <c r="I934" s="348"/>
      <c r="J934" s="348"/>
      <c r="K934" s="348"/>
      <c r="L934" s="348"/>
      <c r="M934" s="348"/>
      <c r="N934" s="348"/>
      <c r="O934" s="348"/>
      <c r="P934" s="348"/>
    </row>
    <row r="935" spans="1:16" ht="15.75" thickBot="1">
      <c r="A935" s="348"/>
      <c r="B935" s="348"/>
      <c r="C935" s="348"/>
      <c r="D935" s="348"/>
      <c r="E935" s="348"/>
      <c r="F935" s="348"/>
      <c r="G935" s="348"/>
      <c r="H935" s="348"/>
      <c r="I935" s="348"/>
      <c r="J935" s="348"/>
      <c r="K935" s="348"/>
      <c r="L935" s="348"/>
      <c r="M935" s="348"/>
      <c r="N935" s="348"/>
      <c r="O935" s="348"/>
      <c r="P935" s="348"/>
    </row>
    <row r="936" spans="1:16" ht="15.75" thickBot="1">
      <c r="A936" s="348"/>
      <c r="B936" s="348"/>
      <c r="C936" s="348"/>
      <c r="D936" s="348"/>
      <c r="E936" s="348"/>
      <c r="F936" s="348"/>
      <c r="G936" s="348"/>
      <c r="H936" s="348"/>
      <c r="I936" s="348"/>
      <c r="J936" s="348"/>
      <c r="K936" s="348"/>
      <c r="L936" s="348"/>
      <c r="M936" s="348"/>
      <c r="N936" s="348"/>
      <c r="O936" s="348"/>
      <c r="P936" s="348"/>
    </row>
    <row r="937" spans="1:16" ht="15.75" thickBot="1">
      <c r="A937" s="348"/>
      <c r="B937" s="348"/>
      <c r="C937" s="348"/>
      <c r="D937" s="348"/>
      <c r="E937" s="348"/>
      <c r="F937" s="348"/>
      <c r="G937" s="348"/>
      <c r="H937" s="348"/>
      <c r="I937" s="348"/>
      <c r="J937" s="348"/>
      <c r="K937" s="348"/>
      <c r="L937" s="348"/>
      <c r="M937" s="348"/>
      <c r="N937" s="348"/>
      <c r="O937" s="348"/>
      <c r="P937" s="348"/>
    </row>
    <row r="938" spans="1:16" ht="15.75" thickBot="1">
      <c r="A938" s="348"/>
      <c r="B938" s="348"/>
      <c r="C938" s="348"/>
      <c r="D938" s="348"/>
      <c r="E938" s="348"/>
      <c r="F938" s="348"/>
      <c r="G938" s="348"/>
      <c r="H938" s="348"/>
      <c r="I938" s="348"/>
      <c r="J938" s="348"/>
      <c r="K938" s="348"/>
      <c r="L938" s="348"/>
      <c r="M938" s="348"/>
      <c r="N938" s="348"/>
      <c r="O938" s="348"/>
      <c r="P938" s="348"/>
    </row>
    <row r="939" spans="1:16" ht="15.75" thickBot="1">
      <c r="A939" s="348"/>
      <c r="B939" s="348"/>
      <c r="C939" s="348"/>
      <c r="D939" s="348"/>
      <c r="E939" s="348"/>
      <c r="F939" s="348"/>
      <c r="G939" s="348"/>
      <c r="H939" s="348"/>
      <c r="I939" s="348"/>
      <c r="J939" s="348"/>
      <c r="K939" s="348"/>
      <c r="L939" s="348"/>
      <c r="M939" s="348"/>
      <c r="N939" s="348"/>
      <c r="O939" s="348"/>
      <c r="P939" s="348"/>
    </row>
    <row r="940" spans="1:16" ht="15.75" thickBot="1">
      <c r="A940" s="348"/>
      <c r="B940" s="348"/>
      <c r="C940" s="348"/>
      <c r="D940" s="348"/>
      <c r="E940" s="348"/>
      <c r="F940" s="348"/>
      <c r="G940" s="348"/>
      <c r="H940" s="348"/>
      <c r="I940" s="348"/>
      <c r="J940" s="348"/>
      <c r="K940" s="348"/>
      <c r="L940" s="348"/>
      <c r="M940" s="348"/>
      <c r="N940" s="348"/>
      <c r="O940" s="348"/>
      <c r="P940" s="348"/>
    </row>
    <row r="941" spans="1:16" ht="15.75" thickBot="1">
      <c r="A941" s="348"/>
      <c r="B941" s="348"/>
      <c r="C941" s="348"/>
      <c r="D941" s="348"/>
      <c r="E941" s="348"/>
      <c r="F941" s="348"/>
      <c r="G941" s="348"/>
      <c r="H941" s="348"/>
      <c r="I941" s="348"/>
      <c r="J941" s="348"/>
      <c r="K941" s="348"/>
      <c r="L941" s="348"/>
      <c r="M941" s="348"/>
      <c r="N941" s="348"/>
      <c r="O941" s="348"/>
      <c r="P941" s="348"/>
    </row>
    <row r="942" spans="1:16" ht="15.75" thickBot="1">
      <c r="A942" s="348"/>
      <c r="B942" s="348"/>
      <c r="C942" s="348"/>
      <c r="D942" s="348"/>
      <c r="E942" s="348"/>
      <c r="F942" s="348"/>
      <c r="G942" s="348"/>
      <c r="H942" s="348"/>
      <c r="I942" s="348"/>
      <c r="J942" s="348"/>
      <c r="K942" s="348"/>
      <c r="L942" s="348"/>
      <c r="M942" s="348"/>
      <c r="N942" s="348"/>
      <c r="O942" s="348"/>
      <c r="P942" s="348"/>
    </row>
    <row r="943" spans="1:16" ht="15.75" thickBot="1">
      <c r="A943" s="348"/>
      <c r="B943" s="348"/>
      <c r="C943" s="348"/>
      <c r="D943" s="348"/>
      <c r="E943" s="348"/>
      <c r="F943" s="348"/>
      <c r="G943" s="348"/>
      <c r="H943" s="348"/>
      <c r="I943" s="348"/>
      <c r="J943" s="348"/>
      <c r="K943" s="348"/>
      <c r="L943" s="348"/>
      <c r="M943" s="348"/>
      <c r="N943" s="348"/>
      <c r="O943" s="348"/>
      <c r="P943" s="348"/>
    </row>
    <row r="944" spans="1:16" ht="15.75" thickBot="1">
      <c r="A944" s="348"/>
      <c r="B944" s="348"/>
      <c r="C944" s="348"/>
      <c r="D944" s="348"/>
      <c r="E944" s="348"/>
      <c r="F944" s="348"/>
      <c r="G944" s="348"/>
      <c r="H944" s="348"/>
      <c r="I944" s="348"/>
      <c r="J944" s="348"/>
      <c r="K944" s="348"/>
      <c r="L944" s="348"/>
      <c r="M944" s="348"/>
      <c r="N944" s="348"/>
      <c r="O944" s="348"/>
      <c r="P944" s="348"/>
    </row>
    <row r="945" spans="1:16" ht="15.75" thickBot="1">
      <c r="A945" s="348"/>
      <c r="B945" s="348"/>
      <c r="C945" s="348"/>
      <c r="D945" s="348"/>
      <c r="E945" s="348"/>
      <c r="F945" s="348"/>
      <c r="G945" s="348"/>
      <c r="H945" s="348"/>
      <c r="I945" s="348"/>
      <c r="J945" s="348"/>
      <c r="K945" s="348"/>
      <c r="L945" s="348"/>
      <c r="M945" s="348"/>
      <c r="N945" s="348"/>
      <c r="O945" s="348"/>
      <c r="P945" s="348"/>
    </row>
    <row r="946" spans="1:16" ht="15.75" thickBot="1">
      <c r="A946" s="348"/>
      <c r="B946" s="348"/>
      <c r="C946" s="348"/>
      <c r="D946" s="348"/>
      <c r="E946" s="348"/>
      <c r="F946" s="348"/>
      <c r="G946" s="348"/>
      <c r="H946" s="348"/>
      <c r="I946" s="348"/>
      <c r="J946" s="348"/>
      <c r="K946" s="348"/>
      <c r="L946" s="348"/>
      <c r="M946" s="348"/>
      <c r="N946" s="348"/>
      <c r="O946" s="348"/>
      <c r="P946" s="348"/>
    </row>
    <row r="947" spans="1:16" ht="15.75" thickBot="1">
      <c r="A947" s="348"/>
      <c r="B947" s="348"/>
      <c r="C947" s="348"/>
      <c r="D947" s="348"/>
      <c r="E947" s="348"/>
      <c r="F947" s="348"/>
      <c r="G947" s="348"/>
      <c r="H947" s="348"/>
      <c r="I947" s="348"/>
      <c r="J947" s="348"/>
      <c r="K947" s="348"/>
      <c r="L947" s="348"/>
      <c r="M947" s="348"/>
      <c r="N947" s="348"/>
      <c r="O947" s="348"/>
      <c r="P947" s="348"/>
    </row>
    <row r="948" spans="1:16" ht="15.75" thickBot="1">
      <c r="A948" s="348"/>
      <c r="B948" s="348"/>
      <c r="C948" s="348"/>
      <c r="D948" s="348"/>
      <c r="E948" s="348"/>
      <c r="F948" s="348"/>
      <c r="G948" s="348"/>
      <c r="H948" s="348"/>
      <c r="I948" s="348"/>
      <c r="J948" s="348"/>
      <c r="K948" s="348"/>
      <c r="L948" s="348"/>
      <c r="M948" s="348"/>
      <c r="N948" s="348"/>
      <c r="O948" s="348"/>
      <c r="P948" s="348"/>
    </row>
    <row r="949" spans="1:16" ht="15.75" thickBot="1">
      <c r="A949" s="348"/>
      <c r="B949" s="348"/>
      <c r="C949" s="348"/>
      <c r="D949" s="348"/>
      <c r="E949" s="348"/>
      <c r="F949" s="348"/>
      <c r="G949" s="348"/>
      <c r="H949" s="348"/>
      <c r="I949" s="348"/>
      <c r="J949" s="348"/>
      <c r="K949" s="348"/>
      <c r="L949" s="348"/>
      <c r="M949" s="348"/>
      <c r="N949" s="348"/>
      <c r="O949" s="348"/>
      <c r="P949" s="348"/>
    </row>
    <row r="950" spans="1:16" ht="15.75" thickBot="1">
      <c r="A950" s="348"/>
      <c r="B950" s="348"/>
      <c r="C950" s="348"/>
      <c r="D950" s="348"/>
      <c r="E950" s="348"/>
      <c r="F950" s="348"/>
      <c r="G950" s="348"/>
      <c r="H950" s="348"/>
      <c r="I950" s="348"/>
      <c r="J950" s="348"/>
      <c r="K950" s="348"/>
      <c r="L950" s="348"/>
      <c r="M950" s="348"/>
      <c r="N950" s="348"/>
      <c r="O950" s="348"/>
      <c r="P950" s="348"/>
    </row>
    <row r="951" spans="1:16" ht="15.75" thickBot="1">
      <c r="A951" s="348"/>
      <c r="B951" s="348"/>
      <c r="C951" s="348"/>
      <c r="D951" s="348"/>
      <c r="E951" s="348"/>
      <c r="F951" s="348"/>
      <c r="G951" s="348"/>
      <c r="H951" s="348"/>
      <c r="I951" s="348"/>
      <c r="J951" s="348"/>
      <c r="K951" s="348"/>
      <c r="L951" s="348"/>
      <c r="M951" s="348"/>
      <c r="N951" s="348"/>
      <c r="O951" s="348"/>
      <c r="P951" s="348"/>
    </row>
    <row r="952" spans="1:16" ht="15.75" thickBot="1">
      <c r="A952" s="348"/>
      <c r="B952" s="348"/>
      <c r="C952" s="348"/>
      <c r="D952" s="348"/>
      <c r="E952" s="348"/>
      <c r="F952" s="348"/>
      <c r="G952" s="348"/>
      <c r="H952" s="348"/>
      <c r="I952" s="348"/>
      <c r="J952" s="348"/>
      <c r="K952" s="348"/>
      <c r="L952" s="348"/>
      <c r="M952" s="348"/>
      <c r="N952" s="348"/>
      <c r="O952" s="348"/>
      <c r="P952" s="348"/>
    </row>
    <row r="953" spans="1:16" ht="15.75" thickBot="1">
      <c r="A953" s="348"/>
      <c r="B953" s="348"/>
      <c r="C953" s="348"/>
      <c r="D953" s="348"/>
      <c r="E953" s="348"/>
      <c r="F953" s="348"/>
      <c r="G953" s="348"/>
      <c r="H953" s="348"/>
      <c r="I953" s="348"/>
      <c r="J953" s="348"/>
      <c r="K953" s="348"/>
      <c r="L953" s="348"/>
      <c r="M953" s="348"/>
      <c r="N953" s="348"/>
      <c r="O953" s="348"/>
      <c r="P953" s="348"/>
    </row>
    <row r="954" spans="1:16" ht="15.75" thickBot="1">
      <c r="A954" s="348"/>
      <c r="B954" s="348"/>
      <c r="C954" s="348"/>
      <c r="D954" s="348"/>
      <c r="E954" s="348"/>
      <c r="F954" s="348"/>
      <c r="G954" s="348"/>
      <c r="H954" s="348"/>
      <c r="I954" s="348"/>
      <c r="J954" s="348"/>
      <c r="K954" s="348"/>
      <c r="L954" s="348"/>
      <c r="M954" s="348"/>
      <c r="N954" s="348"/>
      <c r="O954" s="348"/>
      <c r="P954" s="348"/>
    </row>
    <row r="955" spans="1:16" ht="15.75" thickBot="1">
      <c r="A955" s="348"/>
      <c r="B955" s="348"/>
      <c r="C955" s="348"/>
      <c r="D955" s="348"/>
      <c r="E955" s="348"/>
      <c r="F955" s="348"/>
      <c r="G955" s="348"/>
      <c r="H955" s="348"/>
      <c r="I955" s="348"/>
      <c r="J955" s="348"/>
      <c r="K955" s="348"/>
      <c r="L955" s="348"/>
      <c r="M955" s="348"/>
      <c r="N955" s="348"/>
      <c r="O955" s="348"/>
      <c r="P955" s="348"/>
    </row>
    <row r="956" spans="1:16" ht="15.75" thickBot="1">
      <c r="A956" s="348"/>
      <c r="B956" s="348"/>
      <c r="C956" s="348"/>
      <c r="D956" s="348"/>
      <c r="E956" s="348"/>
      <c r="F956" s="348"/>
      <c r="G956" s="348"/>
      <c r="H956" s="348"/>
      <c r="I956" s="348"/>
      <c r="J956" s="348"/>
      <c r="K956" s="348"/>
      <c r="L956" s="348"/>
      <c r="M956" s="348"/>
      <c r="N956" s="348"/>
      <c r="O956" s="348"/>
      <c r="P956" s="348"/>
    </row>
    <row r="957" spans="1:16" ht="15.75" thickBot="1">
      <c r="A957" s="348"/>
      <c r="B957" s="348"/>
      <c r="C957" s="348"/>
      <c r="D957" s="348"/>
      <c r="E957" s="348"/>
      <c r="F957" s="348"/>
      <c r="G957" s="348"/>
      <c r="H957" s="348"/>
      <c r="I957" s="348"/>
      <c r="J957" s="348"/>
      <c r="K957" s="348"/>
      <c r="L957" s="348"/>
      <c r="M957" s="348"/>
      <c r="N957" s="348"/>
      <c r="O957" s="348"/>
      <c r="P957" s="348"/>
    </row>
    <row r="958" spans="1:16" ht="15.75" thickBot="1">
      <c r="A958" s="348"/>
      <c r="B958" s="348"/>
      <c r="C958" s="348"/>
      <c r="D958" s="348"/>
      <c r="E958" s="348"/>
      <c r="F958" s="348"/>
      <c r="G958" s="348"/>
      <c r="H958" s="348"/>
      <c r="I958" s="348"/>
      <c r="J958" s="348"/>
      <c r="K958" s="348"/>
      <c r="L958" s="348"/>
      <c r="M958" s="348"/>
      <c r="N958" s="348"/>
      <c r="O958" s="348"/>
      <c r="P958" s="348"/>
    </row>
    <row r="959" spans="1:16" ht="15.75" thickBot="1">
      <c r="A959" s="348"/>
      <c r="B959" s="348"/>
      <c r="C959" s="348"/>
      <c r="D959" s="348"/>
      <c r="E959" s="348"/>
      <c r="F959" s="348"/>
      <c r="G959" s="348"/>
      <c r="H959" s="348"/>
      <c r="I959" s="348"/>
      <c r="J959" s="348"/>
      <c r="K959" s="348"/>
      <c r="L959" s="348"/>
      <c r="M959" s="348"/>
      <c r="N959" s="348"/>
      <c r="O959" s="348"/>
      <c r="P959" s="348"/>
    </row>
    <row r="960" spans="1:16" ht="15.75" thickBot="1">
      <c r="A960" s="348"/>
      <c r="B960" s="348"/>
      <c r="C960" s="348"/>
      <c r="D960" s="348"/>
      <c r="E960" s="348"/>
      <c r="F960" s="348"/>
      <c r="G960" s="348"/>
      <c r="H960" s="348"/>
      <c r="I960" s="348"/>
      <c r="J960" s="348"/>
      <c r="K960" s="348"/>
      <c r="L960" s="348"/>
      <c r="M960" s="348"/>
      <c r="N960" s="348"/>
      <c r="O960" s="348"/>
      <c r="P960" s="348"/>
    </row>
    <row r="961" spans="1:16" ht="15.75" thickBot="1">
      <c r="A961" s="348"/>
      <c r="B961" s="348"/>
      <c r="C961" s="348"/>
      <c r="D961" s="348"/>
      <c r="E961" s="348"/>
      <c r="F961" s="348"/>
      <c r="G961" s="348"/>
      <c r="H961" s="348"/>
      <c r="I961" s="348"/>
      <c r="J961" s="348"/>
      <c r="K961" s="348"/>
      <c r="L961" s="348"/>
      <c r="M961" s="348"/>
      <c r="N961" s="348"/>
      <c r="O961" s="348"/>
      <c r="P961" s="348"/>
    </row>
    <row r="962" spans="1:16" ht="15.75" thickBot="1">
      <c r="A962" s="348"/>
      <c r="B962" s="348"/>
      <c r="C962" s="348"/>
      <c r="D962" s="348"/>
      <c r="E962" s="348"/>
      <c r="F962" s="348"/>
      <c r="G962" s="348"/>
      <c r="H962" s="348"/>
      <c r="I962" s="348"/>
      <c r="J962" s="348"/>
      <c r="K962" s="348"/>
      <c r="L962" s="348"/>
      <c r="M962" s="348"/>
      <c r="N962" s="348"/>
      <c r="O962" s="348"/>
      <c r="P962" s="348"/>
    </row>
    <row r="963" spans="1:16" ht="15.75" thickBot="1">
      <c r="A963" s="348"/>
      <c r="B963" s="348"/>
      <c r="C963" s="348"/>
      <c r="D963" s="348"/>
      <c r="E963" s="348"/>
      <c r="F963" s="348"/>
      <c r="G963" s="348"/>
      <c r="H963" s="348"/>
      <c r="I963" s="348"/>
      <c r="J963" s="348"/>
      <c r="K963" s="348"/>
      <c r="L963" s="348"/>
      <c r="M963" s="348"/>
      <c r="N963" s="348"/>
      <c r="O963" s="348"/>
      <c r="P963" s="348"/>
    </row>
    <row r="964" spans="1:16" ht="15.75" thickBot="1">
      <c r="A964" s="348"/>
      <c r="B964" s="348"/>
      <c r="C964" s="348"/>
      <c r="D964" s="348"/>
      <c r="E964" s="348"/>
      <c r="F964" s="348"/>
      <c r="G964" s="348"/>
      <c r="H964" s="348"/>
      <c r="I964" s="348"/>
      <c r="J964" s="348"/>
      <c r="K964" s="348"/>
      <c r="L964" s="348"/>
      <c r="M964" s="348"/>
      <c r="N964" s="348"/>
      <c r="O964" s="348"/>
      <c r="P964" s="348"/>
    </row>
    <row r="965" spans="1:16" ht="15.75" thickBot="1">
      <c r="A965" s="348"/>
      <c r="B965" s="348"/>
      <c r="C965" s="348"/>
      <c r="D965" s="348"/>
      <c r="E965" s="348"/>
      <c r="F965" s="348"/>
      <c r="G965" s="348"/>
      <c r="H965" s="348"/>
      <c r="I965" s="348"/>
      <c r="J965" s="348"/>
      <c r="K965" s="348"/>
      <c r="L965" s="348"/>
      <c r="M965" s="348"/>
      <c r="N965" s="348"/>
      <c r="O965" s="348"/>
      <c r="P965" s="348"/>
    </row>
    <row r="966" spans="1:16" ht="15.75" thickBot="1">
      <c r="A966" s="348"/>
      <c r="B966" s="348"/>
      <c r="C966" s="348"/>
      <c r="D966" s="348"/>
      <c r="E966" s="348"/>
      <c r="F966" s="348"/>
      <c r="G966" s="348"/>
      <c r="H966" s="348"/>
      <c r="I966" s="348"/>
      <c r="J966" s="348"/>
      <c r="K966" s="348"/>
      <c r="L966" s="348"/>
      <c r="M966" s="348"/>
      <c r="N966" s="348"/>
      <c r="O966" s="348"/>
      <c r="P966" s="348"/>
    </row>
    <row r="967" spans="1:16" ht="15.75" thickBot="1">
      <c r="A967" s="348"/>
      <c r="B967" s="348"/>
      <c r="C967" s="348"/>
      <c r="D967" s="348"/>
      <c r="E967" s="348"/>
      <c r="F967" s="348"/>
      <c r="G967" s="348"/>
      <c r="H967" s="348"/>
      <c r="I967" s="348"/>
      <c r="J967" s="348"/>
      <c r="K967" s="348"/>
      <c r="L967" s="348"/>
      <c r="M967" s="348"/>
      <c r="N967" s="348"/>
      <c r="O967" s="348"/>
      <c r="P967" s="348"/>
    </row>
    <row r="968" spans="1:16" ht="15.75" thickBot="1">
      <c r="A968" s="348"/>
      <c r="B968" s="348"/>
      <c r="C968" s="348"/>
      <c r="D968" s="348"/>
      <c r="E968" s="348"/>
      <c r="F968" s="348"/>
      <c r="G968" s="348"/>
      <c r="H968" s="348"/>
      <c r="I968" s="348"/>
      <c r="J968" s="348"/>
      <c r="K968" s="348"/>
      <c r="L968" s="348"/>
      <c r="M968" s="348"/>
      <c r="N968" s="348"/>
      <c r="O968" s="348"/>
      <c r="P968" s="348"/>
    </row>
    <row r="969" spans="1:16" ht="15.75" thickBot="1">
      <c r="A969" s="348"/>
      <c r="B969" s="348"/>
      <c r="C969" s="348"/>
      <c r="D969" s="348"/>
      <c r="E969" s="348"/>
      <c r="F969" s="348"/>
      <c r="G969" s="348"/>
      <c r="H969" s="348"/>
      <c r="I969" s="348"/>
      <c r="J969" s="348"/>
      <c r="K969" s="348"/>
      <c r="L969" s="348"/>
      <c r="M969" s="348"/>
      <c r="N969" s="348"/>
      <c r="O969" s="348"/>
      <c r="P969" s="348"/>
    </row>
    <row r="970" spans="1:16" ht="15.75" thickBot="1">
      <c r="A970" s="348"/>
      <c r="B970" s="348"/>
      <c r="C970" s="348"/>
      <c r="D970" s="348"/>
      <c r="E970" s="348"/>
      <c r="F970" s="348"/>
      <c r="G970" s="348"/>
      <c r="H970" s="348"/>
      <c r="I970" s="348"/>
      <c r="J970" s="348"/>
      <c r="K970" s="348"/>
      <c r="L970" s="348"/>
      <c r="M970" s="348"/>
      <c r="N970" s="348"/>
      <c r="O970" s="348"/>
      <c r="P970" s="348"/>
    </row>
    <row r="971" spans="1:16" ht="15.75" thickBot="1">
      <c r="A971" s="348"/>
      <c r="B971" s="348"/>
      <c r="C971" s="348"/>
      <c r="D971" s="348"/>
      <c r="E971" s="348"/>
      <c r="F971" s="348"/>
      <c r="G971" s="348"/>
      <c r="H971" s="348"/>
      <c r="I971" s="348"/>
      <c r="J971" s="348"/>
      <c r="K971" s="348"/>
      <c r="L971" s="348"/>
      <c r="M971" s="348"/>
      <c r="N971" s="348"/>
      <c r="O971" s="348"/>
      <c r="P971" s="348"/>
    </row>
    <row r="972" spans="1:16" ht="15.75" thickBot="1">
      <c r="A972" s="348"/>
      <c r="B972" s="348"/>
      <c r="C972" s="348"/>
      <c r="D972" s="348"/>
      <c r="E972" s="348"/>
      <c r="F972" s="348"/>
      <c r="G972" s="348"/>
      <c r="H972" s="348"/>
      <c r="I972" s="348"/>
      <c r="J972" s="348"/>
      <c r="K972" s="348"/>
      <c r="L972" s="348"/>
      <c r="M972" s="348"/>
      <c r="N972" s="348"/>
      <c r="O972" s="348"/>
      <c r="P972" s="348"/>
    </row>
    <row r="973" spans="1:16" ht="15.75" thickBot="1">
      <c r="A973" s="348"/>
      <c r="B973" s="348"/>
      <c r="C973" s="348"/>
      <c r="D973" s="348"/>
      <c r="E973" s="348"/>
      <c r="F973" s="348"/>
      <c r="G973" s="348"/>
      <c r="H973" s="348"/>
      <c r="I973" s="348"/>
      <c r="J973" s="348"/>
      <c r="K973" s="348"/>
      <c r="L973" s="348"/>
      <c r="M973" s="348"/>
      <c r="N973" s="348"/>
      <c r="O973" s="348"/>
      <c r="P973" s="348"/>
    </row>
    <row r="974" spans="1:16" ht="15.75" thickBot="1">
      <c r="A974" s="348"/>
      <c r="B974" s="348"/>
      <c r="C974" s="348"/>
      <c r="D974" s="348"/>
      <c r="E974" s="348"/>
      <c r="F974" s="348"/>
      <c r="G974" s="348"/>
      <c r="H974" s="348"/>
      <c r="I974" s="348"/>
      <c r="J974" s="348"/>
      <c r="K974" s="348"/>
      <c r="L974" s="348"/>
      <c r="M974" s="348"/>
      <c r="N974" s="348"/>
      <c r="O974" s="348"/>
      <c r="P974" s="348"/>
    </row>
    <row r="975" spans="1:16" ht="15.75" thickBot="1">
      <c r="A975" s="348"/>
      <c r="B975" s="348"/>
      <c r="C975" s="348"/>
      <c r="D975" s="348"/>
      <c r="E975" s="348"/>
      <c r="F975" s="348"/>
      <c r="G975" s="348"/>
      <c r="H975" s="348"/>
      <c r="I975" s="348"/>
      <c r="J975" s="348"/>
      <c r="K975" s="348"/>
      <c r="L975" s="348"/>
      <c r="M975" s="348"/>
      <c r="N975" s="348"/>
      <c r="O975" s="348"/>
      <c r="P975" s="348"/>
    </row>
    <row r="976" spans="1:16" ht="15.75" thickBot="1">
      <c r="A976" s="348"/>
      <c r="B976" s="348"/>
      <c r="C976" s="348"/>
      <c r="D976" s="348"/>
      <c r="E976" s="348"/>
      <c r="F976" s="348"/>
      <c r="G976" s="348"/>
      <c r="H976" s="348"/>
      <c r="I976" s="348"/>
      <c r="J976" s="348"/>
      <c r="K976" s="348"/>
      <c r="L976" s="348"/>
      <c r="M976" s="348"/>
      <c r="N976" s="348"/>
      <c r="O976" s="348"/>
      <c r="P976" s="348"/>
    </row>
    <row r="977" spans="1:16" ht="15.75" thickBot="1">
      <c r="A977" s="348"/>
      <c r="B977" s="348"/>
      <c r="C977" s="348"/>
      <c r="D977" s="348"/>
      <c r="E977" s="348"/>
      <c r="F977" s="348"/>
      <c r="G977" s="348"/>
      <c r="H977" s="348"/>
      <c r="I977" s="348"/>
      <c r="J977" s="348"/>
      <c r="K977" s="348"/>
      <c r="L977" s="348"/>
      <c r="M977" s="348"/>
      <c r="N977" s="348"/>
      <c r="O977" s="348"/>
      <c r="P977" s="348"/>
    </row>
    <row r="978" spans="1:16" ht="15.75" thickBot="1">
      <c r="A978" s="348"/>
      <c r="B978" s="348"/>
      <c r="C978" s="348"/>
      <c r="D978" s="348"/>
      <c r="E978" s="348"/>
      <c r="F978" s="348"/>
      <c r="G978" s="348"/>
      <c r="H978" s="348"/>
      <c r="I978" s="348"/>
      <c r="J978" s="348"/>
      <c r="K978" s="348"/>
      <c r="L978" s="348"/>
      <c r="M978" s="348"/>
      <c r="N978" s="348"/>
      <c r="O978" s="348"/>
      <c r="P978" s="348"/>
    </row>
    <row r="979" spans="1:16" ht="15.75" thickBot="1">
      <c r="A979" s="348"/>
      <c r="B979" s="348"/>
      <c r="C979" s="348"/>
      <c r="D979" s="348"/>
      <c r="E979" s="348"/>
      <c r="F979" s="348"/>
      <c r="G979" s="348"/>
      <c r="H979" s="348"/>
      <c r="I979" s="348"/>
      <c r="J979" s="348"/>
      <c r="K979" s="348"/>
      <c r="L979" s="348"/>
      <c r="M979" s="348"/>
      <c r="N979" s="348"/>
      <c r="O979" s="348"/>
      <c r="P979" s="348"/>
    </row>
    <row r="980" spans="1:16" ht="15.75" thickBot="1">
      <c r="A980" s="348"/>
      <c r="B980" s="348"/>
      <c r="C980" s="348"/>
      <c r="D980" s="348"/>
      <c r="E980" s="348"/>
      <c r="F980" s="348"/>
      <c r="G980" s="348"/>
      <c r="H980" s="348"/>
      <c r="I980" s="348"/>
      <c r="J980" s="348"/>
      <c r="K980" s="348"/>
      <c r="L980" s="348"/>
      <c r="M980" s="348"/>
      <c r="N980" s="348"/>
      <c r="O980" s="348"/>
      <c r="P980" s="348"/>
    </row>
    <row r="981" spans="1:16" ht="15.75" thickBot="1">
      <c r="A981" s="348"/>
      <c r="B981" s="348"/>
      <c r="C981" s="348"/>
      <c r="D981" s="348"/>
      <c r="E981" s="348"/>
      <c r="F981" s="348"/>
      <c r="G981" s="348"/>
      <c r="H981" s="348"/>
      <c r="I981" s="348"/>
      <c r="J981" s="348"/>
      <c r="K981" s="348"/>
      <c r="L981" s="348"/>
      <c r="M981" s="348"/>
      <c r="N981" s="348"/>
      <c r="O981" s="348"/>
      <c r="P981" s="348"/>
    </row>
    <row r="982" spans="1:16" ht="15.75" thickBot="1">
      <c r="A982" s="348"/>
      <c r="B982" s="348"/>
      <c r="C982" s="348"/>
      <c r="D982" s="348"/>
      <c r="E982" s="348"/>
      <c r="F982" s="348"/>
      <c r="G982" s="348"/>
      <c r="H982" s="348"/>
      <c r="I982" s="348"/>
      <c r="J982" s="348"/>
      <c r="K982" s="348"/>
      <c r="L982" s="348"/>
      <c r="M982" s="348"/>
      <c r="N982" s="348"/>
      <c r="O982" s="348"/>
      <c r="P982" s="348"/>
    </row>
    <row r="983" spans="1:16" ht="15.75" thickBot="1">
      <c r="A983" s="348"/>
      <c r="B983" s="348"/>
      <c r="C983" s="348"/>
      <c r="D983" s="348"/>
      <c r="E983" s="348"/>
      <c r="F983" s="348"/>
      <c r="G983" s="348"/>
      <c r="H983" s="348"/>
      <c r="I983" s="348"/>
      <c r="J983" s="348"/>
      <c r="K983" s="348"/>
      <c r="L983" s="348"/>
      <c r="M983" s="348"/>
      <c r="N983" s="348"/>
      <c r="O983" s="348"/>
      <c r="P983" s="348"/>
    </row>
    <row r="984" spans="1:16" ht="15.75" thickBot="1">
      <c r="A984" s="348"/>
      <c r="B984" s="348"/>
      <c r="C984" s="348"/>
      <c r="D984" s="348"/>
      <c r="E984" s="348"/>
      <c r="F984" s="348"/>
      <c r="G984" s="348"/>
      <c r="H984" s="348"/>
      <c r="I984" s="348"/>
      <c r="J984" s="348"/>
      <c r="K984" s="348"/>
      <c r="L984" s="348"/>
      <c r="M984" s="348"/>
      <c r="N984" s="348"/>
      <c r="O984" s="348"/>
      <c r="P984" s="348"/>
    </row>
    <row r="985" spans="1:16" ht="15.75" thickBot="1">
      <c r="A985" s="348"/>
      <c r="B985" s="348"/>
      <c r="C985" s="348"/>
      <c r="D985" s="348"/>
      <c r="E985" s="348"/>
      <c r="F985" s="348"/>
      <c r="G985" s="348"/>
      <c r="H985" s="348"/>
      <c r="I985" s="348"/>
      <c r="J985" s="348"/>
      <c r="K985" s="348"/>
      <c r="L985" s="348"/>
      <c r="M985" s="348"/>
      <c r="N985" s="348"/>
      <c r="O985" s="348"/>
      <c r="P985" s="348"/>
    </row>
    <row r="986" spans="1:16" ht="15.75" thickBot="1">
      <c r="A986" s="348"/>
      <c r="B986" s="348"/>
      <c r="C986" s="348"/>
      <c r="D986" s="348"/>
      <c r="E986" s="348"/>
      <c r="F986" s="348"/>
      <c r="G986" s="348"/>
      <c r="H986" s="348"/>
      <c r="I986" s="348"/>
      <c r="J986" s="348"/>
      <c r="K986" s="348"/>
      <c r="L986" s="348"/>
      <c r="M986" s="348"/>
      <c r="N986" s="348"/>
      <c r="O986" s="348"/>
      <c r="P986" s="348"/>
    </row>
    <row r="987" spans="1:16" ht="15.75" thickBot="1">
      <c r="A987" s="348"/>
      <c r="B987" s="348"/>
      <c r="C987" s="348"/>
      <c r="D987" s="348"/>
      <c r="E987" s="348"/>
      <c r="F987" s="348"/>
      <c r="G987" s="348"/>
      <c r="H987" s="348"/>
      <c r="I987" s="348"/>
      <c r="J987" s="348"/>
      <c r="K987" s="348"/>
      <c r="L987" s="348"/>
      <c r="M987" s="348"/>
      <c r="N987" s="348"/>
      <c r="O987" s="348"/>
      <c r="P987" s="348"/>
    </row>
    <row r="988" spans="1:16" ht="15.75" thickBot="1">
      <c r="A988" s="348"/>
      <c r="B988" s="348"/>
      <c r="C988" s="348"/>
      <c r="D988" s="348"/>
      <c r="E988" s="348"/>
      <c r="F988" s="348"/>
      <c r="G988" s="348"/>
      <c r="H988" s="348"/>
      <c r="I988" s="348"/>
      <c r="J988" s="348"/>
      <c r="K988" s="348"/>
      <c r="L988" s="348"/>
      <c r="M988" s="348"/>
      <c r="N988" s="348"/>
      <c r="O988" s="348"/>
      <c r="P988" s="348"/>
    </row>
    <row r="989" spans="1:16" ht="15.75" thickBot="1">
      <c r="A989" s="348"/>
      <c r="B989" s="348"/>
      <c r="C989" s="348"/>
      <c r="D989" s="348"/>
      <c r="E989" s="348"/>
      <c r="F989" s="348"/>
      <c r="G989" s="348"/>
      <c r="H989" s="348"/>
      <c r="I989" s="348"/>
      <c r="J989" s="348"/>
      <c r="K989" s="348"/>
      <c r="L989" s="348"/>
      <c r="M989" s="348"/>
      <c r="N989" s="348"/>
      <c r="O989" s="348"/>
      <c r="P989" s="348"/>
    </row>
    <row r="990" spans="1:16" ht="15.75" thickBot="1">
      <c r="A990" s="348"/>
      <c r="B990" s="348"/>
      <c r="C990" s="348"/>
      <c r="D990" s="348"/>
      <c r="E990" s="348"/>
      <c r="F990" s="348"/>
      <c r="G990" s="348"/>
      <c r="H990" s="348"/>
      <c r="I990" s="348"/>
      <c r="J990" s="348"/>
      <c r="K990" s="348"/>
      <c r="L990" s="348"/>
      <c r="M990" s="348"/>
      <c r="N990" s="348"/>
      <c r="O990" s="348"/>
      <c r="P990" s="348"/>
    </row>
    <row r="991" spans="1:16" ht="15.75" thickBot="1">
      <c r="A991" s="348"/>
      <c r="B991" s="348"/>
      <c r="C991" s="348"/>
      <c r="D991" s="348"/>
      <c r="E991" s="348"/>
      <c r="F991" s="348"/>
      <c r="G991" s="348"/>
      <c r="H991" s="348"/>
      <c r="I991" s="348"/>
      <c r="J991" s="348"/>
      <c r="K991" s="348"/>
      <c r="L991" s="348"/>
      <c r="M991" s="348"/>
      <c r="N991" s="348"/>
      <c r="O991" s="348"/>
      <c r="P991" s="348"/>
    </row>
    <row r="992" spans="1:16" ht="15.75" thickBot="1">
      <c r="A992" s="348"/>
      <c r="B992" s="348"/>
      <c r="C992" s="348"/>
      <c r="D992" s="348"/>
      <c r="E992" s="348"/>
      <c r="F992" s="348"/>
      <c r="G992" s="348"/>
      <c r="H992" s="348"/>
      <c r="I992" s="348"/>
      <c r="J992" s="348"/>
      <c r="K992" s="348"/>
      <c r="L992" s="348"/>
      <c r="M992" s="348"/>
      <c r="N992" s="348"/>
      <c r="O992" s="348"/>
      <c r="P992" s="348"/>
    </row>
    <row r="993" spans="1:16" ht="15.75" thickBot="1">
      <c r="A993" s="348"/>
      <c r="B993" s="348"/>
      <c r="C993" s="348"/>
      <c r="D993" s="348"/>
      <c r="E993" s="348"/>
      <c r="F993" s="348"/>
      <c r="G993" s="348"/>
      <c r="H993" s="348"/>
      <c r="I993" s="348"/>
      <c r="J993" s="348"/>
      <c r="K993" s="348"/>
      <c r="L993" s="348"/>
      <c r="M993" s="348"/>
      <c r="N993" s="348"/>
      <c r="O993" s="348"/>
      <c r="P993" s="348"/>
    </row>
    <row r="994" spans="1:16" ht="15.75" thickBot="1">
      <c r="A994" s="348"/>
      <c r="B994" s="348"/>
      <c r="C994" s="348"/>
      <c r="D994" s="348"/>
      <c r="E994" s="348"/>
      <c r="F994" s="348"/>
      <c r="G994" s="348"/>
      <c r="H994" s="348"/>
      <c r="I994" s="348"/>
      <c r="J994" s="348"/>
      <c r="K994" s="348"/>
      <c r="L994" s="348"/>
      <c r="M994" s="348"/>
      <c r="N994" s="348"/>
      <c r="O994" s="348"/>
      <c r="P994" s="348"/>
    </row>
    <row r="995" spans="1:16" ht="15.75" thickBot="1">
      <c r="A995" s="348"/>
      <c r="B995" s="348"/>
      <c r="C995" s="348"/>
      <c r="D995" s="348"/>
      <c r="E995" s="348"/>
      <c r="F995" s="348"/>
      <c r="G995" s="348"/>
      <c r="H995" s="348"/>
      <c r="I995" s="348"/>
      <c r="J995" s="348"/>
      <c r="K995" s="348"/>
      <c r="L995" s="348"/>
      <c r="M995" s="348"/>
      <c r="N995" s="348"/>
      <c r="O995" s="348"/>
      <c r="P995" s="348"/>
    </row>
    <row r="996" spans="1:16" ht="15.75" thickBot="1">
      <c r="A996" s="348"/>
      <c r="B996" s="348"/>
      <c r="C996" s="348"/>
      <c r="D996" s="348"/>
      <c r="E996" s="348"/>
      <c r="F996" s="348"/>
      <c r="G996" s="348"/>
      <c r="H996" s="348"/>
      <c r="I996" s="348"/>
      <c r="J996" s="348"/>
      <c r="K996" s="348"/>
      <c r="L996" s="348"/>
      <c r="M996" s="348"/>
      <c r="N996" s="348"/>
      <c r="O996" s="348"/>
      <c r="P996" s="348"/>
    </row>
    <row r="997" spans="1:16" ht="15.75" thickBot="1">
      <c r="A997" s="348"/>
      <c r="B997" s="348"/>
      <c r="C997" s="348"/>
      <c r="D997" s="348"/>
      <c r="E997" s="348"/>
      <c r="F997" s="348"/>
      <c r="G997" s="348"/>
      <c r="H997" s="348"/>
      <c r="I997" s="348"/>
      <c r="J997" s="348"/>
      <c r="K997" s="348"/>
      <c r="L997" s="348"/>
      <c r="M997" s="348"/>
      <c r="N997" s="348"/>
      <c r="O997" s="348"/>
      <c r="P997" s="348"/>
    </row>
    <row r="998" spans="1:16" ht="15.75" thickBot="1">
      <c r="A998" s="348"/>
      <c r="B998" s="348"/>
      <c r="C998" s="348"/>
      <c r="D998" s="348"/>
      <c r="E998" s="348"/>
      <c r="F998" s="348"/>
      <c r="G998" s="348"/>
      <c r="H998" s="348"/>
      <c r="I998" s="348"/>
      <c r="J998" s="348"/>
      <c r="K998" s="348"/>
      <c r="L998" s="348"/>
      <c r="M998" s="348"/>
      <c r="N998" s="348"/>
      <c r="O998" s="348"/>
      <c r="P998" s="348"/>
    </row>
    <row r="999" spans="1:16" ht="15.75" thickBot="1">
      <c r="A999" s="348"/>
      <c r="B999" s="348"/>
      <c r="C999" s="348"/>
      <c r="D999" s="348"/>
      <c r="E999" s="348"/>
      <c r="F999" s="348"/>
      <c r="G999" s="348"/>
      <c r="H999" s="348"/>
      <c r="I999" s="348"/>
      <c r="J999" s="348"/>
      <c r="K999" s="348"/>
      <c r="L999" s="348"/>
      <c r="M999" s="348"/>
      <c r="N999" s="348"/>
      <c r="O999" s="348"/>
      <c r="P999" s="348"/>
    </row>
    <row r="1000" spans="1:16" ht="15.75" thickBot="1">
      <c r="A1000" s="348"/>
      <c r="B1000" s="348"/>
      <c r="C1000" s="348"/>
      <c r="D1000" s="348"/>
      <c r="E1000" s="348"/>
      <c r="F1000" s="348"/>
      <c r="G1000" s="348"/>
      <c r="H1000" s="348"/>
      <c r="I1000" s="348"/>
      <c r="J1000" s="348"/>
      <c r="K1000" s="348"/>
      <c r="L1000" s="348"/>
      <c r="M1000" s="348"/>
      <c r="N1000" s="348"/>
      <c r="O1000" s="348"/>
      <c r="P1000" s="348"/>
    </row>
    <row r="1001" spans="1:16" ht="15.75" thickBot="1">
      <c r="A1001" s="348"/>
      <c r="B1001" s="348"/>
      <c r="C1001" s="348"/>
      <c r="D1001" s="348"/>
      <c r="E1001" s="348"/>
      <c r="F1001" s="348"/>
      <c r="G1001" s="348"/>
      <c r="H1001" s="348"/>
      <c r="I1001" s="348"/>
      <c r="J1001" s="348"/>
      <c r="K1001" s="348"/>
      <c r="L1001" s="348"/>
      <c r="M1001" s="348"/>
      <c r="N1001" s="348"/>
      <c r="O1001" s="348"/>
      <c r="P1001" s="348"/>
    </row>
    <row r="1002" spans="1:16" ht="15.75" thickBot="1">
      <c r="A1002" s="348"/>
      <c r="B1002" s="348"/>
      <c r="C1002" s="348"/>
      <c r="D1002" s="348"/>
      <c r="E1002" s="348"/>
      <c r="F1002" s="348"/>
      <c r="G1002" s="348"/>
      <c r="H1002" s="348"/>
      <c r="I1002" s="348"/>
      <c r="J1002" s="348"/>
      <c r="K1002" s="348"/>
      <c r="L1002" s="348"/>
      <c r="M1002" s="348"/>
      <c r="N1002" s="348"/>
      <c r="O1002" s="348"/>
      <c r="P1002" s="348"/>
    </row>
  </sheetData>
  <mergeCells count="30">
    <mergeCell ref="C39:D39"/>
    <mergeCell ref="C40:D40"/>
    <mergeCell ref="C42:D42"/>
    <mergeCell ref="C43:D43"/>
    <mergeCell ref="C48:D48"/>
    <mergeCell ref="C38:D38"/>
    <mergeCell ref="C19:D19"/>
    <mergeCell ref="C25:D25"/>
    <mergeCell ref="C26:D26"/>
    <mergeCell ref="C27:D27"/>
    <mergeCell ref="C28:D28"/>
    <mergeCell ref="C30:D30"/>
    <mergeCell ref="C31:D31"/>
    <mergeCell ref="C32:D32"/>
    <mergeCell ref="C34:D34"/>
    <mergeCell ref="C35:D35"/>
    <mergeCell ref="C36:D36"/>
    <mergeCell ref="M3:P4"/>
    <mergeCell ref="B4:B5"/>
    <mergeCell ref="C4:D4"/>
    <mergeCell ref="C18:D18"/>
    <mergeCell ref="A3:A5"/>
    <mergeCell ref="B3:D3"/>
    <mergeCell ref="E3:H4"/>
    <mergeCell ref="I3:L4"/>
    <mergeCell ref="C12:D12"/>
    <mergeCell ref="C13:D13"/>
    <mergeCell ref="C14:D14"/>
    <mergeCell ref="C15:D15"/>
    <mergeCell ref="C17:D1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A3" sqref="A3:XFD5"/>
    </sheetView>
  </sheetViews>
  <sheetFormatPr defaultColWidth="9.140625" defaultRowHeight="15"/>
  <cols>
    <col min="1" max="1" width="6.5703125" style="275" customWidth="1"/>
    <col min="2" max="2" width="22.5703125" style="275" customWidth="1"/>
    <col min="3" max="4" width="15.5703125" style="276" customWidth="1"/>
    <col min="5" max="16384" width="9.140625" style="275"/>
  </cols>
  <sheetData>
    <row r="1" spans="1:16" ht="24.75" customHeight="1">
      <c r="A1" s="274" t="s">
        <v>4066</v>
      </c>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45">
      <c r="A6" s="246">
        <v>1</v>
      </c>
      <c r="B6" s="296" t="s">
        <v>4067</v>
      </c>
      <c r="C6" s="246" t="s">
        <v>4068</v>
      </c>
      <c r="D6" s="246" t="s">
        <v>4069</v>
      </c>
      <c r="E6" s="297">
        <v>15000</v>
      </c>
      <c r="F6" s="297">
        <v>7500</v>
      </c>
      <c r="G6" s="297">
        <v>5000</v>
      </c>
      <c r="H6" s="297">
        <v>4000</v>
      </c>
      <c r="I6" s="245">
        <f>ROUND(E6*30%,-1)</f>
        <v>4500</v>
      </c>
      <c r="J6" s="245">
        <f>ROUND(F6*30%,-1)</f>
        <v>2250</v>
      </c>
      <c r="K6" s="245">
        <f>ROUND(G6*30%,-1)</f>
        <v>1500</v>
      </c>
      <c r="L6" s="245">
        <f>ROUND(H6*30%,-1)</f>
        <v>1200</v>
      </c>
      <c r="M6" s="245">
        <f>ROUND(E6*25%,-1)</f>
        <v>3750</v>
      </c>
      <c r="N6" s="245">
        <f t="shared" ref="N6:P21" si="0">ROUND(F6*25%,-1)</f>
        <v>1880</v>
      </c>
      <c r="O6" s="245">
        <f t="shared" si="0"/>
        <v>1250</v>
      </c>
      <c r="P6" s="245">
        <f t="shared" si="0"/>
        <v>1000</v>
      </c>
    </row>
    <row r="7" spans="1:16" ht="60">
      <c r="A7" s="246">
        <v>2</v>
      </c>
      <c r="B7" s="296" t="s">
        <v>4070</v>
      </c>
      <c r="C7" s="246" t="s">
        <v>4071</v>
      </c>
      <c r="D7" s="246" t="s">
        <v>4072</v>
      </c>
      <c r="E7" s="297">
        <v>13800</v>
      </c>
      <c r="F7" s="297">
        <v>6350</v>
      </c>
      <c r="G7" s="297">
        <v>4140</v>
      </c>
      <c r="H7" s="297">
        <v>3310</v>
      </c>
      <c r="I7" s="245">
        <f t="shared" ref="I7:L37" si="1">ROUND(E7*30%,-1)</f>
        <v>4140</v>
      </c>
      <c r="J7" s="245">
        <f t="shared" si="1"/>
        <v>1910</v>
      </c>
      <c r="K7" s="245">
        <f t="shared" si="1"/>
        <v>1240</v>
      </c>
      <c r="L7" s="245">
        <f t="shared" si="1"/>
        <v>990</v>
      </c>
      <c r="M7" s="245">
        <f t="shared" ref="M7:P37" si="2">ROUND(E7*25%,-1)</f>
        <v>3450</v>
      </c>
      <c r="N7" s="245">
        <f t="shared" si="0"/>
        <v>1590</v>
      </c>
      <c r="O7" s="245">
        <f t="shared" si="0"/>
        <v>1040</v>
      </c>
      <c r="P7" s="245">
        <f t="shared" si="0"/>
        <v>830</v>
      </c>
    </row>
    <row r="8" spans="1:16" ht="30">
      <c r="A8" s="246">
        <v>3</v>
      </c>
      <c r="B8" s="296" t="s">
        <v>4073</v>
      </c>
      <c r="C8" s="351"/>
      <c r="D8" s="351"/>
      <c r="E8" s="298"/>
      <c r="F8" s="298"/>
      <c r="G8" s="298"/>
      <c r="H8" s="298"/>
      <c r="I8" s="245"/>
      <c r="J8" s="245"/>
      <c r="K8" s="245"/>
      <c r="L8" s="245"/>
      <c r="M8" s="245"/>
      <c r="N8" s="245"/>
      <c r="O8" s="245"/>
      <c r="P8" s="245"/>
    </row>
    <row r="9" spans="1:16" ht="45">
      <c r="A9" s="246">
        <v>4</v>
      </c>
      <c r="B9" s="296" t="s">
        <v>4074</v>
      </c>
      <c r="C9" s="351"/>
      <c r="D9" s="351"/>
      <c r="E9" s="297">
        <v>15000</v>
      </c>
      <c r="F9" s="298"/>
      <c r="G9" s="298"/>
      <c r="H9" s="298"/>
      <c r="I9" s="245">
        <f t="shared" si="1"/>
        <v>4500</v>
      </c>
      <c r="J9" s="245"/>
      <c r="K9" s="245"/>
      <c r="L9" s="245"/>
      <c r="M9" s="245">
        <f t="shared" si="2"/>
        <v>3750</v>
      </c>
      <c r="N9" s="245"/>
      <c r="O9" s="245"/>
      <c r="P9" s="245"/>
    </row>
    <row r="10" spans="1:16" ht="45">
      <c r="A10" s="246">
        <v>5</v>
      </c>
      <c r="B10" s="296" t="s">
        <v>4075</v>
      </c>
      <c r="C10" s="351"/>
      <c r="D10" s="351"/>
      <c r="E10" s="297">
        <v>12000</v>
      </c>
      <c r="F10" s="298"/>
      <c r="G10" s="298"/>
      <c r="H10" s="298"/>
      <c r="I10" s="245">
        <f t="shared" si="1"/>
        <v>3600</v>
      </c>
      <c r="J10" s="245"/>
      <c r="K10" s="245"/>
      <c r="L10" s="245"/>
      <c r="M10" s="245">
        <f t="shared" si="2"/>
        <v>3000</v>
      </c>
      <c r="N10" s="245"/>
      <c r="O10" s="245"/>
      <c r="P10" s="245"/>
    </row>
    <row r="11" spans="1:16">
      <c r="A11" s="246">
        <v>6</v>
      </c>
      <c r="B11" s="296" t="s">
        <v>4076</v>
      </c>
      <c r="C11" s="351"/>
      <c r="D11" s="351"/>
      <c r="E11" s="298"/>
      <c r="F11" s="298"/>
      <c r="G11" s="298"/>
      <c r="H11" s="298"/>
      <c r="I11" s="245"/>
      <c r="J11" s="245"/>
      <c r="K11" s="245"/>
      <c r="L11" s="245"/>
      <c r="M11" s="245"/>
      <c r="N11" s="245"/>
      <c r="O11" s="245"/>
      <c r="P11" s="245"/>
    </row>
    <row r="12" spans="1:16" ht="60">
      <c r="A12" s="246">
        <v>7</v>
      </c>
      <c r="B12" s="296" t="s">
        <v>4077</v>
      </c>
      <c r="C12" s="351"/>
      <c r="D12" s="351"/>
      <c r="E12" s="297">
        <v>9900</v>
      </c>
      <c r="F12" s="298"/>
      <c r="G12" s="298"/>
      <c r="H12" s="298"/>
      <c r="I12" s="245">
        <f t="shared" si="1"/>
        <v>2970</v>
      </c>
      <c r="J12" s="245"/>
      <c r="K12" s="245"/>
      <c r="L12" s="245"/>
      <c r="M12" s="245">
        <f t="shared" si="2"/>
        <v>2480</v>
      </c>
      <c r="N12" s="245"/>
      <c r="O12" s="245"/>
      <c r="P12" s="245"/>
    </row>
    <row r="13" spans="1:16" ht="45">
      <c r="A13" s="246">
        <v>8</v>
      </c>
      <c r="B13" s="296" t="s">
        <v>4078</v>
      </c>
      <c r="C13" s="351"/>
      <c r="D13" s="351"/>
      <c r="E13" s="297">
        <v>8700</v>
      </c>
      <c r="F13" s="298"/>
      <c r="G13" s="298"/>
      <c r="H13" s="298"/>
      <c r="I13" s="245">
        <f t="shared" si="1"/>
        <v>2610</v>
      </c>
      <c r="J13" s="245"/>
      <c r="K13" s="245"/>
      <c r="L13" s="245"/>
      <c r="M13" s="245">
        <f t="shared" si="2"/>
        <v>2180</v>
      </c>
      <c r="N13" s="245"/>
      <c r="O13" s="245"/>
      <c r="P13" s="245"/>
    </row>
    <row r="14" spans="1:16" ht="30">
      <c r="A14" s="246">
        <v>9</v>
      </c>
      <c r="B14" s="296" t="s">
        <v>4079</v>
      </c>
      <c r="C14" s="351"/>
      <c r="D14" s="351"/>
      <c r="E14" s="297">
        <v>6800</v>
      </c>
      <c r="F14" s="297">
        <v>3400</v>
      </c>
      <c r="G14" s="297">
        <v>2000</v>
      </c>
      <c r="H14" s="297">
        <v>1600</v>
      </c>
      <c r="I14" s="245">
        <f t="shared" si="1"/>
        <v>2040</v>
      </c>
      <c r="J14" s="245">
        <f t="shared" si="1"/>
        <v>1020</v>
      </c>
      <c r="K14" s="245">
        <f t="shared" si="1"/>
        <v>600</v>
      </c>
      <c r="L14" s="245">
        <f t="shared" si="1"/>
        <v>480</v>
      </c>
      <c r="M14" s="245">
        <f t="shared" si="2"/>
        <v>1700</v>
      </c>
      <c r="N14" s="245">
        <f t="shared" si="0"/>
        <v>850</v>
      </c>
      <c r="O14" s="245">
        <f t="shared" si="0"/>
        <v>500</v>
      </c>
      <c r="P14" s="245">
        <f t="shared" si="0"/>
        <v>400</v>
      </c>
    </row>
    <row r="15" spans="1:16" ht="30">
      <c r="A15" s="246">
        <v>10</v>
      </c>
      <c r="B15" s="296" t="s">
        <v>4080</v>
      </c>
      <c r="C15" s="351"/>
      <c r="D15" s="351"/>
      <c r="E15" s="297">
        <v>6800</v>
      </c>
      <c r="F15" s="297">
        <v>3400</v>
      </c>
      <c r="G15" s="297">
        <v>2000</v>
      </c>
      <c r="H15" s="297">
        <v>1600</v>
      </c>
      <c r="I15" s="245">
        <f t="shared" si="1"/>
        <v>2040</v>
      </c>
      <c r="J15" s="245">
        <f t="shared" si="1"/>
        <v>1020</v>
      </c>
      <c r="K15" s="245">
        <f t="shared" si="1"/>
        <v>600</v>
      </c>
      <c r="L15" s="245">
        <f t="shared" si="1"/>
        <v>480</v>
      </c>
      <c r="M15" s="245">
        <f t="shared" si="2"/>
        <v>1700</v>
      </c>
      <c r="N15" s="245">
        <f t="shared" si="0"/>
        <v>850</v>
      </c>
      <c r="O15" s="245">
        <f t="shared" si="0"/>
        <v>500</v>
      </c>
      <c r="P15" s="245">
        <f t="shared" si="0"/>
        <v>400</v>
      </c>
    </row>
    <row r="16" spans="1:16">
      <c r="A16" s="246">
        <v>11</v>
      </c>
      <c r="B16" s="296" t="s">
        <v>4081</v>
      </c>
      <c r="C16" s="351"/>
      <c r="D16" s="351"/>
      <c r="E16" s="297">
        <v>10000</v>
      </c>
      <c r="F16" s="297">
        <v>5000</v>
      </c>
      <c r="G16" s="297">
        <v>2940</v>
      </c>
      <c r="H16" s="297">
        <v>2350</v>
      </c>
      <c r="I16" s="245">
        <f t="shared" si="1"/>
        <v>3000</v>
      </c>
      <c r="J16" s="245">
        <f t="shared" si="1"/>
        <v>1500</v>
      </c>
      <c r="K16" s="245">
        <f t="shared" si="1"/>
        <v>880</v>
      </c>
      <c r="L16" s="245">
        <f t="shared" si="1"/>
        <v>710</v>
      </c>
      <c r="M16" s="245">
        <f t="shared" si="2"/>
        <v>2500</v>
      </c>
      <c r="N16" s="245">
        <f t="shared" si="0"/>
        <v>1250</v>
      </c>
      <c r="O16" s="245">
        <f t="shared" si="0"/>
        <v>740</v>
      </c>
      <c r="P16" s="245">
        <f t="shared" si="0"/>
        <v>590</v>
      </c>
    </row>
    <row r="17" spans="1:16">
      <c r="A17" s="246">
        <v>12</v>
      </c>
      <c r="B17" s="296" t="s">
        <v>4082</v>
      </c>
      <c r="C17" s="351"/>
      <c r="D17" s="351"/>
      <c r="E17" s="297">
        <v>6800</v>
      </c>
      <c r="F17" s="297">
        <v>3400</v>
      </c>
      <c r="G17" s="297">
        <v>2000</v>
      </c>
      <c r="H17" s="297">
        <v>1600</v>
      </c>
      <c r="I17" s="245">
        <f t="shared" si="1"/>
        <v>2040</v>
      </c>
      <c r="J17" s="245">
        <f t="shared" si="1"/>
        <v>1020</v>
      </c>
      <c r="K17" s="245">
        <f t="shared" si="1"/>
        <v>600</v>
      </c>
      <c r="L17" s="245">
        <f t="shared" si="1"/>
        <v>480</v>
      </c>
      <c r="M17" s="245">
        <f t="shared" si="2"/>
        <v>1700</v>
      </c>
      <c r="N17" s="245">
        <f t="shared" si="0"/>
        <v>850</v>
      </c>
      <c r="O17" s="245">
        <f t="shared" si="0"/>
        <v>500</v>
      </c>
      <c r="P17" s="245">
        <f t="shared" si="0"/>
        <v>400</v>
      </c>
    </row>
    <row r="18" spans="1:16" ht="30">
      <c r="A18" s="246">
        <v>13</v>
      </c>
      <c r="B18" s="296" t="s">
        <v>4083</v>
      </c>
      <c r="C18" s="351"/>
      <c r="D18" s="351"/>
      <c r="E18" s="297">
        <v>6800</v>
      </c>
      <c r="F18" s="297">
        <v>3400</v>
      </c>
      <c r="G18" s="297">
        <v>2000</v>
      </c>
      <c r="H18" s="297">
        <v>1600</v>
      </c>
      <c r="I18" s="245">
        <f t="shared" si="1"/>
        <v>2040</v>
      </c>
      <c r="J18" s="245">
        <f t="shared" si="1"/>
        <v>1020</v>
      </c>
      <c r="K18" s="245">
        <f t="shared" si="1"/>
        <v>600</v>
      </c>
      <c r="L18" s="245">
        <f t="shared" si="1"/>
        <v>480</v>
      </c>
      <c r="M18" s="245">
        <f t="shared" si="2"/>
        <v>1700</v>
      </c>
      <c r="N18" s="245">
        <f t="shared" si="0"/>
        <v>850</v>
      </c>
      <c r="O18" s="245">
        <f t="shared" si="0"/>
        <v>500</v>
      </c>
      <c r="P18" s="245">
        <f t="shared" si="0"/>
        <v>400</v>
      </c>
    </row>
    <row r="19" spans="1:16" ht="135">
      <c r="A19" s="246">
        <v>14</v>
      </c>
      <c r="B19" s="296" t="s">
        <v>4084</v>
      </c>
      <c r="C19" s="351"/>
      <c r="D19" s="351"/>
      <c r="E19" s="297">
        <v>6000</v>
      </c>
      <c r="F19" s="297">
        <v>3000</v>
      </c>
      <c r="G19" s="297">
        <v>1500</v>
      </c>
      <c r="H19" s="297">
        <v>1200</v>
      </c>
      <c r="I19" s="245">
        <f t="shared" si="1"/>
        <v>1800</v>
      </c>
      <c r="J19" s="245">
        <f t="shared" si="1"/>
        <v>900</v>
      </c>
      <c r="K19" s="245">
        <f t="shared" si="1"/>
        <v>450</v>
      </c>
      <c r="L19" s="245">
        <f t="shared" si="1"/>
        <v>360</v>
      </c>
      <c r="M19" s="245">
        <f t="shared" si="2"/>
        <v>1500</v>
      </c>
      <c r="N19" s="245">
        <f t="shared" si="0"/>
        <v>750</v>
      </c>
      <c r="O19" s="245">
        <f t="shared" si="0"/>
        <v>380</v>
      </c>
      <c r="P19" s="245">
        <f t="shared" si="0"/>
        <v>300</v>
      </c>
    </row>
    <row r="20" spans="1:16" ht="150">
      <c r="A20" s="246">
        <v>15</v>
      </c>
      <c r="B20" s="296" t="s">
        <v>4085</v>
      </c>
      <c r="C20" s="351"/>
      <c r="D20" s="351"/>
      <c r="E20" s="297">
        <v>4000</v>
      </c>
      <c r="F20" s="297">
        <v>2000</v>
      </c>
      <c r="G20" s="297">
        <v>1100</v>
      </c>
      <c r="H20" s="339">
        <v>880</v>
      </c>
      <c r="I20" s="245">
        <f t="shared" si="1"/>
        <v>1200</v>
      </c>
      <c r="J20" s="245">
        <f t="shared" si="1"/>
        <v>600</v>
      </c>
      <c r="K20" s="245">
        <f t="shared" si="1"/>
        <v>330</v>
      </c>
      <c r="L20" s="245">
        <f t="shared" si="1"/>
        <v>260</v>
      </c>
      <c r="M20" s="245">
        <f t="shared" si="2"/>
        <v>1000</v>
      </c>
      <c r="N20" s="245">
        <f t="shared" si="0"/>
        <v>500</v>
      </c>
      <c r="O20" s="245">
        <f t="shared" si="0"/>
        <v>280</v>
      </c>
      <c r="P20" s="245">
        <f t="shared" si="0"/>
        <v>220</v>
      </c>
    </row>
    <row r="21" spans="1:16" ht="45">
      <c r="A21" s="246">
        <v>16</v>
      </c>
      <c r="B21" s="296" t="s">
        <v>4086</v>
      </c>
      <c r="C21" s="246" t="s">
        <v>4087</v>
      </c>
      <c r="D21" s="246" t="s">
        <v>4088</v>
      </c>
      <c r="E21" s="297">
        <v>4000</v>
      </c>
      <c r="F21" s="297">
        <v>2000</v>
      </c>
      <c r="G21" s="297">
        <v>1100</v>
      </c>
      <c r="H21" s="339">
        <v>880</v>
      </c>
      <c r="I21" s="245">
        <f t="shared" si="1"/>
        <v>1200</v>
      </c>
      <c r="J21" s="245">
        <f t="shared" si="1"/>
        <v>600</v>
      </c>
      <c r="K21" s="245">
        <f t="shared" si="1"/>
        <v>330</v>
      </c>
      <c r="L21" s="245">
        <f t="shared" si="1"/>
        <v>260</v>
      </c>
      <c r="M21" s="245">
        <f t="shared" si="2"/>
        <v>1000</v>
      </c>
      <c r="N21" s="245">
        <f t="shared" si="0"/>
        <v>500</v>
      </c>
      <c r="O21" s="245">
        <f t="shared" si="0"/>
        <v>280</v>
      </c>
      <c r="P21" s="245">
        <f t="shared" si="0"/>
        <v>220</v>
      </c>
    </row>
    <row r="22" spans="1:16" ht="45">
      <c r="A22" s="246">
        <v>17</v>
      </c>
      <c r="B22" s="296" t="s">
        <v>4086</v>
      </c>
      <c r="C22" s="246" t="s">
        <v>4088</v>
      </c>
      <c r="D22" s="246" t="s">
        <v>4089</v>
      </c>
      <c r="E22" s="297">
        <v>3000</v>
      </c>
      <c r="F22" s="297">
        <v>1500</v>
      </c>
      <c r="G22" s="339">
        <v>830</v>
      </c>
      <c r="H22" s="339">
        <v>660</v>
      </c>
      <c r="I22" s="245">
        <f t="shared" si="1"/>
        <v>900</v>
      </c>
      <c r="J22" s="245">
        <f t="shared" si="1"/>
        <v>450</v>
      </c>
      <c r="K22" s="245">
        <f t="shared" si="1"/>
        <v>250</v>
      </c>
      <c r="L22" s="245">
        <f t="shared" si="1"/>
        <v>200</v>
      </c>
      <c r="M22" s="245">
        <f t="shared" si="2"/>
        <v>750</v>
      </c>
      <c r="N22" s="245">
        <f t="shared" si="2"/>
        <v>380</v>
      </c>
      <c r="O22" s="245">
        <f t="shared" si="2"/>
        <v>210</v>
      </c>
      <c r="P22" s="245">
        <f t="shared" si="2"/>
        <v>170</v>
      </c>
    </row>
    <row r="23" spans="1:16" ht="30">
      <c r="A23" s="246">
        <v>18</v>
      </c>
      <c r="B23" s="352" t="s">
        <v>4090</v>
      </c>
      <c r="C23" s="246" t="s">
        <v>4091</v>
      </c>
      <c r="D23" s="246" t="s">
        <v>4092</v>
      </c>
      <c r="E23" s="353">
        <v>3600</v>
      </c>
      <c r="F23" s="297">
        <v>1800</v>
      </c>
      <c r="G23" s="297">
        <v>1200</v>
      </c>
      <c r="H23" s="339">
        <v>960</v>
      </c>
      <c r="I23" s="245">
        <f t="shared" si="1"/>
        <v>1080</v>
      </c>
      <c r="J23" s="245">
        <f t="shared" si="1"/>
        <v>540</v>
      </c>
      <c r="K23" s="245">
        <f t="shared" si="1"/>
        <v>360</v>
      </c>
      <c r="L23" s="245">
        <f t="shared" si="1"/>
        <v>290</v>
      </c>
      <c r="M23" s="245">
        <f t="shared" si="2"/>
        <v>900</v>
      </c>
      <c r="N23" s="245">
        <f t="shared" si="2"/>
        <v>450</v>
      </c>
      <c r="O23" s="245">
        <f t="shared" si="2"/>
        <v>300</v>
      </c>
      <c r="P23" s="245">
        <f t="shared" si="2"/>
        <v>240</v>
      </c>
    </row>
    <row r="24" spans="1:16" ht="30">
      <c r="A24" s="246">
        <v>19</v>
      </c>
      <c r="B24" s="352" t="s">
        <v>4093</v>
      </c>
      <c r="C24" s="246" t="s">
        <v>4094</v>
      </c>
      <c r="D24" s="246" t="s">
        <v>4094</v>
      </c>
      <c r="E24" s="339">
        <v>3000</v>
      </c>
      <c r="F24" s="297">
        <v>1500</v>
      </c>
      <c r="G24" s="297">
        <v>1200</v>
      </c>
      <c r="H24" s="339">
        <v>960</v>
      </c>
      <c r="I24" s="245">
        <f t="shared" si="1"/>
        <v>900</v>
      </c>
      <c r="J24" s="245">
        <f t="shared" si="1"/>
        <v>450</v>
      </c>
      <c r="K24" s="245">
        <f t="shared" si="1"/>
        <v>360</v>
      </c>
      <c r="L24" s="245">
        <f t="shared" si="1"/>
        <v>290</v>
      </c>
      <c r="M24" s="245">
        <f t="shared" si="2"/>
        <v>750</v>
      </c>
      <c r="N24" s="245">
        <f t="shared" si="2"/>
        <v>380</v>
      </c>
      <c r="O24" s="245">
        <f t="shared" si="2"/>
        <v>300</v>
      </c>
      <c r="P24" s="245">
        <f t="shared" si="2"/>
        <v>240</v>
      </c>
    </row>
    <row r="25" spans="1:16">
      <c r="A25" s="246">
        <v>20</v>
      </c>
      <c r="B25" s="296" t="s">
        <v>4095</v>
      </c>
      <c r="C25" s="351"/>
      <c r="D25" s="351"/>
      <c r="E25" s="339">
        <v>3000</v>
      </c>
      <c r="F25" s="298"/>
      <c r="G25" s="298"/>
      <c r="H25" s="298"/>
      <c r="I25" s="245">
        <f t="shared" si="1"/>
        <v>900</v>
      </c>
      <c r="J25" s="245"/>
      <c r="K25" s="245"/>
      <c r="L25" s="245"/>
      <c r="M25" s="245">
        <f t="shared" si="2"/>
        <v>750</v>
      </c>
      <c r="N25" s="245"/>
      <c r="O25" s="245"/>
      <c r="P25" s="245"/>
    </row>
    <row r="26" spans="1:16">
      <c r="A26" s="246">
        <v>21</v>
      </c>
      <c r="B26" s="296" t="s">
        <v>4096</v>
      </c>
      <c r="C26" s="351"/>
      <c r="D26" s="351"/>
      <c r="E26" s="339">
        <v>3000</v>
      </c>
      <c r="F26" s="298"/>
      <c r="G26" s="298"/>
      <c r="H26" s="298"/>
      <c r="I26" s="245">
        <f t="shared" si="1"/>
        <v>900</v>
      </c>
      <c r="J26" s="245"/>
      <c r="K26" s="245"/>
      <c r="L26" s="245"/>
      <c r="M26" s="245">
        <f t="shared" si="2"/>
        <v>750</v>
      </c>
      <c r="N26" s="245"/>
      <c r="O26" s="245"/>
      <c r="P26" s="245"/>
    </row>
    <row r="27" spans="1:16" ht="30">
      <c r="A27" s="246">
        <v>22</v>
      </c>
      <c r="B27" s="296" t="s">
        <v>4097</v>
      </c>
      <c r="C27" s="351"/>
      <c r="D27" s="351"/>
      <c r="E27" s="339">
        <v>3000</v>
      </c>
      <c r="F27" s="298"/>
      <c r="G27" s="298"/>
      <c r="H27" s="298"/>
      <c r="I27" s="245">
        <f t="shared" si="1"/>
        <v>900</v>
      </c>
      <c r="J27" s="245"/>
      <c r="K27" s="245"/>
      <c r="L27" s="245"/>
      <c r="M27" s="245">
        <f t="shared" si="2"/>
        <v>750</v>
      </c>
      <c r="N27" s="245"/>
      <c r="O27" s="245"/>
      <c r="P27" s="245"/>
    </row>
    <row r="28" spans="1:16" ht="105">
      <c r="A28" s="246">
        <v>23</v>
      </c>
      <c r="B28" s="296" t="s">
        <v>4098</v>
      </c>
      <c r="C28" s="351"/>
      <c r="D28" s="351"/>
      <c r="E28" s="339">
        <v>2000</v>
      </c>
      <c r="F28" s="298"/>
      <c r="G28" s="298"/>
      <c r="H28" s="298"/>
      <c r="I28" s="245">
        <f t="shared" si="1"/>
        <v>600</v>
      </c>
      <c r="J28" s="245"/>
      <c r="K28" s="245"/>
      <c r="L28" s="245"/>
      <c r="M28" s="245">
        <f t="shared" si="2"/>
        <v>500</v>
      </c>
      <c r="N28" s="245"/>
      <c r="O28" s="245"/>
      <c r="P28" s="245"/>
    </row>
    <row r="29" spans="1:16" ht="30">
      <c r="A29" s="246">
        <v>24</v>
      </c>
      <c r="B29" s="296" t="s">
        <v>4099</v>
      </c>
      <c r="C29" s="246" t="s">
        <v>4100</v>
      </c>
      <c r="D29" s="246" t="s">
        <v>4101</v>
      </c>
      <c r="E29" s="339">
        <v>4000</v>
      </c>
      <c r="F29" s="297">
        <v>2000</v>
      </c>
      <c r="G29" s="297">
        <v>1500</v>
      </c>
      <c r="H29" s="297">
        <v>1200</v>
      </c>
      <c r="I29" s="245">
        <f t="shared" si="1"/>
        <v>1200</v>
      </c>
      <c r="J29" s="245">
        <f t="shared" si="1"/>
        <v>600</v>
      </c>
      <c r="K29" s="245">
        <f t="shared" si="1"/>
        <v>450</v>
      </c>
      <c r="L29" s="245">
        <f t="shared" si="1"/>
        <v>360</v>
      </c>
      <c r="M29" s="245">
        <f t="shared" si="2"/>
        <v>1000</v>
      </c>
      <c r="N29" s="245">
        <f t="shared" si="2"/>
        <v>500</v>
      </c>
      <c r="O29" s="245">
        <f t="shared" si="2"/>
        <v>380</v>
      </c>
      <c r="P29" s="245">
        <f t="shared" si="2"/>
        <v>300</v>
      </c>
    </row>
    <row r="30" spans="1:16">
      <c r="A30" s="246">
        <v>25</v>
      </c>
      <c r="B30" s="296" t="s">
        <v>4102</v>
      </c>
      <c r="C30" s="246" t="s">
        <v>4101</v>
      </c>
      <c r="D30" s="246" t="s">
        <v>4103</v>
      </c>
      <c r="E30" s="339">
        <v>3000</v>
      </c>
      <c r="F30" s="297">
        <v>1500</v>
      </c>
      <c r="G30" s="297">
        <v>1130</v>
      </c>
      <c r="H30" s="339">
        <v>900</v>
      </c>
      <c r="I30" s="245">
        <f t="shared" si="1"/>
        <v>900</v>
      </c>
      <c r="J30" s="245">
        <f t="shared" si="1"/>
        <v>450</v>
      </c>
      <c r="K30" s="245">
        <f t="shared" si="1"/>
        <v>340</v>
      </c>
      <c r="L30" s="245">
        <f t="shared" si="1"/>
        <v>270</v>
      </c>
      <c r="M30" s="245">
        <f t="shared" si="2"/>
        <v>750</v>
      </c>
      <c r="N30" s="245">
        <f t="shared" si="2"/>
        <v>380</v>
      </c>
      <c r="O30" s="245">
        <f t="shared" si="2"/>
        <v>280</v>
      </c>
      <c r="P30" s="245">
        <f t="shared" si="2"/>
        <v>230</v>
      </c>
    </row>
    <row r="31" spans="1:16" ht="30">
      <c r="A31" s="246">
        <v>26</v>
      </c>
      <c r="B31" s="296" t="s">
        <v>4104</v>
      </c>
      <c r="C31" s="351"/>
      <c r="D31" s="351"/>
      <c r="E31" s="297">
        <v>2000</v>
      </c>
      <c r="F31" s="298"/>
      <c r="G31" s="298"/>
      <c r="H31" s="298"/>
      <c r="I31" s="245">
        <f t="shared" si="1"/>
        <v>600</v>
      </c>
      <c r="J31" s="245"/>
      <c r="K31" s="245"/>
      <c r="L31" s="245"/>
      <c r="M31" s="245">
        <f t="shared" si="2"/>
        <v>500</v>
      </c>
      <c r="N31" s="245"/>
      <c r="O31" s="245"/>
      <c r="P31" s="245"/>
    </row>
    <row r="32" spans="1:16" ht="45">
      <c r="A32" s="246">
        <v>27</v>
      </c>
      <c r="B32" s="296" t="s">
        <v>4105</v>
      </c>
      <c r="C32" s="351"/>
      <c r="D32" s="351"/>
      <c r="E32" s="303">
        <v>1820</v>
      </c>
      <c r="F32" s="298"/>
      <c r="G32" s="298"/>
      <c r="H32" s="298"/>
      <c r="I32" s="245">
        <f t="shared" si="1"/>
        <v>550</v>
      </c>
      <c r="J32" s="245"/>
      <c r="K32" s="245"/>
      <c r="L32" s="245"/>
      <c r="M32" s="245">
        <f t="shared" si="2"/>
        <v>460</v>
      </c>
      <c r="N32" s="245"/>
      <c r="O32" s="245"/>
      <c r="P32" s="245"/>
    </row>
    <row r="33" spans="1:16" ht="45">
      <c r="A33" s="246">
        <v>28</v>
      </c>
      <c r="B33" s="302" t="s">
        <v>4106</v>
      </c>
      <c r="C33" s="351"/>
      <c r="D33" s="351"/>
      <c r="E33" s="303">
        <v>1540</v>
      </c>
      <c r="F33" s="298"/>
      <c r="G33" s="298"/>
      <c r="H33" s="298"/>
      <c r="I33" s="245">
        <f t="shared" si="1"/>
        <v>460</v>
      </c>
      <c r="J33" s="245"/>
      <c r="K33" s="245"/>
      <c r="L33" s="245"/>
      <c r="M33" s="245">
        <f t="shared" si="2"/>
        <v>390</v>
      </c>
      <c r="N33" s="245"/>
      <c r="O33" s="245"/>
      <c r="P33" s="245"/>
    </row>
    <row r="34" spans="1:16" ht="75">
      <c r="A34" s="246">
        <v>29</v>
      </c>
      <c r="B34" s="296" t="s">
        <v>4107</v>
      </c>
      <c r="C34" s="351"/>
      <c r="D34" s="351"/>
      <c r="E34" s="303">
        <v>1820</v>
      </c>
      <c r="F34" s="298"/>
      <c r="G34" s="298"/>
      <c r="H34" s="298"/>
      <c r="I34" s="245">
        <f t="shared" si="1"/>
        <v>550</v>
      </c>
      <c r="J34" s="245"/>
      <c r="K34" s="245"/>
      <c r="L34" s="245"/>
      <c r="M34" s="245">
        <f t="shared" si="2"/>
        <v>460</v>
      </c>
      <c r="N34" s="245"/>
      <c r="O34" s="245"/>
      <c r="P34" s="245"/>
    </row>
    <row r="35" spans="1:16" ht="45">
      <c r="A35" s="246">
        <v>30</v>
      </c>
      <c r="B35" s="302" t="s">
        <v>4108</v>
      </c>
      <c r="C35" s="351"/>
      <c r="D35" s="351"/>
      <c r="E35" s="303">
        <v>1820</v>
      </c>
      <c r="F35" s="298"/>
      <c r="G35" s="298"/>
      <c r="H35" s="298"/>
      <c r="I35" s="245">
        <f t="shared" si="1"/>
        <v>550</v>
      </c>
      <c r="J35" s="245"/>
      <c r="K35" s="245"/>
      <c r="L35" s="245"/>
      <c r="M35" s="245">
        <f t="shared" si="2"/>
        <v>460</v>
      </c>
      <c r="N35" s="245"/>
      <c r="O35" s="245"/>
      <c r="P35" s="245"/>
    </row>
    <row r="36" spans="1:16" ht="60">
      <c r="A36" s="246">
        <v>31</v>
      </c>
      <c r="B36" s="296" t="s">
        <v>4109</v>
      </c>
      <c r="C36" s="351"/>
      <c r="D36" s="351"/>
      <c r="E36" s="303">
        <v>1540</v>
      </c>
      <c r="F36" s="298"/>
      <c r="G36" s="298"/>
      <c r="H36" s="298"/>
      <c r="I36" s="245">
        <f t="shared" si="1"/>
        <v>460</v>
      </c>
      <c r="J36" s="245"/>
      <c r="K36" s="245"/>
      <c r="L36" s="245"/>
      <c r="M36" s="245">
        <f t="shared" si="2"/>
        <v>390</v>
      </c>
      <c r="N36" s="245"/>
      <c r="O36" s="245"/>
      <c r="P36" s="245"/>
    </row>
    <row r="37" spans="1:16" ht="60">
      <c r="A37" s="246">
        <v>32</v>
      </c>
      <c r="B37" s="296" t="s">
        <v>4110</v>
      </c>
      <c r="C37" s="351"/>
      <c r="D37" s="351"/>
      <c r="E37" s="303">
        <v>1260</v>
      </c>
      <c r="F37" s="298"/>
      <c r="G37" s="298"/>
      <c r="H37" s="298"/>
      <c r="I37" s="245">
        <f t="shared" si="1"/>
        <v>380</v>
      </c>
      <c r="J37" s="245"/>
      <c r="K37" s="245"/>
      <c r="L37" s="245"/>
      <c r="M37" s="245">
        <f t="shared" si="2"/>
        <v>320</v>
      </c>
      <c r="N37" s="245"/>
      <c r="O37" s="245"/>
      <c r="P37" s="245"/>
    </row>
  </sheetData>
  <mergeCells count="7">
    <mergeCell ref="A3:A5"/>
    <mergeCell ref="B3:D3"/>
    <mergeCell ref="E3:H4"/>
    <mergeCell ref="I3:L4"/>
    <mergeCell ref="M3:P4"/>
    <mergeCell ref="B4:B5"/>
    <mergeCell ref="C4:D4"/>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2"/>
  <sheetViews>
    <sheetView workbookViewId="0">
      <selection activeCell="A3" sqref="A3:XFD5"/>
    </sheetView>
  </sheetViews>
  <sheetFormatPr defaultColWidth="9.140625" defaultRowHeight="15"/>
  <cols>
    <col min="1" max="1" width="6.85546875" style="275" customWidth="1"/>
    <col min="2" max="2" width="16.7109375" style="275" customWidth="1"/>
    <col min="3" max="3" width="19.7109375" style="275" customWidth="1"/>
    <col min="4" max="4" width="22.28515625" style="275" customWidth="1"/>
    <col min="5" max="16384" width="9.140625" style="275"/>
  </cols>
  <sheetData>
    <row r="1" spans="1:16" ht="30.75" customHeight="1">
      <c r="A1" s="274" t="s">
        <v>4111</v>
      </c>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15.75">
      <c r="A6" s="474" t="s">
        <v>4112</v>
      </c>
      <c r="B6" s="474"/>
      <c r="C6" s="474"/>
      <c r="D6" s="474"/>
      <c r="E6" s="298"/>
      <c r="F6" s="298"/>
      <c r="G6" s="298"/>
      <c r="H6" s="298"/>
      <c r="I6" s="316"/>
      <c r="J6" s="316"/>
      <c r="K6" s="316"/>
      <c r="L6" s="316"/>
      <c r="M6" s="316"/>
      <c r="N6" s="316"/>
      <c r="O6" s="316"/>
      <c r="P6" s="316"/>
    </row>
    <row r="7" spans="1:16" ht="30">
      <c r="A7" s="246">
        <v>1</v>
      </c>
      <c r="B7" s="296" t="s">
        <v>4113</v>
      </c>
      <c r="C7" s="296" t="s">
        <v>4114</v>
      </c>
      <c r="D7" s="296" t="s">
        <v>4115</v>
      </c>
      <c r="E7" s="297">
        <v>14000</v>
      </c>
      <c r="F7" s="297">
        <v>7100</v>
      </c>
      <c r="G7" s="297">
        <v>3950</v>
      </c>
      <c r="H7" s="297">
        <v>3160</v>
      </c>
      <c r="I7" s="245">
        <f>ROUND(E7*30%,-1)</f>
        <v>4200</v>
      </c>
      <c r="J7" s="245">
        <f>ROUND(F7*30%,-1)</f>
        <v>2130</v>
      </c>
      <c r="K7" s="245">
        <f>ROUND(G7*30%,-1)</f>
        <v>1190</v>
      </c>
      <c r="L7" s="245">
        <f>ROUND(H7*30%,-1)</f>
        <v>950</v>
      </c>
      <c r="M7" s="245">
        <f>ROUND(E7*25%,-1)</f>
        <v>3500</v>
      </c>
      <c r="N7" s="245">
        <f t="shared" ref="N7:P21" si="0">ROUND(F7*25%,-1)</f>
        <v>1780</v>
      </c>
      <c r="O7" s="245">
        <f t="shared" si="0"/>
        <v>990</v>
      </c>
      <c r="P7" s="245">
        <f t="shared" si="0"/>
        <v>790</v>
      </c>
    </row>
    <row r="8" spans="1:16" ht="30">
      <c r="A8" s="246">
        <v>2</v>
      </c>
      <c r="B8" s="296" t="s">
        <v>4116</v>
      </c>
      <c r="C8" s="298"/>
      <c r="D8" s="298"/>
      <c r="E8" s="297">
        <v>7000</v>
      </c>
      <c r="F8" s="297">
        <v>3600</v>
      </c>
      <c r="G8" s="297">
        <v>2450</v>
      </c>
      <c r="H8" s="297">
        <v>1960</v>
      </c>
      <c r="I8" s="245">
        <f t="shared" ref="I8:L58" si="1">ROUND(E8*30%,-1)</f>
        <v>2100</v>
      </c>
      <c r="J8" s="245">
        <f t="shared" si="1"/>
        <v>1080</v>
      </c>
      <c r="K8" s="245">
        <f t="shared" si="1"/>
        <v>740</v>
      </c>
      <c r="L8" s="245">
        <f t="shared" si="1"/>
        <v>590</v>
      </c>
      <c r="M8" s="245">
        <f t="shared" ref="M8:P58" si="2">ROUND(E8*25%,-1)</f>
        <v>1750</v>
      </c>
      <c r="N8" s="245">
        <f t="shared" si="0"/>
        <v>900</v>
      </c>
      <c r="O8" s="245">
        <f t="shared" si="0"/>
        <v>610</v>
      </c>
      <c r="P8" s="245">
        <f t="shared" si="0"/>
        <v>490</v>
      </c>
    </row>
    <row r="9" spans="1:16" ht="60">
      <c r="A9" s="246">
        <v>3</v>
      </c>
      <c r="B9" s="296" t="s">
        <v>4117</v>
      </c>
      <c r="C9" s="296" t="s">
        <v>4118</v>
      </c>
      <c r="D9" s="296" t="s">
        <v>4119</v>
      </c>
      <c r="E9" s="297">
        <v>6000</v>
      </c>
      <c r="F9" s="297">
        <v>3100</v>
      </c>
      <c r="G9" s="297">
        <v>2200</v>
      </c>
      <c r="H9" s="297">
        <v>1760</v>
      </c>
      <c r="I9" s="245">
        <f t="shared" si="1"/>
        <v>1800</v>
      </c>
      <c r="J9" s="245">
        <f t="shared" si="1"/>
        <v>930</v>
      </c>
      <c r="K9" s="245">
        <f t="shared" si="1"/>
        <v>660</v>
      </c>
      <c r="L9" s="245">
        <f t="shared" si="1"/>
        <v>530</v>
      </c>
      <c r="M9" s="245">
        <f t="shared" si="2"/>
        <v>1500</v>
      </c>
      <c r="N9" s="245">
        <f t="shared" si="0"/>
        <v>780</v>
      </c>
      <c r="O9" s="245">
        <f t="shared" si="0"/>
        <v>550</v>
      </c>
      <c r="P9" s="245">
        <f t="shared" si="0"/>
        <v>440</v>
      </c>
    </row>
    <row r="10" spans="1:16" ht="45">
      <c r="A10" s="246">
        <v>4</v>
      </c>
      <c r="B10" s="296" t="s">
        <v>4120</v>
      </c>
      <c r="C10" s="296" t="s">
        <v>4121</v>
      </c>
      <c r="D10" s="296" t="s">
        <v>4122</v>
      </c>
      <c r="E10" s="297">
        <v>6000</v>
      </c>
      <c r="F10" s="297">
        <v>3100</v>
      </c>
      <c r="G10" s="297">
        <v>2200</v>
      </c>
      <c r="H10" s="297">
        <v>1760</v>
      </c>
      <c r="I10" s="245">
        <f t="shared" si="1"/>
        <v>1800</v>
      </c>
      <c r="J10" s="245">
        <f t="shared" si="1"/>
        <v>930</v>
      </c>
      <c r="K10" s="245">
        <f t="shared" si="1"/>
        <v>660</v>
      </c>
      <c r="L10" s="245">
        <f t="shared" si="1"/>
        <v>530</v>
      </c>
      <c r="M10" s="245">
        <f t="shared" si="2"/>
        <v>1500</v>
      </c>
      <c r="N10" s="245">
        <f t="shared" si="0"/>
        <v>780</v>
      </c>
      <c r="O10" s="245">
        <f t="shared" si="0"/>
        <v>550</v>
      </c>
      <c r="P10" s="245">
        <f t="shared" si="0"/>
        <v>440</v>
      </c>
    </row>
    <row r="11" spans="1:16" ht="45">
      <c r="A11" s="246">
        <v>5</v>
      </c>
      <c r="B11" s="296" t="s">
        <v>4123</v>
      </c>
      <c r="C11" s="296" t="s">
        <v>4124</v>
      </c>
      <c r="D11" s="296" t="s">
        <v>4125</v>
      </c>
      <c r="E11" s="297">
        <v>6000</v>
      </c>
      <c r="F11" s="297">
        <v>3100</v>
      </c>
      <c r="G11" s="297">
        <v>2200</v>
      </c>
      <c r="H11" s="297">
        <v>1760</v>
      </c>
      <c r="I11" s="245">
        <f t="shared" si="1"/>
        <v>1800</v>
      </c>
      <c r="J11" s="245">
        <f t="shared" si="1"/>
        <v>930</v>
      </c>
      <c r="K11" s="245">
        <f t="shared" si="1"/>
        <v>660</v>
      </c>
      <c r="L11" s="245">
        <f t="shared" si="1"/>
        <v>530</v>
      </c>
      <c r="M11" s="245">
        <f t="shared" si="2"/>
        <v>1500</v>
      </c>
      <c r="N11" s="245">
        <f t="shared" si="0"/>
        <v>780</v>
      </c>
      <c r="O11" s="245">
        <f t="shared" si="0"/>
        <v>550</v>
      </c>
      <c r="P11" s="245">
        <f t="shared" si="0"/>
        <v>440</v>
      </c>
    </row>
    <row r="12" spans="1:16" ht="45">
      <c r="A12" s="246">
        <v>6</v>
      </c>
      <c r="B12" s="296" t="s">
        <v>4126</v>
      </c>
      <c r="C12" s="296" t="s">
        <v>4127</v>
      </c>
      <c r="D12" s="296" t="s">
        <v>4128</v>
      </c>
      <c r="E12" s="297">
        <v>6000</v>
      </c>
      <c r="F12" s="297">
        <v>3100</v>
      </c>
      <c r="G12" s="297">
        <v>2200</v>
      </c>
      <c r="H12" s="297">
        <v>1760</v>
      </c>
      <c r="I12" s="245">
        <f t="shared" si="1"/>
        <v>1800</v>
      </c>
      <c r="J12" s="245">
        <f t="shared" si="1"/>
        <v>930</v>
      </c>
      <c r="K12" s="245">
        <f t="shared" si="1"/>
        <v>660</v>
      </c>
      <c r="L12" s="245">
        <f t="shared" si="1"/>
        <v>530</v>
      </c>
      <c r="M12" s="245">
        <f t="shared" si="2"/>
        <v>1500</v>
      </c>
      <c r="N12" s="245">
        <f t="shared" si="0"/>
        <v>780</v>
      </c>
      <c r="O12" s="245">
        <f t="shared" si="0"/>
        <v>550</v>
      </c>
      <c r="P12" s="245">
        <f t="shared" si="0"/>
        <v>440</v>
      </c>
    </row>
    <row r="13" spans="1:16" ht="45">
      <c r="A13" s="246">
        <v>7</v>
      </c>
      <c r="B13" s="296" t="s">
        <v>4129</v>
      </c>
      <c r="C13" s="296" t="s">
        <v>4130</v>
      </c>
      <c r="D13" s="296" t="s">
        <v>4131</v>
      </c>
      <c r="E13" s="297">
        <v>5250</v>
      </c>
      <c r="F13" s="297">
        <v>2700</v>
      </c>
      <c r="G13" s="297">
        <v>2000</v>
      </c>
      <c r="H13" s="297">
        <v>1600</v>
      </c>
      <c r="I13" s="245">
        <f t="shared" si="1"/>
        <v>1580</v>
      </c>
      <c r="J13" s="245">
        <f t="shared" si="1"/>
        <v>810</v>
      </c>
      <c r="K13" s="245">
        <f t="shared" si="1"/>
        <v>600</v>
      </c>
      <c r="L13" s="245">
        <f t="shared" si="1"/>
        <v>480</v>
      </c>
      <c r="M13" s="245">
        <f t="shared" si="2"/>
        <v>1310</v>
      </c>
      <c r="N13" s="245">
        <f t="shared" si="0"/>
        <v>680</v>
      </c>
      <c r="O13" s="245">
        <f t="shared" si="0"/>
        <v>500</v>
      </c>
      <c r="P13" s="245">
        <f t="shared" si="0"/>
        <v>400</v>
      </c>
    </row>
    <row r="14" spans="1:16" ht="45">
      <c r="A14" s="246">
        <v>8</v>
      </c>
      <c r="B14" s="296" t="s">
        <v>4117</v>
      </c>
      <c r="C14" s="296" t="s">
        <v>4132</v>
      </c>
      <c r="D14" s="296" t="s">
        <v>4133</v>
      </c>
      <c r="E14" s="297">
        <v>5250</v>
      </c>
      <c r="F14" s="297">
        <v>2700</v>
      </c>
      <c r="G14" s="297">
        <v>2000</v>
      </c>
      <c r="H14" s="297">
        <v>1600</v>
      </c>
      <c r="I14" s="245">
        <f t="shared" si="1"/>
        <v>1580</v>
      </c>
      <c r="J14" s="245">
        <f t="shared" si="1"/>
        <v>810</v>
      </c>
      <c r="K14" s="245">
        <f t="shared" si="1"/>
        <v>600</v>
      </c>
      <c r="L14" s="245">
        <f t="shared" si="1"/>
        <v>480</v>
      </c>
      <c r="M14" s="245">
        <f t="shared" si="2"/>
        <v>1310</v>
      </c>
      <c r="N14" s="245">
        <f t="shared" si="0"/>
        <v>680</v>
      </c>
      <c r="O14" s="245">
        <f t="shared" si="0"/>
        <v>500</v>
      </c>
      <c r="P14" s="245">
        <f t="shared" si="0"/>
        <v>400</v>
      </c>
    </row>
    <row r="15" spans="1:16" ht="45">
      <c r="A15" s="246">
        <v>9</v>
      </c>
      <c r="B15" s="296" t="s">
        <v>4120</v>
      </c>
      <c r="C15" s="296" t="s">
        <v>4134</v>
      </c>
      <c r="D15" s="296" t="s">
        <v>4135</v>
      </c>
      <c r="E15" s="297">
        <v>5250</v>
      </c>
      <c r="F15" s="297">
        <v>2700</v>
      </c>
      <c r="G15" s="297">
        <v>2000</v>
      </c>
      <c r="H15" s="297">
        <v>1600</v>
      </c>
      <c r="I15" s="245">
        <f t="shared" si="1"/>
        <v>1580</v>
      </c>
      <c r="J15" s="245">
        <f t="shared" si="1"/>
        <v>810</v>
      </c>
      <c r="K15" s="245">
        <f t="shared" si="1"/>
        <v>600</v>
      </c>
      <c r="L15" s="245">
        <f t="shared" si="1"/>
        <v>480</v>
      </c>
      <c r="M15" s="245">
        <f t="shared" si="2"/>
        <v>1310</v>
      </c>
      <c r="N15" s="245">
        <f t="shared" si="0"/>
        <v>680</v>
      </c>
      <c r="O15" s="245">
        <f t="shared" si="0"/>
        <v>500</v>
      </c>
      <c r="P15" s="245">
        <f t="shared" si="0"/>
        <v>400</v>
      </c>
    </row>
    <row r="16" spans="1:16" ht="30">
      <c r="A16" s="246">
        <v>10</v>
      </c>
      <c r="B16" s="296" t="s">
        <v>4136</v>
      </c>
      <c r="C16" s="296" t="s">
        <v>4137</v>
      </c>
      <c r="D16" s="296" t="s">
        <v>4138</v>
      </c>
      <c r="E16" s="297">
        <v>5250</v>
      </c>
      <c r="F16" s="297">
        <v>2700</v>
      </c>
      <c r="G16" s="297">
        <v>2000</v>
      </c>
      <c r="H16" s="297">
        <v>1600</v>
      </c>
      <c r="I16" s="245">
        <f t="shared" si="1"/>
        <v>1580</v>
      </c>
      <c r="J16" s="245">
        <f t="shared" si="1"/>
        <v>810</v>
      </c>
      <c r="K16" s="245">
        <f t="shared" si="1"/>
        <v>600</v>
      </c>
      <c r="L16" s="245">
        <f t="shared" si="1"/>
        <v>480</v>
      </c>
      <c r="M16" s="245">
        <f t="shared" si="2"/>
        <v>1310</v>
      </c>
      <c r="N16" s="245">
        <f t="shared" si="0"/>
        <v>680</v>
      </c>
      <c r="O16" s="245">
        <f t="shared" si="0"/>
        <v>500</v>
      </c>
      <c r="P16" s="245">
        <f t="shared" si="0"/>
        <v>400</v>
      </c>
    </row>
    <row r="17" spans="1:16" ht="30">
      <c r="A17" s="246">
        <v>11</v>
      </c>
      <c r="B17" s="296" t="s">
        <v>4139</v>
      </c>
      <c r="C17" s="298"/>
      <c r="D17" s="298"/>
      <c r="E17" s="297">
        <v>4500</v>
      </c>
      <c r="F17" s="297">
        <v>2300</v>
      </c>
      <c r="G17" s="297">
        <v>1750</v>
      </c>
      <c r="H17" s="297">
        <v>1400</v>
      </c>
      <c r="I17" s="245">
        <f t="shared" si="1"/>
        <v>1350</v>
      </c>
      <c r="J17" s="245">
        <f t="shared" si="1"/>
        <v>690</v>
      </c>
      <c r="K17" s="245">
        <f t="shared" si="1"/>
        <v>530</v>
      </c>
      <c r="L17" s="245">
        <f t="shared" si="1"/>
        <v>420</v>
      </c>
      <c r="M17" s="245">
        <f t="shared" si="2"/>
        <v>1130</v>
      </c>
      <c r="N17" s="245">
        <f t="shared" si="0"/>
        <v>580</v>
      </c>
      <c r="O17" s="245">
        <f t="shared" si="0"/>
        <v>440</v>
      </c>
      <c r="P17" s="245">
        <f t="shared" si="0"/>
        <v>350</v>
      </c>
    </row>
    <row r="18" spans="1:16" ht="45">
      <c r="A18" s="246">
        <v>12</v>
      </c>
      <c r="B18" s="296" t="s">
        <v>4120</v>
      </c>
      <c r="C18" s="296" t="s">
        <v>4135</v>
      </c>
      <c r="D18" s="296" t="s">
        <v>4140</v>
      </c>
      <c r="E18" s="297">
        <v>4500</v>
      </c>
      <c r="F18" s="297">
        <v>2300</v>
      </c>
      <c r="G18" s="297">
        <v>1750</v>
      </c>
      <c r="H18" s="297">
        <v>1400</v>
      </c>
      <c r="I18" s="245">
        <f t="shared" si="1"/>
        <v>1350</v>
      </c>
      <c r="J18" s="245">
        <f t="shared" si="1"/>
        <v>690</v>
      </c>
      <c r="K18" s="245">
        <f t="shared" si="1"/>
        <v>530</v>
      </c>
      <c r="L18" s="245">
        <f t="shared" si="1"/>
        <v>420</v>
      </c>
      <c r="M18" s="245">
        <f t="shared" si="2"/>
        <v>1130</v>
      </c>
      <c r="N18" s="245">
        <f t="shared" si="0"/>
        <v>580</v>
      </c>
      <c r="O18" s="245">
        <f t="shared" si="0"/>
        <v>440</v>
      </c>
      <c r="P18" s="245">
        <f t="shared" si="0"/>
        <v>350</v>
      </c>
    </row>
    <row r="19" spans="1:16" ht="60">
      <c r="A19" s="246">
        <v>13</v>
      </c>
      <c r="B19" s="296" t="s">
        <v>240</v>
      </c>
      <c r="C19" s="296" t="s">
        <v>4141</v>
      </c>
      <c r="D19" s="296" t="s">
        <v>4142</v>
      </c>
      <c r="E19" s="297">
        <v>4500</v>
      </c>
      <c r="F19" s="297">
        <v>2300</v>
      </c>
      <c r="G19" s="297">
        <v>1750</v>
      </c>
      <c r="H19" s="297">
        <v>1400</v>
      </c>
      <c r="I19" s="245">
        <f t="shared" si="1"/>
        <v>1350</v>
      </c>
      <c r="J19" s="245">
        <f t="shared" si="1"/>
        <v>690</v>
      </c>
      <c r="K19" s="245">
        <f t="shared" si="1"/>
        <v>530</v>
      </c>
      <c r="L19" s="245">
        <f t="shared" si="1"/>
        <v>420</v>
      </c>
      <c r="M19" s="245">
        <f t="shared" si="2"/>
        <v>1130</v>
      </c>
      <c r="N19" s="245">
        <f t="shared" si="0"/>
        <v>580</v>
      </c>
      <c r="O19" s="245">
        <f t="shared" si="0"/>
        <v>440</v>
      </c>
      <c r="P19" s="245">
        <f t="shared" si="0"/>
        <v>350</v>
      </c>
    </row>
    <row r="20" spans="1:16" ht="30">
      <c r="A20" s="246">
        <v>14</v>
      </c>
      <c r="B20" s="296" t="s">
        <v>4126</v>
      </c>
      <c r="C20" s="296" t="s">
        <v>4143</v>
      </c>
      <c r="D20" s="296" t="s">
        <v>4144</v>
      </c>
      <c r="E20" s="297">
        <v>4500</v>
      </c>
      <c r="F20" s="297">
        <v>2300</v>
      </c>
      <c r="G20" s="297">
        <v>1750</v>
      </c>
      <c r="H20" s="297">
        <v>1400</v>
      </c>
      <c r="I20" s="245">
        <f t="shared" si="1"/>
        <v>1350</v>
      </c>
      <c r="J20" s="245">
        <f t="shared" si="1"/>
        <v>690</v>
      </c>
      <c r="K20" s="245">
        <f t="shared" si="1"/>
        <v>530</v>
      </c>
      <c r="L20" s="245">
        <f t="shared" si="1"/>
        <v>420</v>
      </c>
      <c r="M20" s="245">
        <f t="shared" si="2"/>
        <v>1130</v>
      </c>
      <c r="N20" s="245">
        <f t="shared" si="0"/>
        <v>580</v>
      </c>
      <c r="O20" s="245">
        <f t="shared" si="0"/>
        <v>440</v>
      </c>
      <c r="P20" s="245">
        <f t="shared" si="0"/>
        <v>350</v>
      </c>
    </row>
    <row r="21" spans="1:16" ht="45">
      <c r="A21" s="246">
        <v>15</v>
      </c>
      <c r="B21" s="296" t="s">
        <v>3920</v>
      </c>
      <c r="C21" s="298"/>
      <c r="D21" s="298"/>
      <c r="E21" s="297">
        <v>4000</v>
      </c>
      <c r="F21" s="297">
        <v>2111</v>
      </c>
      <c r="G21" s="297">
        <v>1556</v>
      </c>
      <c r="H21" s="297">
        <v>1240</v>
      </c>
      <c r="I21" s="245">
        <f t="shared" si="1"/>
        <v>1200</v>
      </c>
      <c r="J21" s="245">
        <f t="shared" si="1"/>
        <v>630</v>
      </c>
      <c r="K21" s="245">
        <f t="shared" si="1"/>
        <v>470</v>
      </c>
      <c r="L21" s="245">
        <f t="shared" si="1"/>
        <v>370</v>
      </c>
      <c r="M21" s="245">
        <f t="shared" si="2"/>
        <v>1000</v>
      </c>
      <c r="N21" s="245">
        <f t="shared" si="0"/>
        <v>530</v>
      </c>
      <c r="O21" s="245">
        <f t="shared" si="0"/>
        <v>390</v>
      </c>
      <c r="P21" s="245">
        <f t="shared" si="0"/>
        <v>310</v>
      </c>
    </row>
    <row r="22" spans="1:16">
      <c r="A22" s="475" t="s">
        <v>4145</v>
      </c>
      <c r="B22" s="475"/>
      <c r="C22" s="475"/>
      <c r="D22" s="475"/>
      <c r="E22" s="298"/>
      <c r="F22" s="298"/>
      <c r="G22" s="298"/>
      <c r="H22" s="298"/>
      <c r="I22" s="245"/>
      <c r="J22" s="245"/>
      <c r="K22" s="245"/>
      <c r="L22" s="245"/>
      <c r="M22" s="245"/>
      <c r="N22" s="245"/>
      <c r="O22" s="245"/>
      <c r="P22" s="245"/>
    </row>
    <row r="23" spans="1:16" ht="60">
      <c r="A23" s="246">
        <v>16</v>
      </c>
      <c r="B23" s="296" t="s">
        <v>4146</v>
      </c>
      <c r="C23" s="296" t="s">
        <v>4147</v>
      </c>
      <c r="D23" s="296" t="s">
        <v>4148</v>
      </c>
      <c r="E23" s="297">
        <v>10500</v>
      </c>
      <c r="F23" s="297">
        <v>5500</v>
      </c>
      <c r="G23" s="297">
        <v>3320</v>
      </c>
      <c r="H23" s="297">
        <v>2660</v>
      </c>
      <c r="I23" s="245">
        <f t="shared" si="1"/>
        <v>3150</v>
      </c>
      <c r="J23" s="245">
        <f t="shared" si="1"/>
        <v>1650</v>
      </c>
      <c r="K23" s="245">
        <f t="shared" si="1"/>
        <v>1000</v>
      </c>
      <c r="L23" s="245">
        <f t="shared" si="1"/>
        <v>800</v>
      </c>
      <c r="M23" s="245">
        <f t="shared" si="2"/>
        <v>2630</v>
      </c>
      <c r="N23" s="245">
        <f t="shared" si="2"/>
        <v>1380</v>
      </c>
      <c r="O23" s="245">
        <f t="shared" si="2"/>
        <v>830</v>
      </c>
      <c r="P23" s="245">
        <f t="shared" si="2"/>
        <v>670</v>
      </c>
    </row>
    <row r="24" spans="1:16" ht="60">
      <c r="A24" s="246">
        <v>17</v>
      </c>
      <c r="B24" s="296" t="s">
        <v>4149</v>
      </c>
      <c r="C24" s="296" t="s">
        <v>4150</v>
      </c>
      <c r="D24" s="296" t="s">
        <v>4151</v>
      </c>
      <c r="E24" s="297">
        <v>10500</v>
      </c>
      <c r="F24" s="297">
        <v>5500</v>
      </c>
      <c r="G24" s="297">
        <v>3320</v>
      </c>
      <c r="H24" s="297">
        <v>2660</v>
      </c>
      <c r="I24" s="245">
        <f t="shared" si="1"/>
        <v>3150</v>
      </c>
      <c r="J24" s="245">
        <f t="shared" si="1"/>
        <v>1650</v>
      </c>
      <c r="K24" s="245">
        <f t="shared" si="1"/>
        <v>1000</v>
      </c>
      <c r="L24" s="245">
        <f t="shared" si="1"/>
        <v>800</v>
      </c>
      <c r="M24" s="245">
        <f t="shared" si="2"/>
        <v>2630</v>
      </c>
      <c r="N24" s="245">
        <f t="shared" si="2"/>
        <v>1380</v>
      </c>
      <c r="O24" s="245">
        <f t="shared" si="2"/>
        <v>830</v>
      </c>
      <c r="P24" s="245">
        <f t="shared" si="2"/>
        <v>670</v>
      </c>
    </row>
    <row r="25" spans="1:16" ht="60">
      <c r="A25" s="246">
        <v>18</v>
      </c>
      <c r="B25" s="296" t="s">
        <v>4152</v>
      </c>
      <c r="C25" s="298"/>
      <c r="D25" s="298"/>
      <c r="E25" s="297">
        <v>10500</v>
      </c>
      <c r="F25" s="297">
        <v>5500</v>
      </c>
      <c r="G25" s="297">
        <v>3320</v>
      </c>
      <c r="H25" s="297">
        <v>2660</v>
      </c>
      <c r="I25" s="245">
        <f t="shared" si="1"/>
        <v>3150</v>
      </c>
      <c r="J25" s="245">
        <f t="shared" si="1"/>
        <v>1650</v>
      </c>
      <c r="K25" s="245">
        <f t="shared" si="1"/>
        <v>1000</v>
      </c>
      <c r="L25" s="245">
        <f t="shared" si="1"/>
        <v>800</v>
      </c>
      <c r="M25" s="245">
        <f t="shared" si="2"/>
        <v>2630</v>
      </c>
      <c r="N25" s="245">
        <f t="shared" si="2"/>
        <v>1380</v>
      </c>
      <c r="O25" s="245">
        <f t="shared" si="2"/>
        <v>830</v>
      </c>
      <c r="P25" s="245">
        <f t="shared" si="2"/>
        <v>670</v>
      </c>
    </row>
    <row r="26" spans="1:16" ht="135">
      <c r="A26" s="246">
        <v>19</v>
      </c>
      <c r="B26" s="296" t="s">
        <v>4153</v>
      </c>
      <c r="C26" s="298"/>
      <c r="D26" s="298"/>
      <c r="E26" s="297">
        <v>10500</v>
      </c>
      <c r="F26" s="297">
        <v>5500</v>
      </c>
      <c r="G26" s="297">
        <v>3320</v>
      </c>
      <c r="H26" s="297">
        <v>2660</v>
      </c>
      <c r="I26" s="245">
        <f t="shared" si="1"/>
        <v>3150</v>
      </c>
      <c r="J26" s="245">
        <f t="shared" si="1"/>
        <v>1650</v>
      </c>
      <c r="K26" s="245">
        <f t="shared" si="1"/>
        <v>1000</v>
      </c>
      <c r="L26" s="245">
        <f t="shared" si="1"/>
        <v>800</v>
      </c>
      <c r="M26" s="245">
        <f t="shared" si="2"/>
        <v>2630</v>
      </c>
      <c r="N26" s="245">
        <f t="shared" si="2"/>
        <v>1380</v>
      </c>
      <c r="O26" s="245">
        <f t="shared" si="2"/>
        <v>830</v>
      </c>
      <c r="P26" s="245">
        <f t="shared" si="2"/>
        <v>670</v>
      </c>
    </row>
    <row r="27" spans="1:16" ht="30">
      <c r="A27" s="246">
        <v>20</v>
      </c>
      <c r="B27" s="296" t="s">
        <v>4154</v>
      </c>
      <c r="C27" s="298"/>
      <c r="D27" s="298"/>
      <c r="E27" s="297">
        <v>9500</v>
      </c>
      <c r="F27" s="297">
        <v>4849</v>
      </c>
      <c r="G27" s="297">
        <v>2969</v>
      </c>
      <c r="H27" s="297">
        <v>2380</v>
      </c>
      <c r="I27" s="245">
        <f t="shared" si="1"/>
        <v>2850</v>
      </c>
      <c r="J27" s="245">
        <f t="shared" si="1"/>
        <v>1450</v>
      </c>
      <c r="K27" s="245">
        <f t="shared" si="1"/>
        <v>890</v>
      </c>
      <c r="L27" s="245">
        <f t="shared" si="1"/>
        <v>710</v>
      </c>
      <c r="M27" s="245">
        <f t="shared" si="2"/>
        <v>2380</v>
      </c>
      <c r="N27" s="245">
        <f t="shared" si="2"/>
        <v>1210</v>
      </c>
      <c r="O27" s="245">
        <f t="shared" si="2"/>
        <v>740</v>
      </c>
      <c r="P27" s="245">
        <f t="shared" si="2"/>
        <v>600</v>
      </c>
    </row>
    <row r="28" spans="1:16" ht="45">
      <c r="A28" s="246">
        <v>21</v>
      </c>
      <c r="B28" s="296" t="s">
        <v>4155</v>
      </c>
      <c r="C28" s="298"/>
      <c r="D28" s="298"/>
      <c r="E28" s="298"/>
      <c r="F28" s="298"/>
      <c r="G28" s="298"/>
      <c r="H28" s="298"/>
      <c r="I28" s="245"/>
      <c r="J28" s="245"/>
      <c r="K28" s="245"/>
      <c r="L28" s="245"/>
      <c r="M28" s="245"/>
      <c r="N28" s="245"/>
      <c r="O28" s="245"/>
      <c r="P28" s="245"/>
    </row>
    <row r="29" spans="1:16" ht="47.25">
      <c r="A29" s="246" t="s">
        <v>4156</v>
      </c>
      <c r="B29" s="354" t="s">
        <v>4157</v>
      </c>
      <c r="C29" s="298"/>
      <c r="D29" s="298"/>
      <c r="E29" s="297">
        <v>7000</v>
      </c>
      <c r="F29" s="298"/>
      <c r="G29" s="298"/>
      <c r="H29" s="298"/>
      <c r="I29" s="245">
        <f t="shared" si="1"/>
        <v>2100</v>
      </c>
      <c r="J29" s="245"/>
      <c r="K29" s="245"/>
      <c r="L29" s="245"/>
      <c r="M29" s="245">
        <f t="shared" si="2"/>
        <v>1750</v>
      </c>
      <c r="N29" s="245"/>
      <c r="O29" s="245"/>
      <c r="P29" s="245"/>
    </row>
    <row r="30" spans="1:16" ht="47.25">
      <c r="A30" s="246" t="s">
        <v>4158</v>
      </c>
      <c r="B30" s="354" t="s">
        <v>4159</v>
      </c>
      <c r="C30" s="298"/>
      <c r="D30" s="298"/>
      <c r="E30" s="297">
        <v>6000</v>
      </c>
      <c r="F30" s="298"/>
      <c r="G30" s="298"/>
      <c r="H30" s="298"/>
      <c r="I30" s="245">
        <f t="shared" si="1"/>
        <v>1800</v>
      </c>
      <c r="J30" s="245"/>
      <c r="K30" s="245"/>
      <c r="L30" s="245"/>
      <c r="M30" s="245">
        <f t="shared" si="2"/>
        <v>1500</v>
      </c>
      <c r="N30" s="245"/>
      <c r="O30" s="245"/>
      <c r="P30" s="245"/>
    </row>
    <row r="31" spans="1:16" ht="45">
      <c r="A31" s="246">
        <v>22</v>
      </c>
      <c r="B31" s="296" t="s">
        <v>4160</v>
      </c>
      <c r="C31" s="298"/>
      <c r="D31" s="298"/>
      <c r="E31" s="297">
        <v>6000</v>
      </c>
      <c r="F31" s="297">
        <v>3100</v>
      </c>
      <c r="G31" s="297">
        <v>2200</v>
      </c>
      <c r="H31" s="297">
        <v>1760</v>
      </c>
      <c r="I31" s="245">
        <f t="shared" si="1"/>
        <v>1800</v>
      </c>
      <c r="J31" s="245">
        <f t="shared" si="1"/>
        <v>930</v>
      </c>
      <c r="K31" s="245">
        <f t="shared" si="1"/>
        <v>660</v>
      </c>
      <c r="L31" s="245">
        <f t="shared" si="1"/>
        <v>530</v>
      </c>
      <c r="M31" s="245">
        <f t="shared" si="2"/>
        <v>1500</v>
      </c>
      <c r="N31" s="245">
        <f t="shared" si="2"/>
        <v>780</v>
      </c>
      <c r="O31" s="245">
        <f t="shared" si="2"/>
        <v>550</v>
      </c>
      <c r="P31" s="245">
        <f t="shared" si="2"/>
        <v>440</v>
      </c>
    </row>
    <row r="32" spans="1:16" ht="45">
      <c r="A32" s="246">
        <v>23</v>
      </c>
      <c r="B32" s="296" t="s">
        <v>4161</v>
      </c>
      <c r="C32" s="298"/>
      <c r="D32" s="298"/>
      <c r="E32" s="297">
        <v>6000</v>
      </c>
      <c r="F32" s="297">
        <v>3100</v>
      </c>
      <c r="G32" s="297">
        <v>2200</v>
      </c>
      <c r="H32" s="297">
        <v>1760</v>
      </c>
      <c r="I32" s="245">
        <f t="shared" si="1"/>
        <v>1800</v>
      </c>
      <c r="J32" s="245">
        <f t="shared" si="1"/>
        <v>930</v>
      </c>
      <c r="K32" s="245">
        <f t="shared" si="1"/>
        <v>660</v>
      </c>
      <c r="L32" s="245">
        <f t="shared" si="1"/>
        <v>530</v>
      </c>
      <c r="M32" s="245">
        <f t="shared" si="2"/>
        <v>1500</v>
      </c>
      <c r="N32" s="245">
        <f t="shared" si="2"/>
        <v>780</v>
      </c>
      <c r="O32" s="245">
        <f t="shared" si="2"/>
        <v>550</v>
      </c>
      <c r="P32" s="245">
        <f t="shared" si="2"/>
        <v>440</v>
      </c>
    </row>
    <row r="33" spans="1:16" ht="45">
      <c r="A33" s="246">
        <v>24</v>
      </c>
      <c r="B33" s="296" t="s">
        <v>4162</v>
      </c>
      <c r="C33" s="298"/>
      <c r="D33" s="298"/>
      <c r="E33" s="297">
        <v>6000</v>
      </c>
      <c r="F33" s="297">
        <v>3100</v>
      </c>
      <c r="G33" s="297">
        <v>2200</v>
      </c>
      <c r="H33" s="297">
        <v>1760</v>
      </c>
      <c r="I33" s="245">
        <f t="shared" si="1"/>
        <v>1800</v>
      </c>
      <c r="J33" s="245">
        <f t="shared" si="1"/>
        <v>930</v>
      </c>
      <c r="K33" s="245">
        <f t="shared" si="1"/>
        <v>660</v>
      </c>
      <c r="L33" s="245">
        <f t="shared" si="1"/>
        <v>530</v>
      </c>
      <c r="M33" s="245">
        <f t="shared" si="2"/>
        <v>1500</v>
      </c>
      <c r="N33" s="245">
        <f t="shared" si="2"/>
        <v>780</v>
      </c>
      <c r="O33" s="245">
        <f t="shared" si="2"/>
        <v>550</v>
      </c>
      <c r="P33" s="245">
        <f t="shared" si="2"/>
        <v>440</v>
      </c>
    </row>
    <row r="34" spans="1:16" ht="45">
      <c r="A34" s="246">
        <v>25</v>
      </c>
      <c r="B34" s="296" t="s">
        <v>4163</v>
      </c>
      <c r="C34" s="298"/>
      <c r="D34" s="298"/>
      <c r="E34" s="297">
        <v>5400</v>
      </c>
      <c r="F34" s="297">
        <v>2800</v>
      </c>
      <c r="G34" s="297">
        <v>2100</v>
      </c>
      <c r="H34" s="297">
        <v>1680</v>
      </c>
      <c r="I34" s="245">
        <f t="shared" si="1"/>
        <v>1620</v>
      </c>
      <c r="J34" s="245">
        <f t="shared" si="1"/>
        <v>840</v>
      </c>
      <c r="K34" s="245">
        <f t="shared" si="1"/>
        <v>630</v>
      </c>
      <c r="L34" s="245">
        <f t="shared" si="1"/>
        <v>500</v>
      </c>
      <c r="M34" s="245">
        <f t="shared" si="2"/>
        <v>1350</v>
      </c>
      <c r="N34" s="245">
        <f t="shared" si="2"/>
        <v>700</v>
      </c>
      <c r="O34" s="245">
        <f t="shared" si="2"/>
        <v>530</v>
      </c>
      <c r="P34" s="245">
        <f t="shared" si="2"/>
        <v>420</v>
      </c>
    </row>
    <row r="35" spans="1:16" ht="45">
      <c r="A35" s="246">
        <v>26</v>
      </c>
      <c r="B35" s="296" t="s">
        <v>4164</v>
      </c>
      <c r="C35" s="298"/>
      <c r="D35" s="298"/>
      <c r="E35" s="297">
        <v>5400</v>
      </c>
      <c r="F35" s="297">
        <v>2800</v>
      </c>
      <c r="G35" s="297">
        <v>2100</v>
      </c>
      <c r="H35" s="297">
        <v>1680</v>
      </c>
      <c r="I35" s="245">
        <f t="shared" si="1"/>
        <v>1620</v>
      </c>
      <c r="J35" s="245">
        <f t="shared" si="1"/>
        <v>840</v>
      </c>
      <c r="K35" s="245">
        <f t="shared" si="1"/>
        <v>630</v>
      </c>
      <c r="L35" s="245">
        <f t="shared" si="1"/>
        <v>500</v>
      </c>
      <c r="M35" s="245">
        <f t="shared" si="2"/>
        <v>1350</v>
      </c>
      <c r="N35" s="245">
        <f t="shared" si="2"/>
        <v>700</v>
      </c>
      <c r="O35" s="245">
        <f t="shared" si="2"/>
        <v>530</v>
      </c>
      <c r="P35" s="245">
        <f t="shared" si="2"/>
        <v>420</v>
      </c>
    </row>
    <row r="36" spans="1:16" ht="45">
      <c r="A36" s="246">
        <v>27</v>
      </c>
      <c r="B36" s="296" t="s">
        <v>4165</v>
      </c>
      <c r="C36" s="298"/>
      <c r="D36" s="298"/>
      <c r="E36" s="297">
        <v>3000</v>
      </c>
      <c r="F36" s="297">
        <v>1700</v>
      </c>
      <c r="G36" s="297">
        <v>1300</v>
      </c>
      <c r="H36" s="297">
        <v>1040</v>
      </c>
      <c r="I36" s="245">
        <f t="shared" si="1"/>
        <v>900</v>
      </c>
      <c r="J36" s="245">
        <f t="shared" si="1"/>
        <v>510</v>
      </c>
      <c r="K36" s="245">
        <f t="shared" si="1"/>
        <v>390</v>
      </c>
      <c r="L36" s="245">
        <f t="shared" si="1"/>
        <v>310</v>
      </c>
      <c r="M36" s="245">
        <f t="shared" si="2"/>
        <v>750</v>
      </c>
      <c r="N36" s="245">
        <f t="shared" si="2"/>
        <v>430</v>
      </c>
      <c r="O36" s="245">
        <f t="shared" si="2"/>
        <v>330</v>
      </c>
      <c r="P36" s="245">
        <f t="shared" si="2"/>
        <v>260</v>
      </c>
    </row>
    <row r="37" spans="1:16" ht="45">
      <c r="A37" s="246">
        <v>28</v>
      </c>
      <c r="B37" s="296" t="s">
        <v>4166</v>
      </c>
      <c r="C37" s="298"/>
      <c r="D37" s="298"/>
      <c r="E37" s="297">
        <v>3000</v>
      </c>
      <c r="F37" s="297">
        <v>1700</v>
      </c>
      <c r="G37" s="297">
        <v>1300</v>
      </c>
      <c r="H37" s="297">
        <v>1040</v>
      </c>
      <c r="I37" s="245">
        <f t="shared" si="1"/>
        <v>900</v>
      </c>
      <c r="J37" s="245">
        <f t="shared" si="1"/>
        <v>510</v>
      </c>
      <c r="K37" s="245">
        <f t="shared" si="1"/>
        <v>390</v>
      </c>
      <c r="L37" s="245">
        <f t="shared" si="1"/>
        <v>310</v>
      </c>
      <c r="M37" s="245">
        <f t="shared" si="2"/>
        <v>750</v>
      </c>
      <c r="N37" s="245">
        <f t="shared" si="2"/>
        <v>430</v>
      </c>
      <c r="O37" s="245">
        <f t="shared" si="2"/>
        <v>330</v>
      </c>
      <c r="P37" s="245">
        <f t="shared" si="2"/>
        <v>260</v>
      </c>
    </row>
    <row r="38" spans="1:16">
      <c r="A38" s="475" t="s">
        <v>4167</v>
      </c>
      <c r="B38" s="475"/>
      <c r="C38" s="475"/>
      <c r="D38" s="475"/>
      <c r="E38" s="298"/>
      <c r="F38" s="298"/>
      <c r="G38" s="298"/>
      <c r="H38" s="298"/>
      <c r="I38" s="245"/>
      <c r="J38" s="245"/>
      <c r="K38" s="245"/>
      <c r="L38" s="245"/>
      <c r="M38" s="245"/>
      <c r="N38" s="245"/>
      <c r="O38" s="245"/>
      <c r="P38" s="245"/>
    </row>
    <row r="39" spans="1:16" ht="45">
      <c r="A39" s="246">
        <v>29</v>
      </c>
      <c r="B39" s="296" t="s">
        <v>4168</v>
      </c>
      <c r="C39" s="296" t="s">
        <v>4169</v>
      </c>
      <c r="D39" s="296" t="s">
        <v>4170</v>
      </c>
      <c r="E39" s="297">
        <v>15000</v>
      </c>
      <c r="F39" s="297">
        <v>7600</v>
      </c>
      <c r="G39" s="297">
        <v>4200</v>
      </c>
      <c r="H39" s="297">
        <v>3360</v>
      </c>
      <c r="I39" s="245">
        <f t="shared" si="1"/>
        <v>4500</v>
      </c>
      <c r="J39" s="245">
        <f t="shared" si="1"/>
        <v>2280</v>
      </c>
      <c r="K39" s="245">
        <f t="shared" si="1"/>
        <v>1260</v>
      </c>
      <c r="L39" s="245">
        <f t="shared" si="1"/>
        <v>1010</v>
      </c>
      <c r="M39" s="245">
        <f t="shared" si="2"/>
        <v>3750</v>
      </c>
      <c r="N39" s="245">
        <f t="shared" si="2"/>
        <v>1900</v>
      </c>
      <c r="O39" s="245">
        <f t="shared" si="2"/>
        <v>1050</v>
      </c>
      <c r="P39" s="245">
        <f t="shared" si="2"/>
        <v>840</v>
      </c>
    </row>
    <row r="40" spans="1:16" ht="45">
      <c r="A40" s="246">
        <v>30</v>
      </c>
      <c r="B40" s="296" t="s">
        <v>4171</v>
      </c>
      <c r="C40" s="298"/>
      <c r="D40" s="298"/>
      <c r="E40" s="298"/>
      <c r="F40" s="298"/>
      <c r="G40" s="298"/>
      <c r="H40" s="298"/>
      <c r="I40" s="245"/>
      <c r="J40" s="245"/>
      <c r="K40" s="245"/>
      <c r="L40" s="245"/>
      <c r="M40" s="245"/>
      <c r="N40" s="245"/>
      <c r="O40" s="245"/>
      <c r="P40" s="245"/>
    </row>
    <row r="41" spans="1:16" ht="45">
      <c r="A41" s="246" t="s">
        <v>4172</v>
      </c>
      <c r="B41" s="296" t="s">
        <v>4171</v>
      </c>
      <c r="C41" s="296" t="s">
        <v>4173</v>
      </c>
      <c r="D41" s="296" t="s">
        <v>4174</v>
      </c>
      <c r="E41" s="297">
        <v>15000</v>
      </c>
      <c r="F41" s="297">
        <v>7600</v>
      </c>
      <c r="G41" s="297">
        <v>4200</v>
      </c>
      <c r="H41" s="297">
        <v>3360</v>
      </c>
      <c r="I41" s="245">
        <f t="shared" si="1"/>
        <v>4500</v>
      </c>
      <c r="J41" s="245">
        <f t="shared" si="1"/>
        <v>2280</v>
      </c>
      <c r="K41" s="245">
        <f t="shared" si="1"/>
        <v>1260</v>
      </c>
      <c r="L41" s="245">
        <f t="shared" si="1"/>
        <v>1010</v>
      </c>
      <c r="M41" s="245">
        <f t="shared" si="2"/>
        <v>3750</v>
      </c>
      <c r="N41" s="245">
        <f t="shared" si="2"/>
        <v>1900</v>
      </c>
      <c r="O41" s="245">
        <f t="shared" si="2"/>
        <v>1050</v>
      </c>
      <c r="P41" s="245">
        <f t="shared" si="2"/>
        <v>840</v>
      </c>
    </row>
    <row r="42" spans="1:16" ht="60">
      <c r="A42" s="246" t="s">
        <v>4175</v>
      </c>
      <c r="B42" s="296" t="s">
        <v>4171</v>
      </c>
      <c r="C42" s="296" t="s">
        <v>4176</v>
      </c>
      <c r="D42" s="296" t="s">
        <v>4177</v>
      </c>
      <c r="E42" s="297">
        <v>11000</v>
      </c>
      <c r="F42" s="297">
        <v>5700</v>
      </c>
      <c r="G42" s="297">
        <v>3380</v>
      </c>
      <c r="H42" s="297">
        <v>2700</v>
      </c>
      <c r="I42" s="245">
        <f t="shared" si="1"/>
        <v>3300</v>
      </c>
      <c r="J42" s="245">
        <f t="shared" si="1"/>
        <v>1710</v>
      </c>
      <c r="K42" s="245">
        <f t="shared" si="1"/>
        <v>1010</v>
      </c>
      <c r="L42" s="245">
        <f t="shared" si="1"/>
        <v>810</v>
      </c>
      <c r="M42" s="245">
        <f t="shared" si="2"/>
        <v>2750</v>
      </c>
      <c r="N42" s="245">
        <f t="shared" si="2"/>
        <v>1430</v>
      </c>
      <c r="O42" s="245">
        <f t="shared" si="2"/>
        <v>850</v>
      </c>
      <c r="P42" s="245">
        <f t="shared" si="2"/>
        <v>680</v>
      </c>
    </row>
    <row r="43" spans="1:16" ht="30">
      <c r="A43" s="246">
        <v>32</v>
      </c>
      <c r="B43" s="296" t="s">
        <v>4178</v>
      </c>
      <c r="C43" s="296" t="s">
        <v>4179</v>
      </c>
      <c r="D43" s="296" t="s">
        <v>4180</v>
      </c>
      <c r="E43" s="297">
        <v>8000</v>
      </c>
      <c r="F43" s="297">
        <v>4100</v>
      </c>
      <c r="G43" s="297">
        <v>2700</v>
      </c>
      <c r="H43" s="297">
        <v>2160</v>
      </c>
      <c r="I43" s="245">
        <f t="shared" si="1"/>
        <v>2400</v>
      </c>
      <c r="J43" s="245">
        <f t="shared" si="1"/>
        <v>1230</v>
      </c>
      <c r="K43" s="245">
        <f t="shared" si="1"/>
        <v>810</v>
      </c>
      <c r="L43" s="245">
        <f t="shared" si="1"/>
        <v>650</v>
      </c>
      <c r="M43" s="245">
        <f t="shared" si="2"/>
        <v>2000</v>
      </c>
      <c r="N43" s="245">
        <f t="shared" si="2"/>
        <v>1030</v>
      </c>
      <c r="O43" s="245">
        <f t="shared" si="2"/>
        <v>680</v>
      </c>
      <c r="P43" s="245">
        <f t="shared" si="2"/>
        <v>540</v>
      </c>
    </row>
    <row r="44" spans="1:16" ht="30">
      <c r="A44" s="246">
        <v>33</v>
      </c>
      <c r="B44" s="296" t="s">
        <v>4181</v>
      </c>
      <c r="C44" s="298"/>
      <c r="D44" s="298"/>
      <c r="E44" s="298"/>
      <c r="F44" s="298"/>
      <c r="G44" s="298"/>
      <c r="H44" s="298"/>
      <c r="I44" s="245"/>
      <c r="J44" s="245"/>
      <c r="K44" s="245"/>
      <c r="L44" s="245"/>
      <c r="M44" s="245"/>
      <c r="N44" s="245"/>
      <c r="O44" s="245"/>
      <c r="P44" s="245"/>
    </row>
    <row r="45" spans="1:16" ht="45">
      <c r="A45" s="246" t="s">
        <v>4182</v>
      </c>
      <c r="B45" s="296" t="s">
        <v>4031</v>
      </c>
      <c r="C45" s="298"/>
      <c r="D45" s="298"/>
      <c r="E45" s="297">
        <v>8200</v>
      </c>
      <c r="F45" s="297">
        <v>4200</v>
      </c>
      <c r="G45" s="297">
        <v>2750</v>
      </c>
      <c r="H45" s="297">
        <v>2200</v>
      </c>
      <c r="I45" s="245">
        <f t="shared" si="1"/>
        <v>2460</v>
      </c>
      <c r="J45" s="245">
        <f t="shared" si="1"/>
        <v>1260</v>
      </c>
      <c r="K45" s="245">
        <f t="shared" si="1"/>
        <v>830</v>
      </c>
      <c r="L45" s="245">
        <f t="shared" si="1"/>
        <v>660</v>
      </c>
      <c r="M45" s="245">
        <f t="shared" si="2"/>
        <v>2050</v>
      </c>
      <c r="N45" s="245">
        <f t="shared" si="2"/>
        <v>1050</v>
      </c>
      <c r="O45" s="245">
        <f t="shared" si="2"/>
        <v>690</v>
      </c>
      <c r="P45" s="245">
        <f t="shared" si="2"/>
        <v>550</v>
      </c>
    </row>
    <row r="46" spans="1:16" ht="45">
      <c r="A46" s="246" t="s">
        <v>4183</v>
      </c>
      <c r="B46" s="296" t="s">
        <v>4033</v>
      </c>
      <c r="C46" s="298"/>
      <c r="D46" s="298"/>
      <c r="E46" s="297">
        <v>7200</v>
      </c>
      <c r="F46" s="297">
        <v>3650</v>
      </c>
      <c r="G46" s="297">
        <v>2470</v>
      </c>
      <c r="H46" s="297">
        <v>1980</v>
      </c>
      <c r="I46" s="245">
        <f t="shared" si="1"/>
        <v>2160</v>
      </c>
      <c r="J46" s="245">
        <f t="shared" si="1"/>
        <v>1100</v>
      </c>
      <c r="K46" s="245">
        <f t="shared" si="1"/>
        <v>740</v>
      </c>
      <c r="L46" s="245">
        <f t="shared" si="1"/>
        <v>590</v>
      </c>
      <c r="M46" s="245">
        <f t="shared" si="2"/>
        <v>1800</v>
      </c>
      <c r="N46" s="245">
        <f t="shared" si="2"/>
        <v>910</v>
      </c>
      <c r="O46" s="245">
        <f t="shared" si="2"/>
        <v>620</v>
      </c>
      <c r="P46" s="245">
        <f t="shared" si="2"/>
        <v>500</v>
      </c>
    </row>
    <row r="47" spans="1:16" ht="45">
      <c r="A47" s="246" t="s">
        <v>4184</v>
      </c>
      <c r="B47" s="296" t="s">
        <v>4185</v>
      </c>
      <c r="C47" s="298"/>
      <c r="D47" s="298"/>
      <c r="E47" s="297">
        <v>5000</v>
      </c>
      <c r="F47" s="297">
        <v>2600</v>
      </c>
      <c r="G47" s="297">
        <v>1900</v>
      </c>
      <c r="H47" s="297">
        <v>1520</v>
      </c>
      <c r="I47" s="245">
        <f t="shared" si="1"/>
        <v>1500</v>
      </c>
      <c r="J47" s="245">
        <f t="shared" si="1"/>
        <v>780</v>
      </c>
      <c r="K47" s="245">
        <f t="shared" si="1"/>
        <v>570</v>
      </c>
      <c r="L47" s="245">
        <f t="shared" si="1"/>
        <v>460</v>
      </c>
      <c r="M47" s="245">
        <f t="shared" si="2"/>
        <v>1250</v>
      </c>
      <c r="N47" s="245">
        <f t="shared" si="2"/>
        <v>650</v>
      </c>
      <c r="O47" s="245">
        <f t="shared" si="2"/>
        <v>480</v>
      </c>
      <c r="P47" s="245">
        <f t="shared" si="2"/>
        <v>380</v>
      </c>
    </row>
    <row r="48" spans="1:16">
      <c r="A48" s="246">
        <v>34</v>
      </c>
      <c r="B48" s="296" t="s">
        <v>4186</v>
      </c>
      <c r="C48" s="298"/>
      <c r="D48" s="298"/>
      <c r="E48" s="298"/>
      <c r="F48" s="298"/>
      <c r="G48" s="298"/>
      <c r="H48" s="298"/>
      <c r="I48" s="245"/>
      <c r="J48" s="245"/>
      <c r="K48" s="245"/>
      <c r="L48" s="245"/>
      <c r="M48" s="245"/>
      <c r="N48" s="245"/>
      <c r="O48" s="245"/>
      <c r="P48" s="245"/>
    </row>
    <row r="49" spans="1:16" ht="30">
      <c r="A49" s="246" t="s">
        <v>4187</v>
      </c>
      <c r="B49" s="296" t="s">
        <v>4186</v>
      </c>
      <c r="C49" s="296" t="s">
        <v>4180</v>
      </c>
      <c r="D49" s="296" t="s">
        <v>4188</v>
      </c>
      <c r="E49" s="297">
        <v>8000</v>
      </c>
      <c r="F49" s="297">
        <v>4100</v>
      </c>
      <c r="G49" s="297">
        <v>2700</v>
      </c>
      <c r="H49" s="297">
        <v>2160</v>
      </c>
      <c r="I49" s="245">
        <f t="shared" si="1"/>
        <v>2400</v>
      </c>
      <c r="J49" s="245">
        <f t="shared" si="1"/>
        <v>1230</v>
      </c>
      <c r="K49" s="245">
        <f t="shared" si="1"/>
        <v>810</v>
      </c>
      <c r="L49" s="245">
        <f t="shared" si="1"/>
        <v>650</v>
      </c>
      <c r="M49" s="245">
        <f t="shared" si="2"/>
        <v>2000</v>
      </c>
      <c r="N49" s="245">
        <f t="shared" si="2"/>
        <v>1030</v>
      </c>
      <c r="O49" s="245">
        <f t="shared" si="2"/>
        <v>680</v>
      </c>
      <c r="P49" s="245">
        <f t="shared" si="2"/>
        <v>540</v>
      </c>
    </row>
    <row r="50" spans="1:16" ht="45">
      <c r="A50" s="246" t="s">
        <v>4189</v>
      </c>
      <c r="B50" s="296" t="s">
        <v>4186</v>
      </c>
      <c r="C50" s="296" t="s">
        <v>4190</v>
      </c>
      <c r="D50" s="296" t="s">
        <v>4191</v>
      </c>
      <c r="E50" s="297">
        <v>6000</v>
      </c>
      <c r="F50" s="297">
        <v>3100</v>
      </c>
      <c r="G50" s="297">
        <v>2200</v>
      </c>
      <c r="H50" s="297">
        <v>1760</v>
      </c>
      <c r="I50" s="245">
        <f t="shared" si="1"/>
        <v>1800</v>
      </c>
      <c r="J50" s="245">
        <f t="shared" si="1"/>
        <v>930</v>
      </c>
      <c r="K50" s="245">
        <f t="shared" si="1"/>
        <v>660</v>
      </c>
      <c r="L50" s="245">
        <f t="shared" si="1"/>
        <v>530</v>
      </c>
      <c r="M50" s="245">
        <f t="shared" si="2"/>
        <v>1500</v>
      </c>
      <c r="N50" s="245">
        <f t="shared" si="2"/>
        <v>780</v>
      </c>
      <c r="O50" s="245">
        <f t="shared" si="2"/>
        <v>550</v>
      </c>
      <c r="P50" s="245">
        <f t="shared" si="2"/>
        <v>440</v>
      </c>
    </row>
    <row r="51" spans="1:16" ht="45">
      <c r="A51" s="246">
        <v>35</v>
      </c>
      <c r="B51" s="296" t="s">
        <v>4192</v>
      </c>
      <c r="C51" s="296" t="s">
        <v>4190</v>
      </c>
      <c r="D51" s="296" t="s">
        <v>4193</v>
      </c>
      <c r="E51" s="297">
        <v>6000</v>
      </c>
      <c r="F51" s="297">
        <v>3100</v>
      </c>
      <c r="G51" s="297">
        <v>2200</v>
      </c>
      <c r="H51" s="297">
        <v>1760</v>
      </c>
      <c r="I51" s="245">
        <f t="shared" si="1"/>
        <v>1800</v>
      </c>
      <c r="J51" s="245">
        <f t="shared" si="1"/>
        <v>930</v>
      </c>
      <c r="K51" s="245">
        <f t="shared" si="1"/>
        <v>660</v>
      </c>
      <c r="L51" s="245">
        <f t="shared" si="1"/>
        <v>530</v>
      </c>
      <c r="M51" s="245">
        <f t="shared" si="2"/>
        <v>1500</v>
      </c>
      <c r="N51" s="245">
        <f t="shared" si="2"/>
        <v>780</v>
      </c>
      <c r="O51" s="245">
        <f t="shared" si="2"/>
        <v>550</v>
      </c>
      <c r="P51" s="245">
        <f t="shared" si="2"/>
        <v>440</v>
      </c>
    </row>
    <row r="52" spans="1:16">
      <c r="A52" s="246">
        <v>36</v>
      </c>
      <c r="B52" s="296" t="s">
        <v>4194</v>
      </c>
      <c r="C52" s="298"/>
      <c r="D52" s="298"/>
      <c r="E52" s="298"/>
      <c r="F52" s="298"/>
      <c r="G52" s="298"/>
      <c r="H52" s="298"/>
      <c r="I52" s="245"/>
      <c r="J52" s="245"/>
      <c r="K52" s="245"/>
      <c r="L52" s="245"/>
      <c r="M52" s="245"/>
      <c r="N52" s="245"/>
      <c r="O52" s="245"/>
      <c r="P52" s="245"/>
    </row>
    <row r="53" spans="1:16" ht="45">
      <c r="A53" s="246" t="s">
        <v>4195</v>
      </c>
      <c r="B53" s="296" t="s">
        <v>4194</v>
      </c>
      <c r="C53" s="296" t="s">
        <v>4196</v>
      </c>
      <c r="D53" s="296" t="s">
        <v>4197</v>
      </c>
      <c r="E53" s="297">
        <v>8000</v>
      </c>
      <c r="F53" s="297">
        <v>4100</v>
      </c>
      <c r="G53" s="297">
        <v>2700</v>
      </c>
      <c r="H53" s="297">
        <v>2160</v>
      </c>
      <c r="I53" s="245">
        <f t="shared" si="1"/>
        <v>2400</v>
      </c>
      <c r="J53" s="245">
        <f t="shared" si="1"/>
        <v>1230</v>
      </c>
      <c r="K53" s="245">
        <f t="shared" si="1"/>
        <v>810</v>
      </c>
      <c r="L53" s="245">
        <f t="shared" si="1"/>
        <v>650</v>
      </c>
      <c r="M53" s="245">
        <f t="shared" si="2"/>
        <v>2000</v>
      </c>
      <c r="N53" s="245">
        <f t="shared" si="2"/>
        <v>1030</v>
      </c>
      <c r="O53" s="245">
        <f t="shared" si="2"/>
        <v>680</v>
      </c>
      <c r="P53" s="245">
        <f t="shared" si="2"/>
        <v>540</v>
      </c>
    </row>
    <row r="54" spans="1:16" ht="60">
      <c r="A54" s="246" t="s">
        <v>4198</v>
      </c>
      <c r="B54" s="296" t="s">
        <v>4194</v>
      </c>
      <c r="C54" s="296" t="s">
        <v>4199</v>
      </c>
      <c r="D54" s="296" t="s">
        <v>4200</v>
      </c>
      <c r="E54" s="297">
        <v>6000</v>
      </c>
      <c r="F54" s="297">
        <v>3100</v>
      </c>
      <c r="G54" s="297">
        <v>2200</v>
      </c>
      <c r="H54" s="297">
        <v>1760</v>
      </c>
      <c r="I54" s="245">
        <f t="shared" si="1"/>
        <v>1800</v>
      </c>
      <c r="J54" s="245">
        <f t="shared" si="1"/>
        <v>930</v>
      </c>
      <c r="K54" s="245">
        <f t="shared" si="1"/>
        <v>660</v>
      </c>
      <c r="L54" s="245">
        <f t="shared" si="1"/>
        <v>530</v>
      </c>
      <c r="M54" s="245">
        <f t="shared" si="2"/>
        <v>1500</v>
      </c>
      <c r="N54" s="245">
        <f t="shared" si="2"/>
        <v>780</v>
      </c>
      <c r="O54" s="245">
        <f t="shared" si="2"/>
        <v>550</v>
      </c>
      <c r="P54" s="245">
        <f t="shared" si="2"/>
        <v>440</v>
      </c>
    </row>
    <row r="55" spans="1:16" ht="60">
      <c r="A55" s="246">
        <v>37</v>
      </c>
      <c r="B55" s="296" t="s">
        <v>4201</v>
      </c>
      <c r="C55" s="296" t="s">
        <v>4202</v>
      </c>
      <c r="D55" s="296" t="s">
        <v>4203</v>
      </c>
      <c r="E55" s="297">
        <v>6000</v>
      </c>
      <c r="F55" s="297">
        <v>3100</v>
      </c>
      <c r="G55" s="297">
        <v>2200</v>
      </c>
      <c r="H55" s="297">
        <v>1760</v>
      </c>
      <c r="I55" s="245">
        <f t="shared" si="1"/>
        <v>1800</v>
      </c>
      <c r="J55" s="245">
        <f t="shared" si="1"/>
        <v>930</v>
      </c>
      <c r="K55" s="245">
        <f t="shared" si="1"/>
        <v>660</v>
      </c>
      <c r="L55" s="245">
        <f t="shared" si="1"/>
        <v>530</v>
      </c>
      <c r="M55" s="245">
        <f t="shared" si="2"/>
        <v>1500</v>
      </c>
      <c r="N55" s="245">
        <f t="shared" si="2"/>
        <v>780</v>
      </c>
      <c r="O55" s="245">
        <f t="shared" si="2"/>
        <v>550</v>
      </c>
      <c r="P55" s="245">
        <f t="shared" si="2"/>
        <v>440</v>
      </c>
    </row>
    <row r="56" spans="1:16" ht="75">
      <c r="A56" s="246">
        <v>38</v>
      </c>
      <c r="B56" s="296" t="s">
        <v>4204</v>
      </c>
      <c r="C56" s="296" t="s">
        <v>4205</v>
      </c>
      <c r="D56" s="296" t="s">
        <v>4206</v>
      </c>
      <c r="E56" s="297">
        <v>5000</v>
      </c>
      <c r="F56" s="297">
        <v>2600</v>
      </c>
      <c r="G56" s="297">
        <v>1900</v>
      </c>
      <c r="H56" s="297">
        <v>1520</v>
      </c>
      <c r="I56" s="245">
        <f t="shared" si="1"/>
        <v>1500</v>
      </c>
      <c r="J56" s="245">
        <f t="shared" si="1"/>
        <v>780</v>
      </c>
      <c r="K56" s="245">
        <f t="shared" si="1"/>
        <v>570</v>
      </c>
      <c r="L56" s="245">
        <f t="shared" si="1"/>
        <v>460</v>
      </c>
      <c r="M56" s="245">
        <f t="shared" si="2"/>
        <v>1250</v>
      </c>
      <c r="N56" s="245">
        <f t="shared" si="2"/>
        <v>650</v>
      </c>
      <c r="O56" s="245">
        <f t="shared" si="2"/>
        <v>480</v>
      </c>
      <c r="P56" s="245">
        <f t="shared" si="2"/>
        <v>380</v>
      </c>
    </row>
    <row r="57" spans="1:16" ht="60">
      <c r="A57" s="246">
        <v>39</v>
      </c>
      <c r="B57" s="296" t="s">
        <v>4207</v>
      </c>
      <c r="C57" s="296" t="s">
        <v>4208</v>
      </c>
      <c r="D57" s="296" t="s">
        <v>4209</v>
      </c>
      <c r="E57" s="297">
        <v>5000</v>
      </c>
      <c r="F57" s="297">
        <v>2600</v>
      </c>
      <c r="G57" s="297">
        <v>1900</v>
      </c>
      <c r="H57" s="297">
        <v>1520</v>
      </c>
      <c r="I57" s="245">
        <f t="shared" si="1"/>
        <v>1500</v>
      </c>
      <c r="J57" s="245">
        <f t="shared" si="1"/>
        <v>780</v>
      </c>
      <c r="K57" s="245">
        <f t="shared" si="1"/>
        <v>570</v>
      </c>
      <c r="L57" s="245">
        <f t="shared" si="1"/>
        <v>460</v>
      </c>
      <c r="M57" s="245">
        <f t="shared" si="2"/>
        <v>1250</v>
      </c>
      <c r="N57" s="245">
        <f t="shared" si="2"/>
        <v>650</v>
      </c>
      <c r="O57" s="245">
        <f t="shared" si="2"/>
        <v>480</v>
      </c>
      <c r="P57" s="245">
        <f t="shared" si="2"/>
        <v>380</v>
      </c>
    </row>
    <row r="58" spans="1:16" ht="45">
      <c r="A58" s="246">
        <v>40</v>
      </c>
      <c r="B58" s="296" t="s">
        <v>3920</v>
      </c>
      <c r="C58" s="298"/>
      <c r="D58" s="298"/>
      <c r="E58" s="297">
        <v>4000</v>
      </c>
      <c r="F58" s="297">
        <v>2100</v>
      </c>
      <c r="G58" s="297">
        <v>1600</v>
      </c>
      <c r="H58" s="297">
        <v>1280</v>
      </c>
      <c r="I58" s="245">
        <f t="shared" si="1"/>
        <v>1200</v>
      </c>
      <c r="J58" s="245">
        <f t="shared" si="1"/>
        <v>630</v>
      </c>
      <c r="K58" s="245">
        <f t="shared" si="1"/>
        <v>480</v>
      </c>
      <c r="L58" s="245">
        <f t="shared" si="1"/>
        <v>380</v>
      </c>
      <c r="M58" s="245">
        <f t="shared" si="2"/>
        <v>1000</v>
      </c>
      <c r="N58" s="245">
        <f t="shared" si="2"/>
        <v>530</v>
      </c>
      <c r="O58" s="245">
        <f t="shared" si="2"/>
        <v>400</v>
      </c>
      <c r="P58" s="245">
        <f t="shared" si="2"/>
        <v>320</v>
      </c>
    </row>
    <row r="59" spans="1:16" ht="15.75" thickBot="1">
      <c r="A59" s="350"/>
      <c r="B59" s="350"/>
      <c r="C59" s="350"/>
      <c r="D59" s="350"/>
      <c r="E59" s="350"/>
      <c r="F59" s="350"/>
      <c r="G59" s="350"/>
      <c r="H59" s="350"/>
    </row>
    <row r="60" spans="1:16" ht="15.75" thickBot="1">
      <c r="A60" s="348"/>
      <c r="B60" s="348"/>
      <c r="C60" s="348"/>
      <c r="D60" s="348"/>
      <c r="E60" s="348"/>
      <c r="F60" s="348"/>
      <c r="G60" s="348"/>
      <c r="H60" s="348"/>
    </row>
    <row r="61" spans="1:16" ht="15.75" thickBot="1">
      <c r="A61" s="348"/>
      <c r="B61" s="348"/>
      <c r="C61" s="348"/>
      <c r="D61" s="348"/>
      <c r="E61" s="348"/>
      <c r="F61" s="348"/>
      <c r="G61" s="348"/>
      <c r="H61" s="348"/>
    </row>
    <row r="62" spans="1:16" ht="15.75" thickBot="1">
      <c r="A62" s="348"/>
      <c r="B62" s="348"/>
      <c r="C62" s="348"/>
      <c r="D62" s="348"/>
      <c r="E62" s="348"/>
      <c r="F62" s="348"/>
      <c r="G62" s="348"/>
      <c r="H62" s="348"/>
    </row>
    <row r="63" spans="1:16" ht="15.75" thickBot="1">
      <c r="A63" s="348"/>
      <c r="B63" s="348"/>
      <c r="C63" s="348"/>
      <c r="D63" s="348"/>
      <c r="E63" s="348"/>
      <c r="F63" s="348"/>
      <c r="G63" s="348"/>
      <c r="H63" s="348"/>
    </row>
    <row r="64" spans="1:16" ht="15.75" thickBot="1">
      <c r="A64" s="348"/>
      <c r="B64" s="348"/>
      <c r="C64" s="348"/>
      <c r="D64" s="348"/>
      <c r="E64" s="348"/>
      <c r="F64" s="348"/>
      <c r="G64" s="348"/>
      <c r="H64" s="348"/>
    </row>
    <row r="65" spans="1:8" ht="15.75" thickBot="1">
      <c r="A65" s="348"/>
      <c r="B65" s="348"/>
      <c r="C65" s="348"/>
      <c r="D65" s="348"/>
      <c r="E65" s="348"/>
      <c r="F65" s="348"/>
      <c r="G65" s="348"/>
      <c r="H65" s="348"/>
    </row>
    <row r="66" spans="1:8" ht="15.75" thickBot="1">
      <c r="A66" s="348"/>
      <c r="B66" s="348"/>
      <c r="C66" s="348"/>
      <c r="D66" s="348"/>
      <c r="E66" s="348"/>
      <c r="F66" s="348"/>
      <c r="G66" s="348"/>
      <c r="H66" s="348"/>
    </row>
    <row r="67" spans="1:8" ht="15.75" thickBot="1">
      <c r="A67" s="348"/>
      <c r="B67" s="348"/>
      <c r="C67" s="348"/>
      <c r="D67" s="348"/>
      <c r="E67" s="348"/>
      <c r="F67" s="348"/>
      <c r="G67" s="348"/>
      <c r="H67" s="348"/>
    </row>
    <row r="68" spans="1:8" ht="15.75" thickBot="1">
      <c r="A68" s="348"/>
      <c r="B68" s="348"/>
      <c r="C68" s="348"/>
      <c r="D68" s="348"/>
      <c r="E68" s="348"/>
      <c r="F68" s="348"/>
      <c r="G68" s="348"/>
      <c r="H68" s="348"/>
    </row>
    <row r="69" spans="1:8" ht="15.75" thickBot="1">
      <c r="A69" s="348"/>
      <c r="B69" s="348"/>
      <c r="C69" s="348"/>
      <c r="D69" s="348"/>
      <c r="E69" s="348"/>
      <c r="F69" s="348"/>
      <c r="G69" s="348"/>
      <c r="H69" s="348"/>
    </row>
    <row r="70" spans="1:8" ht="15.75" thickBot="1">
      <c r="A70" s="348"/>
      <c r="B70" s="348"/>
      <c r="C70" s="348"/>
      <c r="D70" s="348"/>
      <c r="E70" s="348"/>
      <c r="F70" s="348"/>
      <c r="G70" s="348"/>
      <c r="H70" s="348"/>
    </row>
    <row r="71" spans="1:8" ht="15.75" thickBot="1">
      <c r="A71" s="348"/>
      <c r="B71" s="348"/>
      <c r="C71" s="348"/>
      <c r="D71" s="348"/>
      <c r="E71" s="348"/>
      <c r="F71" s="348"/>
      <c r="G71" s="348"/>
      <c r="H71" s="348"/>
    </row>
    <row r="72" spans="1:8" ht="15.75" thickBot="1">
      <c r="A72" s="348"/>
      <c r="B72" s="348"/>
      <c r="C72" s="348"/>
      <c r="D72" s="348"/>
      <c r="E72" s="348"/>
      <c r="F72" s="348"/>
      <c r="G72" s="348"/>
      <c r="H72" s="348"/>
    </row>
    <row r="73" spans="1:8" ht="15.75" thickBot="1">
      <c r="A73" s="348"/>
      <c r="B73" s="348"/>
      <c r="C73" s="348"/>
      <c r="D73" s="348"/>
      <c r="E73" s="348"/>
      <c r="F73" s="348"/>
      <c r="G73" s="348"/>
      <c r="H73" s="348"/>
    </row>
    <row r="74" spans="1:8" ht="15.75" thickBot="1">
      <c r="A74" s="348"/>
      <c r="B74" s="348"/>
      <c r="C74" s="348"/>
      <c r="D74" s="348"/>
      <c r="E74" s="348"/>
      <c r="F74" s="348"/>
      <c r="G74" s="348"/>
      <c r="H74" s="348"/>
    </row>
    <row r="75" spans="1:8" ht="15.75" thickBot="1">
      <c r="A75" s="348"/>
      <c r="B75" s="348"/>
      <c r="C75" s="348"/>
      <c r="D75" s="348"/>
      <c r="E75" s="348"/>
      <c r="F75" s="348"/>
      <c r="G75" s="348"/>
      <c r="H75" s="348"/>
    </row>
    <row r="76" spans="1:8" ht="15.75" thickBot="1">
      <c r="A76" s="348"/>
      <c r="B76" s="348"/>
      <c r="C76" s="348"/>
      <c r="D76" s="348"/>
      <c r="E76" s="348"/>
      <c r="F76" s="348"/>
      <c r="G76" s="348"/>
      <c r="H76" s="348"/>
    </row>
    <row r="77" spans="1:8" ht="15.75" thickBot="1">
      <c r="A77" s="348"/>
      <c r="B77" s="348"/>
      <c r="C77" s="348"/>
      <c r="D77" s="348"/>
      <c r="E77" s="348"/>
      <c r="F77" s="348"/>
      <c r="G77" s="348"/>
      <c r="H77" s="348"/>
    </row>
    <row r="78" spans="1:8" ht="15.75" thickBot="1">
      <c r="A78" s="348"/>
      <c r="B78" s="348"/>
      <c r="C78" s="348"/>
      <c r="D78" s="348"/>
      <c r="E78" s="348"/>
      <c r="F78" s="348"/>
      <c r="G78" s="348"/>
      <c r="H78" s="348"/>
    </row>
    <row r="79" spans="1:8" ht="15.75" thickBot="1">
      <c r="A79" s="348"/>
      <c r="B79" s="348"/>
      <c r="C79" s="348"/>
      <c r="D79" s="348"/>
      <c r="E79" s="348"/>
      <c r="F79" s="348"/>
      <c r="G79" s="348"/>
      <c r="H79" s="348"/>
    </row>
    <row r="80" spans="1:8" ht="15.75" thickBot="1">
      <c r="A80" s="348"/>
      <c r="B80" s="348"/>
      <c r="C80" s="348"/>
      <c r="D80" s="348"/>
      <c r="E80" s="348"/>
      <c r="F80" s="348"/>
      <c r="G80" s="348"/>
      <c r="H80" s="348"/>
    </row>
    <row r="81" spans="1:8" ht="15.75" thickBot="1">
      <c r="A81" s="348"/>
      <c r="B81" s="348"/>
      <c r="C81" s="348"/>
      <c r="D81" s="348"/>
      <c r="E81" s="348"/>
      <c r="F81" s="348"/>
      <c r="G81" s="348"/>
      <c r="H81" s="348"/>
    </row>
    <row r="82" spans="1:8" ht="15.75" thickBot="1">
      <c r="A82" s="348"/>
      <c r="B82" s="348"/>
      <c r="C82" s="348"/>
      <c r="D82" s="348"/>
      <c r="E82" s="348"/>
      <c r="F82" s="348"/>
      <c r="G82" s="348"/>
      <c r="H82" s="348"/>
    </row>
    <row r="83" spans="1:8" ht="15.75" thickBot="1">
      <c r="A83" s="348"/>
      <c r="B83" s="348"/>
      <c r="C83" s="348"/>
      <c r="D83" s="348"/>
      <c r="E83" s="348"/>
      <c r="F83" s="348"/>
      <c r="G83" s="348"/>
      <c r="H83" s="348"/>
    </row>
    <row r="84" spans="1:8" ht="15.75" thickBot="1">
      <c r="A84" s="348"/>
      <c r="B84" s="348"/>
      <c r="C84" s="348"/>
      <c r="D84" s="348"/>
      <c r="E84" s="348"/>
      <c r="F84" s="348"/>
      <c r="G84" s="348"/>
      <c r="H84" s="348"/>
    </row>
    <row r="85" spans="1:8" ht="15.75" thickBot="1">
      <c r="A85" s="348"/>
      <c r="B85" s="348"/>
      <c r="C85" s="348"/>
      <c r="D85" s="348"/>
      <c r="E85" s="348"/>
      <c r="F85" s="348"/>
      <c r="G85" s="348"/>
      <c r="H85" s="348"/>
    </row>
    <row r="86" spans="1:8" ht="15.75" thickBot="1">
      <c r="A86" s="348"/>
      <c r="B86" s="348"/>
      <c r="C86" s="348"/>
      <c r="D86" s="348"/>
      <c r="E86" s="348"/>
      <c r="F86" s="348"/>
      <c r="G86" s="348"/>
      <c r="H86" s="348"/>
    </row>
    <row r="87" spans="1:8" ht="15.75" thickBot="1">
      <c r="A87" s="348"/>
      <c r="B87" s="348"/>
      <c r="C87" s="348"/>
      <c r="D87" s="348"/>
      <c r="E87" s="348"/>
      <c r="F87" s="348"/>
      <c r="G87" s="348"/>
      <c r="H87" s="348"/>
    </row>
    <row r="88" spans="1:8" ht="15.75" thickBot="1">
      <c r="A88" s="348"/>
      <c r="B88" s="348"/>
      <c r="C88" s="348"/>
      <c r="D88" s="348"/>
      <c r="E88" s="348"/>
      <c r="F88" s="348"/>
      <c r="G88" s="348"/>
      <c r="H88" s="348"/>
    </row>
    <row r="89" spans="1:8" ht="15.75" thickBot="1">
      <c r="A89" s="348"/>
      <c r="B89" s="348"/>
      <c r="C89" s="348"/>
      <c r="D89" s="348"/>
      <c r="E89" s="348"/>
      <c r="F89" s="348"/>
      <c r="G89" s="348"/>
      <c r="H89" s="348"/>
    </row>
    <row r="90" spans="1:8" ht="15.75" thickBot="1">
      <c r="A90" s="348"/>
      <c r="B90" s="348"/>
      <c r="C90" s="348"/>
      <c r="D90" s="348"/>
      <c r="E90" s="348"/>
      <c r="F90" s="348"/>
      <c r="G90" s="348"/>
      <c r="H90" s="348"/>
    </row>
    <row r="91" spans="1:8" ht="15.75" thickBot="1">
      <c r="A91" s="348"/>
      <c r="B91" s="348"/>
      <c r="C91" s="348"/>
      <c r="D91" s="348"/>
      <c r="E91" s="348"/>
      <c r="F91" s="348"/>
      <c r="G91" s="348"/>
      <c r="H91" s="348"/>
    </row>
    <row r="92" spans="1:8" ht="15.75" thickBot="1">
      <c r="A92" s="348"/>
      <c r="B92" s="348"/>
      <c r="C92" s="348"/>
      <c r="D92" s="348"/>
      <c r="E92" s="348"/>
      <c r="F92" s="348"/>
      <c r="G92" s="348"/>
      <c r="H92" s="348"/>
    </row>
    <row r="93" spans="1:8" ht="15.75" thickBot="1">
      <c r="A93" s="348"/>
      <c r="B93" s="348"/>
      <c r="C93" s="348"/>
      <c r="D93" s="348"/>
      <c r="E93" s="348"/>
      <c r="F93" s="348"/>
      <c r="G93" s="348"/>
      <c r="H93" s="348"/>
    </row>
    <row r="94" spans="1:8" ht="15.75" thickBot="1">
      <c r="A94" s="348"/>
      <c r="B94" s="348"/>
      <c r="C94" s="348"/>
      <c r="D94" s="348"/>
      <c r="E94" s="348"/>
      <c r="F94" s="348"/>
      <c r="G94" s="348"/>
      <c r="H94" s="348"/>
    </row>
    <row r="95" spans="1:8" ht="15.75" thickBot="1">
      <c r="A95" s="348"/>
      <c r="B95" s="348"/>
      <c r="C95" s="348"/>
      <c r="D95" s="348"/>
      <c r="E95" s="348"/>
      <c r="F95" s="348"/>
      <c r="G95" s="348"/>
      <c r="H95" s="348"/>
    </row>
    <row r="96" spans="1:8" ht="15.75" thickBot="1">
      <c r="A96" s="348"/>
      <c r="B96" s="348"/>
      <c r="C96" s="348"/>
      <c r="D96" s="348"/>
      <c r="E96" s="348"/>
      <c r="F96" s="348"/>
      <c r="G96" s="348"/>
      <c r="H96" s="348"/>
    </row>
    <row r="97" spans="1:8" ht="15.75" thickBot="1">
      <c r="A97" s="348"/>
      <c r="B97" s="348"/>
      <c r="C97" s="348"/>
      <c r="D97" s="348"/>
      <c r="E97" s="348"/>
      <c r="F97" s="348"/>
      <c r="G97" s="348"/>
      <c r="H97" s="348"/>
    </row>
    <row r="98" spans="1:8" ht="15.75" thickBot="1">
      <c r="A98" s="348"/>
      <c r="B98" s="348"/>
      <c r="C98" s="348"/>
      <c r="D98" s="348"/>
      <c r="E98" s="348"/>
      <c r="F98" s="348"/>
      <c r="G98" s="348"/>
      <c r="H98" s="348"/>
    </row>
    <row r="99" spans="1:8" ht="15.75" thickBot="1">
      <c r="A99" s="348"/>
      <c r="B99" s="348"/>
      <c r="C99" s="348"/>
      <c r="D99" s="348"/>
      <c r="E99" s="348"/>
      <c r="F99" s="348"/>
      <c r="G99" s="348"/>
      <c r="H99" s="348"/>
    </row>
    <row r="100" spans="1:8" ht="15.75" thickBot="1">
      <c r="A100" s="348"/>
      <c r="B100" s="348"/>
      <c r="C100" s="348"/>
      <c r="D100" s="348"/>
      <c r="E100" s="348"/>
      <c r="F100" s="348"/>
      <c r="G100" s="348"/>
      <c r="H100" s="348"/>
    </row>
    <row r="101" spans="1:8" ht="15.75" thickBot="1">
      <c r="A101" s="348"/>
      <c r="B101" s="348"/>
      <c r="C101" s="348"/>
      <c r="D101" s="348"/>
      <c r="E101" s="348"/>
      <c r="F101" s="348"/>
      <c r="G101" s="348"/>
      <c r="H101" s="348"/>
    </row>
    <row r="102" spans="1:8" ht="15.75" thickBot="1">
      <c r="A102" s="348"/>
      <c r="B102" s="348"/>
      <c r="C102" s="348"/>
      <c r="D102" s="348"/>
      <c r="E102" s="348"/>
      <c r="F102" s="348"/>
      <c r="G102" s="348"/>
      <c r="H102" s="348"/>
    </row>
    <row r="103" spans="1:8" ht="15.75" thickBot="1">
      <c r="A103" s="348"/>
      <c r="B103" s="348"/>
      <c r="C103" s="348"/>
      <c r="D103" s="348"/>
      <c r="E103" s="348"/>
      <c r="F103" s="348"/>
      <c r="G103" s="348"/>
      <c r="H103" s="348"/>
    </row>
    <row r="104" spans="1:8" ht="15.75" thickBot="1">
      <c r="A104" s="348"/>
      <c r="B104" s="348"/>
      <c r="C104" s="348"/>
      <c r="D104" s="348"/>
      <c r="E104" s="348"/>
      <c r="F104" s="348"/>
      <c r="G104" s="348"/>
      <c r="H104" s="348"/>
    </row>
    <row r="105" spans="1:8" ht="15.75" thickBot="1">
      <c r="A105" s="348"/>
      <c r="B105" s="348"/>
      <c r="C105" s="348"/>
      <c r="D105" s="348"/>
      <c r="E105" s="348"/>
      <c r="F105" s="348"/>
      <c r="G105" s="348"/>
      <c r="H105" s="348"/>
    </row>
    <row r="106" spans="1:8" ht="15.75" thickBot="1">
      <c r="A106" s="348"/>
      <c r="B106" s="348"/>
      <c r="C106" s="348"/>
      <c r="D106" s="348"/>
      <c r="E106" s="348"/>
      <c r="F106" s="348"/>
      <c r="G106" s="348"/>
      <c r="H106" s="348"/>
    </row>
    <row r="107" spans="1:8" ht="15.75" thickBot="1">
      <c r="A107" s="348"/>
      <c r="B107" s="348"/>
      <c r="C107" s="348"/>
      <c r="D107" s="348"/>
      <c r="E107" s="348"/>
      <c r="F107" s="348"/>
      <c r="G107" s="348"/>
      <c r="H107" s="348"/>
    </row>
    <row r="108" spans="1:8" ht="15.75" thickBot="1">
      <c r="A108" s="348"/>
      <c r="B108" s="348"/>
      <c r="C108" s="348"/>
      <c r="D108" s="348"/>
      <c r="E108" s="348"/>
      <c r="F108" s="348"/>
      <c r="G108" s="348"/>
      <c r="H108" s="348"/>
    </row>
    <row r="109" spans="1:8" ht="15.75" thickBot="1">
      <c r="A109" s="348"/>
      <c r="B109" s="348"/>
      <c r="C109" s="348"/>
      <c r="D109" s="348"/>
      <c r="E109" s="348"/>
      <c r="F109" s="348"/>
      <c r="G109" s="348"/>
      <c r="H109" s="348"/>
    </row>
    <row r="110" spans="1:8" ht="15.75" thickBot="1">
      <c r="A110" s="348"/>
      <c r="B110" s="348"/>
      <c r="C110" s="348"/>
      <c r="D110" s="348"/>
      <c r="E110" s="348"/>
      <c r="F110" s="348"/>
      <c r="G110" s="348"/>
      <c r="H110" s="348"/>
    </row>
    <row r="111" spans="1:8" ht="15.75" thickBot="1">
      <c r="A111" s="348"/>
      <c r="B111" s="348"/>
      <c r="C111" s="348"/>
      <c r="D111" s="348"/>
      <c r="E111" s="348"/>
      <c r="F111" s="348"/>
      <c r="G111" s="348"/>
      <c r="H111" s="348"/>
    </row>
    <row r="112" spans="1:8" ht="15.75" thickBot="1">
      <c r="A112" s="348"/>
      <c r="B112" s="348"/>
      <c r="C112" s="348"/>
      <c r="D112" s="348"/>
      <c r="E112" s="348"/>
      <c r="F112" s="348"/>
      <c r="G112" s="348"/>
      <c r="H112" s="348"/>
    </row>
    <row r="113" spans="1:8" ht="15.75" thickBot="1">
      <c r="A113" s="348"/>
      <c r="B113" s="348"/>
      <c r="C113" s="348"/>
      <c r="D113" s="348"/>
      <c r="E113" s="348"/>
      <c r="F113" s="348"/>
      <c r="G113" s="348"/>
      <c r="H113" s="348"/>
    </row>
    <row r="114" spans="1:8" ht="15.75" thickBot="1">
      <c r="A114" s="348"/>
      <c r="B114" s="348"/>
      <c r="C114" s="348"/>
      <c r="D114" s="348"/>
      <c r="E114" s="348"/>
      <c r="F114" s="348"/>
      <c r="G114" s="348"/>
      <c r="H114" s="348"/>
    </row>
    <row r="115" spans="1:8" ht="15.75" thickBot="1">
      <c r="A115" s="348"/>
      <c r="B115" s="348"/>
      <c r="C115" s="348"/>
      <c r="D115" s="348"/>
      <c r="E115" s="348"/>
      <c r="F115" s="348"/>
      <c r="G115" s="348"/>
      <c r="H115" s="348"/>
    </row>
    <row r="116" spans="1:8" ht="15.75" thickBot="1">
      <c r="A116" s="348"/>
      <c r="B116" s="348"/>
      <c r="C116" s="348"/>
      <c r="D116" s="348"/>
      <c r="E116" s="348"/>
      <c r="F116" s="348"/>
      <c r="G116" s="348"/>
      <c r="H116" s="348"/>
    </row>
    <row r="117" spans="1:8" ht="15.75" thickBot="1">
      <c r="A117" s="348"/>
      <c r="B117" s="348"/>
      <c r="C117" s="348"/>
      <c r="D117" s="348"/>
      <c r="E117" s="348"/>
      <c r="F117" s="348"/>
      <c r="G117" s="348"/>
      <c r="H117" s="348"/>
    </row>
    <row r="118" spans="1:8" ht="15.75" thickBot="1">
      <c r="A118" s="348"/>
      <c r="B118" s="348"/>
      <c r="C118" s="348"/>
      <c r="D118" s="348"/>
      <c r="E118" s="348"/>
      <c r="F118" s="348"/>
      <c r="G118" s="348"/>
      <c r="H118" s="348"/>
    </row>
    <row r="119" spans="1:8" ht="15.75" thickBot="1">
      <c r="A119" s="348"/>
      <c r="B119" s="348"/>
      <c r="C119" s="348"/>
      <c r="D119" s="348"/>
      <c r="E119" s="348"/>
      <c r="F119" s="348"/>
      <c r="G119" s="348"/>
      <c r="H119" s="348"/>
    </row>
    <row r="120" spans="1:8" ht="15.75" thickBot="1">
      <c r="A120" s="348"/>
      <c r="B120" s="348"/>
      <c r="C120" s="348"/>
      <c r="D120" s="348"/>
      <c r="E120" s="348"/>
      <c r="F120" s="348"/>
      <c r="G120" s="348"/>
      <c r="H120" s="348"/>
    </row>
    <row r="121" spans="1:8" ht="15.75" thickBot="1">
      <c r="A121" s="348"/>
      <c r="B121" s="348"/>
      <c r="C121" s="348"/>
      <c r="D121" s="348"/>
      <c r="E121" s="348"/>
      <c r="F121" s="348"/>
      <c r="G121" s="348"/>
      <c r="H121" s="348"/>
    </row>
    <row r="122" spans="1:8" ht="15.75" thickBot="1">
      <c r="A122" s="348"/>
      <c r="B122" s="348"/>
      <c r="C122" s="348"/>
      <c r="D122" s="348"/>
      <c r="E122" s="348"/>
      <c r="F122" s="348"/>
      <c r="G122" s="348"/>
      <c r="H122" s="348"/>
    </row>
    <row r="123" spans="1:8" ht="15.75" thickBot="1">
      <c r="A123" s="348"/>
      <c r="B123" s="348"/>
      <c r="C123" s="348"/>
      <c r="D123" s="348"/>
      <c r="E123" s="348"/>
      <c r="F123" s="348"/>
      <c r="G123" s="348"/>
      <c r="H123" s="348"/>
    </row>
    <row r="124" spans="1:8" ht="15.75" thickBot="1">
      <c r="A124" s="348"/>
      <c r="B124" s="348"/>
      <c r="C124" s="348"/>
      <c r="D124" s="348"/>
      <c r="E124" s="348"/>
      <c r="F124" s="348"/>
      <c r="G124" s="348"/>
      <c r="H124" s="348"/>
    </row>
    <row r="125" spans="1:8" ht="15.75" thickBot="1">
      <c r="A125" s="348"/>
      <c r="B125" s="348"/>
      <c r="C125" s="348"/>
      <c r="D125" s="348"/>
      <c r="E125" s="348"/>
      <c r="F125" s="348"/>
      <c r="G125" s="348"/>
      <c r="H125" s="348"/>
    </row>
    <row r="126" spans="1:8" ht="15.75" thickBot="1">
      <c r="A126" s="348"/>
      <c r="B126" s="348"/>
      <c r="C126" s="348"/>
      <c r="D126" s="348"/>
      <c r="E126" s="348"/>
      <c r="F126" s="348"/>
      <c r="G126" s="348"/>
      <c r="H126" s="348"/>
    </row>
    <row r="127" spans="1:8" ht="15.75" thickBot="1">
      <c r="A127" s="348"/>
      <c r="B127" s="348"/>
      <c r="C127" s="348"/>
      <c r="D127" s="348"/>
      <c r="E127" s="348"/>
      <c r="F127" s="348"/>
      <c r="G127" s="348"/>
      <c r="H127" s="348"/>
    </row>
    <row r="128" spans="1:8" ht="15.75" thickBot="1">
      <c r="A128" s="348"/>
      <c r="B128" s="348"/>
      <c r="C128" s="348"/>
      <c r="D128" s="348"/>
      <c r="E128" s="348"/>
      <c r="F128" s="348"/>
      <c r="G128" s="348"/>
      <c r="H128" s="348"/>
    </row>
    <row r="129" spans="1:8" ht="15.75" thickBot="1">
      <c r="A129" s="348"/>
      <c r="B129" s="348"/>
      <c r="C129" s="348"/>
      <c r="D129" s="348"/>
      <c r="E129" s="348"/>
      <c r="F129" s="348"/>
      <c r="G129" s="348"/>
      <c r="H129" s="348"/>
    </row>
    <row r="130" spans="1:8" ht="15.75" thickBot="1">
      <c r="A130" s="348"/>
      <c r="B130" s="348"/>
      <c r="C130" s="348"/>
      <c r="D130" s="348"/>
      <c r="E130" s="348"/>
      <c r="F130" s="348"/>
      <c r="G130" s="348"/>
      <c r="H130" s="348"/>
    </row>
    <row r="131" spans="1:8" ht="15.75" thickBot="1">
      <c r="A131" s="348"/>
      <c r="B131" s="348"/>
      <c r="C131" s="348"/>
      <c r="D131" s="348"/>
      <c r="E131" s="348"/>
      <c r="F131" s="348"/>
      <c r="G131" s="348"/>
      <c r="H131" s="348"/>
    </row>
    <row r="132" spans="1:8" ht="15.75" thickBot="1">
      <c r="A132" s="348"/>
      <c r="B132" s="348"/>
      <c r="C132" s="348"/>
      <c r="D132" s="348"/>
      <c r="E132" s="348"/>
      <c r="F132" s="348"/>
      <c r="G132" s="348"/>
      <c r="H132" s="348"/>
    </row>
    <row r="133" spans="1:8" ht="15.75" thickBot="1">
      <c r="A133" s="348"/>
      <c r="B133" s="348"/>
      <c r="C133" s="348"/>
      <c r="D133" s="348"/>
      <c r="E133" s="348"/>
      <c r="F133" s="348"/>
      <c r="G133" s="348"/>
      <c r="H133" s="348"/>
    </row>
    <row r="134" spans="1:8" ht="15.75" thickBot="1">
      <c r="A134" s="348"/>
      <c r="B134" s="348"/>
      <c r="C134" s="348"/>
      <c r="D134" s="348"/>
      <c r="E134" s="348"/>
      <c r="F134" s="348"/>
      <c r="G134" s="348"/>
      <c r="H134" s="348"/>
    </row>
    <row r="135" spans="1:8" ht="15.75" thickBot="1">
      <c r="A135" s="348"/>
      <c r="B135" s="348"/>
      <c r="C135" s="348"/>
      <c r="D135" s="348"/>
      <c r="E135" s="348"/>
      <c r="F135" s="348"/>
      <c r="G135" s="348"/>
      <c r="H135" s="348"/>
    </row>
    <row r="136" spans="1:8" ht="15.75" thickBot="1">
      <c r="A136" s="348"/>
      <c r="B136" s="348"/>
      <c r="C136" s="348"/>
      <c r="D136" s="348"/>
      <c r="E136" s="348"/>
      <c r="F136" s="348"/>
      <c r="G136" s="348"/>
      <c r="H136" s="348"/>
    </row>
    <row r="137" spans="1:8" ht="15.75" thickBot="1">
      <c r="A137" s="348"/>
      <c r="B137" s="348"/>
      <c r="C137" s="348"/>
      <c r="D137" s="348"/>
      <c r="E137" s="348"/>
      <c r="F137" s="348"/>
      <c r="G137" s="348"/>
      <c r="H137" s="348"/>
    </row>
    <row r="138" spans="1:8" ht="15.75" thickBot="1">
      <c r="A138" s="348"/>
      <c r="B138" s="348"/>
      <c r="C138" s="348"/>
      <c r="D138" s="348"/>
      <c r="E138" s="348"/>
      <c r="F138" s="348"/>
      <c r="G138" s="348"/>
      <c r="H138" s="348"/>
    </row>
    <row r="139" spans="1:8" ht="15.75" thickBot="1">
      <c r="A139" s="348"/>
      <c r="B139" s="348"/>
      <c r="C139" s="348"/>
      <c r="D139" s="348"/>
      <c r="E139" s="348"/>
      <c r="F139" s="348"/>
      <c r="G139" s="348"/>
      <c r="H139" s="348"/>
    </row>
    <row r="140" spans="1:8" ht="15.75" thickBot="1">
      <c r="A140" s="348"/>
      <c r="B140" s="348"/>
      <c r="C140" s="348"/>
      <c r="D140" s="348"/>
      <c r="E140" s="348"/>
      <c r="F140" s="348"/>
      <c r="G140" s="348"/>
      <c r="H140" s="348"/>
    </row>
    <row r="141" spans="1:8" ht="15.75" thickBot="1">
      <c r="A141" s="348"/>
      <c r="B141" s="348"/>
      <c r="C141" s="348"/>
      <c r="D141" s="348"/>
      <c r="E141" s="348"/>
      <c r="F141" s="348"/>
      <c r="G141" s="348"/>
      <c r="H141" s="348"/>
    </row>
    <row r="142" spans="1:8" ht="15.75" thickBot="1">
      <c r="A142" s="348"/>
      <c r="B142" s="348"/>
      <c r="C142" s="348"/>
      <c r="D142" s="348"/>
      <c r="E142" s="348"/>
      <c r="F142" s="348"/>
      <c r="G142" s="348"/>
      <c r="H142" s="348"/>
    </row>
    <row r="143" spans="1:8" ht="15.75" thickBot="1">
      <c r="A143" s="348"/>
      <c r="B143" s="348"/>
      <c r="C143" s="348"/>
      <c r="D143" s="348"/>
      <c r="E143" s="348"/>
      <c r="F143" s="348"/>
      <c r="G143" s="348"/>
      <c r="H143" s="348"/>
    </row>
    <row r="144" spans="1:8" ht="15.75" thickBot="1">
      <c r="A144" s="348"/>
      <c r="B144" s="348"/>
      <c r="C144" s="348"/>
      <c r="D144" s="348"/>
      <c r="E144" s="348"/>
      <c r="F144" s="348"/>
      <c r="G144" s="348"/>
      <c r="H144" s="348"/>
    </row>
    <row r="145" spans="1:8" ht="15.75" thickBot="1">
      <c r="A145" s="348"/>
      <c r="B145" s="348"/>
      <c r="C145" s="348"/>
      <c r="D145" s="348"/>
      <c r="E145" s="348"/>
      <c r="F145" s="348"/>
      <c r="G145" s="348"/>
      <c r="H145" s="348"/>
    </row>
    <row r="146" spans="1:8" ht="15.75" thickBot="1">
      <c r="A146" s="348"/>
      <c r="B146" s="348"/>
      <c r="C146" s="348"/>
      <c r="D146" s="348"/>
      <c r="E146" s="348"/>
      <c r="F146" s="348"/>
      <c r="G146" s="348"/>
      <c r="H146" s="348"/>
    </row>
    <row r="147" spans="1:8" ht="15.75" thickBot="1">
      <c r="A147" s="348"/>
      <c r="B147" s="348"/>
      <c r="C147" s="348"/>
      <c r="D147" s="348"/>
      <c r="E147" s="348"/>
      <c r="F147" s="348"/>
      <c r="G147" s="348"/>
      <c r="H147" s="348"/>
    </row>
    <row r="148" spans="1:8" ht="15.75" thickBot="1">
      <c r="A148" s="348"/>
      <c r="B148" s="348"/>
      <c r="C148" s="348"/>
      <c r="D148" s="348"/>
      <c r="E148" s="348"/>
      <c r="F148" s="348"/>
      <c r="G148" s="348"/>
      <c r="H148" s="348"/>
    </row>
    <row r="149" spans="1:8" ht="15.75" thickBot="1">
      <c r="A149" s="348"/>
      <c r="B149" s="348"/>
      <c r="C149" s="348"/>
      <c r="D149" s="348"/>
      <c r="E149" s="348"/>
      <c r="F149" s="348"/>
      <c r="G149" s="348"/>
      <c r="H149" s="348"/>
    </row>
    <row r="150" spans="1:8" ht="15.75" thickBot="1">
      <c r="A150" s="348"/>
      <c r="B150" s="348"/>
      <c r="C150" s="348"/>
      <c r="D150" s="348"/>
      <c r="E150" s="348"/>
      <c r="F150" s="348"/>
      <c r="G150" s="348"/>
      <c r="H150" s="348"/>
    </row>
    <row r="151" spans="1:8" ht="15.75" thickBot="1">
      <c r="A151" s="348"/>
      <c r="B151" s="348"/>
      <c r="C151" s="348"/>
      <c r="D151" s="348"/>
      <c r="E151" s="348"/>
      <c r="F151" s="348"/>
      <c r="G151" s="348"/>
      <c r="H151" s="348"/>
    </row>
    <row r="152" spans="1:8" ht="15.75" thickBot="1">
      <c r="A152" s="348"/>
      <c r="B152" s="348"/>
      <c r="C152" s="348"/>
      <c r="D152" s="348"/>
      <c r="E152" s="348"/>
      <c r="F152" s="348"/>
      <c r="G152" s="348"/>
      <c r="H152" s="348"/>
    </row>
    <row r="153" spans="1:8" ht="15.75" thickBot="1">
      <c r="A153" s="348"/>
      <c r="B153" s="348"/>
      <c r="C153" s="348"/>
      <c r="D153" s="348"/>
      <c r="E153" s="348"/>
      <c r="F153" s="348"/>
      <c r="G153" s="348"/>
      <c r="H153" s="348"/>
    </row>
    <row r="154" spans="1:8" ht="15.75" thickBot="1">
      <c r="A154" s="348"/>
      <c r="B154" s="348"/>
      <c r="C154" s="348"/>
      <c r="D154" s="348"/>
      <c r="E154" s="348"/>
      <c r="F154" s="348"/>
      <c r="G154" s="348"/>
      <c r="H154" s="348"/>
    </row>
    <row r="155" spans="1:8" ht="15.75" thickBot="1">
      <c r="A155" s="348"/>
      <c r="B155" s="348"/>
      <c r="C155" s="348"/>
      <c r="D155" s="348"/>
      <c r="E155" s="348"/>
      <c r="F155" s="348"/>
      <c r="G155" s="348"/>
      <c r="H155" s="348"/>
    </row>
    <row r="156" spans="1:8" ht="15.75" thickBot="1">
      <c r="A156" s="348"/>
      <c r="B156" s="348"/>
      <c r="C156" s="348"/>
      <c r="D156" s="348"/>
      <c r="E156" s="348"/>
      <c r="F156" s="348"/>
      <c r="G156" s="348"/>
      <c r="H156" s="348"/>
    </row>
    <row r="157" spans="1:8" ht="15.75" thickBot="1">
      <c r="A157" s="348"/>
      <c r="B157" s="348"/>
      <c r="C157" s="348"/>
      <c r="D157" s="348"/>
      <c r="E157" s="348"/>
      <c r="F157" s="348"/>
      <c r="G157" s="348"/>
      <c r="H157" s="348"/>
    </row>
    <row r="158" spans="1:8" ht="15.75" thickBot="1">
      <c r="A158" s="348"/>
      <c r="B158" s="348"/>
      <c r="C158" s="348"/>
      <c r="D158" s="348"/>
      <c r="E158" s="348"/>
      <c r="F158" s="348"/>
      <c r="G158" s="348"/>
      <c r="H158" s="348"/>
    </row>
    <row r="159" spans="1:8" ht="15.75" thickBot="1">
      <c r="A159" s="348"/>
      <c r="B159" s="348"/>
      <c r="C159" s="348"/>
      <c r="D159" s="348"/>
      <c r="E159" s="348"/>
      <c r="F159" s="348"/>
      <c r="G159" s="348"/>
      <c r="H159" s="348"/>
    </row>
    <row r="160" spans="1:8" ht="15.75" thickBot="1">
      <c r="A160" s="348"/>
      <c r="B160" s="348"/>
      <c r="C160" s="348"/>
      <c r="D160" s="348"/>
      <c r="E160" s="348"/>
      <c r="F160" s="348"/>
      <c r="G160" s="348"/>
      <c r="H160" s="348"/>
    </row>
    <row r="161" spans="1:8" ht="15.75" thickBot="1">
      <c r="A161" s="348"/>
      <c r="B161" s="348"/>
      <c r="C161" s="348"/>
      <c r="D161" s="348"/>
      <c r="E161" s="348"/>
      <c r="F161" s="348"/>
      <c r="G161" s="348"/>
      <c r="H161" s="348"/>
    </row>
    <row r="162" spans="1:8" ht="15.75" thickBot="1">
      <c r="A162" s="348"/>
      <c r="B162" s="348"/>
      <c r="C162" s="348"/>
      <c r="D162" s="348"/>
      <c r="E162" s="348"/>
      <c r="F162" s="348"/>
      <c r="G162" s="348"/>
      <c r="H162" s="348"/>
    </row>
    <row r="163" spans="1:8" ht="15.75" thickBot="1">
      <c r="A163" s="348"/>
      <c r="B163" s="348"/>
      <c r="C163" s="348"/>
      <c r="D163" s="348"/>
      <c r="E163" s="348"/>
      <c r="F163" s="348"/>
      <c r="G163" s="348"/>
      <c r="H163" s="348"/>
    </row>
    <row r="164" spans="1:8" ht="15.75" thickBot="1">
      <c r="A164" s="348"/>
      <c r="B164" s="348"/>
      <c r="C164" s="348"/>
      <c r="D164" s="348"/>
      <c r="E164" s="348"/>
      <c r="F164" s="348"/>
      <c r="G164" s="348"/>
      <c r="H164" s="348"/>
    </row>
    <row r="165" spans="1:8" ht="15.75" thickBot="1">
      <c r="A165" s="348"/>
      <c r="B165" s="348"/>
      <c r="C165" s="348"/>
      <c r="D165" s="348"/>
      <c r="E165" s="348"/>
      <c r="F165" s="348"/>
      <c r="G165" s="348"/>
      <c r="H165" s="348"/>
    </row>
    <row r="166" spans="1:8" ht="15.75" thickBot="1">
      <c r="A166" s="348"/>
      <c r="B166" s="348"/>
      <c r="C166" s="348"/>
      <c r="D166" s="348"/>
      <c r="E166" s="348"/>
      <c r="F166" s="348"/>
      <c r="G166" s="348"/>
      <c r="H166" s="348"/>
    </row>
    <row r="167" spans="1:8" ht="15.75" thickBot="1">
      <c r="A167" s="348"/>
      <c r="B167" s="348"/>
      <c r="C167" s="348"/>
      <c r="D167" s="348"/>
      <c r="E167" s="348"/>
      <c r="F167" s="348"/>
      <c r="G167" s="348"/>
      <c r="H167" s="348"/>
    </row>
    <row r="168" spans="1:8" ht="15.75" thickBot="1">
      <c r="A168" s="348"/>
      <c r="B168" s="348"/>
      <c r="C168" s="348"/>
      <c r="D168" s="348"/>
      <c r="E168" s="348"/>
      <c r="F168" s="348"/>
      <c r="G168" s="348"/>
      <c r="H168" s="348"/>
    </row>
    <row r="169" spans="1:8" ht="15.75" thickBot="1">
      <c r="A169" s="348"/>
      <c r="B169" s="348"/>
      <c r="C169" s="348"/>
      <c r="D169" s="348"/>
      <c r="E169" s="348"/>
      <c r="F169" s="348"/>
      <c r="G169" s="348"/>
      <c r="H169" s="348"/>
    </row>
    <row r="170" spans="1:8" ht="15.75" thickBot="1">
      <c r="A170" s="348"/>
      <c r="B170" s="348"/>
      <c r="C170" s="348"/>
      <c r="D170" s="348"/>
      <c r="E170" s="348"/>
      <c r="F170" s="348"/>
      <c r="G170" s="348"/>
      <c r="H170" s="348"/>
    </row>
    <row r="171" spans="1:8" ht="15.75" thickBot="1">
      <c r="A171" s="348"/>
      <c r="B171" s="348"/>
      <c r="C171" s="348"/>
      <c r="D171" s="348"/>
      <c r="E171" s="348"/>
      <c r="F171" s="348"/>
      <c r="G171" s="348"/>
      <c r="H171" s="348"/>
    </row>
    <row r="172" spans="1:8" ht="15.75" thickBot="1">
      <c r="A172" s="348"/>
      <c r="B172" s="348"/>
      <c r="C172" s="348"/>
      <c r="D172" s="348"/>
      <c r="E172" s="348"/>
      <c r="F172" s="348"/>
      <c r="G172" s="348"/>
      <c r="H172" s="348"/>
    </row>
    <row r="173" spans="1:8" ht="15.75" thickBot="1">
      <c r="A173" s="348"/>
      <c r="B173" s="348"/>
      <c r="C173" s="348"/>
      <c r="D173" s="348"/>
      <c r="E173" s="348"/>
      <c r="F173" s="348"/>
      <c r="G173" s="348"/>
      <c r="H173" s="348"/>
    </row>
    <row r="174" spans="1:8" ht="15.75" thickBot="1">
      <c r="A174" s="348"/>
      <c r="B174" s="348"/>
      <c r="C174" s="348"/>
      <c r="D174" s="348"/>
      <c r="E174" s="348"/>
      <c r="F174" s="348"/>
      <c r="G174" s="348"/>
      <c r="H174" s="348"/>
    </row>
    <row r="175" spans="1:8" ht="15.75" thickBot="1">
      <c r="A175" s="348"/>
      <c r="B175" s="348"/>
      <c r="C175" s="348"/>
      <c r="D175" s="348"/>
      <c r="E175" s="348"/>
      <c r="F175" s="348"/>
      <c r="G175" s="348"/>
      <c r="H175" s="348"/>
    </row>
    <row r="176" spans="1:8" ht="15.75" thickBot="1">
      <c r="A176" s="348"/>
      <c r="B176" s="348"/>
      <c r="C176" s="348"/>
      <c r="D176" s="348"/>
      <c r="E176" s="348"/>
      <c r="F176" s="348"/>
      <c r="G176" s="348"/>
      <c r="H176" s="348"/>
    </row>
    <row r="177" spans="1:8" ht="15.75" thickBot="1">
      <c r="A177" s="348"/>
      <c r="B177" s="348"/>
      <c r="C177" s="348"/>
      <c r="D177" s="348"/>
      <c r="E177" s="348"/>
      <c r="F177" s="348"/>
      <c r="G177" s="348"/>
      <c r="H177" s="348"/>
    </row>
    <row r="178" spans="1:8" ht="15.75" thickBot="1">
      <c r="A178" s="348"/>
      <c r="B178" s="348"/>
      <c r="C178" s="348"/>
      <c r="D178" s="348"/>
      <c r="E178" s="348"/>
      <c r="F178" s="348"/>
      <c r="G178" s="348"/>
      <c r="H178" s="348"/>
    </row>
    <row r="179" spans="1:8" ht="15.75" thickBot="1">
      <c r="A179" s="348"/>
      <c r="B179" s="348"/>
      <c r="C179" s="348"/>
      <c r="D179" s="348"/>
      <c r="E179" s="348"/>
      <c r="F179" s="348"/>
      <c r="G179" s="348"/>
      <c r="H179" s="348"/>
    </row>
    <row r="180" spans="1:8" ht="15.75" thickBot="1">
      <c r="A180" s="348"/>
      <c r="B180" s="348"/>
      <c r="C180" s="348"/>
      <c r="D180" s="348"/>
      <c r="E180" s="348"/>
      <c r="F180" s="348"/>
      <c r="G180" s="348"/>
      <c r="H180" s="348"/>
    </row>
    <row r="181" spans="1:8" ht="15.75" thickBot="1">
      <c r="A181" s="348"/>
      <c r="B181" s="348"/>
      <c r="C181" s="348"/>
      <c r="D181" s="348"/>
      <c r="E181" s="348"/>
      <c r="F181" s="348"/>
      <c r="G181" s="348"/>
      <c r="H181" s="348"/>
    </row>
    <row r="182" spans="1:8" ht="15.75" thickBot="1">
      <c r="A182" s="348"/>
      <c r="B182" s="348"/>
      <c r="C182" s="348"/>
      <c r="D182" s="348"/>
      <c r="E182" s="348"/>
      <c r="F182" s="348"/>
      <c r="G182" s="348"/>
      <c r="H182" s="348"/>
    </row>
    <row r="183" spans="1:8" ht="15.75" thickBot="1">
      <c r="A183" s="348"/>
      <c r="B183" s="348"/>
      <c r="C183" s="348"/>
      <c r="D183" s="348"/>
      <c r="E183" s="348"/>
      <c r="F183" s="348"/>
      <c r="G183" s="348"/>
      <c r="H183" s="348"/>
    </row>
    <row r="184" spans="1:8" ht="15.75" thickBot="1">
      <c r="A184" s="348"/>
      <c r="B184" s="348"/>
      <c r="C184" s="348"/>
      <c r="D184" s="348"/>
      <c r="E184" s="348"/>
      <c r="F184" s="348"/>
      <c r="G184" s="348"/>
      <c r="H184" s="348"/>
    </row>
    <row r="185" spans="1:8" ht="15.75" thickBot="1">
      <c r="A185" s="348"/>
      <c r="B185" s="348"/>
      <c r="C185" s="348"/>
      <c r="D185" s="348"/>
      <c r="E185" s="348"/>
      <c r="F185" s="348"/>
      <c r="G185" s="348"/>
      <c r="H185" s="348"/>
    </row>
    <row r="186" spans="1:8" ht="15.75" thickBot="1">
      <c r="A186" s="348"/>
      <c r="B186" s="348"/>
      <c r="C186" s="348"/>
      <c r="D186" s="348"/>
      <c r="E186" s="348"/>
      <c r="F186" s="348"/>
      <c r="G186" s="348"/>
      <c r="H186" s="348"/>
    </row>
    <row r="187" spans="1:8" ht="15.75" thickBot="1">
      <c r="A187" s="348"/>
      <c r="B187" s="348"/>
      <c r="C187" s="348"/>
      <c r="D187" s="348"/>
      <c r="E187" s="348"/>
      <c r="F187" s="348"/>
      <c r="G187" s="348"/>
      <c r="H187" s="348"/>
    </row>
    <row r="188" spans="1:8" ht="15.75" thickBot="1">
      <c r="A188" s="348"/>
      <c r="B188" s="348"/>
      <c r="C188" s="348"/>
      <c r="D188" s="348"/>
      <c r="E188" s="348"/>
      <c r="F188" s="348"/>
      <c r="G188" s="348"/>
      <c r="H188" s="348"/>
    </row>
    <row r="189" spans="1:8" ht="15.75" thickBot="1">
      <c r="A189" s="348"/>
      <c r="B189" s="348"/>
      <c r="C189" s="348"/>
      <c r="D189" s="348"/>
      <c r="E189" s="348"/>
      <c r="F189" s="348"/>
      <c r="G189" s="348"/>
      <c r="H189" s="348"/>
    </row>
    <row r="190" spans="1:8" ht="15.75" thickBot="1">
      <c r="A190" s="348"/>
      <c r="B190" s="348"/>
      <c r="C190" s="348"/>
      <c r="D190" s="348"/>
      <c r="E190" s="348"/>
      <c r="F190" s="348"/>
      <c r="G190" s="348"/>
      <c r="H190" s="348"/>
    </row>
    <row r="191" spans="1:8" ht="15.75" thickBot="1">
      <c r="A191" s="348"/>
      <c r="B191" s="348"/>
      <c r="C191" s="348"/>
      <c r="D191" s="348"/>
      <c r="E191" s="348"/>
      <c r="F191" s="348"/>
      <c r="G191" s="348"/>
      <c r="H191" s="348"/>
    </row>
    <row r="192" spans="1:8" ht="15.75" thickBot="1">
      <c r="A192" s="348"/>
      <c r="B192" s="348"/>
      <c r="C192" s="348"/>
      <c r="D192" s="348"/>
      <c r="E192" s="348"/>
      <c r="F192" s="348"/>
      <c r="G192" s="348"/>
      <c r="H192" s="348"/>
    </row>
    <row r="193" spans="1:8" ht="15.75" thickBot="1">
      <c r="A193" s="348"/>
      <c r="B193" s="348"/>
      <c r="C193" s="348"/>
      <c r="D193" s="348"/>
      <c r="E193" s="348"/>
      <c r="F193" s="348"/>
      <c r="G193" s="348"/>
      <c r="H193" s="348"/>
    </row>
    <row r="194" spans="1:8" ht="15.75" thickBot="1">
      <c r="A194" s="348"/>
      <c r="B194" s="348"/>
      <c r="C194" s="348"/>
      <c r="D194" s="348"/>
      <c r="E194" s="348"/>
      <c r="F194" s="348"/>
      <c r="G194" s="348"/>
      <c r="H194" s="348"/>
    </row>
    <row r="195" spans="1:8" ht="15.75" thickBot="1">
      <c r="A195" s="348"/>
      <c r="B195" s="348"/>
      <c r="C195" s="348"/>
      <c r="D195" s="348"/>
      <c r="E195" s="348"/>
      <c r="F195" s="348"/>
      <c r="G195" s="348"/>
      <c r="H195" s="348"/>
    </row>
    <row r="196" spans="1:8" ht="15.75" thickBot="1">
      <c r="A196" s="348"/>
      <c r="B196" s="348"/>
      <c r="C196" s="348"/>
      <c r="D196" s="348"/>
      <c r="E196" s="348"/>
      <c r="F196" s="348"/>
      <c r="G196" s="348"/>
      <c r="H196" s="348"/>
    </row>
    <row r="197" spans="1:8" ht="15.75" thickBot="1">
      <c r="A197" s="348"/>
      <c r="B197" s="348"/>
      <c r="C197" s="348"/>
      <c r="D197" s="348"/>
      <c r="E197" s="348"/>
      <c r="F197" s="348"/>
      <c r="G197" s="348"/>
      <c r="H197" s="348"/>
    </row>
    <row r="198" spans="1:8" ht="15.75" thickBot="1">
      <c r="A198" s="348"/>
      <c r="B198" s="348"/>
      <c r="C198" s="348"/>
      <c r="D198" s="348"/>
      <c r="E198" s="348"/>
      <c r="F198" s="348"/>
      <c r="G198" s="348"/>
      <c r="H198" s="348"/>
    </row>
    <row r="199" spans="1:8" ht="15.75" thickBot="1">
      <c r="A199" s="348"/>
      <c r="B199" s="348"/>
      <c r="C199" s="348"/>
      <c r="D199" s="348"/>
      <c r="E199" s="348"/>
      <c r="F199" s="348"/>
      <c r="G199" s="348"/>
      <c r="H199" s="348"/>
    </row>
    <row r="200" spans="1:8" ht="15.75" thickBot="1">
      <c r="A200" s="348"/>
      <c r="B200" s="348"/>
      <c r="C200" s="348"/>
      <c r="D200" s="348"/>
      <c r="E200" s="348"/>
      <c r="F200" s="348"/>
      <c r="G200" s="348"/>
      <c r="H200" s="348"/>
    </row>
    <row r="201" spans="1:8" ht="15.75" thickBot="1">
      <c r="A201" s="348"/>
      <c r="B201" s="348"/>
      <c r="C201" s="348"/>
      <c r="D201" s="348"/>
      <c r="E201" s="348"/>
      <c r="F201" s="348"/>
      <c r="G201" s="348"/>
      <c r="H201" s="348"/>
    </row>
    <row r="202" spans="1:8" ht="15.75" thickBot="1">
      <c r="A202" s="348"/>
      <c r="B202" s="348"/>
      <c r="C202" s="348"/>
      <c r="D202" s="348"/>
      <c r="E202" s="348"/>
      <c r="F202" s="348"/>
      <c r="G202" s="348"/>
      <c r="H202" s="348"/>
    </row>
    <row r="203" spans="1:8" ht="15.75" thickBot="1">
      <c r="A203" s="348"/>
      <c r="B203" s="348"/>
      <c r="C203" s="348"/>
      <c r="D203" s="348"/>
      <c r="E203" s="348"/>
      <c r="F203" s="348"/>
      <c r="G203" s="348"/>
      <c r="H203" s="348"/>
    </row>
    <row r="204" spans="1:8" ht="15.75" thickBot="1">
      <c r="A204" s="348"/>
      <c r="B204" s="348"/>
      <c r="C204" s="348"/>
      <c r="D204" s="348"/>
      <c r="E204" s="348"/>
      <c r="F204" s="348"/>
      <c r="G204" s="348"/>
      <c r="H204" s="348"/>
    </row>
    <row r="205" spans="1:8" ht="15.75" thickBot="1">
      <c r="A205" s="348"/>
      <c r="B205" s="348"/>
      <c r="C205" s="348"/>
      <c r="D205" s="348"/>
      <c r="E205" s="348"/>
      <c r="F205" s="348"/>
      <c r="G205" s="348"/>
      <c r="H205" s="348"/>
    </row>
    <row r="206" spans="1:8" ht="15.75" thickBot="1">
      <c r="A206" s="348"/>
      <c r="B206" s="348"/>
      <c r="C206" s="348"/>
      <c r="D206" s="348"/>
      <c r="E206" s="348"/>
      <c r="F206" s="348"/>
      <c r="G206" s="348"/>
      <c r="H206" s="348"/>
    </row>
    <row r="207" spans="1:8" ht="15.75" thickBot="1">
      <c r="A207" s="348"/>
      <c r="B207" s="348"/>
      <c r="C207" s="348"/>
      <c r="D207" s="348"/>
      <c r="E207" s="348"/>
      <c r="F207" s="348"/>
      <c r="G207" s="348"/>
      <c r="H207" s="348"/>
    </row>
    <row r="208" spans="1:8" ht="15.75" thickBot="1">
      <c r="A208" s="348"/>
      <c r="B208" s="348"/>
      <c r="C208" s="348"/>
      <c r="D208" s="348"/>
      <c r="E208" s="348"/>
      <c r="F208" s="348"/>
      <c r="G208" s="348"/>
      <c r="H208" s="348"/>
    </row>
    <row r="209" spans="1:8" ht="15.75" thickBot="1">
      <c r="A209" s="348"/>
      <c r="B209" s="348"/>
      <c r="C209" s="348"/>
      <c r="D209" s="348"/>
      <c r="E209" s="348"/>
      <c r="F209" s="348"/>
      <c r="G209" s="348"/>
      <c r="H209" s="348"/>
    </row>
    <row r="210" spans="1:8" ht="15.75" thickBot="1">
      <c r="A210" s="348"/>
      <c r="B210" s="348"/>
      <c r="C210" s="348"/>
      <c r="D210" s="348"/>
      <c r="E210" s="348"/>
      <c r="F210" s="348"/>
      <c r="G210" s="348"/>
      <c r="H210" s="348"/>
    </row>
    <row r="211" spans="1:8" ht="15.75" thickBot="1">
      <c r="A211" s="348"/>
      <c r="B211" s="348"/>
      <c r="C211" s="348"/>
      <c r="D211" s="348"/>
      <c r="E211" s="348"/>
      <c r="F211" s="348"/>
      <c r="G211" s="348"/>
      <c r="H211" s="348"/>
    </row>
    <row r="212" spans="1:8" ht="15.75" thickBot="1">
      <c r="A212" s="348"/>
      <c r="B212" s="348"/>
      <c r="C212" s="348"/>
      <c r="D212" s="348"/>
      <c r="E212" s="348"/>
      <c r="F212" s="348"/>
      <c r="G212" s="348"/>
      <c r="H212" s="348"/>
    </row>
    <row r="213" spans="1:8" ht="15.75" thickBot="1">
      <c r="A213" s="348"/>
      <c r="B213" s="348"/>
      <c r="C213" s="348"/>
      <c r="D213" s="348"/>
      <c r="E213" s="348"/>
      <c r="F213" s="348"/>
      <c r="G213" s="348"/>
      <c r="H213" s="348"/>
    </row>
    <row r="214" spans="1:8" ht="15.75" thickBot="1">
      <c r="A214" s="348"/>
      <c r="B214" s="348"/>
      <c r="C214" s="348"/>
      <c r="D214" s="348"/>
      <c r="E214" s="348"/>
      <c r="F214" s="348"/>
      <c r="G214" s="348"/>
      <c r="H214" s="348"/>
    </row>
    <row r="215" spans="1:8" ht="15.75" thickBot="1">
      <c r="A215" s="348"/>
      <c r="B215" s="348"/>
      <c r="C215" s="348"/>
      <c r="D215" s="348"/>
      <c r="E215" s="348"/>
      <c r="F215" s="348"/>
      <c r="G215" s="348"/>
      <c r="H215" s="348"/>
    </row>
    <row r="216" spans="1:8" ht="15.75" thickBot="1">
      <c r="A216" s="348"/>
      <c r="B216" s="348"/>
      <c r="C216" s="348"/>
      <c r="D216" s="348"/>
      <c r="E216" s="348"/>
      <c r="F216" s="348"/>
      <c r="G216" s="348"/>
      <c r="H216" s="348"/>
    </row>
    <row r="217" spans="1:8" ht="15.75" thickBot="1">
      <c r="A217" s="348"/>
      <c r="B217" s="348"/>
      <c r="C217" s="348"/>
      <c r="D217" s="348"/>
      <c r="E217" s="348"/>
      <c r="F217" s="348"/>
      <c r="G217" s="348"/>
      <c r="H217" s="348"/>
    </row>
    <row r="218" spans="1:8" ht="15.75" thickBot="1">
      <c r="A218" s="348"/>
      <c r="B218" s="348"/>
      <c r="C218" s="348"/>
      <c r="D218" s="348"/>
      <c r="E218" s="348"/>
      <c r="F218" s="348"/>
      <c r="G218" s="348"/>
      <c r="H218" s="348"/>
    </row>
    <row r="219" spans="1:8" ht="15.75" thickBot="1">
      <c r="A219" s="348"/>
      <c r="B219" s="348"/>
      <c r="C219" s="348"/>
      <c r="D219" s="348"/>
      <c r="E219" s="348"/>
      <c r="F219" s="348"/>
      <c r="G219" s="348"/>
      <c r="H219" s="348"/>
    </row>
    <row r="220" spans="1:8" ht="15.75" thickBot="1">
      <c r="A220" s="348"/>
      <c r="B220" s="348"/>
      <c r="C220" s="348"/>
      <c r="D220" s="348"/>
      <c r="E220" s="348"/>
      <c r="F220" s="348"/>
      <c r="G220" s="348"/>
      <c r="H220" s="348"/>
    </row>
    <row r="221" spans="1:8" ht="15.75" thickBot="1">
      <c r="A221" s="348"/>
      <c r="B221" s="348"/>
      <c r="C221" s="348"/>
      <c r="D221" s="348"/>
      <c r="E221" s="348"/>
      <c r="F221" s="348"/>
      <c r="G221" s="348"/>
      <c r="H221" s="348"/>
    </row>
    <row r="222" spans="1:8" ht="15.75" thickBot="1">
      <c r="A222" s="348"/>
      <c r="B222" s="348"/>
      <c r="C222" s="348"/>
      <c r="D222" s="348"/>
      <c r="E222" s="348"/>
      <c r="F222" s="348"/>
      <c r="G222" s="348"/>
      <c r="H222" s="348"/>
    </row>
    <row r="223" spans="1:8" ht="15.75" thickBot="1">
      <c r="A223" s="348"/>
      <c r="B223" s="348"/>
      <c r="C223" s="348"/>
      <c r="D223" s="348"/>
      <c r="E223" s="348"/>
      <c r="F223" s="348"/>
      <c r="G223" s="348"/>
      <c r="H223" s="348"/>
    </row>
    <row r="224" spans="1:8" ht="15.75" thickBot="1">
      <c r="A224" s="348"/>
      <c r="B224" s="348"/>
      <c r="C224" s="348"/>
      <c r="D224" s="348"/>
      <c r="E224" s="348"/>
      <c r="F224" s="348"/>
      <c r="G224" s="348"/>
      <c r="H224" s="348"/>
    </row>
    <row r="225" spans="1:8" ht="15.75" thickBot="1">
      <c r="A225" s="348"/>
      <c r="B225" s="348"/>
      <c r="C225" s="348"/>
      <c r="D225" s="348"/>
      <c r="E225" s="348"/>
      <c r="F225" s="348"/>
      <c r="G225" s="348"/>
      <c r="H225" s="348"/>
    </row>
    <row r="226" spans="1:8" ht="15.75" thickBot="1">
      <c r="A226" s="348"/>
      <c r="B226" s="348"/>
      <c r="C226" s="348"/>
      <c r="D226" s="348"/>
      <c r="E226" s="348"/>
      <c r="F226" s="348"/>
      <c r="G226" s="348"/>
      <c r="H226" s="348"/>
    </row>
    <row r="227" spans="1:8" ht="15.75" thickBot="1">
      <c r="A227" s="348"/>
      <c r="B227" s="348"/>
      <c r="C227" s="348"/>
      <c r="D227" s="348"/>
      <c r="E227" s="348"/>
      <c r="F227" s="348"/>
      <c r="G227" s="348"/>
      <c r="H227" s="348"/>
    </row>
    <row r="228" spans="1:8" ht="15.75" thickBot="1">
      <c r="A228" s="348"/>
      <c r="B228" s="348"/>
      <c r="C228" s="348"/>
      <c r="D228" s="348"/>
      <c r="E228" s="348"/>
      <c r="F228" s="348"/>
      <c r="G228" s="348"/>
      <c r="H228" s="348"/>
    </row>
    <row r="229" spans="1:8" ht="15.75" thickBot="1">
      <c r="A229" s="348"/>
      <c r="B229" s="348"/>
      <c r="C229" s="348"/>
      <c r="D229" s="348"/>
      <c r="E229" s="348"/>
      <c r="F229" s="348"/>
      <c r="G229" s="348"/>
      <c r="H229" s="348"/>
    </row>
    <row r="230" spans="1:8" ht="15.75" thickBot="1">
      <c r="A230" s="348"/>
      <c r="B230" s="348"/>
      <c r="C230" s="348"/>
      <c r="D230" s="348"/>
      <c r="E230" s="348"/>
      <c r="F230" s="348"/>
      <c r="G230" s="348"/>
      <c r="H230" s="348"/>
    </row>
    <row r="231" spans="1:8" ht="15.75" thickBot="1">
      <c r="A231" s="348"/>
      <c r="B231" s="348"/>
      <c r="C231" s="348"/>
      <c r="D231" s="348"/>
      <c r="E231" s="348"/>
      <c r="F231" s="348"/>
      <c r="G231" s="348"/>
      <c r="H231" s="348"/>
    </row>
    <row r="232" spans="1:8" ht="15.75" thickBot="1">
      <c r="A232" s="348"/>
      <c r="B232" s="348"/>
      <c r="C232" s="348"/>
      <c r="D232" s="348"/>
      <c r="E232" s="348"/>
      <c r="F232" s="348"/>
      <c r="G232" s="348"/>
      <c r="H232" s="348"/>
    </row>
    <row r="233" spans="1:8" ht="15.75" thickBot="1">
      <c r="A233" s="348"/>
      <c r="B233" s="348"/>
      <c r="C233" s="348"/>
      <c r="D233" s="348"/>
      <c r="E233" s="348"/>
      <c r="F233" s="348"/>
      <c r="G233" s="348"/>
      <c r="H233" s="348"/>
    </row>
    <row r="234" spans="1:8" ht="15.75" thickBot="1">
      <c r="A234" s="348"/>
      <c r="B234" s="348"/>
      <c r="C234" s="348"/>
      <c r="D234" s="348"/>
      <c r="E234" s="348"/>
      <c r="F234" s="348"/>
      <c r="G234" s="348"/>
      <c r="H234" s="348"/>
    </row>
    <row r="235" spans="1:8" ht="15.75" thickBot="1">
      <c r="A235" s="348"/>
      <c r="B235" s="348"/>
      <c r="C235" s="348"/>
      <c r="D235" s="348"/>
      <c r="E235" s="348"/>
      <c r="F235" s="348"/>
      <c r="G235" s="348"/>
      <c r="H235" s="348"/>
    </row>
    <row r="236" spans="1:8" ht="15.75" thickBot="1">
      <c r="A236" s="348"/>
      <c r="B236" s="348"/>
      <c r="C236" s="348"/>
      <c r="D236" s="348"/>
      <c r="E236" s="348"/>
      <c r="F236" s="348"/>
      <c r="G236" s="348"/>
      <c r="H236" s="348"/>
    </row>
    <row r="237" spans="1:8" ht="15.75" thickBot="1">
      <c r="A237" s="348"/>
      <c r="B237" s="348"/>
      <c r="C237" s="348"/>
      <c r="D237" s="348"/>
      <c r="E237" s="348"/>
      <c r="F237" s="348"/>
      <c r="G237" s="348"/>
      <c r="H237" s="348"/>
    </row>
    <row r="238" spans="1:8" ht="15.75" thickBot="1">
      <c r="A238" s="348"/>
      <c r="B238" s="348"/>
      <c r="C238" s="348"/>
      <c r="D238" s="348"/>
      <c r="E238" s="348"/>
      <c r="F238" s="348"/>
      <c r="G238" s="348"/>
      <c r="H238" s="348"/>
    </row>
    <row r="239" spans="1:8" ht="15.75" thickBot="1">
      <c r="A239" s="348"/>
      <c r="B239" s="348"/>
      <c r="C239" s="348"/>
      <c r="D239" s="348"/>
      <c r="E239" s="348"/>
      <c r="F239" s="348"/>
      <c r="G239" s="348"/>
      <c r="H239" s="348"/>
    </row>
    <row r="240" spans="1:8" ht="15.75" thickBot="1">
      <c r="A240" s="348"/>
      <c r="B240" s="348"/>
      <c r="C240" s="348"/>
      <c r="D240" s="348"/>
      <c r="E240" s="348"/>
      <c r="F240" s="348"/>
      <c r="G240" s="348"/>
      <c r="H240" s="348"/>
    </row>
    <row r="241" spans="1:8" ht="15.75" thickBot="1">
      <c r="A241" s="348"/>
      <c r="B241" s="348"/>
      <c r="C241" s="348"/>
      <c r="D241" s="348"/>
      <c r="E241" s="348"/>
      <c r="F241" s="348"/>
      <c r="G241" s="348"/>
      <c r="H241" s="348"/>
    </row>
    <row r="242" spans="1:8" ht="15.75" thickBot="1">
      <c r="A242" s="348"/>
      <c r="B242" s="348"/>
      <c r="C242" s="348"/>
      <c r="D242" s="348"/>
      <c r="E242" s="348"/>
      <c r="F242" s="348"/>
      <c r="G242" s="348"/>
      <c r="H242" s="348"/>
    </row>
    <row r="243" spans="1:8" ht="15.75" thickBot="1">
      <c r="A243" s="348"/>
      <c r="B243" s="348"/>
      <c r="C243" s="348"/>
      <c r="D243" s="348"/>
      <c r="E243" s="348"/>
      <c r="F243" s="348"/>
      <c r="G243" s="348"/>
      <c r="H243" s="348"/>
    </row>
    <row r="244" spans="1:8" ht="15.75" thickBot="1">
      <c r="A244" s="348"/>
      <c r="B244" s="348"/>
      <c r="C244" s="348"/>
      <c r="D244" s="348"/>
      <c r="E244" s="348"/>
      <c r="F244" s="348"/>
      <c r="G244" s="348"/>
      <c r="H244" s="348"/>
    </row>
    <row r="245" spans="1:8" ht="15.75" thickBot="1">
      <c r="A245" s="348"/>
      <c r="B245" s="348"/>
      <c r="C245" s="348"/>
      <c r="D245" s="348"/>
      <c r="E245" s="348"/>
      <c r="F245" s="348"/>
      <c r="G245" s="348"/>
      <c r="H245" s="348"/>
    </row>
    <row r="246" spans="1:8" ht="15.75" thickBot="1">
      <c r="A246" s="348"/>
      <c r="B246" s="348"/>
      <c r="C246" s="348"/>
      <c r="D246" s="348"/>
      <c r="E246" s="348"/>
      <c r="F246" s="348"/>
      <c r="G246" s="348"/>
      <c r="H246" s="348"/>
    </row>
    <row r="247" spans="1:8" ht="15.75" thickBot="1">
      <c r="A247" s="348"/>
      <c r="B247" s="348"/>
      <c r="C247" s="348"/>
      <c r="D247" s="348"/>
      <c r="E247" s="348"/>
      <c r="F247" s="348"/>
      <c r="G247" s="348"/>
      <c r="H247" s="348"/>
    </row>
    <row r="248" spans="1:8" ht="15.75" thickBot="1">
      <c r="A248" s="348"/>
      <c r="B248" s="348"/>
      <c r="C248" s="348"/>
      <c r="D248" s="348"/>
      <c r="E248" s="348"/>
      <c r="F248" s="348"/>
      <c r="G248" s="348"/>
      <c r="H248" s="348"/>
    </row>
    <row r="249" spans="1:8" ht="15.75" thickBot="1">
      <c r="A249" s="348"/>
      <c r="B249" s="348"/>
      <c r="C249" s="348"/>
      <c r="D249" s="348"/>
      <c r="E249" s="348"/>
      <c r="F249" s="348"/>
      <c r="G249" s="348"/>
      <c r="H249" s="348"/>
    </row>
    <row r="250" spans="1:8" ht="15.75" thickBot="1">
      <c r="A250" s="348"/>
      <c r="B250" s="348"/>
      <c r="C250" s="348"/>
      <c r="D250" s="348"/>
      <c r="E250" s="348"/>
      <c r="F250" s="348"/>
      <c r="G250" s="348"/>
      <c r="H250" s="348"/>
    </row>
    <row r="251" spans="1:8" ht="15.75" thickBot="1">
      <c r="A251" s="348"/>
      <c r="B251" s="348"/>
      <c r="C251" s="348"/>
      <c r="D251" s="348"/>
      <c r="E251" s="348"/>
      <c r="F251" s="348"/>
      <c r="G251" s="348"/>
      <c r="H251" s="348"/>
    </row>
    <row r="252" spans="1:8" ht="15.75" thickBot="1">
      <c r="A252" s="348"/>
      <c r="B252" s="348"/>
      <c r="C252" s="348"/>
      <c r="D252" s="348"/>
      <c r="E252" s="348"/>
      <c r="F252" s="348"/>
      <c r="G252" s="348"/>
      <c r="H252" s="348"/>
    </row>
    <row r="253" spans="1:8" ht="15.75" thickBot="1">
      <c r="A253" s="348"/>
      <c r="B253" s="348"/>
      <c r="C253" s="348"/>
      <c r="D253" s="348"/>
      <c r="E253" s="348"/>
      <c r="F253" s="348"/>
      <c r="G253" s="348"/>
      <c r="H253" s="348"/>
    </row>
    <row r="254" spans="1:8" ht="15.75" thickBot="1">
      <c r="A254" s="348"/>
      <c r="B254" s="348"/>
      <c r="C254" s="348"/>
      <c r="D254" s="348"/>
      <c r="E254" s="348"/>
      <c r="F254" s="348"/>
      <c r="G254" s="348"/>
      <c r="H254" s="348"/>
    </row>
    <row r="255" spans="1:8" ht="15.75" thickBot="1">
      <c r="A255" s="348"/>
      <c r="B255" s="348"/>
      <c r="C255" s="348"/>
      <c r="D255" s="348"/>
      <c r="E255" s="348"/>
      <c r="F255" s="348"/>
      <c r="G255" s="348"/>
      <c r="H255" s="348"/>
    </row>
    <row r="256" spans="1:8" ht="15.75" thickBot="1">
      <c r="A256" s="348"/>
      <c r="B256" s="348"/>
      <c r="C256" s="348"/>
      <c r="D256" s="348"/>
      <c r="E256" s="348"/>
      <c r="F256" s="348"/>
      <c r="G256" s="348"/>
      <c r="H256" s="348"/>
    </row>
    <row r="257" spans="1:8" ht="15.75" thickBot="1">
      <c r="A257" s="348"/>
      <c r="B257" s="348"/>
      <c r="C257" s="348"/>
      <c r="D257" s="348"/>
      <c r="E257" s="348"/>
      <c r="F257" s="348"/>
      <c r="G257" s="348"/>
      <c r="H257" s="348"/>
    </row>
    <row r="258" spans="1:8" ht="15.75" thickBot="1">
      <c r="A258" s="348"/>
      <c r="B258" s="348"/>
      <c r="C258" s="348"/>
      <c r="D258" s="348"/>
      <c r="E258" s="348"/>
      <c r="F258" s="348"/>
      <c r="G258" s="348"/>
      <c r="H258" s="348"/>
    </row>
    <row r="259" spans="1:8" ht="15.75" thickBot="1">
      <c r="A259" s="348"/>
      <c r="B259" s="348"/>
      <c r="C259" s="348"/>
      <c r="D259" s="348"/>
      <c r="E259" s="348"/>
      <c r="F259" s="348"/>
      <c r="G259" s="348"/>
      <c r="H259" s="348"/>
    </row>
    <row r="260" spans="1:8" ht="15.75" thickBot="1">
      <c r="A260" s="348"/>
      <c r="B260" s="348"/>
      <c r="C260" s="348"/>
      <c r="D260" s="348"/>
      <c r="E260" s="348"/>
      <c r="F260" s="348"/>
      <c r="G260" s="348"/>
      <c r="H260" s="348"/>
    </row>
    <row r="261" spans="1:8" ht="15.75" thickBot="1">
      <c r="A261" s="348"/>
      <c r="B261" s="348"/>
      <c r="C261" s="348"/>
      <c r="D261" s="348"/>
      <c r="E261" s="348"/>
      <c r="F261" s="348"/>
      <c r="G261" s="348"/>
      <c r="H261" s="348"/>
    </row>
    <row r="262" spans="1:8" ht="15.75" thickBot="1">
      <c r="A262" s="348"/>
      <c r="B262" s="348"/>
      <c r="C262" s="348"/>
      <c r="D262" s="348"/>
      <c r="E262" s="348"/>
      <c r="F262" s="348"/>
      <c r="G262" s="348"/>
      <c r="H262" s="348"/>
    </row>
    <row r="263" spans="1:8" ht="15.75" thickBot="1">
      <c r="A263" s="348"/>
      <c r="B263" s="348"/>
      <c r="C263" s="348"/>
      <c r="D263" s="348"/>
      <c r="E263" s="348"/>
      <c r="F263" s="348"/>
      <c r="G263" s="348"/>
      <c r="H263" s="348"/>
    </row>
    <row r="264" spans="1:8" ht="15.75" thickBot="1">
      <c r="A264" s="348"/>
      <c r="B264" s="348"/>
      <c r="C264" s="348"/>
      <c r="D264" s="348"/>
      <c r="E264" s="348"/>
      <c r="F264" s="348"/>
      <c r="G264" s="348"/>
      <c r="H264" s="348"/>
    </row>
    <row r="265" spans="1:8" ht="15.75" thickBot="1">
      <c r="A265" s="348"/>
      <c r="B265" s="348"/>
      <c r="C265" s="348"/>
      <c r="D265" s="348"/>
      <c r="E265" s="348"/>
      <c r="F265" s="348"/>
      <c r="G265" s="348"/>
      <c r="H265" s="348"/>
    </row>
    <row r="266" spans="1:8" ht="15.75" thickBot="1">
      <c r="A266" s="348"/>
      <c r="B266" s="348"/>
      <c r="C266" s="348"/>
      <c r="D266" s="348"/>
      <c r="E266" s="348"/>
      <c r="F266" s="348"/>
      <c r="G266" s="348"/>
      <c r="H266" s="348"/>
    </row>
    <row r="267" spans="1:8" ht="15.75" thickBot="1">
      <c r="A267" s="348"/>
      <c r="B267" s="348"/>
      <c r="C267" s="348"/>
      <c r="D267" s="348"/>
      <c r="E267" s="348"/>
      <c r="F267" s="348"/>
      <c r="G267" s="348"/>
      <c r="H267" s="348"/>
    </row>
    <row r="268" spans="1:8" ht="15.75" thickBot="1">
      <c r="A268" s="348"/>
      <c r="B268" s="348"/>
      <c r="C268" s="348"/>
      <c r="D268" s="348"/>
      <c r="E268" s="348"/>
      <c r="F268" s="348"/>
      <c r="G268" s="348"/>
      <c r="H268" s="348"/>
    </row>
    <row r="269" spans="1:8" ht="15.75" thickBot="1">
      <c r="A269" s="348"/>
      <c r="B269" s="348"/>
      <c r="C269" s="348"/>
      <c r="D269" s="348"/>
      <c r="E269" s="348"/>
      <c r="F269" s="348"/>
      <c r="G269" s="348"/>
      <c r="H269" s="348"/>
    </row>
    <row r="270" spans="1:8" ht="15.75" thickBot="1">
      <c r="A270" s="348"/>
      <c r="B270" s="348"/>
      <c r="C270" s="348"/>
      <c r="D270" s="348"/>
      <c r="E270" s="348"/>
      <c r="F270" s="348"/>
      <c r="G270" s="348"/>
      <c r="H270" s="348"/>
    </row>
    <row r="271" spans="1:8" ht="15.75" thickBot="1">
      <c r="A271" s="348"/>
      <c r="B271" s="348"/>
      <c r="C271" s="348"/>
      <c r="D271" s="348"/>
      <c r="E271" s="348"/>
      <c r="F271" s="348"/>
      <c r="G271" s="348"/>
      <c r="H271" s="348"/>
    </row>
    <row r="272" spans="1:8" ht="15.75" thickBot="1">
      <c r="A272" s="348"/>
      <c r="B272" s="348"/>
      <c r="C272" s="348"/>
      <c r="D272" s="348"/>
      <c r="E272" s="348"/>
      <c r="F272" s="348"/>
      <c r="G272" s="348"/>
      <c r="H272" s="348"/>
    </row>
    <row r="273" spans="1:8" ht="15.75" thickBot="1">
      <c r="A273" s="348"/>
      <c r="B273" s="348"/>
      <c r="C273" s="348"/>
      <c r="D273" s="348"/>
      <c r="E273" s="348"/>
      <c r="F273" s="348"/>
      <c r="G273" s="348"/>
      <c r="H273" s="348"/>
    </row>
    <row r="274" spans="1:8" ht="15.75" thickBot="1">
      <c r="A274" s="348"/>
      <c r="B274" s="348"/>
      <c r="C274" s="348"/>
      <c r="D274" s="348"/>
      <c r="E274" s="348"/>
      <c r="F274" s="348"/>
      <c r="G274" s="348"/>
      <c r="H274" s="348"/>
    </row>
    <row r="275" spans="1:8" ht="15.75" thickBot="1">
      <c r="A275" s="348"/>
      <c r="B275" s="348"/>
      <c r="C275" s="348"/>
      <c r="D275" s="348"/>
      <c r="E275" s="348"/>
      <c r="F275" s="348"/>
      <c r="G275" s="348"/>
      <c r="H275" s="348"/>
    </row>
    <row r="276" spans="1:8" ht="15.75" thickBot="1">
      <c r="A276" s="348"/>
      <c r="B276" s="348"/>
      <c r="C276" s="348"/>
      <c r="D276" s="348"/>
      <c r="E276" s="348"/>
      <c r="F276" s="348"/>
      <c r="G276" s="348"/>
      <c r="H276" s="348"/>
    </row>
    <row r="277" spans="1:8" ht="15.75" thickBot="1">
      <c r="A277" s="348"/>
      <c r="B277" s="348"/>
      <c r="C277" s="348"/>
      <c r="D277" s="348"/>
      <c r="E277" s="348"/>
      <c r="F277" s="348"/>
      <c r="G277" s="348"/>
      <c r="H277" s="348"/>
    </row>
    <row r="278" spans="1:8" ht="15.75" thickBot="1">
      <c r="A278" s="348"/>
      <c r="B278" s="348"/>
      <c r="C278" s="348"/>
      <c r="D278" s="348"/>
      <c r="E278" s="348"/>
      <c r="F278" s="348"/>
      <c r="G278" s="348"/>
      <c r="H278" s="348"/>
    </row>
    <row r="279" spans="1:8" ht="15.75" thickBot="1">
      <c r="A279" s="348"/>
      <c r="B279" s="348"/>
      <c r="C279" s="348"/>
      <c r="D279" s="348"/>
      <c r="E279" s="348"/>
      <c r="F279" s="348"/>
      <c r="G279" s="348"/>
      <c r="H279" s="348"/>
    </row>
    <row r="280" spans="1:8" ht="15.75" thickBot="1">
      <c r="A280" s="348"/>
      <c r="B280" s="348"/>
      <c r="C280" s="348"/>
      <c r="D280" s="348"/>
      <c r="E280" s="348"/>
      <c r="F280" s="348"/>
      <c r="G280" s="348"/>
      <c r="H280" s="348"/>
    </row>
    <row r="281" spans="1:8" ht="15.75" thickBot="1">
      <c r="A281" s="348"/>
      <c r="B281" s="348"/>
      <c r="C281" s="348"/>
      <c r="D281" s="348"/>
      <c r="E281" s="348"/>
      <c r="F281" s="348"/>
      <c r="G281" s="348"/>
      <c r="H281" s="348"/>
    </row>
    <row r="282" spans="1:8" ht="15.75" thickBot="1">
      <c r="A282" s="348"/>
      <c r="B282" s="348"/>
      <c r="C282" s="348"/>
      <c r="D282" s="348"/>
      <c r="E282" s="348"/>
      <c r="F282" s="348"/>
      <c r="G282" s="348"/>
      <c r="H282" s="348"/>
    </row>
    <row r="283" spans="1:8" ht="15.75" thickBot="1">
      <c r="A283" s="348"/>
      <c r="B283" s="348"/>
      <c r="C283" s="348"/>
      <c r="D283" s="348"/>
      <c r="E283" s="348"/>
      <c r="F283" s="348"/>
      <c r="G283" s="348"/>
      <c r="H283" s="348"/>
    </row>
    <row r="284" spans="1:8" ht="15.75" thickBot="1">
      <c r="A284" s="348"/>
      <c r="B284" s="348"/>
      <c r="C284" s="348"/>
      <c r="D284" s="348"/>
      <c r="E284" s="348"/>
      <c r="F284" s="348"/>
      <c r="G284" s="348"/>
      <c r="H284" s="348"/>
    </row>
    <row r="285" spans="1:8" ht="15.75" thickBot="1">
      <c r="A285" s="348"/>
      <c r="B285" s="348"/>
      <c r="C285" s="348"/>
      <c r="D285" s="348"/>
      <c r="E285" s="348"/>
      <c r="F285" s="348"/>
      <c r="G285" s="348"/>
      <c r="H285" s="348"/>
    </row>
    <row r="286" spans="1:8" ht="15.75" thickBot="1">
      <c r="A286" s="348"/>
      <c r="B286" s="348"/>
      <c r="C286" s="348"/>
      <c r="D286" s="348"/>
      <c r="E286" s="348"/>
      <c r="F286" s="348"/>
      <c r="G286" s="348"/>
      <c r="H286" s="348"/>
    </row>
    <row r="287" spans="1:8" ht="15.75" thickBot="1">
      <c r="A287" s="348"/>
      <c r="B287" s="348"/>
      <c r="C287" s="348"/>
      <c r="D287" s="348"/>
      <c r="E287" s="348"/>
      <c r="F287" s="348"/>
      <c r="G287" s="348"/>
      <c r="H287" s="348"/>
    </row>
    <row r="288" spans="1:8" ht="15.75" thickBot="1">
      <c r="A288" s="348"/>
      <c r="B288" s="348"/>
      <c r="C288" s="348"/>
      <c r="D288" s="348"/>
      <c r="E288" s="348"/>
      <c r="F288" s="348"/>
      <c r="G288" s="348"/>
      <c r="H288" s="348"/>
    </row>
    <row r="289" spans="1:8" ht="15.75" thickBot="1">
      <c r="A289" s="348"/>
      <c r="B289" s="348"/>
      <c r="C289" s="348"/>
      <c r="D289" s="348"/>
      <c r="E289" s="348"/>
      <c r="F289" s="348"/>
      <c r="G289" s="348"/>
      <c r="H289" s="348"/>
    </row>
    <row r="290" spans="1:8" ht="15.75" thickBot="1">
      <c r="A290" s="348"/>
      <c r="B290" s="348"/>
      <c r="C290" s="348"/>
      <c r="D290" s="348"/>
      <c r="E290" s="348"/>
      <c r="F290" s="348"/>
      <c r="G290" s="348"/>
      <c r="H290" s="348"/>
    </row>
    <row r="291" spans="1:8" ht="15.75" thickBot="1">
      <c r="A291" s="348"/>
      <c r="B291" s="348"/>
      <c r="C291" s="348"/>
      <c r="D291" s="348"/>
      <c r="E291" s="348"/>
      <c r="F291" s="348"/>
      <c r="G291" s="348"/>
      <c r="H291" s="348"/>
    </row>
    <row r="292" spans="1:8" ht="15.75" thickBot="1">
      <c r="A292" s="348"/>
      <c r="B292" s="348"/>
      <c r="C292" s="348"/>
      <c r="D292" s="348"/>
      <c r="E292" s="348"/>
      <c r="F292" s="348"/>
      <c r="G292" s="348"/>
      <c r="H292" s="348"/>
    </row>
    <row r="293" spans="1:8" ht="15.75" thickBot="1">
      <c r="A293" s="348"/>
      <c r="B293" s="348"/>
      <c r="C293" s="348"/>
      <c r="D293" s="348"/>
      <c r="E293" s="348"/>
      <c r="F293" s="348"/>
      <c r="G293" s="348"/>
      <c r="H293" s="348"/>
    </row>
    <row r="294" spans="1:8" ht="15.75" thickBot="1">
      <c r="A294" s="348"/>
      <c r="B294" s="348"/>
      <c r="C294" s="348"/>
      <c r="D294" s="348"/>
      <c r="E294" s="348"/>
      <c r="F294" s="348"/>
      <c r="G294" s="348"/>
      <c r="H294" s="348"/>
    </row>
    <row r="295" spans="1:8" ht="15.75" thickBot="1">
      <c r="A295" s="348"/>
      <c r="B295" s="348"/>
      <c r="C295" s="348"/>
      <c r="D295" s="348"/>
      <c r="E295" s="348"/>
      <c r="F295" s="348"/>
      <c r="G295" s="348"/>
      <c r="H295" s="348"/>
    </row>
    <row r="296" spans="1:8" ht="15.75" thickBot="1">
      <c r="A296" s="348"/>
      <c r="B296" s="348"/>
      <c r="C296" s="348"/>
      <c r="D296" s="348"/>
      <c r="E296" s="348"/>
      <c r="F296" s="348"/>
      <c r="G296" s="348"/>
      <c r="H296" s="348"/>
    </row>
    <row r="297" spans="1:8" ht="15.75" thickBot="1">
      <c r="A297" s="348"/>
      <c r="B297" s="348"/>
      <c r="C297" s="348"/>
      <c r="D297" s="348"/>
      <c r="E297" s="348"/>
      <c r="F297" s="348"/>
      <c r="G297" s="348"/>
      <c r="H297" s="348"/>
    </row>
    <row r="298" spans="1:8" ht="15.75" thickBot="1">
      <c r="A298" s="348"/>
      <c r="B298" s="348"/>
      <c r="C298" s="348"/>
      <c r="D298" s="348"/>
      <c r="E298" s="348"/>
      <c r="F298" s="348"/>
      <c r="G298" s="348"/>
      <c r="H298" s="348"/>
    </row>
    <row r="299" spans="1:8" ht="15.75" thickBot="1">
      <c r="A299" s="348"/>
      <c r="B299" s="348"/>
      <c r="C299" s="348"/>
      <c r="D299" s="348"/>
      <c r="E299" s="348"/>
      <c r="F299" s="348"/>
      <c r="G299" s="348"/>
      <c r="H299" s="348"/>
    </row>
    <row r="300" spans="1:8" ht="15.75" thickBot="1">
      <c r="A300" s="348"/>
      <c r="B300" s="348"/>
      <c r="C300" s="348"/>
      <c r="D300" s="348"/>
      <c r="E300" s="348"/>
      <c r="F300" s="348"/>
      <c r="G300" s="348"/>
      <c r="H300" s="348"/>
    </row>
    <row r="301" spans="1:8" ht="15.75" thickBot="1">
      <c r="A301" s="348"/>
      <c r="B301" s="348"/>
      <c r="C301" s="348"/>
      <c r="D301" s="348"/>
      <c r="E301" s="348"/>
      <c r="F301" s="348"/>
      <c r="G301" s="348"/>
      <c r="H301" s="348"/>
    </row>
    <row r="302" spans="1:8" ht="15.75" thickBot="1">
      <c r="A302" s="348"/>
      <c r="B302" s="348"/>
      <c r="C302" s="348"/>
      <c r="D302" s="348"/>
      <c r="E302" s="348"/>
      <c r="F302" s="348"/>
      <c r="G302" s="348"/>
      <c r="H302" s="348"/>
    </row>
    <row r="303" spans="1:8" ht="15.75" thickBot="1">
      <c r="A303" s="348"/>
      <c r="B303" s="348"/>
      <c r="C303" s="348"/>
      <c r="D303" s="348"/>
      <c r="E303" s="348"/>
      <c r="F303" s="348"/>
      <c r="G303" s="348"/>
      <c r="H303" s="348"/>
    </row>
    <row r="304" spans="1:8" ht="15.75" thickBot="1">
      <c r="A304" s="348"/>
      <c r="B304" s="348"/>
      <c r="C304" s="348"/>
      <c r="D304" s="348"/>
      <c r="E304" s="348"/>
      <c r="F304" s="348"/>
      <c r="G304" s="348"/>
      <c r="H304" s="348"/>
    </row>
    <row r="305" spans="1:8" ht="15.75" thickBot="1">
      <c r="A305" s="348"/>
      <c r="B305" s="348"/>
      <c r="C305" s="348"/>
      <c r="D305" s="348"/>
      <c r="E305" s="348"/>
      <c r="F305" s="348"/>
      <c r="G305" s="348"/>
      <c r="H305" s="348"/>
    </row>
    <row r="306" spans="1:8" ht="15.75" thickBot="1">
      <c r="A306" s="348"/>
      <c r="B306" s="348"/>
      <c r="C306" s="348"/>
      <c r="D306" s="348"/>
      <c r="E306" s="348"/>
      <c r="F306" s="348"/>
      <c r="G306" s="348"/>
      <c r="H306" s="348"/>
    </row>
    <row r="307" spans="1:8" ht="15.75" thickBot="1">
      <c r="A307" s="348"/>
      <c r="B307" s="348"/>
      <c r="C307" s="348"/>
      <c r="D307" s="348"/>
      <c r="E307" s="348"/>
      <c r="F307" s="348"/>
      <c r="G307" s="348"/>
      <c r="H307" s="348"/>
    </row>
    <row r="308" spans="1:8" ht="15.75" thickBot="1">
      <c r="A308" s="348"/>
      <c r="B308" s="348"/>
      <c r="C308" s="348"/>
      <c r="D308" s="348"/>
      <c r="E308" s="348"/>
      <c r="F308" s="348"/>
      <c r="G308" s="348"/>
      <c r="H308" s="348"/>
    </row>
    <row r="309" spans="1:8" ht="15.75" thickBot="1">
      <c r="A309" s="348"/>
      <c r="B309" s="348"/>
      <c r="C309" s="348"/>
      <c r="D309" s="348"/>
      <c r="E309" s="348"/>
      <c r="F309" s="348"/>
      <c r="G309" s="348"/>
      <c r="H309" s="348"/>
    </row>
    <row r="310" spans="1:8" ht="15.75" thickBot="1">
      <c r="A310" s="348"/>
      <c r="B310" s="348"/>
      <c r="C310" s="348"/>
      <c r="D310" s="348"/>
      <c r="E310" s="348"/>
      <c r="F310" s="348"/>
      <c r="G310" s="348"/>
      <c r="H310" s="348"/>
    </row>
    <row r="311" spans="1:8" ht="15.75" thickBot="1">
      <c r="A311" s="348"/>
      <c r="B311" s="348"/>
      <c r="C311" s="348"/>
      <c r="D311" s="348"/>
      <c r="E311" s="348"/>
      <c r="F311" s="348"/>
      <c r="G311" s="348"/>
      <c r="H311" s="348"/>
    </row>
    <row r="312" spans="1:8" ht="15.75" thickBot="1">
      <c r="A312" s="348"/>
      <c r="B312" s="348"/>
      <c r="C312" s="348"/>
      <c r="D312" s="348"/>
      <c r="E312" s="348"/>
      <c r="F312" s="348"/>
      <c r="G312" s="348"/>
      <c r="H312" s="348"/>
    </row>
    <row r="313" spans="1:8" ht="15.75" thickBot="1">
      <c r="A313" s="348"/>
      <c r="B313" s="348"/>
      <c r="C313" s="348"/>
      <c r="D313" s="348"/>
      <c r="E313" s="348"/>
      <c r="F313" s="348"/>
      <c r="G313" s="348"/>
      <c r="H313" s="348"/>
    </row>
    <row r="314" spans="1:8" ht="15.75" thickBot="1">
      <c r="A314" s="348"/>
      <c r="B314" s="348"/>
      <c r="C314" s="348"/>
      <c r="D314" s="348"/>
      <c r="E314" s="348"/>
      <c r="F314" s="348"/>
      <c r="G314" s="348"/>
      <c r="H314" s="348"/>
    </row>
    <row r="315" spans="1:8" ht="15.75" thickBot="1">
      <c r="A315" s="348"/>
      <c r="B315" s="348"/>
      <c r="C315" s="348"/>
      <c r="D315" s="348"/>
      <c r="E315" s="348"/>
      <c r="F315" s="348"/>
      <c r="G315" s="348"/>
      <c r="H315" s="348"/>
    </row>
    <row r="316" spans="1:8" ht="15.75" thickBot="1">
      <c r="A316" s="348"/>
      <c r="B316" s="348"/>
      <c r="C316" s="348"/>
      <c r="D316" s="348"/>
      <c r="E316" s="348"/>
      <c r="F316" s="348"/>
      <c r="G316" s="348"/>
      <c r="H316" s="348"/>
    </row>
    <row r="317" spans="1:8" ht="15.75" thickBot="1">
      <c r="A317" s="348"/>
      <c r="B317" s="348"/>
      <c r="C317" s="348"/>
      <c r="D317" s="348"/>
      <c r="E317" s="348"/>
      <c r="F317" s="348"/>
      <c r="G317" s="348"/>
      <c r="H317" s="348"/>
    </row>
    <row r="318" spans="1:8" ht="15.75" thickBot="1">
      <c r="A318" s="348"/>
      <c r="B318" s="348"/>
      <c r="C318" s="348"/>
      <c r="D318" s="348"/>
      <c r="E318" s="348"/>
      <c r="F318" s="348"/>
      <c r="G318" s="348"/>
      <c r="H318" s="348"/>
    </row>
    <row r="319" spans="1:8" ht="15.75" thickBot="1">
      <c r="A319" s="348"/>
      <c r="B319" s="348"/>
      <c r="C319" s="348"/>
      <c r="D319" s="348"/>
      <c r="E319" s="348"/>
      <c r="F319" s="348"/>
      <c r="G319" s="348"/>
      <c r="H319" s="348"/>
    </row>
    <row r="320" spans="1:8" ht="15.75" thickBot="1">
      <c r="A320" s="348"/>
      <c r="B320" s="348"/>
      <c r="C320" s="348"/>
      <c r="D320" s="348"/>
      <c r="E320" s="348"/>
      <c r="F320" s="348"/>
      <c r="G320" s="348"/>
      <c r="H320" s="348"/>
    </row>
    <row r="321" spans="1:8" ht="15.75" thickBot="1">
      <c r="A321" s="348"/>
      <c r="B321" s="348"/>
      <c r="C321" s="348"/>
      <c r="D321" s="348"/>
      <c r="E321" s="348"/>
      <c r="F321" s="348"/>
      <c r="G321" s="348"/>
      <c r="H321" s="348"/>
    </row>
    <row r="322" spans="1:8" ht="15.75" thickBot="1">
      <c r="A322" s="348"/>
      <c r="B322" s="348"/>
      <c r="C322" s="348"/>
      <c r="D322" s="348"/>
      <c r="E322" s="348"/>
      <c r="F322" s="348"/>
      <c r="G322" s="348"/>
      <c r="H322" s="348"/>
    </row>
    <row r="323" spans="1:8" ht="15.75" thickBot="1">
      <c r="A323" s="348"/>
      <c r="B323" s="348"/>
      <c r="C323" s="348"/>
      <c r="D323" s="348"/>
      <c r="E323" s="348"/>
      <c r="F323" s="348"/>
      <c r="G323" s="348"/>
      <c r="H323" s="348"/>
    </row>
    <row r="324" spans="1:8" ht="15.75" thickBot="1">
      <c r="A324" s="348"/>
      <c r="B324" s="348"/>
      <c r="C324" s="348"/>
      <c r="D324" s="348"/>
      <c r="E324" s="348"/>
      <c r="F324" s="348"/>
      <c r="G324" s="348"/>
      <c r="H324" s="348"/>
    </row>
    <row r="325" spans="1:8" ht="15.75" thickBot="1">
      <c r="A325" s="348"/>
      <c r="B325" s="348"/>
      <c r="C325" s="348"/>
      <c r="D325" s="348"/>
      <c r="E325" s="348"/>
      <c r="F325" s="348"/>
      <c r="G325" s="348"/>
      <c r="H325" s="348"/>
    </row>
    <row r="326" spans="1:8" ht="15.75" thickBot="1">
      <c r="A326" s="348"/>
      <c r="B326" s="348"/>
      <c r="C326" s="348"/>
      <c r="D326" s="348"/>
      <c r="E326" s="348"/>
      <c r="F326" s="348"/>
      <c r="G326" s="348"/>
      <c r="H326" s="348"/>
    </row>
    <row r="327" spans="1:8" ht="15.75" thickBot="1">
      <c r="A327" s="348"/>
      <c r="B327" s="348"/>
      <c r="C327" s="348"/>
      <c r="D327" s="348"/>
      <c r="E327" s="348"/>
      <c r="F327" s="348"/>
      <c r="G327" s="348"/>
      <c r="H327" s="348"/>
    </row>
    <row r="328" spans="1:8" ht="15.75" thickBot="1">
      <c r="A328" s="348"/>
      <c r="B328" s="348"/>
      <c r="C328" s="348"/>
      <c r="D328" s="348"/>
      <c r="E328" s="348"/>
      <c r="F328" s="348"/>
      <c r="G328" s="348"/>
      <c r="H328" s="348"/>
    </row>
    <row r="329" spans="1:8" ht="15.75" thickBot="1">
      <c r="A329" s="348"/>
      <c r="B329" s="348"/>
      <c r="C329" s="348"/>
      <c r="D329" s="348"/>
      <c r="E329" s="348"/>
      <c r="F329" s="348"/>
      <c r="G329" s="348"/>
      <c r="H329" s="348"/>
    </row>
    <row r="330" spans="1:8" ht="15.75" thickBot="1">
      <c r="A330" s="348"/>
      <c r="B330" s="348"/>
      <c r="C330" s="348"/>
      <c r="D330" s="348"/>
      <c r="E330" s="348"/>
      <c r="F330" s="348"/>
      <c r="G330" s="348"/>
      <c r="H330" s="348"/>
    </row>
    <row r="331" spans="1:8" ht="15.75" thickBot="1">
      <c r="A331" s="348"/>
      <c r="B331" s="348"/>
      <c r="C331" s="348"/>
      <c r="D331" s="348"/>
      <c r="E331" s="348"/>
      <c r="F331" s="348"/>
      <c r="G331" s="348"/>
      <c r="H331" s="348"/>
    </row>
    <row r="332" spans="1:8" ht="15.75" thickBot="1">
      <c r="A332" s="348"/>
      <c r="B332" s="348"/>
      <c r="C332" s="348"/>
      <c r="D332" s="348"/>
      <c r="E332" s="348"/>
      <c r="F332" s="348"/>
      <c r="G332" s="348"/>
      <c r="H332" s="348"/>
    </row>
    <row r="333" spans="1:8" ht="15.75" thickBot="1">
      <c r="A333" s="348"/>
      <c r="B333" s="348"/>
      <c r="C333" s="348"/>
      <c r="D333" s="348"/>
      <c r="E333" s="348"/>
      <c r="F333" s="348"/>
      <c r="G333" s="348"/>
      <c r="H333" s="348"/>
    </row>
    <row r="334" spans="1:8" ht="15.75" thickBot="1">
      <c r="A334" s="348"/>
      <c r="B334" s="348"/>
      <c r="C334" s="348"/>
      <c r="D334" s="348"/>
      <c r="E334" s="348"/>
      <c r="F334" s="348"/>
      <c r="G334" s="348"/>
      <c r="H334" s="348"/>
    </row>
    <row r="335" spans="1:8" ht="15.75" thickBot="1">
      <c r="A335" s="348"/>
      <c r="B335" s="348"/>
      <c r="C335" s="348"/>
      <c r="D335" s="348"/>
      <c r="E335" s="348"/>
      <c r="F335" s="348"/>
      <c r="G335" s="348"/>
      <c r="H335" s="348"/>
    </row>
    <row r="336" spans="1:8" ht="15.75" thickBot="1">
      <c r="A336" s="348"/>
      <c r="B336" s="348"/>
      <c r="C336" s="348"/>
      <c r="D336" s="348"/>
      <c r="E336" s="348"/>
      <c r="F336" s="348"/>
      <c r="G336" s="348"/>
      <c r="H336" s="348"/>
    </row>
    <row r="337" spans="1:8" ht="15.75" thickBot="1">
      <c r="A337" s="348"/>
      <c r="B337" s="348"/>
      <c r="C337" s="348"/>
      <c r="D337" s="348"/>
      <c r="E337" s="348"/>
      <c r="F337" s="348"/>
      <c r="G337" s="348"/>
      <c r="H337" s="348"/>
    </row>
    <row r="338" spans="1:8" ht="15.75" thickBot="1">
      <c r="A338" s="348"/>
      <c r="B338" s="348"/>
      <c r="C338" s="348"/>
      <c r="D338" s="348"/>
      <c r="E338" s="348"/>
      <c r="F338" s="348"/>
      <c r="G338" s="348"/>
      <c r="H338" s="348"/>
    </row>
    <row r="339" spans="1:8" ht="15.75" thickBot="1">
      <c r="A339" s="348"/>
      <c r="B339" s="348"/>
      <c r="C339" s="348"/>
      <c r="D339" s="348"/>
      <c r="E339" s="348"/>
      <c r="F339" s="348"/>
      <c r="G339" s="348"/>
      <c r="H339" s="348"/>
    </row>
    <row r="340" spans="1:8" ht="15.75" thickBot="1">
      <c r="A340" s="348"/>
      <c r="B340" s="348"/>
      <c r="C340" s="348"/>
      <c r="D340" s="348"/>
      <c r="E340" s="348"/>
      <c r="F340" s="348"/>
      <c r="G340" s="348"/>
      <c r="H340" s="348"/>
    </row>
    <row r="341" spans="1:8" ht="15.75" thickBot="1">
      <c r="A341" s="348"/>
      <c r="B341" s="348"/>
      <c r="C341" s="348"/>
      <c r="D341" s="348"/>
      <c r="E341" s="348"/>
      <c r="F341" s="348"/>
      <c r="G341" s="348"/>
      <c r="H341" s="348"/>
    </row>
    <row r="342" spans="1:8" ht="15.75" thickBot="1">
      <c r="A342" s="348"/>
      <c r="B342" s="348"/>
      <c r="C342" s="348"/>
      <c r="D342" s="348"/>
      <c r="E342" s="348"/>
      <c r="F342" s="348"/>
      <c r="G342" s="348"/>
      <c r="H342" s="348"/>
    </row>
    <row r="343" spans="1:8" ht="15.75" thickBot="1">
      <c r="A343" s="348"/>
      <c r="B343" s="348"/>
      <c r="C343" s="348"/>
      <c r="D343" s="348"/>
      <c r="E343" s="348"/>
      <c r="F343" s="348"/>
      <c r="G343" s="348"/>
      <c r="H343" s="348"/>
    </row>
    <row r="344" spans="1:8" ht="15.75" thickBot="1">
      <c r="A344" s="348"/>
      <c r="B344" s="348"/>
      <c r="C344" s="348"/>
      <c r="D344" s="348"/>
      <c r="E344" s="348"/>
      <c r="F344" s="348"/>
      <c r="G344" s="348"/>
      <c r="H344" s="348"/>
    </row>
    <row r="345" spans="1:8" ht="15.75" thickBot="1">
      <c r="A345" s="348"/>
      <c r="B345" s="348"/>
      <c r="C345" s="348"/>
      <c r="D345" s="348"/>
      <c r="E345" s="348"/>
      <c r="F345" s="348"/>
      <c r="G345" s="348"/>
      <c r="H345" s="348"/>
    </row>
    <row r="346" spans="1:8" ht="15.75" thickBot="1">
      <c r="A346" s="348"/>
      <c r="B346" s="348"/>
      <c r="C346" s="348"/>
      <c r="D346" s="348"/>
      <c r="E346" s="348"/>
      <c r="F346" s="348"/>
      <c r="G346" s="348"/>
      <c r="H346" s="348"/>
    </row>
    <row r="347" spans="1:8" ht="15.75" thickBot="1">
      <c r="A347" s="348"/>
      <c r="B347" s="348"/>
      <c r="C347" s="348"/>
      <c r="D347" s="348"/>
      <c r="E347" s="348"/>
      <c r="F347" s="348"/>
      <c r="G347" s="348"/>
      <c r="H347" s="348"/>
    </row>
    <row r="348" spans="1:8" ht="15.75" thickBot="1">
      <c r="A348" s="348"/>
      <c r="B348" s="348"/>
      <c r="C348" s="348"/>
      <c r="D348" s="348"/>
      <c r="E348" s="348"/>
      <c r="F348" s="348"/>
      <c r="G348" s="348"/>
      <c r="H348" s="348"/>
    </row>
    <row r="349" spans="1:8" ht="15.75" thickBot="1">
      <c r="A349" s="348"/>
      <c r="B349" s="348"/>
      <c r="C349" s="348"/>
      <c r="D349" s="348"/>
      <c r="E349" s="348"/>
      <c r="F349" s="348"/>
      <c r="G349" s="348"/>
      <c r="H349" s="348"/>
    </row>
    <row r="350" spans="1:8" ht="15.75" thickBot="1">
      <c r="A350" s="348"/>
      <c r="B350" s="348"/>
      <c r="C350" s="348"/>
      <c r="D350" s="348"/>
      <c r="E350" s="348"/>
      <c r="F350" s="348"/>
      <c r="G350" s="348"/>
      <c r="H350" s="348"/>
    </row>
    <row r="351" spans="1:8" ht="15.75" thickBot="1">
      <c r="A351" s="348"/>
      <c r="B351" s="348"/>
      <c r="C351" s="348"/>
      <c r="D351" s="348"/>
      <c r="E351" s="348"/>
      <c r="F351" s="348"/>
      <c r="G351" s="348"/>
      <c r="H351" s="348"/>
    </row>
    <row r="352" spans="1:8" ht="15.75" thickBot="1">
      <c r="A352" s="348"/>
      <c r="B352" s="348"/>
      <c r="C352" s="348"/>
      <c r="D352" s="348"/>
      <c r="E352" s="348"/>
      <c r="F352" s="348"/>
      <c r="G352" s="348"/>
      <c r="H352" s="348"/>
    </row>
    <row r="353" spans="1:8" ht="15.75" thickBot="1">
      <c r="A353" s="348"/>
      <c r="B353" s="348"/>
      <c r="C353" s="348"/>
      <c r="D353" s="348"/>
      <c r="E353" s="348"/>
      <c r="F353" s="348"/>
      <c r="G353" s="348"/>
      <c r="H353" s="348"/>
    </row>
    <row r="354" spans="1:8" ht="15.75" thickBot="1">
      <c r="A354" s="348"/>
      <c r="B354" s="348"/>
      <c r="C354" s="348"/>
      <c r="D354" s="348"/>
      <c r="E354" s="348"/>
      <c r="F354" s="348"/>
      <c r="G354" s="348"/>
      <c r="H354" s="348"/>
    </row>
    <row r="355" spans="1:8" ht="15.75" thickBot="1">
      <c r="A355" s="348"/>
      <c r="B355" s="348"/>
      <c r="C355" s="348"/>
      <c r="D355" s="348"/>
      <c r="E355" s="348"/>
      <c r="F355" s="348"/>
      <c r="G355" s="348"/>
      <c r="H355" s="348"/>
    </row>
    <row r="356" spans="1:8" ht="15.75" thickBot="1">
      <c r="A356" s="348"/>
      <c r="B356" s="348"/>
      <c r="C356" s="348"/>
      <c r="D356" s="348"/>
      <c r="E356" s="348"/>
      <c r="F356" s="348"/>
      <c r="G356" s="348"/>
      <c r="H356" s="348"/>
    </row>
    <row r="357" spans="1:8" ht="15.75" thickBot="1">
      <c r="A357" s="348"/>
      <c r="B357" s="348"/>
      <c r="C357" s="348"/>
      <c r="D357" s="348"/>
      <c r="E357" s="348"/>
      <c r="F357" s="348"/>
      <c r="G357" s="348"/>
      <c r="H357" s="348"/>
    </row>
    <row r="358" spans="1:8" ht="15.75" thickBot="1">
      <c r="A358" s="348"/>
      <c r="B358" s="348"/>
      <c r="C358" s="348"/>
      <c r="D358" s="348"/>
      <c r="E358" s="348"/>
      <c r="F358" s="348"/>
      <c r="G358" s="348"/>
      <c r="H358" s="348"/>
    </row>
    <row r="359" spans="1:8" ht="15.75" thickBot="1">
      <c r="A359" s="348"/>
      <c r="B359" s="348"/>
      <c r="C359" s="348"/>
      <c r="D359" s="348"/>
      <c r="E359" s="348"/>
      <c r="F359" s="348"/>
      <c r="G359" s="348"/>
      <c r="H359" s="348"/>
    </row>
    <row r="360" spans="1:8" ht="15.75" thickBot="1">
      <c r="A360" s="348"/>
      <c r="B360" s="348"/>
      <c r="C360" s="348"/>
      <c r="D360" s="348"/>
      <c r="E360" s="348"/>
      <c r="F360" s="348"/>
      <c r="G360" s="348"/>
      <c r="H360" s="348"/>
    </row>
    <row r="361" spans="1:8" ht="15.75" thickBot="1">
      <c r="A361" s="348"/>
      <c r="B361" s="348"/>
      <c r="C361" s="348"/>
      <c r="D361" s="348"/>
      <c r="E361" s="348"/>
      <c r="F361" s="348"/>
      <c r="G361" s="348"/>
      <c r="H361" s="348"/>
    </row>
    <row r="362" spans="1:8" ht="15.75" thickBot="1">
      <c r="A362" s="348"/>
      <c r="B362" s="348"/>
      <c r="C362" s="348"/>
      <c r="D362" s="348"/>
      <c r="E362" s="348"/>
      <c r="F362" s="348"/>
      <c r="G362" s="348"/>
      <c r="H362" s="348"/>
    </row>
    <row r="363" spans="1:8" ht="15.75" thickBot="1">
      <c r="A363" s="348"/>
      <c r="B363" s="348"/>
      <c r="C363" s="348"/>
      <c r="D363" s="348"/>
      <c r="E363" s="348"/>
      <c r="F363" s="348"/>
      <c r="G363" s="348"/>
      <c r="H363" s="348"/>
    </row>
    <row r="364" spans="1:8" ht="15.75" thickBot="1">
      <c r="A364" s="348"/>
      <c r="B364" s="348"/>
      <c r="C364" s="348"/>
      <c r="D364" s="348"/>
      <c r="E364" s="348"/>
      <c r="F364" s="348"/>
      <c r="G364" s="348"/>
      <c r="H364" s="348"/>
    </row>
    <row r="365" spans="1:8" ht="15.75" thickBot="1">
      <c r="A365" s="348"/>
      <c r="B365" s="348"/>
      <c r="C365" s="348"/>
      <c r="D365" s="348"/>
      <c r="E365" s="348"/>
      <c r="F365" s="348"/>
      <c r="G365" s="348"/>
      <c r="H365" s="348"/>
    </row>
    <row r="366" spans="1:8" ht="15.75" thickBot="1">
      <c r="A366" s="348"/>
      <c r="B366" s="348"/>
      <c r="C366" s="348"/>
      <c r="D366" s="348"/>
      <c r="E366" s="348"/>
      <c r="F366" s="348"/>
      <c r="G366" s="348"/>
      <c r="H366" s="348"/>
    </row>
    <row r="367" spans="1:8" ht="15.75" thickBot="1">
      <c r="A367" s="348"/>
      <c r="B367" s="348"/>
      <c r="C367" s="348"/>
      <c r="D367" s="348"/>
      <c r="E367" s="348"/>
      <c r="F367" s="348"/>
      <c r="G367" s="348"/>
      <c r="H367" s="348"/>
    </row>
    <row r="368" spans="1:8" ht="15.75" thickBot="1">
      <c r="A368" s="348"/>
      <c r="B368" s="348"/>
      <c r="C368" s="348"/>
      <c r="D368" s="348"/>
      <c r="E368" s="348"/>
      <c r="F368" s="348"/>
      <c r="G368" s="348"/>
      <c r="H368" s="348"/>
    </row>
    <row r="369" spans="1:8" ht="15.75" thickBot="1">
      <c r="A369" s="348"/>
      <c r="B369" s="348"/>
      <c r="C369" s="348"/>
      <c r="D369" s="348"/>
      <c r="E369" s="348"/>
      <c r="F369" s="348"/>
      <c r="G369" s="348"/>
      <c r="H369" s="348"/>
    </row>
    <row r="370" spans="1:8" ht="15.75" thickBot="1">
      <c r="A370" s="348"/>
      <c r="B370" s="348"/>
      <c r="C370" s="348"/>
      <c r="D370" s="348"/>
      <c r="E370" s="348"/>
      <c r="F370" s="348"/>
      <c r="G370" s="348"/>
      <c r="H370" s="348"/>
    </row>
    <row r="371" spans="1:8" ht="15.75" thickBot="1">
      <c r="A371" s="348"/>
      <c r="B371" s="348"/>
      <c r="C371" s="348"/>
      <c r="D371" s="348"/>
      <c r="E371" s="348"/>
      <c r="F371" s="348"/>
      <c r="G371" s="348"/>
      <c r="H371" s="348"/>
    </row>
    <row r="372" spans="1:8" ht="15.75" thickBot="1">
      <c r="A372" s="348"/>
      <c r="B372" s="348"/>
      <c r="C372" s="348"/>
      <c r="D372" s="348"/>
      <c r="E372" s="348"/>
      <c r="F372" s="348"/>
      <c r="G372" s="348"/>
      <c r="H372" s="348"/>
    </row>
    <row r="373" spans="1:8" ht="15.75" thickBot="1">
      <c r="A373" s="348"/>
      <c r="B373" s="348"/>
      <c r="C373" s="348"/>
      <c r="D373" s="348"/>
      <c r="E373" s="348"/>
      <c r="F373" s="348"/>
      <c r="G373" s="348"/>
      <c r="H373" s="348"/>
    </row>
    <row r="374" spans="1:8" ht="15.75" thickBot="1">
      <c r="A374" s="348"/>
      <c r="B374" s="348"/>
      <c r="C374" s="348"/>
      <c r="D374" s="348"/>
      <c r="E374" s="348"/>
      <c r="F374" s="348"/>
      <c r="G374" s="348"/>
      <c r="H374" s="348"/>
    </row>
    <row r="375" spans="1:8" ht="15.75" thickBot="1">
      <c r="A375" s="348"/>
      <c r="B375" s="348"/>
      <c r="C375" s="348"/>
      <c r="D375" s="348"/>
      <c r="E375" s="348"/>
      <c r="F375" s="348"/>
      <c r="G375" s="348"/>
      <c r="H375" s="348"/>
    </row>
    <row r="376" spans="1:8" ht="15.75" thickBot="1">
      <c r="A376" s="348"/>
      <c r="B376" s="348"/>
      <c r="C376" s="348"/>
      <c r="D376" s="348"/>
      <c r="E376" s="348"/>
      <c r="F376" s="348"/>
      <c r="G376" s="348"/>
      <c r="H376" s="348"/>
    </row>
    <row r="377" spans="1:8" ht="15.75" thickBot="1">
      <c r="A377" s="348"/>
      <c r="B377" s="348"/>
      <c r="C377" s="348"/>
      <c r="D377" s="348"/>
      <c r="E377" s="348"/>
      <c r="F377" s="348"/>
      <c r="G377" s="348"/>
      <c r="H377" s="348"/>
    </row>
    <row r="378" spans="1:8" ht="15.75" thickBot="1">
      <c r="A378" s="348"/>
      <c r="B378" s="348"/>
      <c r="C378" s="348"/>
      <c r="D378" s="348"/>
      <c r="E378" s="348"/>
      <c r="F378" s="348"/>
      <c r="G378" s="348"/>
      <c r="H378" s="348"/>
    </row>
    <row r="379" spans="1:8" ht="15.75" thickBot="1">
      <c r="A379" s="348"/>
      <c r="B379" s="348"/>
      <c r="C379" s="348"/>
      <c r="D379" s="348"/>
      <c r="E379" s="348"/>
      <c r="F379" s="348"/>
      <c r="G379" s="348"/>
      <c r="H379" s="348"/>
    </row>
    <row r="380" spans="1:8" ht="15.75" thickBot="1">
      <c r="A380" s="348"/>
      <c r="B380" s="348"/>
      <c r="C380" s="348"/>
      <c r="D380" s="348"/>
      <c r="E380" s="348"/>
      <c r="F380" s="348"/>
      <c r="G380" s="348"/>
      <c r="H380" s="348"/>
    </row>
    <row r="381" spans="1:8" ht="15.75" thickBot="1">
      <c r="A381" s="348"/>
      <c r="B381" s="348"/>
      <c r="C381" s="348"/>
      <c r="D381" s="348"/>
      <c r="E381" s="348"/>
      <c r="F381" s="348"/>
      <c r="G381" s="348"/>
      <c r="H381" s="348"/>
    </row>
    <row r="382" spans="1:8" ht="15.75" thickBot="1">
      <c r="A382" s="348"/>
      <c r="B382" s="348"/>
      <c r="C382" s="348"/>
      <c r="D382" s="348"/>
      <c r="E382" s="348"/>
      <c r="F382" s="348"/>
      <c r="G382" s="348"/>
      <c r="H382" s="348"/>
    </row>
    <row r="383" spans="1:8" ht="15.75" thickBot="1">
      <c r="A383" s="348"/>
      <c r="B383" s="348"/>
      <c r="C383" s="348"/>
      <c r="D383" s="348"/>
      <c r="E383" s="348"/>
      <c r="F383" s="348"/>
      <c r="G383" s="348"/>
      <c r="H383" s="348"/>
    </row>
    <row r="384" spans="1:8" ht="15.75" thickBot="1">
      <c r="A384" s="348"/>
      <c r="B384" s="348"/>
      <c r="C384" s="348"/>
      <c r="D384" s="348"/>
      <c r="E384" s="348"/>
      <c r="F384" s="348"/>
      <c r="G384" s="348"/>
      <c r="H384" s="348"/>
    </row>
    <row r="385" spans="1:8" ht="15.75" thickBot="1">
      <c r="A385" s="348"/>
      <c r="B385" s="348"/>
      <c r="C385" s="348"/>
      <c r="D385" s="348"/>
      <c r="E385" s="348"/>
      <c r="F385" s="348"/>
      <c r="G385" s="348"/>
      <c r="H385" s="348"/>
    </row>
    <row r="386" spans="1:8" ht="15.75" thickBot="1">
      <c r="A386" s="348"/>
      <c r="B386" s="348"/>
      <c r="C386" s="348"/>
      <c r="D386" s="348"/>
      <c r="E386" s="348"/>
      <c r="F386" s="348"/>
      <c r="G386" s="348"/>
      <c r="H386" s="348"/>
    </row>
    <row r="387" spans="1:8" ht="15.75" thickBot="1">
      <c r="A387" s="348"/>
      <c r="B387" s="348"/>
      <c r="C387" s="348"/>
      <c r="D387" s="348"/>
      <c r="E387" s="348"/>
      <c r="F387" s="348"/>
      <c r="G387" s="348"/>
      <c r="H387" s="348"/>
    </row>
    <row r="388" spans="1:8" ht="15.75" thickBot="1">
      <c r="A388" s="348"/>
      <c r="B388" s="348"/>
      <c r="C388" s="348"/>
      <c r="D388" s="348"/>
      <c r="E388" s="348"/>
      <c r="F388" s="348"/>
      <c r="G388" s="348"/>
      <c r="H388" s="348"/>
    </row>
    <row r="389" spans="1:8" ht="15.75" thickBot="1">
      <c r="A389" s="348"/>
      <c r="B389" s="348"/>
      <c r="C389" s="348"/>
      <c r="D389" s="348"/>
      <c r="E389" s="348"/>
      <c r="F389" s="348"/>
      <c r="G389" s="348"/>
      <c r="H389" s="348"/>
    </row>
    <row r="390" spans="1:8" ht="15.75" thickBot="1">
      <c r="A390" s="348"/>
      <c r="B390" s="348"/>
      <c r="C390" s="348"/>
      <c r="D390" s="348"/>
      <c r="E390" s="348"/>
      <c r="F390" s="348"/>
      <c r="G390" s="348"/>
      <c r="H390" s="348"/>
    </row>
    <row r="391" spans="1:8" ht="15.75" thickBot="1">
      <c r="A391" s="348"/>
      <c r="B391" s="348"/>
      <c r="C391" s="348"/>
      <c r="D391" s="348"/>
      <c r="E391" s="348"/>
      <c r="F391" s="348"/>
      <c r="G391" s="348"/>
      <c r="H391" s="348"/>
    </row>
    <row r="392" spans="1:8" ht="15.75" thickBot="1">
      <c r="A392" s="348"/>
      <c r="B392" s="348"/>
      <c r="C392" s="348"/>
      <c r="D392" s="348"/>
      <c r="E392" s="348"/>
      <c r="F392" s="348"/>
      <c r="G392" s="348"/>
      <c r="H392" s="348"/>
    </row>
    <row r="393" spans="1:8" ht="15.75" thickBot="1">
      <c r="A393" s="348"/>
      <c r="B393" s="348"/>
      <c r="C393" s="348"/>
      <c r="D393" s="348"/>
      <c r="E393" s="348"/>
      <c r="F393" s="348"/>
      <c r="G393" s="348"/>
      <c r="H393" s="348"/>
    </row>
    <row r="394" spans="1:8" ht="15.75" thickBot="1">
      <c r="A394" s="348"/>
      <c r="B394" s="348"/>
      <c r="C394" s="348"/>
      <c r="D394" s="348"/>
      <c r="E394" s="348"/>
      <c r="F394" s="348"/>
      <c r="G394" s="348"/>
      <c r="H394" s="348"/>
    </row>
    <row r="395" spans="1:8" ht="15.75" thickBot="1">
      <c r="A395" s="348"/>
      <c r="B395" s="348"/>
      <c r="C395" s="348"/>
      <c r="D395" s="348"/>
      <c r="E395" s="348"/>
      <c r="F395" s="348"/>
      <c r="G395" s="348"/>
      <c r="H395" s="348"/>
    </row>
    <row r="396" spans="1:8" ht="15.75" thickBot="1">
      <c r="A396" s="348"/>
      <c r="B396" s="348"/>
      <c r="C396" s="348"/>
      <c r="D396" s="348"/>
      <c r="E396" s="348"/>
      <c r="F396" s="348"/>
      <c r="G396" s="348"/>
      <c r="H396" s="348"/>
    </row>
    <row r="397" spans="1:8" ht="15.75" thickBot="1">
      <c r="A397" s="348"/>
      <c r="B397" s="348"/>
      <c r="C397" s="348"/>
      <c r="D397" s="348"/>
      <c r="E397" s="348"/>
      <c r="F397" s="348"/>
      <c r="G397" s="348"/>
      <c r="H397" s="348"/>
    </row>
    <row r="398" spans="1:8" ht="15.75" thickBot="1">
      <c r="A398" s="348"/>
      <c r="B398" s="348"/>
      <c r="C398" s="348"/>
      <c r="D398" s="348"/>
      <c r="E398" s="348"/>
      <c r="F398" s="348"/>
      <c r="G398" s="348"/>
      <c r="H398" s="348"/>
    </row>
    <row r="399" spans="1:8" ht="15.75" thickBot="1">
      <c r="A399" s="348"/>
      <c r="B399" s="348"/>
      <c r="C399" s="348"/>
      <c r="D399" s="348"/>
      <c r="E399" s="348"/>
      <c r="F399" s="348"/>
      <c r="G399" s="348"/>
      <c r="H399" s="348"/>
    </row>
    <row r="400" spans="1:8" ht="15.75" thickBot="1">
      <c r="A400" s="348"/>
      <c r="B400" s="348"/>
      <c r="C400" s="348"/>
      <c r="D400" s="348"/>
      <c r="E400" s="348"/>
      <c r="F400" s="348"/>
      <c r="G400" s="348"/>
      <c r="H400" s="348"/>
    </row>
    <row r="401" spans="1:8" ht="15.75" thickBot="1">
      <c r="A401" s="348"/>
      <c r="B401" s="348"/>
      <c r="C401" s="348"/>
      <c r="D401" s="348"/>
      <c r="E401" s="348"/>
      <c r="F401" s="348"/>
      <c r="G401" s="348"/>
      <c r="H401" s="348"/>
    </row>
    <row r="402" spans="1:8" ht="15.75" thickBot="1">
      <c r="A402" s="348"/>
      <c r="B402" s="348"/>
      <c r="C402" s="348"/>
      <c r="D402" s="348"/>
      <c r="E402" s="348"/>
      <c r="F402" s="348"/>
      <c r="G402" s="348"/>
      <c r="H402" s="348"/>
    </row>
    <row r="403" spans="1:8" ht="15.75" thickBot="1">
      <c r="A403" s="348"/>
      <c r="B403" s="348"/>
      <c r="C403" s="348"/>
      <c r="D403" s="348"/>
      <c r="E403" s="348"/>
      <c r="F403" s="348"/>
      <c r="G403" s="348"/>
      <c r="H403" s="348"/>
    </row>
    <row r="404" spans="1:8" ht="15.75" thickBot="1">
      <c r="A404" s="348"/>
      <c r="B404" s="348"/>
      <c r="C404" s="348"/>
      <c r="D404" s="348"/>
      <c r="E404" s="348"/>
      <c r="F404" s="348"/>
      <c r="G404" s="348"/>
      <c r="H404" s="348"/>
    </row>
    <row r="405" spans="1:8" ht="15.75" thickBot="1">
      <c r="A405" s="348"/>
      <c r="B405" s="348"/>
      <c r="C405" s="348"/>
      <c r="D405" s="348"/>
      <c r="E405" s="348"/>
      <c r="F405" s="348"/>
      <c r="G405" s="348"/>
      <c r="H405" s="348"/>
    </row>
    <row r="406" spans="1:8" ht="15.75" thickBot="1">
      <c r="A406" s="348"/>
      <c r="B406" s="348"/>
      <c r="C406" s="348"/>
      <c r="D406" s="348"/>
      <c r="E406" s="348"/>
      <c r="F406" s="348"/>
      <c r="G406" s="348"/>
      <c r="H406" s="348"/>
    </row>
    <row r="407" spans="1:8" ht="15.75" thickBot="1">
      <c r="A407" s="348"/>
      <c r="B407" s="348"/>
      <c r="C407" s="348"/>
      <c r="D407" s="348"/>
      <c r="E407" s="348"/>
      <c r="F407" s="348"/>
      <c r="G407" s="348"/>
      <c r="H407" s="348"/>
    </row>
    <row r="408" spans="1:8" ht="15.75" thickBot="1">
      <c r="A408" s="348"/>
      <c r="B408" s="348"/>
      <c r="C408" s="348"/>
      <c r="D408" s="348"/>
      <c r="E408" s="348"/>
      <c r="F408" s="348"/>
      <c r="G408" s="348"/>
      <c r="H408" s="348"/>
    </row>
    <row r="409" spans="1:8" ht="15.75" thickBot="1">
      <c r="A409" s="348"/>
      <c r="B409" s="348"/>
      <c r="C409" s="348"/>
      <c r="D409" s="348"/>
      <c r="E409" s="348"/>
      <c r="F409" s="348"/>
      <c r="G409" s="348"/>
      <c r="H409" s="348"/>
    </row>
    <row r="410" spans="1:8" ht="15.75" thickBot="1">
      <c r="A410" s="348"/>
      <c r="B410" s="348"/>
      <c r="C410" s="348"/>
      <c r="D410" s="348"/>
      <c r="E410" s="348"/>
      <c r="F410" s="348"/>
      <c r="G410" s="348"/>
      <c r="H410" s="348"/>
    </row>
    <row r="411" spans="1:8" ht="15.75" thickBot="1">
      <c r="A411" s="348"/>
      <c r="B411" s="348"/>
      <c r="C411" s="348"/>
      <c r="D411" s="348"/>
      <c r="E411" s="348"/>
      <c r="F411" s="348"/>
      <c r="G411" s="348"/>
      <c r="H411" s="348"/>
    </row>
    <row r="412" spans="1:8" ht="15.75" thickBot="1">
      <c r="A412" s="348"/>
      <c r="B412" s="348"/>
      <c r="C412" s="348"/>
      <c r="D412" s="348"/>
      <c r="E412" s="348"/>
      <c r="F412" s="348"/>
      <c r="G412" s="348"/>
      <c r="H412" s="348"/>
    </row>
    <row r="413" spans="1:8" ht="15.75" thickBot="1">
      <c r="A413" s="348"/>
      <c r="B413" s="348"/>
      <c r="C413" s="348"/>
      <c r="D413" s="348"/>
      <c r="E413" s="348"/>
      <c r="F413" s="348"/>
      <c r="G413" s="348"/>
      <c r="H413" s="348"/>
    </row>
    <row r="414" spans="1:8" ht="15.75" thickBot="1">
      <c r="A414" s="348"/>
      <c r="B414" s="348"/>
      <c r="C414" s="348"/>
      <c r="D414" s="348"/>
      <c r="E414" s="348"/>
      <c r="F414" s="348"/>
      <c r="G414" s="348"/>
      <c r="H414" s="348"/>
    </row>
    <row r="415" spans="1:8" ht="15.75" thickBot="1">
      <c r="A415" s="348"/>
      <c r="B415" s="348"/>
      <c r="C415" s="348"/>
      <c r="D415" s="348"/>
      <c r="E415" s="348"/>
      <c r="F415" s="348"/>
      <c r="G415" s="348"/>
      <c r="H415" s="348"/>
    </row>
    <row r="416" spans="1:8" ht="15.75" thickBot="1">
      <c r="A416" s="348"/>
      <c r="B416" s="348"/>
      <c r="C416" s="348"/>
      <c r="D416" s="348"/>
      <c r="E416" s="348"/>
      <c r="F416" s="348"/>
      <c r="G416" s="348"/>
      <c r="H416" s="348"/>
    </row>
    <row r="417" spans="1:8" ht="15.75" thickBot="1">
      <c r="A417" s="348"/>
      <c r="B417" s="348"/>
      <c r="C417" s="348"/>
      <c r="D417" s="348"/>
      <c r="E417" s="348"/>
      <c r="F417" s="348"/>
      <c r="G417" s="348"/>
      <c r="H417" s="348"/>
    </row>
    <row r="418" spans="1:8" ht="15.75" thickBot="1">
      <c r="A418" s="348"/>
      <c r="B418" s="348"/>
      <c r="C418" s="348"/>
      <c r="D418" s="348"/>
      <c r="E418" s="348"/>
      <c r="F418" s="348"/>
      <c r="G418" s="348"/>
      <c r="H418" s="348"/>
    </row>
    <row r="419" spans="1:8" ht="15.75" thickBot="1">
      <c r="A419" s="348"/>
      <c r="B419" s="348"/>
      <c r="C419" s="348"/>
      <c r="D419" s="348"/>
      <c r="E419" s="348"/>
      <c r="F419" s="348"/>
      <c r="G419" s="348"/>
      <c r="H419" s="348"/>
    </row>
    <row r="420" spans="1:8" ht="15.75" thickBot="1">
      <c r="A420" s="348"/>
      <c r="B420" s="348"/>
      <c r="C420" s="348"/>
      <c r="D420" s="348"/>
      <c r="E420" s="348"/>
      <c r="F420" s="348"/>
      <c r="G420" s="348"/>
      <c r="H420" s="348"/>
    </row>
    <row r="421" spans="1:8" ht="15.75" thickBot="1">
      <c r="A421" s="348"/>
      <c r="B421" s="348"/>
      <c r="C421" s="348"/>
      <c r="D421" s="348"/>
      <c r="E421" s="348"/>
      <c r="F421" s="348"/>
      <c r="G421" s="348"/>
      <c r="H421" s="348"/>
    </row>
    <row r="422" spans="1:8" ht="15.75" thickBot="1">
      <c r="A422" s="348"/>
      <c r="B422" s="348"/>
      <c r="C422" s="348"/>
      <c r="D422" s="348"/>
      <c r="E422" s="348"/>
      <c r="F422" s="348"/>
      <c r="G422" s="348"/>
      <c r="H422" s="348"/>
    </row>
    <row r="423" spans="1:8" ht="15.75" thickBot="1">
      <c r="A423" s="348"/>
      <c r="B423" s="348"/>
      <c r="C423" s="348"/>
      <c r="D423" s="348"/>
      <c r="E423" s="348"/>
      <c r="F423" s="348"/>
      <c r="G423" s="348"/>
      <c r="H423" s="348"/>
    </row>
    <row r="424" spans="1:8" ht="15.75" thickBot="1">
      <c r="A424" s="348"/>
      <c r="B424" s="348"/>
      <c r="C424" s="348"/>
      <c r="D424" s="348"/>
      <c r="E424" s="348"/>
      <c r="F424" s="348"/>
      <c r="G424" s="348"/>
      <c r="H424" s="348"/>
    </row>
    <row r="425" spans="1:8" ht="15.75" thickBot="1">
      <c r="A425" s="348"/>
      <c r="B425" s="348"/>
      <c r="C425" s="348"/>
      <c r="D425" s="348"/>
      <c r="E425" s="348"/>
      <c r="F425" s="348"/>
      <c r="G425" s="348"/>
      <c r="H425" s="348"/>
    </row>
    <row r="426" spans="1:8" ht="15.75" thickBot="1">
      <c r="A426" s="348"/>
      <c r="B426" s="348"/>
      <c r="C426" s="348"/>
      <c r="D426" s="348"/>
      <c r="E426" s="348"/>
      <c r="F426" s="348"/>
      <c r="G426" s="348"/>
      <c r="H426" s="348"/>
    </row>
    <row r="427" spans="1:8" ht="15.75" thickBot="1">
      <c r="A427" s="348"/>
      <c r="B427" s="348"/>
      <c r="C427" s="348"/>
      <c r="D427" s="348"/>
      <c r="E427" s="348"/>
      <c r="F427" s="348"/>
      <c r="G427" s="348"/>
      <c r="H427" s="348"/>
    </row>
    <row r="428" spans="1:8" ht="15.75" thickBot="1">
      <c r="A428" s="348"/>
      <c r="B428" s="348"/>
      <c r="C428" s="348"/>
      <c r="D428" s="348"/>
      <c r="E428" s="348"/>
      <c r="F428" s="348"/>
      <c r="G428" s="348"/>
      <c r="H428" s="348"/>
    </row>
    <row r="429" spans="1:8" ht="15.75" thickBot="1">
      <c r="A429" s="348"/>
      <c r="B429" s="348"/>
      <c r="C429" s="348"/>
      <c r="D429" s="348"/>
      <c r="E429" s="348"/>
      <c r="F429" s="348"/>
      <c r="G429" s="348"/>
      <c r="H429" s="348"/>
    </row>
    <row r="430" spans="1:8" ht="15.75" thickBot="1">
      <c r="A430" s="348"/>
      <c r="B430" s="348"/>
      <c r="C430" s="348"/>
      <c r="D430" s="348"/>
      <c r="E430" s="348"/>
      <c r="F430" s="348"/>
      <c r="G430" s="348"/>
      <c r="H430" s="348"/>
    </row>
    <row r="431" spans="1:8" ht="15.75" thickBot="1">
      <c r="A431" s="348"/>
      <c r="B431" s="348"/>
      <c r="C431" s="348"/>
      <c r="D431" s="348"/>
      <c r="E431" s="348"/>
      <c r="F431" s="348"/>
      <c r="G431" s="348"/>
      <c r="H431" s="348"/>
    </row>
    <row r="432" spans="1:8" ht="15.75" thickBot="1">
      <c r="A432" s="348"/>
      <c r="B432" s="348"/>
      <c r="C432" s="348"/>
      <c r="D432" s="348"/>
      <c r="E432" s="348"/>
      <c r="F432" s="348"/>
      <c r="G432" s="348"/>
      <c r="H432" s="348"/>
    </row>
    <row r="433" spans="1:8" ht="15.75" thickBot="1">
      <c r="A433" s="348"/>
      <c r="B433" s="348"/>
      <c r="C433" s="348"/>
      <c r="D433" s="348"/>
      <c r="E433" s="348"/>
      <c r="F433" s="348"/>
      <c r="G433" s="348"/>
      <c r="H433" s="348"/>
    </row>
    <row r="434" spans="1:8" ht="15.75" thickBot="1">
      <c r="A434" s="348"/>
      <c r="B434" s="348"/>
      <c r="C434" s="348"/>
      <c r="D434" s="348"/>
      <c r="E434" s="348"/>
      <c r="F434" s="348"/>
      <c r="G434" s="348"/>
      <c r="H434" s="348"/>
    </row>
    <row r="435" spans="1:8" ht="15.75" thickBot="1">
      <c r="A435" s="348"/>
      <c r="B435" s="348"/>
      <c r="C435" s="348"/>
      <c r="D435" s="348"/>
      <c r="E435" s="348"/>
      <c r="F435" s="348"/>
      <c r="G435" s="348"/>
      <c r="H435" s="348"/>
    </row>
    <row r="436" spans="1:8" ht="15.75" thickBot="1">
      <c r="A436" s="348"/>
      <c r="B436" s="348"/>
      <c r="C436" s="348"/>
      <c r="D436" s="348"/>
      <c r="E436" s="348"/>
      <c r="F436" s="348"/>
      <c r="G436" s="348"/>
      <c r="H436" s="348"/>
    </row>
    <row r="437" spans="1:8" ht="15.75" thickBot="1">
      <c r="A437" s="348"/>
      <c r="B437" s="348"/>
      <c r="C437" s="348"/>
      <c r="D437" s="348"/>
      <c r="E437" s="348"/>
      <c r="F437" s="348"/>
      <c r="G437" s="348"/>
      <c r="H437" s="348"/>
    </row>
    <row r="438" spans="1:8" ht="15.75" thickBot="1">
      <c r="A438" s="348"/>
      <c r="B438" s="348"/>
      <c r="C438" s="348"/>
      <c r="D438" s="348"/>
      <c r="E438" s="348"/>
      <c r="F438" s="348"/>
      <c r="G438" s="348"/>
      <c r="H438" s="348"/>
    </row>
    <row r="439" spans="1:8" ht="15.75" thickBot="1">
      <c r="A439" s="348"/>
      <c r="B439" s="348"/>
      <c r="C439" s="348"/>
      <c r="D439" s="348"/>
      <c r="E439" s="348"/>
      <c r="F439" s="348"/>
      <c r="G439" s="348"/>
      <c r="H439" s="348"/>
    </row>
    <row r="440" spans="1:8" ht="15.75" thickBot="1">
      <c r="A440" s="348"/>
      <c r="B440" s="348"/>
      <c r="C440" s="348"/>
      <c r="D440" s="348"/>
      <c r="E440" s="348"/>
      <c r="F440" s="348"/>
      <c r="G440" s="348"/>
      <c r="H440" s="348"/>
    </row>
    <row r="441" spans="1:8" ht="15.75" thickBot="1">
      <c r="A441" s="348"/>
      <c r="B441" s="348"/>
      <c r="C441" s="348"/>
      <c r="D441" s="348"/>
      <c r="E441" s="348"/>
      <c r="F441" s="348"/>
      <c r="G441" s="348"/>
      <c r="H441" s="348"/>
    </row>
    <row r="442" spans="1:8" ht="15.75" thickBot="1">
      <c r="A442" s="348"/>
      <c r="B442" s="348"/>
      <c r="C442" s="348"/>
      <c r="D442" s="348"/>
      <c r="E442" s="348"/>
      <c r="F442" s="348"/>
      <c r="G442" s="348"/>
      <c r="H442" s="348"/>
    </row>
    <row r="443" spans="1:8" ht="15.75" thickBot="1">
      <c r="A443" s="348"/>
      <c r="B443" s="348"/>
      <c r="C443" s="348"/>
      <c r="D443" s="348"/>
      <c r="E443" s="348"/>
      <c r="F443" s="348"/>
      <c r="G443" s="348"/>
      <c r="H443" s="348"/>
    </row>
    <row r="444" spans="1:8" ht="15.75" thickBot="1">
      <c r="A444" s="348"/>
      <c r="B444" s="348"/>
      <c r="C444" s="348"/>
      <c r="D444" s="348"/>
      <c r="E444" s="348"/>
      <c r="F444" s="348"/>
      <c r="G444" s="348"/>
      <c r="H444" s="348"/>
    </row>
    <row r="445" spans="1:8" ht="15.75" thickBot="1">
      <c r="A445" s="348"/>
      <c r="B445" s="348"/>
      <c r="C445" s="348"/>
      <c r="D445" s="348"/>
      <c r="E445" s="348"/>
      <c r="F445" s="348"/>
      <c r="G445" s="348"/>
      <c r="H445" s="348"/>
    </row>
    <row r="446" spans="1:8" ht="15.75" thickBot="1">
      <c r="A446" s="348"/>
      <c r="B446" s="348"/>
      <c r="C446" s="348"/>
      <c r="D446" s="348"/>
      <c r="E446" s="348"/>
      <c r="F446" s="348"/>
      <c r="G446" s="348"/>
      <c r="H446" s="348"/>
    </row>
    <row r="447" spans="1:8" ht="15.75" thickBot="1">
      <c r="A447" s="348"/>
      <c r="B447" s="348"/>
      <c r="C447" s="348"/>
      <c r="D447" s="348"/>
      <c r="E447" s="348"/>
      <c r="F447" s="348"/>
      <c r="G447" s="348"/>
      <c r="H447" s="348"/>
    </row>
    <row r="448" spans="1:8" ht="15.75" thickBot="1">
      <c r="A448" s="348"/>
      <c r="B448" s="348"/>
      <c r="C448" s="348"/>
      <c r="D448" s="348"/>
      <c r="E448" s="348"/>
      <c r="F448" s="348"/>
      <c r="G448" s="348"/>
      <c r="H448" s="348"/>
    </row>
    <row r="449" spans="1:8" ht="15.75" thickBot="1">
      <c r="A449" s="348"/>
      <c r="B449" s="348"/>
      <c r="C449" s="348"/>
      <c r="D449" s="348"/>
      <c r="E449" s="348"/>
      <c r="F449" s="348"/>
      <c r="G449" s="348"/>
      <c r="H449" s="348"/>
    </row>
    <row r="450" spans="1:8" ht="15.75" thickBot="1">
      <c r="A450" s="348"/>
      <c r="B450" s="348"/>
      <c r="C450" s="348"/>
      <c r="D450" s="348"/>
      <c r="E450" s="348"/>
      <c r="F450" s="348"/>
      <c r="G450" s="348"/>
      <c r="H450" s="348"/>
    </row>
    <row r="451" spans="1:8" ht="15.75" thickBot="1">
      <c r="A451" s="348"/>
      <c r="B451" s="348"/>
      <c r="C451" s="348"/>
      <c r="D451" s="348"/>
      <c r="E451" s="348"/>
      <c r="F451" s="348"/>
      <c r="G451" s="348"/>
      <c r="H451" s="348"/>
    </row>
    <row r="452" spans="1:8" ht="15.75" thickBot="1">
      <c r="A452" s="348"/>
      <c r="B452" s="348"/>
      <c r="C452" s="348"/>
      <c r="D452" s="348"/>
      <c r="E452" s="348"/>
      <c r="F452" s="348"/>
      <c r="G452" s="348"/>
      <c r="H452" s="348"/>
    </row>
    <row r="453" spans="1:8" ht="15.75" thickBot="1">
      <c r="A453" s="348"/>
      <c r="B453" s="348"/>
      <c r="C453" s="348"/>
      <c r="D453" s="348"/>
      <c r="E453" s="348"/>
      <c r="F453" s="348"/>
      <c r="G453" s="348"/>
      <c r="H453" s="348"/>
    </row>
    <row r="454" spans="1:8" ht="15.75" thickBot="1">
      <c r="A454" s="348"/>
      <c r="B454" s="348"/>
      <c r="C454" s="348"/>
      <c r="D454" s="348"/>
      <c r="E454" s="348"/>
      <c r="F454" s="348"/>
      <c r="G454" s="348"/>
      <c r="H454" s="348"/>
    </row>
    <row r="455" spans="1:8" ht="15.75" thickBot="1">
      <c r="A455" s="348"/>
      <c r="B455" s="348"/>
      <c r="C455" s="348"/>
      <c r="D455" s="348"/>
      <c r="E455" s="348"/>
      <c r="F455" s="348"/>
      <c r="G455" s="348"/>
      <c r="H455" s="348"/>
    </row>
    <row r="456" spans="1:8" ht="15.75" thickBot="1">
      <c r="A456" s="348"/>
      <c r="B456" s="348"/>
      <c r="C456" s="348"/>
      <c r="D456" s="348"/>
      <c r="E456" s="348"/>
      <c r="F456" s="348"/>
      <c r="G456" s="348"/>
      <c r="H456" s="348"/>
    </row>
    <row r="457" spans="1:8" ht="15.75" thickBot="1">
      <c r="A457" s="348"/>
      <c r="B457" s="348"/>
      <c r="C457" s="348"/>
      <c r="D457" s="348"/>
      <c r="E457" s="348"/>
      <c r="F457" s="348"/>
      <c r="G457" s="348"/>
      <c r="H457" s="348"/>
    </row>
    <row r="458" spans="1:8" ht="15.75" thickBot="1">
      <c r="A458" s="348"/>
      <c r="B458" s="348"/>
      <c r="C458" s="348"/>
      <c r="D458" s="348"/>
      <c r="E458" s="348"/>
      <c r="F458" s="348"/>
      <c r="G458" s="348"/>
      <c r="H458" s="348"/>
    </row>
    <row r="459" spans="1:8" ht="15.75" thickBot="1">
      <c r="A459" s="348"/>
      <c r="B459" s="348"/>
      <c r="C459" s="348"/>
      <c r="D459" s="348"/>
      <c r="E459" s="348"/>
      <c r="F459" s="348"/>
      <c r="G459" s="348"/>
      <c r="H459" s="348"/>
    </row>
    <row r="460" spans="1:8" ht="15.75" thickBot="1">
      <c r="A460" s="348"/>
      <c r="B460" s="348"/>
      <c r="C460" s="348"/>
      <c r="D460" s="348"/>
      <c r="E460" s="348"/>
      <c r="F460" s="348"/>
      <c r="G460" s="348"/>
      <c r="H460" s="348"/>
    </row>
    <row r="461" spans="1:8" ht="15.75" thickBot="1">
      <c r="A461" s="348"/>
      <c r="B461" s="348"/>
      <c r="C461" s="348"/>
      <c r="D461" s="348"/>
      <c r="E461" s="348"/>
      <c r="F461" s="348"/>
      <c r="G461" s="348"/>
      <c r="H461" s="348"/>
    </row>
    <row r="462" spans="1:8" ht="15.75" thickBot="1">
      <c r="A462" s="348"/>
      <c r="B462" s="348"/>
      <c r="C462" s="348"/>
      <c r="D462" s="348"/>
      <c r="E462" s="348"/>
      <c r="F462" s="348"/>
      <c r="G462" s="348"/>
      <c r="H462" s="348"/>
    </row>
    <row r="463" spans="1:8" ht="15.75" thickBot="1">
      <c r="A463" s="348"/>
      <c r="B463" s="348"/>
      <c r="C463" s="348"/>
      <c r="D463" s="348"/>
      <c r="E463" s="348"/>
      <c r="F463" s="348"/>
      <c r="G463" s="348"/>
      <c r="H463" s="348"/>
    </row>
    <row r="464" spans="1:8" ht="15.75" thickBot="1">
      <c r="A464" s="348"/>
      <c r="B464" s="348"/>
      <c r="C464" s="348"/>
      <c r="D464" s="348"/>
      <c r="E464" s="348"/>
      <c r="F464" s="348"/>
      <c r="G464" s="348"/>
      <c r="H464" s="348"/>
    </row>
    <row r="465" spans="1:8" ht="15.75" thickBot="1">
      <c r="A465" s="348"/>
      <c r="B465" s="348"/>
      <c r="C465" s="348"/>
      <c r="D465" s="348"/>
      <c r="E465" s="348"/>
      <c r="F465" s="348"/>
      <c r="G465" s="348"/>
      <c r="H465" s="348"/>
    </row>
    <row r="466" spans="1:8" ht="15.75" thickBot="1">
      <c r="A466" s="348"/>
      <c r="B466" s="348"/>
      <c r="C466" s="348"/>
      <c r="D466" s="348"/>
      <c r="E466" s="348"/>
      <c r="F466" s="348"/>
      <c r="G466" s="348"/>
      <c r="H466" s="348"/>
    </row>
    <row r="467" spans="1:8" ht="15.75" thickBot="1">
      <c r="A467" s="348"/>
      <c r="B467" s="348"/>
      <c r="C467" s="348"/>
      <c r="D467" s="348"/>
      <c r="E467" s="348"/>
      <c r="F467" s="348"/>
      <c r="G467" s="348"/>
      <c r="H467" s="348"/>
    </row>
    <row r="468" spans="1:8" ht="15.75" thickBot="1">
      <c r="A468" s="348"/>
      <c r="B468" s="348"/>
      <c r="C468" s="348"/>
      <c r="D468" s="348"/>
      <c r="E468" s="348"/>
      <c r="F468" s="348"/>
      <c r="G468" s="348"/>
      <c r="H468" s="348"/>
    </row>
    <row r="469" spans="1:8" ht="15.75" thickBot="1">
      <c r="A469" s="348"/>
      <c r="B469" s="348"/>
      <c r="C469" s="348"/>
      <c r="D469" s="348"/>
      <c r="E469" s="348"/>
      <c r="F469" s="348"/>
      <c r="G469" s="348"/>
      <c r="H469" s="348"/>
    </row>
    <row r="470" spans="1:8" ht="15.75" thickBot="1">
      <c r="A470" s="348"/>
      <c r="B470" s="348"/>
      <c r="C470" s="348"/>
      <c r="D470" s="348"/>
      <c r="E470" s="348"/>
      <c r="F470" s="348"/>
      <c r="G470" s="348"/>
      <c r="H470" s="348"/>
    </row>
    <row r="471" spans="1:8" ht="15.75" thickBot="1">
      <c r="A471" s="348"/>
      <c r="B471" s="348"/>
      <c r="C471" s="348"/>
      <c r="D471" s="348"/>
      <c r="E471" s="348"/>
      <c r="F471" s="348"/>
      <c r="G471" s="348"/>
      <c r="H471" s="348"/>
    </row>
    <row r="472" spans="1:8" ht="15.75" thickBot="1">
      <c r="A472" s="348"/>
      <c r="B472" s="348"/>
      <c r="C472" s="348"/>
      <c r="D472" s="348"/>
      <c r="E472" s="348"/>
      <c r="F472" s="348"/>
      <c r="G472" s="348"/>
      <c r="H472" s="348"/>
    </row>
    <row r="473" spans="1:8" ht="15.75" thickBot="1">
      <c r="A473" s="348"/>
      <c r="B473" s="348"/>
      <c r="C473" s="348"/>
      <c r="D473" s="348"/>
      <c r="E473" s="348"/>
      <c r="F473" s="348"/>
      <c r="G473" s="348"/>
      <c r="H473" s="348"/>
    </row>
    <row r="474" spans="1:8" ht="15.75" thickBot="1">
      <c r="A474" s="348"/>
      <c r="B474" s="348"/>
      <c r="C474" s="348"/>
      <c r="D474" s="348"/>
      <c r="E474" s="348"/>
      <c r="F474" s="348"/>
      <c r="G474" s="348"/>
      <c r="H474" s="348"/>
    </row>
    <row r="475" spans="1:8" ht="15.75" thickBot="1">
      <c r="A475" s="348"/>
      <c r="B475" s="348"/>
      <c r="C475" s="348"/>
      <c r="D475" s="348"/>
      <c r="E475" s="348"/>
      <c r="F475" s="348"/>
      <c r="G475" s="348"/>
      <c r="H475" s="348"/>
    </row>
    <row r="476" spans="1:8" ht="15.75" thickBot="1">
      <c r="A476" s="348"/>
      <c r="B476" s="348"/>
      <c r="C476" s="348"/>
      <c r="D476" s="348"/>
      <c r="E476" s="348"/>
      <c r="F476" s="348"/>
      <c r="G476" s="348"/>
      <c r="H476" s="348"/>
    </row>
    <row r="477" spans="1:8" ht="15.75" thickBot="1">
      <c r="A477" s="348"/>
      <c r="B477" s="348"/>
      <c r="C477" s="348"/>
      <c r="D477" s="348"/>
      <c r="E477" s="348"/>
      <c r="F477" s="348"/>
      <c r="G477" s="348"/>
      <c r="H477" s="348"/>
    </row>
    <row r="478" spans="1:8" ht="15.75" thickBot="1">
      <c r="A478" s="348"/>
      <c r="B478" s="348"/>
      <c r="C478" s="348"/>
      <c r="D478" s="348"/>
      <c r="E478" s="348"/>
      <c r="F478" s="348"/>
      <c r="G478" s="348"/>
      <c r="H478" s="348"/>
    </row>
    <row r="479" spans="1:8" ht="15.75" thickBot="1">
      <c r="A479" s="348"/>
      <c r="B479" s="348"/>
      <c r="C479" s="348"/>
      <c r="D479" s="348"/>
      <c r="E479" s="348"/>
      <c r="F479" s="348"/>
      <c r="G479" s="348"/>
      <c r="H479" s="348"/>
    </row>
    <row r="480" spans="1:8" ht="15.75" thickBot="1">
      <c r="A480" s="348"/>
      <c r="B480" s="348"/>
      <c r="C480" s="348"/>
      <c r="D480" s="348"/>
      <c r="E480" s="348"/>
      <c r="F480" s="348"/>
      <c r="G480" s="348"/>
      <c r="H480" s="348"/>
    </row>
    <row r="481" spans="1:8" ht="15.75" thickBot="1">
      <c r="A481" s="348"/>
      <c r="B481" s="348"/>
      <c r="C481" s="348"/>
      <c r="D481" s="348"/>
      <c r="E481" s="348"/>
      <c r="F481" s="348"/>
      <c r="G481" s="348"/>
      <c r="H481" s="348"/>
    </row>
    <row r="482" spans="1:8" ht="15.75" thickBot="1">
      <c r="A482" s="348"/>
      <c r="B482" s="348"/>
      <c r="C482" s="348"/>
      <c r="D482" s="348"/>
      <c r="E482" s="348"/>
      <c r="F482" s="348"/>
      <c r="G482" s="348"/>
      <c r="H482" s="348"/>
    </row>
    <row r="483" spans="1:8" ht="15.75" thickBot="1">
      <c r="A483" s="348"/>
      <c r="B483" s="348"/>
      <c r="C483" s="348"/>
      <c r="D483" s="348"/>
      <c r="E483" s="348"/>
      <c r="F483" s="348"/>
      <c r="G483" s="348"/>
      <c r="H483" s="348"/>
    </row>
    <row r="484" spans="1:8" ht="15.75" thickBot="1">
      <c r="A484" s="348"/>
      <c r="B484" s="348"/>
      <c r="C484" s="348"/>
      <c r="D484" s="348"/>
      <c r="E484" s="348"/>
      <c r="F484" s="348"/>
      <c r="G484" s="348"/>
      <c r="H484" s="348"/>
    </row>
    <row r="485" spans="1:8" ht="15.75" thickBot="1">
      <c r="A485" s="348"/>
      <c r="B485" s="348"/>
      <c r="C485" s="348"/>
      <c r="D485" s="348"/>
      <c r="E485" s="348"/>
      <c r="F485" s="348"/>
      <c r="G485" s="348"/>
      <c r="H485" s="348"/>
    </row>
    <row r="486" spans="1:8" ht="15.75" thickBot="1">
      <c r="A486" s="348"/>
      <c r="B486" s="348"/>
      <c r="C486" s="348"/>
      <c r="D486" s="348"/>
      <c r="E486" s="348"/>
      <c r="F486" s="348"/>
      <c r="G486" s="348"/>
      <c r="H486" s="348"/>
    </row>
    <row r="487" spans="1:8" ht="15.75" thickBot="1">
      <c r="A487" s="348"/>
      <c r="B487" s="348"/>
      <c r="C487" s="348"/>
      <c r="D487" s="348"/>
      <c r="E487" s="348"/>
      <c r="F487" s="348"/>
      <c r="G487" s="348"/>
      <c r="H487" s="348"/>
    </row>
    <row r="488" spans="1:8" ht="15.75" thickBot="1">
      <c r="A488" s="348"/>
      <c r="B488" s="348"/>
      <c r="C488" s="348"/>
      <c r="D488" s="348"/>
      <c r="E488" s="348"/>
      <c r="F488" s="348"/>
      <c r="G488" s="348"/>
      <c r="H488" s="348"/>
    </row>
    <row r="489" spans="1:8" ht="15.75" thickBot="1">
      <c r="A489" s="348"/>
      <c r="B489" s="348"/>
      <c r="C489" s="348"/>
      <c r="D489" s="348"/>
      <c r="E489" s="348"/>
      <c r="F489" s="348"/>
      <c r="G489" s="348"/>
      <c r="H489" s="348"/>
    </row>
    <row r="490" spans="1:8" ht="15.75" thickBot="1">
      <c r="A490" s="348"/>
      <c r="B490" s="348"/>
      <c r="C490" s="348"/>
      <c r="D490" s="348"/>
      <c r="E490" s="348"/>
      <c r="F490" s="348"/>
      <c r="G490" s="348"/>
      <c r="H490" s="348"/>
    </row>
    <row r="491" spans="1:8" ht="15.75" thickBot="1">
      <c r="A491" s="348"/>
      <c r="B491" s="348"/>
      <c r="C491" s="348"/>
      <c r="D491" s="348"/>
      <c r="E491" s="348"/>
      <c r="F491" s="348"/>
      <c r="G491" s="348"/>
      <c r="H491" s="348"/>
    </row>
    <row r="492" spans="1:8" ht="15.75" thickBot="1">
      <c r="A492" s="348"/>
      <c r="B492" s="348"/>
      <c r="C492" s="348"/>
      <c r="D492" s="348"/>
      <c r="E492" s="348"/>
      <c r="F492" s="348"/>
      <c r="G492" s="348"/>
      <c r="H492" s="348"/>
    </row>
    <row r="493" spans="1:8" ht="15.75" thickBot="1">
      <c r="A493" s="348"/>
      <c r="B493" s="348"/>
      <c r="C493" s="348"/>
      <c r="D493" s="348"/>
      <c r="E493" s="348"/>
      <c r="F493" s="348"/>
      <c r="G493" s="348"/>
      <c r="H493" s="348"/>
    </row>
    <row r="494" spans="1:8" ht="15.75" thickBot="1">
      <c r="A494" s="348"/>
      <c r="B494" s="348"/>
      <c r="C494" s="348"/>
      <c r="D494" s="348"/>
      <c r="E494" s="348"/>
      <c r="F494" s="348"/>
      <c r="G494" s="348"/>
      <c r="H494" s="348"/>
    </row>
    <row r="495" spans="1:8" ht="15.75" thickBot="1">
      <c r="A495" s="348"/>
      <c r="B495" s="348"/>
      <c r="C495" s="348"/>
      <c r="D495" s="348"/>
      <c r="E495" s="348"/>
      <c r="F495" s="348"/>
      <c r="G495" s="348"/>
      <c r="H495" s="348"/>
    </row>
    <row r="496" spans="1:8" ht="15.75" thickBot="1">
      <c r="A496" s="348"/>
      <c r="B496" s="348"/>
      <c r="C496" s="348"/>
      <c r="D496" s="348"/>
      <c r="E496" s="348"/>
      <c r="F496" s="348"/>
      <c r="G496" s="348"/>
      <c r="H496" s="348"/>
    </row>
    <row r="497" spans="1:8" ht="15.75" thickBot="1">
      <c r="A497" s="348"/>
      <c r="B497" s="348"/>
      <c r="C497" s="348"/>
      <c r="D497" s="348"/>
      <c r="E497" s="348"/>
      <c r="F497" s="348"/>
      <c r="G497" s="348"/>
      <c r="H497" s="348"/>
    </row>
    <row r="498" spans="1:8" ht="15.75" thickBot="1">
      <c r="A498" s="348"/>
      <c r="B498" s="348"/>
      <c r="C498" s="348"/>
      <c r="D498" s="348"/>
      <c r="E498" s="348"/>
      <c r="F498" s="348"/>
      <c r="G498" s="348"/>
      <c r="H498" s="348"/>
    </row>
    <row r="499" spans="1:8" ht="15.75" thickBot="1">
      <c r="A499" s="348"/>
      <c r="B499" s="348"/>
      <c r="C499" s="348"/>
      <c r="D499" s="348"/>
      <c r="E499" s="348"/>
      <c r="F499" s="348"/>
      <c r="G499" s="348"/>
      <c r="H499" s="348"/>
    </row>
    <row r="500" spans="1:8" ht="15.75" thickBot="1">
      <c r="A500" s="348"/>
      <c r="B500" s="348"/>
      <c r="C500" s="348"/>
      <c r="D500" s="348"/>
      <c r="E500" s="348"/>
      <c r="F500" s="348"/>
      <c r="G500" s="348"/>
      <c r="H500" s="348"/>
    </row>
    <row r="501" spans="1:8" ht="15.75" thickBot="1">
      <c r="A501" s="348"/>
      <c r="B501" s="348"/>
      <c r="C501" s="348"/>
      <c r="D501" s="348"/>
      <c r="E501" s="348"/>
      <c r="F501" s="348"/>
      <c r="G501" s="348"/>
      <c r="H501" s="348"/>
    </row>
    <row r="502" spans="1:8" ht="15.75" thickBot="1">
      <c r="A502" s="348"/>
      <c r="B502" s="348"/>
      <c r="C502" s="348"/>
      <c r="D502" s="348"/>
      <c r="E502" s="348"/>
      <c r="F502" s="348"/>
      <c r="G502" s="348"/>
      <c r="H502" s="348"/>
    </row>
    <row r="503" spans="1:8" ht="15.75" thickBot="1">
      <c r="A503" s="348"/>
      <c r="B503" s="348"/>
      <c r="C503" s="348"/>
      <c r="D503" s="348"/>
      <c r="E503" s="348"/>
      <c r="F503" s="348"/>
      <c r="G503" s="348"/>
      <c r="H503" s="348"/>
    </row>
    <row r="504" spans="1:8" ht="15.75" thickBot="1">
      <c r="A504" s="348"/>
      <c r="B504" s="348"/>
      <c r="C504" s="348"/>
      <c r="D504" s="348"/>
      <c r="E504" s="348"/>
      <c r="F504" s="348"/>
      <c r="G504" s="348"/>
      <c r="H504" s="348"/>
    </row>
    <row r="505" spans="1:8" ht="15.75" thickBot="1">
      <c r="A505" s="348"/>
      <c r="B505" s="348"/>
      <c r="C505" s="348"/>
      <c r="D505" s="348"/>
      <c r="E505" s="348"/>
      <c r="F505" s="348"/>
      <c r="G505" s="348"/>
      <c r="H505" s="348"/>
    </row>
    <row r="506" spans="1:8" ht="15.75" thickBot="1">
      <c r="A506" s="348"/>
      <c r="B506" s="348"/>
      <c r="C506" s="348"/>
      <c r="D506" s="348"/>
      <c r="E506" s="348"/>
      <c r="F506" s="348"/>
      <c r="G506" s="348"/>
      <c r="H506" s="348"/>
    </row>
    <row r="507" spans="1:8" ht="15.75" thickBot="1">
      <c r="A507" s="348"/>
      <c r="B507" s="348"/>
      <c r="C507" s="348"/>
      <c r="D507" s="348"/>
      <c r="E507" s="348"/>
      <c r="F507" s="348"/>
      <c r="G507" s="348"/>
      <c r="H507" s="348"/>
    </row>
    <row r="508" spans="1:8" ht="15.75" thickBot="1">
      <c r="A508" s="348"/>
      <c r="B508" s="348"/>
      <c r="C508" s="348"/>
      <c r="D508" s="348"/>
      <c r="E508" s="348"/>
      <c r="F508" s="348"/>
      <c r="G508" s="348"/>
      <c r="H508" s="348"/>
    </row>
    <row r="509" spans="1:8" ht="15.75" thickBot="1">
      <c r="A509" s="348"/>
      <c r="B509" s="348"/>
      <c r="C509" s="348"/>
      <c r="D509" s="348"/>
      <c r="E509" s="348"/>
      <c r="F509" s="348"/>
      <c r="G509" s="348"/>
      <c r="H509" s="348"/>
    </row>
    <row r="510" spans="1:8" ht="15.75" thickBot="1">
      <c r="A510" s="348"/>
      <c r="B510" s="348"/>
      <c r="C510" s="348"/>
      <c r="D510" s="348"/>
      <c r="E510" s="348"/>
      <c r="F510" s="348"/>
      <c r="G510" s="348"/>
      <c r="H510" s="348"/>
    </row>
    <row r="511" spans="1:8" ht="15.75" thickBot="1">
      <c r="A511" s="348"/>
      <c r="B511" s="348"/>
      <c r="C511" s="348"/>
      <c r="D511" s="348"/>
      <c r="E511" s="348"/>
      <c r="F511" s="348"/>
      <c r="G511" s="348"/>
      <c r="H511" s="348"/>
    </row>
    <row r="512" spans="1:8" ht="15.75" thickBot="1">
      <c r="A512" s="348"/>
      <c r="B512" s="348"/>
      <c r="C512" s="348"/>
      <c r="D512" s="348"/>
      <c r="E512" s="348"/>
      <c r="F512" s="348"/>
      <c r="G512" s="348"/>
      <c r="H512" s="348"/>
    </row>
    <row r="513" spans="1:8" ht="15.75" thickBot="1">
      <c r="A513" s="348"/>
      <c r="B513" s="348"/>
      <c r="C513" s="348"/>
      <c r="D513" s="348"/>
      <c r="E513" s="348"/>
      <c r="F513" s="348"/>
      <c r="G513" s="348"/>
      <c r="H513" s="348"/>
    </row>
    <row r="514" spans="1:8" ht="15.75" thickBot="1">
      <c r="A514" s="348"/>
      <c r="B514" s="348"/>
      <c r="C514" s="348"/>
      <c r="D514" s="348"/>
      <c r="E514" s="348"/>
      <c r="F514" s="348"/>
      <c r="G514" s="348"/>
      <c r="H514" s="348"/>
    </row>
    <row r="515" spans="1:8" ht="15.75" thickBot="1">
      <c r="A515" s="348"/>
      <c r="B515" s="348"/>
      <c r="C515" s="348"/>
      <c r="D515" s="348"/>
      <c r="E515" s="348"/>
      <c r="F515" s="348"/>
      <c r="G515" s="348"/>
      <c r="H515" s="348"/>
    </row>
    <row r="516" spans="1:8" ht="15.75" thickBot="1">
      <c r="A516" s="348"/>
      <c r="B516" s="348"/>
      <c r="C516" s="348"/>
      <c r="D516" s="348"/>
      <c r="E516" s="348"/>
      <c r="F516" s="348"/>
      <c r="G516" s="348"/>
      <c r="H516" s="348"/>
    </row>
    <row r="517" spans="1:8" ht="15.75" thickBot="1">
      <c r="A517" s="348"/>
      <c r="B517" s="348"/>
      <c r="C517" s="348"/>
      <c r="D517" s="348"/>
      <c r="E517" s="348"/>
      <c r="F517" s="348"/>
      <c r="G517" s="348"/>
      <c r="H517" s="348"/>
    </row>
    <row r="518" spans="1:8" ht="15.75" thickBot="1">
      <c r="A518" s="348"/>
      <c r="B518" s="348"/>
      <c r="C518" s="348"/>
      <c r="D518" s="348"/>
      <c r="E518" s="348"/>
      <c r="F518" s="348"/>
      <c r="G518" s="348"/>
      <c r="H518" s="348"/>
    </row>
    <row r="519" spans="1:8" ht="15.75" thickBot="1">
      <c r="A519" s="348"/>
      <c r="B519" s="348"/>
      <c r="C519" s="348"/>
      <c r="D519" s="348"/>
      <c r="E519" s="348"/>
      <c r="F519" s="348"/>
      <c r="G519" s="348"/>
      <c r="H519" s="348"/>
    </row>
    <row r="520" spans="1:8" ht="15.75" thickBot="1">
      <c r="A520" s="348"/>
      <c r="B520" s="348"/>
      <c r="C520" s="348"/>
      <c r="D520" s="348"/>
      <c r="E520" s="348"/>
      <c r="F520" s="348"/>
      <c r="G520" s="348"/>
      <c r="H520" s="348"/>
    </row>
    <row r="521" spans="1:8" ht="15.75" thickBot="1">
      <c r="A521" s="348"/>
      <c r="B521" s="348"/>
      <c r="C521" s="348"/>
      <c r="D521" s="348"/>
      <c r="E521" s="348"/>
      <c r="F521" s="348"/>
      <c r="G521" s="348"/>
      <c r="H521" s="348"/>
    </row>
    <row r="522" spans="1:8" ht="15.75" thickBot="1">
      <c r="A522" s="348"/>
      <c r="B522" s="348"/>
      <c r="C522" s="348"/>
      <c r="D522" s="348"/>
      <c r="E522" s="348"/>
      <c r="F522" s="348"/>
      <c r="G522" s="348"/>
      <c r="H522" s="348"/>
    </row>
    <row r="523" spans="1:8" ht="15.75" thickBot="1">
      <c r="A523" s="348"/>
      <c r="B523" s="348"/>
      <c r="C523" s="348"/>
      <c r="D523" s="348"/>
      <c r="E523" s="348"/>
      <c r="F523" s="348"/>
      <c r="G523" s="348"/>
      <c r="H523" s="348"/>
    </row>
    <row r="524" spans="1:8" ht="15.75" thickBot="1">
      <c r="A524" s="348"/>
      <c r="B524" s="348"/>
      <c r="C524" s="348"/>
      <c r="D524" s="348"/>
      <c r="E524" s="348"/>
      <c r="F524" s="348"/>
      <c r="G524" s="348"/>
      <c r="H524" s="348"/>
    </row>
    <row r="525" spans="1:8" ht="15.75" thickBot="1">
      <c r="A525" s="348"/>
      <c r="B525" s="348"/>
      <c r="C525" s="348"/>
      <c r="D525" s="348"/>
      <c r="E525" s="348"/>
      <c r="F525" s="348"/>
      <c r="G525" s="348"/>
      <c r="H525" s="348"/>
    </row>
    <row r="526" spans="1:8" ht="15.75" thickBot="1">
      <c r="A526" s="348"/>
      <c r="B526" s="348"/>
      <c r="C526" s="348"/>
      <c r="D526" s="348"/>
      <c r="E526" s="348"/>
      <c r="F526" s="348"/>
      <c r="G526" s="348"/>
      <c r="H526" s="348"/>
    </row>
    <row r="527" spans="1:8" ht="15.75" thickBot="1">
      <c r="A527" s="348"/>
      <c r="B527" s="348"/>
      <c r="C527" s="348"/>
      <c r="D527" s="348"/>
      <c r="E527" s="348"/>
      <c r="F527" s="348"/>
      <c r="G527" s="348"/>
      <c r="H527" s="348"/>
    </row>
    <row r="528" spans="1:8" ht="15.75" thickBot="1">
      <c r="A528" s="348"/>
      <c r="B528" s="348"/>
      <c r="C528" s="348"/>
      <c r="D528" s="348"/>
      <c r="E528" s="348"/>
      <c r="F528" s="348"/>
      <c r="G528" s="348"/>
      <c r="H528" s="348"/>
    </row>
    <row r="529" spans="1:8" ht="15.75" thickBot="1">
      <c r="A529" s="348"/>
      <c r="B529" s="348"/>
      <c r="C529" s="348"/>
      <c r="D529" s="348"/>
      <c r="E529" s="348"/>
      <c r="F529" s="348"/>
      <c r="G529" s="348"/>
      <c r="H529" s="348"/>
    </row>
    <row r="530" spans="1:8" ht="15.75" thickBot="1">
      <c r="A530" s="348"/>
      <c r="B530" s="348"/>
      <c r="C530" s="348"/>
      <c r="D530" s="348"/>
      <c r="E530" s="348"/>
      <c r="F530" s="348"/>
      <c r="G530" s="348"/>
      <c r="H530" s="348"/>
    </row>
    <row r="531" spans="1:8" ht="15.75" thickBot="1">
      <c r="A531" s="348"/>
      <c r="B531" s="348"/>
      <c r="C531" s="348"/>
      <c r="D531" s="348"/>
      <c r="E531" s="348"/>
      <c r="F531" s="348"/>
      <c r="G531" s="348"/>
      <c r="H531" s="348"/>
    </row>
    <row r="532" spans="1:8" ht="15.75" thickBot="1">
      <c r="A532" s="348"/>
      <c r="B532" s="348"/>
      <c r="C532" s="348"/>
      <c r="D532" s="348"/>
      <c r="E532" s="348"/>
      <c r="F532" s="348"/>
      <c r="G532" s="348"/>
      <c r="H532" s="348"/>
    </row>
    <row r="533" spans="1:8" ht="15.75" thickBot="1">
      <c r="A533" s="348"/>
      <c r="B533" s="348"/>
      <c r="C533" s="348"/>
      <c r="D533" s="348"/>
      <c r="E533" s="348"/>
      <c r="F533" s="348"/>
      <c r="G533" s="348"/>
      <c r="H533" s="348"/>
    </row>
    <row r="534" spans="1:8" ht="15.75" thickBot="1">
      <c r="A534" s="348"/>
      <c r="B534" s="348"/>
      <c r="C534" s="348"/>
      <c r="D534" s="348"/>
      <c r="E534" s="348"/>
      <c r="F534" s="348"/>
      <c r="G534" s="348"/>
      <c r="H534" s="348"/>
    </row>
    <row r="535" spans="1:8" ht="15.75" thickBot="1">
      <c r="A535" s="348"/>
      <c r="B535" s="348"/>
      <c r="C535" s="348"/>
      <c r="D535" s="348"/>
      <c r="E535" s="348"/>
      <c r="F535" s="348"/>
      <c r="G535" s="348"/>
      <c r="H535" s="348"/>
    </row>
    <row r="536" spans="1:8" ht="15.75" thickBot="1">
      <c r="A536" s="348"/>
      <c r="B536" s="348"/>
      <c r="C536" s="348"/>
      <c r="D536" s="348"/>
      <c r="E536" s="348"/>
      <c r="F536" s="348"/>
      <c r="G536" s="348"/>
      <c r="H536" s="348"/>
    </row>
    <row r="537" spans="1:8" ht="15.75" thickBot="1">
      <c r="A537" s="348"/>
      <c r="B537" s="348"/>
      <c r="C537" s="348"/>
      <c r="D537" s="348"/>
      <c r="E537" s="348"/>
      <c r="F537" s="348"/>
      <c r="G537" s="348"/>
      <c r="H537" s="348"/>
    </row>
    <row r="538" spans="1:8" ht="15.75" thickBot="1">
      <c r="A538" s="348"/>
      <c r="B538" s="348"/>
      <c r="C538" s="348"/>
      <c r="D538" s="348"/>
      <c r="E538" s="348"/>
      <c r="F538" s="348"/>
      <c r="G538" s="348"/>
      <c r="H538" s="348"/>
    </row>
    <row r="539" spans="1:8" ht="15.75" thickBot="1">
      <c r="A539" s="348"/>
      <c r="B539" s="348"/>
      <c r="C539" s="348"/>
      <c r="D539" s="348"/>
      <c r="E539" s="348"/>
      <c r="F539" s="348"/>
      <c r="G539" s="348"/>
      <c r="H539" s="348"/>
    </row>
    <row r="540" spans="1:8" ht="15.75" thickBot="1">
      <c r="A540" s="348"/>
      <c r="B540" s="348"/>
      <c r="C540" s="348"/>
      <c r="D540" s="348"/>
      <c r="E540" s="348"/>
      <c r="F540" s="348"/>
      <c r="G540" s="348"/>
      <c r="H540" s="348"/>
    </row>
    <row r="541" spans="1:8" ht="15.75" thickBot="1">
      <c r="A541" s="348"/>
      <c r="B541" s="348"/>
      <c r="C541" s="348"/>
      <c r="D541" s="348"/>
      <c r="E541" s="348"/>
      <c r="F541" s="348"/>
      <c r="G541" s="348"/>
      <c r="H541" s="348"/>
    </row>
    <row r="542" spans="1:8" ht="15.75" thickBot="1">
      <c r="A542" s="348"/>
      <c r="B542" s="348"/>
      <c r="C542" s="348"/>
      <c r="D542" s="348"/>
      <c r="E542" s="348"/>
      <c r="F542" s="348"/>
      <c r="G542" s="348"/>
      <c r="H542" s="348"/>
    </row>
    <row r="543" spans="1:8" ht="15.75" thickBot="1">
      <c r="A543" s="348"/>
      <c r="B543" s="348"/>
      <c r="C543" s="348"/>
      <c r="D543" s="348"/>
      <c r="E543" s="348"/>
      <c r="F543" s="348"/>
      <c r="G543" s="348"/>
      <c r="H543" s="348"/>
    </row>
    <row r="544" spans="1:8" ht="15.75" thickBot="1">
      <c r="A544" s="348"/>
      <c r="B544" s="348"/>
      <c r="C544" s="348"/>
      <c r="D544" s="348"/>
      <c r="E544" s="348"/>
      <c r="F544" s="348"/>
      <c r="G544" s="348"/>
      <c r="H544" s="348"/>
    </row>
    <row r="545" spans="1:8" ht="15.75" thickBot="1">
      <c r="A545" s="348"/>
      <c r="B545" s="348"/>
      <c r="C545" s="348"/>
      <c r="D545" s="348"/>
      <c r="E545" s="348"/>
      <c r="F545" s="348"/>
      <c r="G545" s="348"/>
      <c r="H545" s="348"/>
    </row>
    <row r="546" spans="1:8" ht="15.75" thickBot="1">
      <c r="A546" s="348"/>
      <c r="B546" s="348"/>
      <c r="C546" s="348"/>
      <c r="D546" s="348"/>
      <c r="E546" s="348"/>
      <c r="F546" s="348"/>
      <c r="G546" s="348"/>
      <c r="H546" s="348"/>
    </row>
    <row r="547" spans="1:8" ht="15.75" thickBot="1">
      <c r="A547" s="348"/>
      <c r="B547" s="348"/>
      <c r="C547" s="348"/>
      <c r="D547" s="348"/>
      <c r="E547" s="348"/>
      <c r="F547" s="348"/>
      <c r="G547" s="348"/>
      <c r="H547" s="348"/>
    </row>
    <row r="548" spans="1:8" ht="15.75" thickBot="1">
      <c r="A548" s="348"/>
      <c r="B548" s="348"/>
      <c r="C548" s="348"/>
      <c r="D548" s="348"/>
      <c r="E548" s="348"/>
      <c r="F548" s="348"/>
      <c r="G548" s="348"/>
      <c r="H548" s="348"/>
    </row>
    <row r="549" spans="1:8" ht="15.75" thickBot="1">
      <c r="A549" s="348"/>
      <c r="B549" s="348"/>
      <c r="C549" s="348"/>
      <c r="D549" s="348"/>
      <c r="E549" s="348"/>
      <c r="F549" s="348"/>
      <c r="G549" s="348"/>
      <c r="H549" s="348"/>
    </row>
    <row r="550" spans="1:8" ht="15.75" thickBot="1">
      <c r="A550" s="348"/>
      <c r="B550" s="348"/>
      <c r="C550" s="348"/>
      <c r="D550" s="348"/>
      <c r="E550" s="348"/>
      <c r="F550" s="348"/>
      <c r="G550" s="348"/>
      <c r="H550" s="348"/>
    </row>
    <row r="551" spans="1:8" ht="15.75" thickBot="1">
      <c r="A551" s="348"/>
      <c r="B551" s="348"/>
      <c r="C551" s="348"/>
      <c r="D551" s="348"/>
      <c r="E551" s="348"/>
      <c r="F551" s="348"/>
      <c r="G551" s="348"/>
      <c r="H551" s="348"/>
    </row>
    <row r="552" spans="1:8" ht="15.75" thickBot="1">
      <c r="A552" s="348"/>
      <c r="B552" s="348"/>
      <c r="C552" s="348"/>
      <c r="D552" s="348"/>
      <c r="E552" s="348"/>
      <c r="F552" s="348"/>
      <c r="G552" s="348"/>
      <c r="H552" s="348"/>
    </row>
    <row r="553" spans="1:8" ht="15.75" thickBot="1">
      <c r="A553" s="348"/>
      <c r="B553" s="348"/>
      <c r="C553" s="348"/>
      <c r="D553" s="348"/>
      <c r="E553" s="348"/>
      <c r="F553" s="348"/>
      <c r="G553" s="348"/>
      <c r="H553" s="348"/>
    </row>
    <row r="554" spans="1:8" ht="15.75" thickBot="1">
      <c r="A554" s="348"/>
      <c r="B554" s="348"/>
      <c r="C554" s="348"/>
      <c r="D554" s="348"/>
      <c r="E554" s="348"/>
      <c r="F554" s="348"/>
      <c r="G554" s="348"/>
      <c r="H554" s="348"/>
    </row>
    <row r="555" spans="1:8" ht="15.75" thickBot="1">
      <c r="A555" s="348"/>
      <c r="B555" s="348"/>
      <c r="C555" s="348"/>
      <c r="D555" s="348"/>
      <c r="E555" s="348"/>
      <c r="F555" s="348"/>
      <c r="G555" s="348"/>
      <c r="H555" s="348"/>
    </row>
    <row r="556" spans="1:8" ht="15.75" thickBot="1">
      <c r="A556" s="348"/>
      <c r="B556" s="348"/>
      <c r="C556" s="348"/>
      <c r="D556" s="348"/>
      <c r="E556" s="348"/>
      <c r="F556" s="348"/>
      <c r="G556" s="348"/>
      <c r="H556" s="348"/>
    </row>
    <row r="557" spans="1:8" ht="15.75" thickBot="1">
      <c r="A557" s="348"/>
      <c r="B557" s="348"/>
      <c r="C557" s="348"/>
      <c r="D557" s="348"/>
      <c r="E557" s="348"/>
      <c r="F557" s="348"/>
      <c r="G557" s="348"/>
      <c r="H557" s="348"/>
    </row>
    <row r="558" spans="1:8" ht="15.75" thickBot="1">
      <c r="A558" s="348"/>
      <c r="B558" s="348"/>
      <c r="C558" s="348"/>
      <c r="D558" s="348"/>
      <c r="E558" s="348"/>
      <c r="F558" s="348"/>
      <c r="G558" s="348"/>
      <c r="H558" s="348"/>
    </row>
    <row r="559" spans="1:8" ht="15.75" thickBot="1">
      <c r="A559" s="348"/>
      <c r="B559" s="348"/>
      <c r="C559" s="348"/>
      <c r="D559" s="348"/>
      <c r="E559" s="348"/>
      <c r="F559" s="348"/>
      <c r="G559" s="348"/>
      <c r="H559" s="348"/>
    </row>
    <row r="560" spans="1:8" ht="15.75" thickBot="1">
      <c r="A560" s="348"/>
      <c r="B560" s="348"/>
      <c r="C560" s="348"/>
      <c r="D560" s="348"/>
      <c r="E560" s="348"/>
      <c r="F560" s="348"/>
      <c r="G560" s="348"/>
      <c r="H560" s="348"/>
    </row>
    <row r="561" spans="1:8" ht="15.75" thickBot="1">
      <c r="A561" s="348"/>
      <c r="B561" s="348"/>
      <c r="C561" s="348"/>
      <c r="D561" s="348"/>
      <c r="E561" s="348"/>
      <c r="F561" s="348"/>
      <c r="G561" s="348"/>
      <c r="H561" s="348"/>
    </row>
    <row r="562" spans="1:8" ht="15.75" thickBot="1">
      <c r="A562" s="348"/>
      <c r="B562" s="348"/>
      <c r="C562" s="348"/>
      <c r="D562" s="348"/>
      <c r="E562" s="348"/>
      <c r="F562" s="348"/>
      <c r="G562" s="348"/>
      <c r="H562" s="348"/>
    </row>
    <row r="563" spans="1:8" ht="15.75" thickBot="1">
      <c r="A563" s="348"/>
      <c r="B563" s="348"/>
      <c r="C563" s="348"/>
      <c r="D563" s="348"/>
      <c r="E563" s="348"/>
      <c r="F563" s="348"/>
      <c r="G563" s="348"/>
      <c r="H563" s="348"/>
    </row>
    <row r="564" spans="1:8" ht="15.75" thickBot="1">
      <c r="A564" s="348"/>
      <c r="B564" s="348"/>
      <c r="C564" s="348"/>
      <c r="D564" s="348"/>
      <c r="E564" s="348"/>
      <c r="F564" s="348"/>
      <c r="G564" s="348"/>
      <c r="H564" s="348"/>
    </row>
    <row r="565" spans="1:8" ht="15.75" thickBot="1">
      <c r="A565" s="348"/>
      <c r="B565" s="348"/>
      <c r="C565" s="348"/>
      <c r="D565" s="348"/>
      <c r="E565" s="348"/>
      <c r="F565" s="348"/>
      <c r="G565" s="348"/>
      <c r="H565" s="348"/>
    </row>
    <row r="566" spans="1:8" ht="15.75" thickBot="1">
      <c r="A566" s="348"/>
      <c r="B566" s="348"/>
      <c r="C566" s="348"/>
      <c r="D566" s="348"/>
      <c r="E566" s="348"/>
      <c r="F566" s="348"/>
      <c r="G566" s="348"/>
      <c r="H566" s="348"/>
    </row>
    <row r="567" spans="1:8" ht="15.75" thickBot="1">
      <c r="A567" s="348"/>
      <c r="B567" s="348"/>
      <c r="C567" s="348"/>
      <c r="D567" s="348"/>
      <c r="E567" s="348"/>
      <c r="F567" s="348"/>
      <c r="G567" s="348"/>
      <c r="H567" s="348"/>
    </row>
    <row r="568" spans="1:8" ht="15.75" thickBot="1">
      <c r="A568" s="348"/>
      <c r="B568" s="348"/>
      <c r="C568" s="348"/>
      <c r="D568" s="348"/>
      <c r="E568" s="348"/>
      <c r="F568" s="348"/>
      <c r="G568" s="348"/>
      <c r="H568" s="348"/>
    </row>
    <row r="569" spans="1:8" ht="15.75" thickBot="1">
      <c r="A569" s="348"/>
      <c r="B569" s="348"/>
      <c r="C569" s="348"/>
      <c r="D569" s="348"/>
      <c r="E569" s="348"/>
      <c r="F569" s="348"/>
      <c r="G569" s="348"/>
      <c r="H569" s="348"/>
    </row>
    <row r="570" spans="1:8" ht="15.75" thickBot="1">
      <c r="A570" s="348"/>
      <c r="B570" s="348"/>
      <c r="C570" s="348"/>
      <c r="D570" s="348"/>
      <c r="E570" s="348"/>
      <c r="F570" s="348"/>
      <c r="G570" s="348"/>
      <c r="H570" s="348"/>
    </row>
    <row r="571" spans="1:8" ht="15.75" thickBot="1">
      <c r="A571" s="348"/>
      <c r="B571" s="348"/>
      <c r="C571" s="348"/>
      <c r="D571" s="348"/>
      <c r="E571" s="348"/>
      <c r="F571" s="348"/>
      <c r="G571" s="348"/>
      <c r="H571" s="348"/>
    </row>
    <row r="572" spans="1:8" ht="15.75" thickBot="1">
      <c r="A572" s="348"/>
      <c r="B572" s="348"/>
      <c r="C572" s="348"/>
      <c r="D572" s="348"/>
      <c r="E572" s="348"/>
      <c r="F572" s="348"/>
      <c r="G572" s="348"/>
      <c r="H572" s="348"/>
    </row>
    <row r="573" spans="1:8" ht="15.75" thickBot="1">
      <c r="A573" s="348"/>
      <c r="B573" s="348"/>
      <c r="C573" s="348"/>
      <c r="D573" s="348"/>
      <c r="E573" s="348"/>
      <c r="F573" s="348"/>
      <c r="G573" s="348"/>
      <c r="H573" s="348"/>
    </row>
    <row r="574" spans="1:8" ht="15.75" thickBot="1">
      <c r="A574" s="348"/>
      <c r="B574" s="348"/>
      <c r="C574" s="348"/>
      <c r="D574" s="348"/>
      <c r="E574" s="348"/>
      <c r="F574" s="348"/>
      <c r="G574" s="348"/>
      <c r="H574" s="348"/>
    </row>
    <row r="575" spans="1:8" ht="15.75" thickBot="1">
      <c r="A575" s="348"/>
      <c r="B575" s="348"/>
      <c r="C575" s="348"/>
      <c r="D575" s="348"/>
      <c r="E575" s="348"/>
      <c r="F575" s="348"/>
      <c r="G575" s="348"/>
      <c r="H575" s="348"/>
    </row>
    <row r="576" spans="1:8" ht="15.75" thickBot="1">
      <c r="A576" s="348"/>
      <c r="B576" s="348"/>
      <c r="C576" s="348"/>
      <c r="D576" s="348"/>
      <c r="E576" s="348"/>
      <c r="F576" s="348"/>
      <c r="G576" s="348"/>
      <c r="H576" s="348"/>
    </row>
    <row r="577" spans="1:8" ht="15.75" thickBot="1">
      <c r="A577" s="348"/>
      <c r="B577" s="348"/>
      <c r="C577" s="348"/>
      <c r="D577" s="348"/>
      <c r="E577" s="348"/>
      <c r="F577" s="348"/>
      <c r="G577" s="348"/>
      <c r="H577" s="348"/>
    </row>
    <row r="578" spans="1:8" ht="15.75" thickBot="1">
      <c r="A578" s="348"/>
      <c r="B578" s="348"/>
      <c r="C578" s="348"/>
      <c r="D578" s="348"/>
      <c r="E578" s="348"/>
      <c r="F578" s="348"/>
      <c r="G578" s="348"/>
      <c r="H578" s="348"/>
    </row>
    <row r="579" spans="1:8" ht="15.75" thickBot="1">
      <c r="A579" s="348"/>
      <c r="B579" s="348"/>
      <c r="C579" s="348"/>
      <c r="D579" s="348"/>
      <c r="E579" s="348"/>
      <c r="F579" s="348"/>
      <c r="G579" s="348"/>
      <c r="H579" s="348"/>
    </row>
    <row r="580" spans="1:8" ht="15.75" thickBot="1">
      <c r="A580" s="348"/>
      <c r="B580" s="348"/>
      <c r="C580" s="348"/>
      <c r="D580" s="348"/>
      <c r="E580" s="348"/>
      <c r="F580" s="348"/>
      <c r="G580" s="348"/>
      <c r="H580" s="348"/>
    </row>
    <row r="581" spans="1:8" ht="15.75" thickBot="1">
      <c r="A581" s="348"/>
      <c r="B581" s="348"/>
      <c r="C581" s="348"/>
      <c r="D581" s="348"/>
      <c r="E581" s="348"/>
      <c r="F581" s="348"/>
      <c r="G581" s="348"/>
      <c r="H581" s="348"/>
    </row>
    <row r="582" spans="1:8" ht="15.75" thickBot="1">
      <c r="A582" s="348"/>
      <c r="B582" s="348"/>
      <c r="C582" s="348"/>
      <c r="D582" s="348"/>
      <c r="E582" s="348"/>
      <c r="F582" s="348"/>
      <c r="G582" s="348"/>
      <c r="H582" s="348"/>
    </row>
    <row r="583" spans="1:8" ht="15.75" thickBot="1">
      <c r="A583" s="348"/>
      <c r="B583" s="348"/>
      <c r="C583" s="348"/>
      <c r="D583" s="348"/>
      <c r="E583" s="348"/>
      <c r="F583" s="348"/>
      <c r="G583" s="348"/>
      <c r="H583" s="348"/>
    </row>
    <row r="584" spans="1:8" ht="15.75" thickBot="1">
      <c r="A584" s="348"/>
      <c r="B584" s="348"/>
      <c r="C584" s="348"/>
      <c r="D584" s="348"/>
      <c r="E584" s="348"/>
      <c r="F584" s="348"/>
      <c r="G584" s="348"/>
      <c r="H584" s="348"/>
    </row>
    <row r="585" spans="1:8" ht="15.75" thickBot="1">
      <c r="A585" s="348"/>
      <c r="B585" s="348"/>
      <c r="C585" s="348"/>
      <c r="D585" s="348"/>
      <c r="E585" s="348"/>
      <c r="F585" s="348"/>
      <c r="G585" s="348"/>
      <c r="H585" s="348"/>
    </row>
    <row r="586" spans="1:8" ht="15.75" thickBot="1">
      <c r="A586" s="348"/>
      <c r="B586" s="348"/>
      <c r="C586" s="348"/>
      <c r="D586" s="348"/>
      <c r="E586" s="348"/>
      <c r="F586" s="348"/>
      <c r="G586" s="348"/>
      <c r="H586" s="348"/>
    </row>
    <row r="587" spans="1:8" ht="15.75" thickBot="1">
      <c r="A587" s="348"/>
      <c r="B587" s="348"/>
      <c r="C587" s="348"/>
      <c r="D587" s="348"/>
      <c r="E587" s="348"/>
      <c r="F587" s="348"/>
      <c r="G587" s="348"/>
      <c r="H587" s="348"/>
    </row>
    <row r="588" spans="1:8" ht="15.75" thickBot="1">
      <c r="A588" s="348"/>
      <c r="B588" s="348"/>
      <c r="C588" s="348"/>
      <c r="D588" s="348"/>
      <c r="E588" s="348"/>
      <c r="F588" s="348"/>
      <c r="G588" s="348"/>
      <c r="H588" s="348"/>
    </row>
    <row r="589" spans="1:8" ht="15.75" thickBot="1">
      <c r="A589" s="348"/>
      <c r="B589" s="348"/>
      <c r="C589" s="348"/>
      <c r="D589" s="348"/>
      <c r="E589" s="348"/>
      <c r="F589" s="348"/>
      <c r="G589" s="348"/>
      <c r="H589" s="348"/>
    </row>
    <row r="590" spans="1:8" ht="15.75" thickBot="1">
      <c r="A590" s="348"/>
      <c r="B590" s="348"/>
      <c r="C590" s="348"/>
      <c r="D590" s="348"/>
      <c r="E590" s="348"/>
      <c r="F590" s="348"/>
      <c r="G590" s="348"/>
      <c r="H590" s="348"/>
    </row>
    <row r="591" spans="1:8" ht="15.75" thickBot="1">
      <c r="A591" s="348"/>
      <c r="B591" s="348"/>
      <c r="C591" s="348"/>
      <c r="D591" s="348"/>
      <c r="E591" s="348"/>
      <c r="F591" s="348"/>
      <c r="G591" s="348"/>
      <c r="H591" s="348"/>
    </row>
    <row r="592" spans="1:8" ht="15.75" thickBot="1">
      <c r="A592" s="348"/>
      <c r="B592" s="348"/>
      <c r="C592" s="348"/>
      <c r="D592" s="348"/>
      <c r="E592" s="348"/>
      <c r="F592" s="348"/>
      <c r="G592" s="348"/>
      <c r="H592" s="348"/>
    </row>
    <row r="593" spans="1:8" ht="15.75" thickBot="1">
      <c r="A593" s="348"/>
      <c r="B593" s="348"/>
      <c r="C593" s="348"/>
      <c r="D593" s="348"/>
      <c r="E593" s="348"/>
      <c r="F593" s="348"/>
      <c r="G593" s="348"/>
      <c r="H593" s="348"/>
    </row>
    <row r="594" spans="1:8" ht="15.75" thickBot="1">
      <c r="A594" s="348"/>
      <c r="B594" s="348"/>
      <c r="C594" s="348"/>
      <c r="D594" s="348"/>
      <c r="E594" s="348"/>
      <c r="F594" s="348"/>
      <c r="G594" s="348"/>
      <c r="H594" s="348"/>
    </row>
    <row r="595" spans="1:8" ht="15.75" thickBot="1">
      <c r="A595" s="348"/>
      <c r="B595" s="348"/>
      <c r="C595" s="348"/>
      <c r="D595" s="348"/>
      <c r="E595" s="348"/>
      <c r="F595" s="348"/>
      <c r="G595" s="348"/>
      <c r="H595" s="348"/>
    </row>
    <row r="596" spans="1:8" ht="15.75" thickBot="1">
      <c r="A596" s="348"/>
      <c r="B596" s="348"/>
      <c r="C596" s="348"/>
      <c r="D596" s="348"/>
      <c r="E596" s="348"/>
      <c r="F596" s="348"/>
      <c r="G596" s="348"/>
      <c r="H596" s="348"/>
    </row>
    <row r="597" spans="1:8" ht="15.75" thickBot="1">
      <c r="A597" s="348"/>
      <c r="B597" s="348"/>
      <c r="C597" s="348"/>
      <c r="D597" s="348"/>
      <c r="E597" s="348"/>
      <c r="F597" s="348"/>
      <c r="G597" s="348"/>
      <c r="H597" s="348"/>
    </row>
    <row r="598" spans="1:8" ht="15.75" thickBot="1">
      <c r="A598" s="348"/>
      <c r="B598" s="348"/>
      <c r="C598" s="348"/>
      <c r="D598" s="348"/>
      <c r="E598" s="348"/>
      <c r="F598" s="348"/>
      <c r="G598" s="348"/>
      <c r="H598" s="348"/>
    </row>
    <row r="599" spans="1:8" ht="15.75" thickBot="1">
      <c r="A599" s="348"/>
      <c r="B599" s="348"/>
      <c r="C599" s="348"/>
      <c r="D599" s="348"/>
      <c r="E599" s="348"/>
      <c r="F599" s="348"/>
      <c r="G599" s="348"/>
      <c r="H599" s="348"/>
    </row>
    <row r="600" spans="1:8" ht="15.75" thickBot="1">
      <c r="A600" s="348"/>
      <c r="B600" s="348"/>
      <c r="C600" s="348"/>
      <c r="D600" s="348"/>
      <c r="E600" s="348"/>
      <c r="F600" s="348"/>
      <c r="G600" s="348"/>
      <c r="H600" s="348"/>
    </row>
    <row r="601" spans="1:8" ht="15.75" thickBot="1">
      <c r="A601" s="348"/>
      <c r="B601" s="348"/>
      <c r="C601" s="348"/>
      <c r="D601" s="348"/>
      <c r="E601" s="348"/>
      <c r="F601" s="348"/>
      <c r="G601" s="348"/>
      <c r="H601" s="348"/>
    </row>
    <row r="602" spans="1:8" ht="15.75" thickBot="1">
      <c r="A602" s="348"/>
      <c r="B602" s="348"/>
      <c r="C602" s="348"/>
      <c r="D602" s="348"/>
      <c r="E602" s="348"/>
      <c r="F602" s="348"/>
      <c r="G602" s="348"/>
      <c r="H602" s="348"/>
    </row>
    <row r="603" spans="1:8" ht="15.75" thickBot="1">
      <c r="A603" s="348"/>
      <c r="B603" s="348"/>
      <c r="C603" s="348"/>
      <c r="D603" s="348"/>
      <c r="E603" s="348"/>
      <c r="F603" s="348"/>
      <c r="G603" s="348"/>
      <c r="H603" s="348"/>
    </row>
    <row r="604" spans="1:8" ht="15.75" thickBot="1">
      <c r="A604" s="348"/>
      <c r="B604" s="348"/>
      <c r="C604" s="348"/>
      <c r="D604" s="348"/>
      <c r="E604" s="348"/>
      <c r="F604" s="348"/>
      <c r="G604" s="348"/>
      <c r="H604" s="348"/>
    </row>
    <row r="605" spans="1:8" ht="15.75" thickBot="1">
      <c r="A605" s="348"/>
      <c r="B605" s="348"/>
      <c r="C605" s="348"/>
      <c r="D605" s="348"/>
      <c r="E605" s="348"/>
      <c r="F605" s="348"/>
      <c r="G605" s="348"/>
      <c r="H605" s="348"/>
    </row>
    <row r="606" spans="1:8" ht="15.75" thickBot="1">
      <c r="A606" s="348"/>
      <c r="B606" s="348"/>
      <c r="C606" s="348"/>
      <c r="D606" s="348"/>
      <c r="E606" s="348"/>
      <c r="F606" s="348"/>
      <c r="G606" s="348"/>
      <c r="H606" s="348"/>
    </row>
    <row r="607" spans="1:8" ht="15.75" thickBot="1">
      <c r="A607" s="348"/>
      <c r="B607" s="348"/>
      <c r="C607" s="348"/>
      <c r="D607" s="348"/>
      <c r="E607" s="348"/>
      <c r="F607" s="348"/>
      <c r="G607" s="348"/>
      <c r="H607" s="348"/>
    </row>
    <row r="608" spans="1:8" ht="15.75" thickBot="1">
      <c r="A608" s="348"/>
      <c r="B608" s="348"/>
      <c r="C608" s="348"/>
      <c r="D608" s="348"/>
      <c r="E608" s="348"/>
      <c r="F608" s="348"/>
      <c r="G608" s="348"/>
      <c r="H608" s="348"/>
    </row>
    <row r="609" spans="1:8" ht="15.75" thickBot="1">
      <c r="A609" s="348"/>
      <c r="B609" s="348"/>
      <c r="C609" s="348"/>
      <c r="D609" s="348"/>
      <c r="E609" s="348"/>
      <c r="F609" s="348"/>
      <c r="G609" s="348"/>
      <c r="H609" s="348"/>
    </row>
    <row r="610" spans="1:8" ht="15.75" thickBot="1">
      <c r="A610" s="348"/>
      <c r="B610" s="348"/>
      <c r="C610" s="348"/>
      <c r="D610" s="348"/>
      <c r="E610" s="348"/>
      <c r="F610" s="348"/>
      <c r="G610" s="348"/>
      <c r="H610" s="348"/>
    </row>
    <row r="611" spans="1:8" ht="15.75" thickBot="1">
      <c r="A611" s="348"/>
      <c r="B611" s="348"/>
      <c r="C611" s="348"/>
      <c r="D611" s="348"/>
      <c r="E611" s="348"/>
      <c r="F611" s="348"/>
      <c r="G611" s="348"/>
      <c r="H611" s="348"/>
    </row>
    <row r="612" spans="1:8" ht="15.75" thickBot="1">
      <c r="A612" s="348"/>
      <c r="B612" s="348"/>
      <c r="C612" s="348"/>
      <c r="D612" s="348"/>
      <c r="E612" s="348"/>
      <c r="F612" s="348"/>
      <c r="G612" s="348"/>
      <c r="H612" s="348"/>
    </row>
    <row r="613" spans="1:8" ht="15.75" thickBot="1">
      <c r="A613" s="348"/>
      <c r="B613" s="348"/>
      <c r="C613" s="348"/>
      <c r="D613" s="348"/>
      <c r="E613" s="348"/>
      <c r="F613" s="348"/>
      <c r="G613" s="348"/>
      <c r="H613" s="348"/>
    </row>
    <row r="614" spans="1:8" ht="15.75" thickBot="1">
      <c r="A614" s="348"/>
      <c r="B614" s="348"/>
      <c r="C614" s="348"/>
      <c r="D614" s="348"/>
      <c r="E614" s="348"/>
      <c r="F614" s="348"/>
      <c r="G614" s="348"/>
      <c r="H614" s="348"/>
    </row>
    <row r="615" spans="1:8" ht="15.75" thickBot="1">
      <c r="A615" s="348"/>
      <c r="B615" s="348"/>
      <c r="C615" s="348"/>
      <c r="D615" s="348"/>
      <c r="E615" s="348"/>
      <c r="F615" s="348"/>
      <c r="G615" s="348"/>
      <c r="H615" s="348"/>
    </row>
    <row r="616" spans="1:8" ht="15.75" thickBot="1">
      <c r="A616" s="348"/>
      <c r="B616" s="348"/>
      <c r="C616" s="348"/>
      <c r="D616" s="348"/>
      <c r="E616" s="348"/>
      <c r="F616" s="348"/>
      <c r="G616" s="348"/>
      <c r="H616" s="348"/>
    </row>
    <row r="617" spans="1:8" ht="15.75" thickBot="1">
      <c r="A617" s="348"/>
      <c r="B617" s="348"/>
      <c r="C617" s="348"/>
      <c r="D617" s="348"/>
      <c r="E617" s="348"/>
      <c r="F617" s="348"/>
      <c r="G617" s="348"/>
      <c r="H617" s="348"/>
    </row>
    <row r="618" spans="1:8" ht="15.75" thickBot="1">
      <c r="A618" s="348"/>
      <c r="B618" s="348"/>
      <c r="C618" s="348"/>
      <c r="D618" s="348"/>
      <c r="E618" s="348"/>
      <c r="F618" s="348"/>
      <c r="G618" s="348"/>
      <c r="H618" s="348"/>
    </row>
    <row r="619" spans="1:8" ht="15.75" thickBot="1">
      <c r="A619" s="348"/>
      <c r="B619" s="348"/>
      <c r="C619" s="348"/>
      <c r="D619" s="348"/>
      <c r="E619" s="348"/>
      <c r="F619" s="348"/>
      <c r="G619" s="348"/>
      <c r="H619" s="348"/>
    </row>
    <row r="620" spans="1:8" ht="15.75" thickBot="1">
      <c r="A620" s="348"/>
      <c r="B620" s="348"/>
      <c r="C620" s="348"/>
      <c r="D620" s="348"/>
      <c r="E620" s="348"/>
      <c r="F620" s="348"/>
      <c r="G620" s="348"/>
      <c r="H620" s="348"/>
    </row>
    <row r="621" spans="1:8" ht="15.75" thickBot="1">
      <c r="A621" s="348"/>
      <c r="B621" s="348"/>
      <c r="C621" s="348"/>
      <c r="D621" s="348"/>
      <c r="E621" s="348"/>
      <c r="F621" s="348"/>
      <c r="G621" s="348"/>
      <c r="H621" s="348"/>
    </row>
    <row r="622" spans="1:8" ht="15.75" thickBot="1">
      <c r="A622" s="348"/>
      <c r="B622" s="348"/>
      <c r="C622" s="348"/>
      <c r="D622" s="348"/>
      <c r="E622" s="348"/>
      <c r="F622" s="348"/>
      <c r="G622" s="348"/>
      <c r="H622" s="348"/>
    </row>
    <row r="623" spans="1:8" ht="15.75" thickBot="1">
      <c r="A623" s="348"/>
      <c r="B623" s="348"/>
      <c r="C623" s="348"/>
      <c r="D623" s="348"/>
      <c r="E623" s="348"/>
      <c r="F623" s="348"/>
      <c r="G623" s="348"/>
      <c r="H623" s="348"/>
    </row>
    <row r="624" spans="1:8" ht="15.75" thickBot="1">
      <c r="A624" s="348"/>
      <c r="B624" s="348"/>
      <c r="C624" s="348"/>
      <c r="D624" s="348"/>
      <c r="E624" s="348"/>
      <c r="F624" s="348"/>
      <c r="G624" s="348"/>
      <c r="H624" s="348"/>
    </row>
    <row r="625" spans="1:8" ht="15.75" thickBot="1">
      <c r="A625" s="348"/>
      <c r="B625" s="348"/>
      <c r="C625" s="348"/>
      <c r="D625" s="348"/>
      <c r="E625" s="348"/>
      <c r="F625" s="348"/>
      <c r="G625" s="348"/>
      <c r="H625" s="348"/>
    </row>
    <row r="626" spans="1:8" ht="15.75" thickBot="1">
      <c r="A626" s="348"/>
      <c r="B626" s="348"/>
      <c r="C626" s="348"/>
      <c r="D626" s="348"/>
      <c r="E626" s="348"/>
      <c r="F626" s="348"/>
      <c r="G626" s="348"/>
      <c r="H626" s="348"/>
    </row>
    <row r="627" spans="1:8" ht="15.75" thickBot="1">
      <c r="A627" s="348"/>
      <c r="B627" s="348"/>
      <c r="C627" s="348"/>
      <c r="D627" s="348"/>
      <c r="E627" s="348"/>
      <c r="F627" s="348"/>
      <c r="G627" s="348"/>
      <c r="H627" s="348"/>
    </row>
    <row r="628" spans="1:8" ht="15.75" thickBot="1">
      <c r="A628" s="348"/>
      <c r="B628" s="348"/>
      <c r="C628" s="348"/>
      <c r="D628" s="348"/>
      <c r="E628" s="348"/>
      <c r="F628" s="348"/>
      <c r="G628" s="348"/>
      <c r="H628" s="348"/>
    </row>
    <row r="629" spans="1:8" ht="15.75" thickBot="1">
      <c r="A629" s="348"/>
      <c r="B629" s="348"/>
      <c r="C629" s="348"/>
      <c r="D629" s="348"/>
      <c r="E629" s="348"/>
      <c r="F629" s="348"/>
      <c r="G629" s="348"/>
      <c r="H629" s="348"/>
    </row>
    <row r="630" spans="1:8" ht="15.75" thickBot="1">
      <c r="A630" s="348"/>
      <c r="B630" s="348"/>
      <c r="C630" s="348"/>
      <c r="D630" s="348"/>
      <c r="E630" s="348"/>
      <c r="F630" s="348"/>
      <c r="G630" s="348"/>
      <c r="H630" s="348"/>
    </row>
    <row r="631" spans="1:8" ht="15.75" thickBot="1">
      <c r="A631" s="348"/>
      <c r="B631" s="348"/>
      <c r="C631" s="348"/>
      <c r="D631" s="348"/>
      <c r="E631" s="348"/>
      <c r="F631" s="348"/>
      <c r="G631" s="348"/>
      <c r="H631" s="348"/>
    </row>
    <row r="632" spans="1:8" ht="15.75" thickBot="1">
      <c r="A632" s="348"/>
      <c r="B632" s="348"/>
      <c r="C632" s="348"/>
      <c r="D632" s="348"/>
      <c r="E632" s="348"/>
      <c r="F632" s="348"/>
      <c r="G632" s="348"/>
      <c r="H632" s="348"/>
    </row>
    <row r="633" spans="1:8" ht="15.75" thickBot="1">
      <c r="A633" s="348"/>
      <c r="B633" s="348"/>
      <c r="C633" s="348"/>
      <c r="D633" s="348"/>
      <c r="E633" s="348"/>
      <c r="F633" s="348"/>
      <c r="G633" s="348"/>
      <c r="H633" s="348"/>
    </row>
    <row r="634" spans="1:8" ht="15.75" thickBot="1">
      <c r="A634" s="348"/>
      <c r="B634" s="348"/>
      <c r="C634" s="348"/>
      <c r="D634" s="348"/>
      <c r="E634" s="348"/>
      <c r="F634" s="348"/>
      <c r="G634" s="348"/>
      <c r="H634" s="348"/>
    </row>
    <row r="635" spans="1:8" ht="15.75" thickBot="1">
      <c r="A635" s="348"/>
      <c r="B635" s="348"/>
      <c r="C635" s="348"/>
      <c r="D635" s="348"/>
      <c r="E635" s="348"/>
      <c r="F635" s="348"/>
      <c r="G635" s="348"/>
      <c r="H635" s="348"/>
    </row>
    <row r="636" spans="1:8" ht="15.75" thickBot="1">
      <c r="A636" s="348"/>
      <c r="B636" s="348"/>
      <c r="C636" s="348"/>
      <c r="D636" s="348"/>
      <c r="E636" s="348"/>
      <c r="F636" s="348"/>
      <c r="G636" s="348"/>
      <c r="H636" s="348"/>
    </row>
    <row r="637" spans="1:8" ht="15.75" thickBot="1">
      <c r="A637" s="348"/>
      <c r="B637" s="348"/>
      <c r="C637" s="348"/>
      <c r="D637" s="348"/>
      <c r="E637" s="348"/>
      <c r="F637" s="348"/>
      <c r="G637" s="348"/>
      <c r="H637" s="348"/>
    </row>
    <row r="638" spans="1:8" ht="15.75" thickBot="1">
      <c r="A638" s="348"/>
      <c r="B638" s="348"/>
      <c r="C638" s="348"/>
      <c r="D638" s="348"/>
      <c r="E638" s="348"/>
      <c r="F638" s="348"/>
      <c r="G638" s="348"/>
      <c r="H638" s="348"/>
    </row>
    <row r="639" spans="1:8" ht="15.75" thickBot="1">
      <c r="A639" s="348"/>
      <c r="B639" s="348"/>
      <c r="C639" s="348"/>
      <c r="D639" s="348"/>
      <c r="E639" s="348"/>
      <c r="F639" s="348"/>
      <c r="G639" s="348"/>
      <c r="H639" s="348"/>
    </row>
    <row r="640" spans="1:8" ht="15.75" thickBot="1">
      <c r="A640" s="348"/>
      <c r="B640" s="348"/>
      <c r="C640" s="348"/>
      <c r="D640" s="348"/>
      <c r="E640" s="348"/>
      <c r="F640" s="348"/>
      <c r="G640" s="348"/>
      <c r="H640" s="348"/>
    </row>
    <row r="641" spans="1:8" ht="15.75" thickBot="1">
      <c r="A641" s="348"/>
      <c r="B641" s="348"/>
      <c r="C641" s="348"/>
      <c r="D641" s="348"/>
      <c r="E641" s="348"/>
      <c r="F641" s="348"/>
      <c r="G641" s="348"/>
      <c r="H641" s="348"/>
    </row>
    <row r="642" spans="1:8" ht="15.75" thickBot="1">
      <c r="A642" s="348"/>
      <c r="B642" s="348"/>
      <c r="C642" s="348"/>
      <c r="D642" s="348"/>
      <c r="E642" s="348"/>
      <c r="F642" s="348"/>
      <c r="G642" s="348"/>
      <c r="H642" s="348"/>
    </row>
    <row r="643" spans="1:8" ht="15.75" thickBot="1">
      <c r="A643" s="348"/>
      <c r="B643" s="348"/>
      <c r="C643" s="348"/>
      <c r="D643" s="348"/>
      <c r="E643" s="348"/>
      <c r="F643" s="348"/>
      <c r="G643" s="348"/>
      <c r="H643" s="348"/>
    </row>
    <row r="644" spans="1:8" ht="15.75" thickBot="1">
      <c r="A644" s="348"/>
      <c r="B644" s="348"/>
      <c r="C644" s="348"/>
      <c r="D644" s="348"/>
      <c r="E644" s="348"/>
      <c r="F644" s="348"/>
      <c r="G644" s="348"/>
      <c r="H644" s="348"/>
    </row>
    <row r="645" spans="1:8" ht="15.75" thickBot="1">
      <c r="A645" s="348"/>
      <c r="B645" s="348"/>
      <c r="C645" s="348"/>
      <c r="D645" s="348"/>
      <c r="E645" s="348"/>
      <c r="F645" s="348"/>
      <c r="G645" s="348"/>
      <c r="H645" s="348"/>
    </row>
    <row r="646" spans="1:8" ht="15.75" thickBot="1">
      <c r="A646" s="348"/>
      <c r="B646" s="348"/>
      <c r="C646" s="348"/>
      <c r="D646" s="348"/>
      <c r="E646" s="348"/>
      <c r="F646" s="348"/>
      <c r="G646" s="348"/>
      <c r="H646" s="348"/>
    </row>
    <row r="647" spans="1:8" ht="15.75" thickBot="1">
      <c r="A647" s="348"/>
      <c r="B647" s="348"/>
      <c r="C647" s="348"/>
      <c r="D647" s="348"/>
      <c r="E647" s="348"/>
      <c r="F647" s="348"/>
      <c r="G647" s="348"/>
      <c r="H647" s="348"/>
    </row>
    <row r="648" spans="1:8" ht="15.75" thickBot="1">
      <c r="A648" s="348"/>
      <c r="B648" s="348"/>
      <c r="C648" s="348"/>
      <c r="D648" s="348"/>
      <c r="E648" s="348"/>
      <c r="F648" s="348"/>
      <c r="G648" s="348"/>
      <c r="H648" s="348"/>
    </row>
    <row r="649" spans="1:8" ht="15.75" thickBot="1">
      <c r="A649" s="348"/>
      <c r="B649" s="348"/>
      <c r="C649" s="348"/>
      <c r="D649" s="348"/>
      <c r="E649" s="348"/>
      <c r="F649" s="348"/>
      <c r="G649" s="348"/>
      <c r="H649" s="348"/>
    </row>
    <row r="650" spans="1:8" ht="15.75" thickBot="1">
      <c r="A650" s="348"/>
      <c r="B650" s="348"/>
      <c r="C650" s="348"/>
      <c r="D650" s="348"/>
      <c r="E650" s="348"/>
      <c r="F650" s="348"/>
      <c r="G650" s="348"/>
      <c r="H650" s="348"/>
    </row>
    <row r="651" spans="1:8" ht="15.75" thickBot="1">
      <c r="A651" s="348"/>
      <c r="B651" s="348"/>
      <c r="C651" s="348"/>
      <c r="D651" s="348"/>
      <c r="E651" s="348"/>
      <c r="F651" s="348"/>
      <c r="G651" s="348"/>
      <c r="H651" s="348"/>
    </row>
    <row r="652" spans="1:8" ht="15.75" thickBot="1">
      <c r="A652" s="348"/>
      <c r="B652" s="348"/>
      <c r="C652" s="348"/>
      <c r="D652" s="348"/>
      <c r="E652" s="348"/>
      <c r="F652" s="348"/>
      <c r="G652" s="348"/>
      <c r="H652" s="348"/>
    </row>
    <row r="653" spans="1:8" ht="15.75" thickBot="1">
      <c r="A653" s="348"/>
      <c r="B653" s="348"/>
      <c r="C653" s="348"/>
      <c r="D653" s="348"/>
      <c r="E653" s="348"/>
      <c r="F653" s="348"/>
      <c r="G653" s="348"/>
      <c r="H653" s="348"/>
    </row>
    <row r="654" spans="1:8" ht="15.75" thickBot="1">
      <c r="A654" s="348"/>
      <c r="B654" s="348"/>
      <c r="C654" s="348"/>
      <c r="D654" s="348"/>
      <c r="E654" s="348"/>
      <c r="F654" s="348"/>
      <c r="G654" s="348"/>
      <c r="H654" s="348"/>
    </row>
    <row r="655" spans="1:8" ht="15.75" thickBot="1">
      <c r="A655" s="348"/>
      <c r="B655" s="348"/>
      <c r="C655" s="348"/>
      <c r="D655" s="348"/>
      <c r="E655" s="348"/>
      <c r="F655" s="348"/>
      <c r="G655" s="348"/>
      <c r="H655" s="348"/>
    </row>
    <row r="656" spans="1:8" ht="15.75" thickBot="1">
      <c r="A656" s="348"/>
      <c r="B656" s="348"/>
      <c r="C656" s="348"/>
      <c r="D656" s="348"/>
      <c r="E656" s="348"/>
      <c r="F656" s="348"/>
      <c r="G656" s="348"/>
      <c r="H656" s="348"/>
    </row>
    <row r="657" spans="1:8" ht="15.75" thickBot="1">
      <c r="A657" s="348"/>
      <c r="B657" s="348"/>
      <c r="C657" s="348"/>
      <c r="D657" s="348"/>
      <c r="E657" s="348"/>
      <c r="F657" s="348"/>
      <c r="G657" s="348"/>
      <c r="H657" s="348"/>
    </row>
    <row r="658" spans="1:8" ht="15.75" thickBot="1">
      <c r="A658" s="348"/>
      <c r="B658" s="348"/>
      <c r="C658" s="348"/>
      <c r="D658" s="348"/>
      <c r="E658" s="348"/>
      <c r="F658" s="348"/>
      <c r="G658" s="348"/>
      <c r="H658" s="348"/>
    </row>
    <row r="659" spans="1:8" ht="15.75" thickBot="1">
      <c r="A659" s="348"/>
      <c r="B659" s="348"/>
      <c r="C659" s="348"/>
      <c r="D659" s="348"/>
      <c r="E659" s="348"/>
      <c r="F659" s="348"/>
      <c r="G659" s="348"/>
      <c r="H659" s="348"/>
    </row>
    <row r="660" spans="1:8" ht="15.75" thickBot="1">
      <c r="A660" s="348"/>
      <c r="B660" s="348"/>
      <c r="C660" s="348"/>
      <c r="D660" s="348"/>
      <c r="E660" s="348"/>
      <c r="F660" s="348"/>
      <c r="G660" s="348"/>
      <c r="H660" s="348"/>
    </row>
    <row r="661" spans="1:8" ht="15.75" thickBot="1">
      <c r="A661" s="348"/>
      <c r="B661" s="348"/>
      <c r="C661" s="348"/>
      <c r="D661" s="348"/>
      <c r="E661" s="348"/>
      <c r="F661" s="348"/>
      <c r="G661" s="348"/>
      <c r="H661" s="348"/>
    </row>
    <row r="662" spans="1:8" ht="15.75" thickBot="1">
      <c r="A662" s="348"/>
      <c r="B662" s="348"/>
      <c r="C662" s="348"/>
      <c r="D662" s="348"/>
      <c r="E662" s="348"/>
      <c r="F662" s="348"/>
      <c r="G662" s="348"/>
      <c r="H662" s="348"/>
    </row>
    <row r="663" spans="1:8" ht="15.75" thickBot="1">
      <c r="A663" s="348"/>
      <c r="B663" s="348"/>
      <c r="C663" s="348"/>
      <c r="D663" s="348"/>
      <c r="E663" s="348"/>
      <c r="F663" s="348"/>
      <c r="G663" s="348"/>
      <c r="H663" s="348"/>
    </row>
    <row r="664" spans="1:8" ht="15.75" thickBot="1">
      <c r="A664" s="348"/>
      <c r="B664" s="348"/>
      <c r="C664" s="348"/>
      <c r="D664" s="348"/>
      <c r="E664" s="348"/>
      <c r="F664" s="348"/>
      <c r="G664" s="348"/>
      <c r="H664" s="348"/>
    </row>
    <row r="665" spans="1:8" ht="15.75" thickBot="1">
      <c r="A665" s="348"/>
      <c r="B665" s="348"/>
      <c r="C665" s="348"/>
      <c r="D665" s="348"/>
      <c r="E665" s="348"/>
      <c r="F665" s="348"/>
      <c r="G665" s="348"/>
      <c r="H665" s="348"/>
    </row>
    <row r="666" spans="1:8" ht="15.75" thickBot="1">
      <c r="A666" s="348"/>
      <c r="B666" s="348"/>
      <c r="C666" s="348"/>
      <c r="D666" s="348"/>
      <c r="E666" s="348"/>
      <c r="F666" s="348"/>
      <c r="G666" s="348"/>
      <c r="H666" s="348"/>
    </row>
    <row r="667" spans="1:8" ht="15.75" thickBot="1">
      <c r="A667" s="348"/>
      <c r="B667" s="348"/>
      <c r="C667" s="348"/>
      <c r="D667" s="348"/>
      <c r="E667" s="348"/>
      <c r="F667" s="348"/>
      <c r="G667" s="348"/>
      <c r="H667" s="348"/>
    </row>
    <row r="668" spans="1:8" ht="15.75" thickBot="1">
      <c r="A668" s="348"/>
      <c r="B668" s="348"/>
      <c r="C668" s="348"/>
      <c r="D668" s="348"/>
      <c r="E668" s="348"/>
      <c r="F668" s="348"/>
      <c r="G668" s="348"/>
      <c r="H668" s="348"/>
    </row>
    <row r="669" spans="1:8" ht="15.75" thickBot="1">
      <c r="A669" s="348"/>
      <c r="B669" s="348"/>
      <c r="C669" s="348"/>
      <c r="D669" s="348"/>
      <c r="E669" s="348"/>
      <c r="F669" s="348"/>
      <c r="G669" s="348"/>
      <c r="H669" s="348"/>
    </row>
    <row r="670" spans="1:8" ht="15.75" thickBot="1">
      <c r="A670" s="348"/>
      <c r="B670" s="348"/>
      <c r="C670" s="348"/>
      <c r="D670" s="348"/>
      <c r="E670" s="348"/>
      <c r="F670" s="348"/>
      <c r="G670" s="348"/>
      <c r="H670" s="348"/>
    </row>
    <row r="671" spans="1:8" ht="15.75" thickBot="1">
      <c r="A671" s="348"/>
      <c r="B671" s="348"/>
      <c r="C671" s="348"/>
      <c r="D671" s="348"/>
      <c r="E671" s="348"/>
      <c r="F671" s="348"/>
      <c r="G671" s="348"/>
      <c r="H671" s="348"/>
    </row>
    <row r="672" spans="1:8" ht="15.75" thickBot="1">
      <c r="A672" s="348"/>
      <c r="B672" s="348"/>
      <c r="C672" s="348"/>
      <c r="D672" s="348"/>
      <c r="E672" s="348"/>
      <c r="F672" s="348"/>
      <c r="G672" s="348"/>
      <c r="H672" s="348"/>
    </row>
    <row r="673" spans="1:8" ht="15.75" thickBot="1">
      <c r="A673" s="348"/>
      <c r="B673" s="348"/>
      <c r="C673" s="348"/>
      <c r="D673" s="348"/>
      <c r="E673" s="348"/>
      <c r="F673" s="348"/>
      <c r="G673" s="348"/>
      <c r="H673" s="348"/>
    </row>
    <row r="674" spans="1:8" ht="15.75" thickBot="1">
      <c r="A674" s="348"/>
      <c r="B674" s="348"/>
      <c r="C674" s="348"/>
      <c r="D674" s="348"/>
      <c r="E674" s="348"/>
      <c r="F674" s="348"/>
      <c r="G674" s="348"/>
      <c r="H674" s="348"/>
    </row>
    <row r="675" spans="1:8" ht="15.75" thickBot="1">
      <c r="A675" s="348"/>
      <c r="B675" s="348"/>
      <c r="C675" s="348"/>
      <c r="D675" s="348"/>
      <c r="E675" s="348"/>
      <c r="F675" s="348"/>
      <c r="G675" s="348"/>
      <c r="H675" s="348"/>
    </row>
    <row r="676" spans="1:8" ht="15.75" thickBot="1">
      <c r="A676" s="348"/>
      <c r="B676" s="348"/>
      <c r="C676" s="348"/>
      <c r="D676" s="348"/>
      <c r="E676" s="348"/>
      <c r="F676" s="348"/>
      <c r="G676" s="348"/>
      <c r="H676" s="348"/>
    </row>
    <row r="677" spans="1:8" ht="15.75" thickBot="1">
      <c r="A677" s="348"/>
      <c r="B677" s="348"/>
      <c r="C677" s="348"/>
      <c r="D677" s="348"/>
      <c r="E677" s="348"/>
      <c r="F677" s="348"/>
      <c r="G677" s="348"/>
      <c r="H677" s="348"/>
    </row>
    <row r="678" spans="1:8" ht="15.75" thickBot="1">
      <c r="A678" s="348"/>
      <c r="B678" s="348"/>
      <c r="C678" s="348"/>
      <c r="D678" s="348"/>
      <c r="E678" s="348"/>
      <c r="F678" s="348"/>
      <c r="G678" s="348"/>
      <c r="H678" s="348"/>
    </row>
    <row r="679" spans="1:8" ht="15.75" thickBot="1">
      <c r="A679" s="348"/>
      <c r="B679" s="348"/>
      <c r="C679" s="348"/>
      <c r="D679" s="348"/>
      <c r="E679" s="348"/>
      <c r="F679" s="348"/>
      <c r="G679" s="348"/>
      <c r="H679" s="348"/>
    </row>
    <row r="680" spans="1:8" ht="15.75" thickBot="1">
      <c r="A680" s="348"/>
      <c r="B680" s="348"/>
      <c r="C680" s="348"/>
      <c r="D680" s="348"/>
      <c r="E680" s="348"/>
      <c r="F680" s="348"/>
      <c r="G680" s="348"/>
      <c r="H680" s="348"/>
    </row>
    <row r="681" spans="1:8" ht="15.75" thickBot="1">
      <c r="A681" s="348"/>
      <c r="B681" s="348"/>
      <c r="C681" s="348"/>
      <c r="D681" s="348"/>
      <c r="E681" s="348"/>
      <c r="F681" s="348"/>
      <c r="G681" s="348"/>
      <c r="H681" s="348"/>
    </row>
    <row r="682" spans="1:8" ht="15.75" thickBot="1">
      <c r="A682" s="348"/>
      <c r="B682" s="348"/>
      <c r="C682" s="348"/>
      <c r="D682" s="348"/>
      <c r="E682" s="348"/>
      <c r="F682" s="348"/>
      <c r="G682" s="348"/>
      <c r="H682" s="348"/>
    </row>
    <row r="683" spans="1:8" ht="15.75" thickBot="1">
      <c r="A683" s="348"/>
      <c r="B683" s="348"/>
      <c r="C683" s="348"/>
      <c r="D683" s="348"/>
      <c r="E683" s="348"/>
      <c r="F683" s="348"/>
      <c r="G683" s="348"/>
      <c r="H683" s="348"/>
    </row>
    <row r="684" spans="1:8" ht="15.75" thickBot="1">
      <c r="A684" s="348"/>
      <c r="B684" s="348"/>
      <c r="C684" s="348"/>
      <c r="D684" s="348"/>
      <c r="E684" s="348"/>
      <c r="F684" s="348"/>
      <c r="G684" s="348"/>
      <c r="H684" s="348"/>
    </row>
    <row r="685" spans="1:8" ht="15.75" thickBot="1">
      <c r="A685" s="348"/>
      <c r="B685" s="348"/>
      <c r="C685" s="348"/>
      <c r="D685" s="348"/>
      <c r="E685" s="348"/>
      <c r="F685" s="348"/>
      <c r="G685" s="348"/>
      <c r="H685" s="348"/>
    </row>
    <row r="686" spans="1:8" ht="15.75" thickBot="1">
      <c r="A686" s="348"/>
      <c r="B686" s="348"/>
      <c r="C686" s="348"/>
      <c r="D686" s="348"/>
      <c r="E686" s="348"/>
      <c r="F686" s="348"/>
      <c r="G686" s="348"/>
      <c r="H686" s="348"/>
    </row>
    <row r="687" spans="1:8" ht="15.75" thickBot="1">
      <c r="A687" s="348"/>
      <c r="B687" s="348"/>
      <c r="C687" s="348"/>
      <c r="D687" s="348"/>
      <c r="E687" s="348"/>
      <c r="F687" s="348"/>
      <c r="G687" s="348"/>
      <c r="H687" s="348"/>
    </row>
    <row r="688" spans="1:8" ht="15.75" thickBot="1">
      <c r="A688" s="348"/>
      <c r="B688" s="348"/>
      <c r="C688" s="348"/>
      <c r="D688" s="348"/>
      <c r="E688" s="348"/>
      <c r="F688" s="348"/>
      <c r="G688" s="348"/>
      <c r="H688" s="348"/>
    </row>
    <row r="689" spans="1:8" ht="15.75" thickBot="1">
      <c r="A689" s="348"/>
      <c r="B689" s="348"/>
      <c r="C689" s="348"/>
      <c r="D689" s="348"/>
      <c r="E689" s="348"/>
      <c r="F689" s="348"/>
      <c r="G689" s="348"/>
      <c r="H689" s="348"/>
    </row>
    <row r="690" spans="1:8" ht="15.75" thickBot="1">
      <c r="A690" s="348"/>
      <c r="B690" s="348"/>
      <c r="C690" s="348"/>
      <c r="D690" s="348"/>
      <c r="E690" s="348"/>
      <c r="F690" s="348"/>
      <c r="G690" s="348"/>
      <c r="H690" s="348"/>
    </row>
    <row r="691" spans="1:8" ht="15.75" thickBot="1">
      <c r="A691" s="348"/>
      <c r="B691" s="348"/>
      <c r="C691" s="348"/>
      <c r="D691" s="348"/>
      <c r="E691" s="348"/>
      <c r="F691" s="348"/>
      <c r="G691" s="348"/>
      <c r="H691" s="348"/>
    </row>
    <row r="692" spans="1:8" ht="15.75" thickBot="1">
      <c r="A692" s="348"/>
      <c r="B692" s="348"/>
      <c r="C692" s="348"/>
      <c r="D692" s="348"/>
      <c r="E692" s="348"/>
      <c r="F692" s="348"/>
      <c r="G692" s="348"/>
      <c r="H692" s="348"/>
    </row>
    <row r="693" spans="1:8" ht="15.75" thickBot="1">
      <c r="A693" s="348"/>
      <c r="B693" s="348"/>
      <c r="C693" s="348"/>
      <c r="D693" s="348"/>
      <c r="E693" s="348"/>
      <c r="F693" s="348"/>
      <c r="G693" s="348"/>
      <c r="H693" s="348"/>
    </row>
    <row r="694" spans="1:8" ht="15.75" thickBot="1">
      <c r="A694" s="348"/>
      <c r="B694" s="348"/>
      <c r="C694" s="348"/>
      <c r="D694" s="348"/>
      <c r="E694" s="348"/>
      <c r="F694" s="348"/>
      <c r="G694" s="348"/>
      <c r="H694" s="348"/>
    </row>
    <row r="695" spans="1:8" ht="15.75" thickBot="1">
      <c r="A695" s="348"/>
      <c r="B695" s="348"/>
      <c r="C695" s="348"/>
      <c r="D695" s="348"/>
      <c r="E695" s="348"/>
      <c r="F695" s="348"/>
      <c r="G695" s="348"/>
      <c r="H695" s="348"/>
    </row>
    <row r="696" spans="1:8" ht="15.75" thickBot="1">
      <c r="A696" s="348"/>
      <c r="B696" s="348"/>
      <c r="C696" s="348"/>
      <c r="D696" s="348"/>
      <c r="E696" s="348"/>
      <c r="F696" s="348"/>
      <c r="G696" s="348"/>
      <c r="H696" s="348"/>
    </row>
    <row r="697" spans="1:8" ht="15.75" thickBot="1">
      <c r="A697" s="348"/>
      <c r="B697" s="348"/>
      <c r="C697" s="348"/>
      <c r="D697" s="348"/>
      <c r="E697" s="348"/>
      <c r="F697" s="348"/>
      <c r="G697" s="348"/>
      <c r="H697" s="348"/>
    </row>
    <row r="698" spans="1:8" ht="15.75" thickBot="1">
      <c r="A698" s="348"/>
      <c r="B698" s="348"/>
      <c r="C698" s="348"/>
      <c r="D698" s="348"/>
      <c r="E698" s="348"/>
      <c r="F698" s="348"/>
      <c r="G698" s="348"/>
      <c r="H698" s="348"/>
    </row>
    <row r="699" spans="1:8" ht="15.75" thickBot="1">
      <c r="A699" s="348"/>
      <c r="B699" s="348"/>
      <c r="C699" s="348"/>
      <c r="D699" s="348"/>
      <c r="E699" s="348"/>
      <c r="F699" s="348"/>
      <c r="G699" s="348"/>
      <c r="H699" s="348"/>
    </row>
    <row r="700" spans="1:8" ht="15.75" thickBot="1">
      <c r="A700" s="348"/>
      <c r="B700" s="348"/>
      <c r="C700" s="348"/>
      <c r="D700" s="348"/>
      <c r="E700" s="348"/>
      <c r="F700" s="348"/>
      <c r="G700" s="348"/>
      <c r="H700" s="348"/>
    </row>
    <row r="701" spans="1:8" ht="15.75" thickBot="1">
      <c r="A701" s="348"/>
      <c r="B701" s="348"/>
      <c r="C701" s="348"/>
      <c r="D701" s="348"/>
      <c r="E701" s="348"/>
      <c r="F701" s="348"/>
      <c r="G701" s="348"/>
      <c r="H701" s="348"/>
    </row>
    <row r="702" spans="1:8" ht="15.75" thickBot="1">
      <c r="A702" s="348"/>
      <c r="B702" s="348"/>
      <c r="C702" s="348"/>
      <c r="D702" s="348"/>
      <c r="E702" s="348"/>
      <c r="F702" s="348"/>
      <c r="G702" s="348"/>
      <c r="H702" s="348"/>
    </row>
    <row r="703" spans="1:8" ht="15.75" thickBot="1">
      <c r="A703" s="348"/>
      <c r="B703" s="348"/>
      <c r="C703" s="348"/>
      <c r="D703" s="348"/>
      <c r="E703" s="348"/>
      <c r="F703" s="348"/>
      <c r="G703" s="348"/>
      <c r="H703" s="348"/>
    </row>
    <row r="704" spans="1:8" ht="15.75" thickBot="1">
      <c r="A704" s="348"/>
      <c r="B704" s="348"/>
      <c r="C704" s="348"/>
      <c r="D704" s="348"/>
      <c r="E704" s="348"/>
      <c r="F704" s="348"/>
      <c r="G704" s="348"/>
      <c r="H704" s="348"/>
    </row>
    <row r="705" spans="1:8" ht="15.75" thickBot="1">
      <c r="A705" s="348"/>
      <c r="B705" s="348"/>
      <c r="C705" s="348"/>
      <c r="D705" s="348"/>
      <c r="E705" s="348"/>
      <c r="F705" s="348"/>
      <c r="G705" s="348"/>
      <c r="H705" s="348"/>
    </row>
    <row r="706" spans="1:8" ht="15.75" thickBot="1">
      <c r="A706" s="348"/>
      <c r="B706" s="348"/>
      <c r="C706" s="348"/>
      <c r="D706" s="348"/>
      <c r="E706" s="348"/>
      <c r="F706" s="348"/>
      <c r="G706" s="348"/>
      <c r="H706" s="348"/>
    </row>
    <row r="707" spans="1:8" ht="15.75" thickBot="1">
      <c r="A707" s="348"/>
      <c r="B707" s="348"/>
      <c r="C707" s="348"/>
      <c r="D707" s="348"/>
      <c r="E707" s="348"/>
      <c r="F707" s="348"/>
      <c r="G707" s="348"/>
      <c r="H707" s="348"/>
    </row>
    <row r="708" spans="1:8" ht="15.75" thickBot="1">
      <c r="A708" s="348"/>
      <c r="B708" s="348"/>
      <c r="C708" s="348"/>
      <c r="D708" s="348"/>
      <c r="E708" s="348"/>
      <c r="F708" s="348"/>
      <c r="G708" s="348"/>
      <c r="H708" s="348"/>
    </row>
    <row r="709" spans="1:8" ht="15.75" thickBot="1">
      <c r="A709" s="348"/>
      <c r="B709" s="348"/>
      <c r="C709" s="348"/>
      <c r="D709" s="348"/>
      <c r="E709" s="348"/>
      <c r="F709" s="348"/>
      <c r="G709" s="348"/>
      <c r="H709" s="348"/>
    </row>
    <row r="710" spans="1:8" ht="15.75" thickBot="1">
      <c r="A710" s="348"/>
      <c r="B710" s="348"/>
      <c r="C710" s="348"/>
      <c r="D710" s="348"/>
      <c r="E710" s="348"/>
      <c r="F710" s="348"/>
      <c r="G710" s="348"/>
      <c r="H710" s="348"/>
    </row>
    <row r="711" spans="1:8" ht="15.75" thickBot="1">
      <c r="A711" s="348"/>
      <c r="B711" s="348"/>
      <c r="C711" s="348"/>
      <c r="D711" s="348"/>
      <c r="E711" s="348"/>
      <c r="F711" s="348"/>
      <c r="G711" s="348"/>
      <c r="H711" s="348"/>
    </row>
    <row r="712" spans="1:8" ht="15.75" thickBot="1">
      <c r="A712" s="348"/>
      <c r="B712" s="348"/>
      <c r="C712" s="348"/>
      <c r="D712" s="348"/>
      <c r="E712" s="348"/>
      <c r="F712" s="348"/>
      <c r="G712" s="348"/>
      <c r="H712" s="348"/>
    </row>
    <row r="713" spans="1:8" ht="15.75" thickBot="1">
      <c r="A713" s="348"/>
      <c r="B713" s="348"/>
      <c r="C713" s="348"/>
      <c r="D713" s="348"/>
      <c r="E713" s="348"/>
      <c r="F713" s="348"/>
      <c r="G713" s="348"/>
      <c r="H713" s="348"/>
    </row>
    <row r="714" spans="1:8" ht="15.75" thickBot="1">
      <c r="A714" s="348"/>
      <c r="B714" s="348"/>
      <c r="C714" s="348"/>
      <c r="D714" s="348"/>
      <c r="E714" s="348"/>
      <c r="F714" s="348"/>
      <c r="G714" s="348"/>
      <c r="H714" s="348"/>
    </row>
    <row r="715" spans="1:8" ht="15.75" thickBot="1">
      <c r="A715" s="348"/>
      <c r="B715" s="348"/>
      <c r="C715" s="348"/>
      <c r="D715" s="348"/>
      <c r="E715" s="348"/>
      <c r="F715" s="348"/>
      <c r="G715" s="348"/>
      <c r="H715" s="348"/>
    </row>
    <row r="716" spans="1:8" ht="15.75" thickBot="1">
      <c r="A716" s="348"/>
      <c r="B716" s="348"/>
      <c r="C716" s="348"/>
      <c r="D716" s="348"/>
      <c r="E716" s="348"/>
      <c r="F716" s="348"/>
      <c r="G716" s="348"/>
      <c r="H716" s="348"/>
    </row>
    <row r="717" spans="1:8" ht="15.75" thickBot="1">
      <c r="A717" s="348"/>
      <c r="B717" s="348"/>
      <c r="C717" s="348"/>
      <c r="D717" s="348"/>
      <c r="E717" s="348"/>
      <c r="F717" s="348"/>
      <c r="G717" s="348"/>
      <c r="H717" s="348"/>
    </row>
    <row r="718" spans="1:8" ht="15.75" thickBot="1">
      <c r="A718" s="348"/>
      <c r="B718" s="348"/>
      <c r="C718" s="348"/>
      <c r="D718" s="348"/>
      <c r="E718" s="348"/>
      <c r="F718" s="348"/>
      <c r="G718" s="348"/>
      <c r="H718" s="348"/>
    </row>
    <row r="719" spans="1:8" ht="15.75" thickBot="1">
      <c r="A719" s="348"/>
      <c r="B719" s="348"/>
      <c r="C719" s="348"/>
      <c r="D719" s="348"/>
      <c r="E719" s="348"/>
      <c r="F719" s="348"/>
      <c r="G719" s="348"/>
      <c r="H719" s="348"/>
    </row>
    <row r="720" spans="1:8" ht="15.75" thickBot="1">
      <c r="A720" s="348"/>
      <c r="B720" s="348"/>
      <c r="C720" s="348"/>
      <c r="D720" s="348"/>
      <c r="E720" s="348"/>
      <c r="F720" s="348"/>
      <c r="G720" s="348"/>
      <c r="H720" s="348"/>
    </row>
    <row r="721" spans="1:8" ht="15.75" thickBot="1">
      <c r="A721" s="348"/>
      <c r="B721" s="348"/>
      <c r="C721" s="348"/>
      <c r="D721" s="348"/>
      <c r="E721" s="348"/>
      <c r="F721" s="348"/>
      <c r="G721" s="348"/>
      <c r="H721" s="348"/>
    </row>
    <row r="722" spans="1:8" ht="15.75" thickBot="1">
      <c r="A722" s="348"/>
      <c r="B722" s="348"/>
      <c r="C722" s="348"/>
      <c r="D722" s="348"/>
      <c r="E722" s="348"/>
      <c r="F722" s="348"/>
      <c r="G722" s="348"/>
      <c r="H722" s="348"/>
    </row>
    <row r="723" spans="1:8" ht="15.75" thickBot="1">
      <c r="A723" s="348"/>
      <c r="B723" s="348"/>
      <c r="C723" s="348"/>
      <c r="D723" s="348"/>
      <c r="E723" s="348"/>
      <c r="F723" s="348"/>
      <c r="G723" s="348"/>
      <c r="H723" s="348"/>
    </row>
    <row r="724" spans="1:8" ht="15.75" thickBot="1">
      <c r="A724" s="348"/>
      <c r="B724" s="348"/>
      <c r="C724" s="348"/>
      <c r="D724" s="348"/>
      <c r="E724" s="348"/>
      <c r="F724" s="348"/>
      <c r="G724" s="348"/>
      <c r="H724" s="348"/>
    </row>
    <row r="725" spans="1:8" ht="15.75" thickBot="1">
      <c r="A725" s="348"/>
      <c r="B725" s="348"/>
      <c r="C725" s="348"/>
      <c r="D725" s="348"/>
      <c r="E725" s="348"/>
      <c r="F725" s="348"/>
      <c r="G725" s="348"/>
      <c r="H725" s="348"/>
    </row>
    <row r="726" spans="1:8" ht="15.75" thickBot="1">
      <c r="A726" s="348"/>
      <c r="B726" s="348"/>
      <c r="C726" s="348"/>
      <c r="D726" s="348"/>
      <c r="E726" s="348"/>
      <c r="F726" s="348"/>
      <c r="G726" s="348"/>
      <c r="H726" s="348"/>
    </row>
    <row r="727" spans="1:8" ht="15.75" thickBot="1">
      <c r="A727" s="348"/>
      <c r="B727" s="348"/>
      <c r="C727" s="348"/>
      <c r="D727" s="348"/>
      <c r="E727" s="348"/>
      <c r="F727" s="348"/>
      <c r="G727" s="348"/>
      <c r="H727" s="348"/>
    </row>
    <row r="728" spans="1:8" ht="15.75" thickBot="1">
      <c r="A728" s="348"/>
      <c r="B728" s="348"/>
      <c r="C728" s="348"/>
      <c r="D728" s="348"/>
      <c r="E728" s="348"/>
      <c r="F728" s="348"/>
      <c r="G728" s="348"/>
      <c r="H728" s="348"/>
    </row>
    <row r="729" spans="1:8" ht="15.75" thickBot="1">
      <c r="A729" s="348"/>
      <c r="B729" s="348"/>
      <c r="C729" s="348"/>
      <c r="D729" s="348"/>
      <c r="E729" s="348"/>
      <c r="F729" s="348"/>
      <c r="G729" s="348"/>
      <c r="H729" s="348"/>
    </row>
    <row r="730" spans="1:8" ht="15.75" thickBot="1">
      <c r="A730" s="348"/>
      <c r="B730" s="348"/>
      <c r="C730" s="348"/>
      <c r="D730" s="348"/>
      <c r="E730" s="348"/>
      <c r="F730" s="348"/>
      <c r="G730" s="348"/>
      <c r="H730" s="348"/>
    </row>
    <row r="731" spans="1:8" ht="15.75" thickBot="1">
      <c r="A731" s="348"/>
      <c r="B731" s="348"/>
      <c r="C731" s="348"/>
      <c r="D731" s="348"/>
      <c r="E731" s="348"/>
      <c r="F731" s="348"/>
      <c r="G731" s="348"/>
      <c r="H731" s="348"/>
    </row>
    <row r="732" spans="1:8" ht="15.75" thickBot="1">
      <c r="A732" s="348"/>
      <c r="B732" s="348"/>
      <c r="C732" s="348"/>
      <c r="D732" s="348"/>
      <c r="E732" s="348"/>
      <c r="F732" s="348"/>
      <c r="G732" s="348"/>
      <c r="H732" s="348"/>
    </row>
    <row r="733" spans="1:8" ht="15.75" thickBot="1">
      <c r="A733" s="348"/>
      <c r="B733" s="348"/>
      <c r="C733" s="348"/>
      <c r="D733" s="348"/>
      <c r="E733" s="348"/>
      <c r="F733" s="348"/>
      <c r="G733" s="348"/>
      <c r="H733" s="348"/>
    </row>
    <row r="734" spans="1:8" ht="15.75" thickBot="1">
      <c r="A734" s="348"/>
      <c r="B734" s="348"/>
      <c r="C734" s="348"/>
      <c r="D734" s="348"/>
      <c r="E734" s="348"/>
      <c r="F734" s="348"/>
      <c r="G734" s="348"/>
      <c r="H734" s="348"/>
    </row>
    <row r="735" spans="1:8" ht="15.75" thickBot="1">
      <c r="A735" s="348"/>
      <c r="B735" s="348"/>
      <c r="C735" s="348"/>
      <c r="D735" s="348"/>
      <c r="E735" s="348"/>
      <c r="F735" s="348"/>
      <c r="G735" s="348"/>
      <c r="H735" s="348"/>
    </row>
    <row r="736" spans="1:8" ht="15.75" thickBot="1">
      <c r="A736" s="348"/>
      <c r="B736" s="348"/>
      <c r="C736" s="348"/>
      <c r="D736" s="348"/>
      <c r="E736" s="348"/>
      <c r="F736" s="348"/>
      <c r="G736" s="348"/>
      <c r="H736" s="348"/>
    </row>
    <row r="737" spans="1:8" ht="15.75" thickBot="1">
      <c r="A737" s="348"/>
      <c r="B737" s="348"/>
      <c r="C737" s="348"/>
      <c r="D737" s="348"/>
      <c r="E737" s="348"/>
      <c r="F737" s="348"/>
      <c r="G737" s="348"/>
      <c r="H737" s="348"/>
    </row>
    <row r="738" spans="1:8" ht="15.75" thickBot="1">
      <c r="A738" s="348"/>
      <c r="B738" s="348"/>
      <c r="C738" s="348"/>
      <c r="D738" s="348"/>
      <c r="E738" s="348"/>
      <c r="F738" s="348"/>
      <c r="G738" s="348"/>
      <c r="H738" s="348"/>
    </row>
    <row r="739" spans="1:8" ht="15.75" thickBot="1">
      <c r="A739" s="348"/>
      <c r="B739" s="348"/>
      <c r="C739" s="348"/>
      <c r="D739" s="348"/>
      <c r="E739" s="348"/>
      <c r="F739" s="348"/>
      <c r="G739" s="348"/>
      <c r="H739" s="348"/>
    </row>
    <row r="740" spans="1:8" ht="15.75" thickBot="1">
      <c r="A740" s="348"/>
      <c r="B740" s="348"/>
      <c r="C740" s="348"/>
      <c r="D740" s="348"/>
      <c r="E740" s="348"/>
      <c r="F740" s="348"/>
      <c r="G740" s="348"/>
      <c r="H740" s="348"/>
    </row>
    <row r="741" spans="1:8" ht="15.75" thickBot="1">
      <c r="A741" s="348"/>
      <c r="B741" s="348"/>
      <c r="C741" s="348"/>
      <c r="D741" s="348"/>
      <c r="E741" s="348"/>
      <c r="F741" s="348"/>
      <c r="G741" s="348"/>
      <c r="H741" s="348"/>
    </row>
    <row r="742" spans="1:8" ht="15.75" thickBot="1">
      <c r="A742" s="348"/>
      <c r="B742" s="348"/>
      <c r="C742" s="348"/>
      <c r="D742" s="348"/>
      <c r="E742" s="348"/>
      <c r="F742" s="348"/>
      <c r="G742" s="348"/>
      <c r="H742" s="348"/>
    </row>
    <row r="743" spans="1:8" ht="15.75" thickBot="1">
      <c r="A743" s="348"/>
      <c r="B743" s="348"/>
      <c r="C743" s="348"/>
      <c r="D743" s="348"/>
      <c r="E743" s="348"/>
      <c r="F743" s="348"/>
      <c r="G743" s="348"/>
      <c r="H743" s="348"/>
    </row>
    <row r="744" spans="1:8" ht="15.75" thickBot="1">
      <c r="A744" s="348"/>
      <c r="B744" s="348"/>
      <c r="C744" s="348"/>
      <c r="D744" s="348"/>
      <c r="E744" s="348"/>
      <c r="F744" s="348"/>
      <c r="G744" s="348"/>
      <c r="H744" s="348"/>
    </row>
    <row r="745" spans="1:8" ht="15.75" thickBot="1">
      <c r="A745" s="348"/>
      <c r="B745" s="348"/>
      <c r="C745" s="348"/>
      <c r="D745" s="348"/>
      <c r="E745" s="348"/>
      <c r="F745" s="348"/>
      <c r="G745" s="348"/>
      <c r="H745" s="348"/>
    </row>
    <row r="746" spans="1:8" ht="15.75" thickBot="1">
      <c r="A746" s="348"/>
      <c r="B746" s="348"/>
      <c r="C746" s="348"/>
      <c r="D746" s="348"/>
      <c r="E746" s="348"/>
      <c r="F746" s="348"/>
      <c r="G746" s="348"/>
      <c r="H746" s="348"/>
    </row>
    <row r="747" spans="1:8" ht="15.75" thickBot="1">
      <c r="A747" s="348"/>
      <c r="B747" s="348"/>
      <c r="C747" s="348"/>
      <c r="D747" s="348"/>
      <c r="E747" s="348"/>
      <c r="F747" s="348"/>
      <c r="G747" s="348"/>
      <c r="H747" s="348"/>
    </row>
    <row r="748" spans="1:8" ht="15.75" thickBot="1">
      <c r="A748" s="348"/>
      <c r="B748" s="348"/>
      <c r="C748" s="348"/>
      <c r="D748" s="348"/>
      <c r="E748" s="348"/>
      <c r="F748" s="348"/>
      <c r="G748" s="348"/>
      <c r="H748" s="348"/>
    </row>
    <row r="749" spans="1:8" ht="15.75" thickBot="1">
      <c r="A749" s="348"/>
      <c r="B749" s="348"/>
      <c r="C749" s="348"/>
      <c r="D749" s="348"/>
      <c r="E749" s="348"/>
      <c r="F749" s="348"/>
      <c r="G749" s="348"/>
      <c r="H749" s="348"/>
    </row>
    <row r="750" spans="1:8" ht="15.75" thickBot="1">
      <c r="A750" s="348"/>
      <c r="B750" s="348"/>
      <c r="C750" s="348"/>
      <c r="D750" s="348"/>
      <c r="E750" s="348"/>
      <c r="F750" s="348"/>
      <c r="G750" s="348"/>
      <c r="H750" s="348"/>
    </row>
    <row r="751" spans="1:8" ht="15.75" thickBot="1">
      <c r="A751" s="348"/>
      <c r="B751" s="348"/>
      <c r="C751" s="348"/>
      <c r="D751" s="348"/>
      <c r="E751" s="348"/>
      <c r="F751" s="348"/>
      <c r="G751" s="348"/>
      <c r="H751" s="348"/>
    </row>
    <row r="752" spans="1:8" ht="15.75" thickBot="1">
      <c r="A752" s="348"/>
      <c r="B752" s="348"/>
      <c r="C752" s="348"/>
      <c r="D752" s="348"/>
      <c r="E752" s="348"/>
      <c r="F752" s="348"/>
      <c r="G752" s="348"/>
      <c r="H752" s="348"/>
    </row>
    <row r="753" spans="1:8" ht="15.75" thickBot="1">
      <c r="A753" s="348"/>
      <c r="B753" s="348"/>
      <c r="C753" s="348"/>
      <c r="D753" s="348"/>
      <c r="E753" s="348"/>
      <c r="F753" s="348"/>
      <c r="G753" s="348"/>
      <c r="H753" s="348"/>
    </row>
    <row r="754" spans="1:8" ht="15.75" thickBot="1">
      <c r="A754" s="348"/>
      <c r="B754" s="348"/>
      <c r="C754" s="348"/>
      <c r="D754" s="348"/>
      <c r="E754" s="348"/>
      <c r="F754" s="348"/>
      <c r="G754" s="348"/>
      <c r="H754" s="348"/>
    </row>
    <row r="755" spans="1:8" ht="15.75" thickBot="1">
      <c r="A755" s="348"/>
      <c r="B755" s="348"/>
      <c r="C755" s="348"/>
      <c r="D755" s="348"/>
      <c r="E755" s="348"/>
      <c r="F755" s="348"/>
      <c r="G755" s="348"/>
      <c r="H755" s="348"/>
    </row>
    <row r="756" spans="1:8" ht="15.75" thickBot="1">
      <c r="A756" s="348"/>
      <c r="B756" s="348"/>
      <c r="C756" s="348"/>
      <c r="D756" s="348"/>
      <c r="E756" s="348"/>
      <c r="F756" s="348"/>
      <c r="G756" s="348"/>
      <c r="H756" s="348"/>
    </row>
    <row r="757" spans="1:8" ht="15.75" thickBot="1">
      <c r="A757" s="348"/>
      <c r="B757" s="348"/>
      <c r="C757" s="348"/>
      <c r="D757" s="348"/>
      <c r="E757" s="348"/>
      <c r="F757" s="348"/>
      <c r="G757" s="348"/>
      <c r="H757" s="348"/>
    </row>
    <row r="758" spans="1:8" ht="15.75" thickBot="1">
      <c r="A758" s="348"/>
      <c r="B758" s="348"/>
      <c r="C758" s="348"/>
      <c r="D758" s="348"/>
      <c r="E758" s="348"/>
      <c r="F758" s="348"/>
      <c r="G758" s="348"/>
      <c r="H758" s="348"/>
    </row>
    <row r="759" spans="1:8" ht="15.75" thickBot="1">
      <c r="A759" s="348"/>
      <c r="B759" s="348"/>
      <c r="C759" s="348"/>
      <c r="D759" s="348"/>
      <c r="E759" s="348"/>
      <c r="F759" s="348"/>
      <c r="G759" s="348"/>
      <c r="H759" s="348"/>
    </row>
    <row r="760" spans="1:8" ht="15.75" thickBot="1">
      <c r="A760" s="348"/>
      <c r="B760" s="348"/>
      <c r="C760" s="348"/>
      <c r="D760" s="348"/>
      <c r="E760" s="348"/>
      <c r="F760" s="348"/>
      <c r="G760" s="348"/>
      <c r="H760" s="348"/>
    </row>
    <row r="761" spans="1:8" ht="15.75" thickBot="1">
      <c r="A761" s="348"/>
      <c r="B761" s="348"/>
      <c r="C761" s="348"/>
      <c r="D761" s="348"/>
      <c r="E761" s="348"/>
      <c r="F761" s="348"/>
      <c r="G761" s="348"/>
      <c r="H761" s="348"/>
    </row>
    <row r="762" spans="1:8" ht="15.75" thickBot="1">
      <c r="A762" s="348"/>
      <c r="B762" s="348"/>
      <c r="C762" s="348"/>
      <c r="D762" s="348"/>
      <c r="E762" s="348"/>
      <c r="F762" s="348"/>
      <c r="G762" s="348"/>
      <c r="H762" s="348"/>
    </row>
    <row r="763" spans="1:8" ht="15.75" thickBot="1">
      <c r="A763" s="348"/>
      <c r="B763" s="348"/>
      <c r="C763" s="348"/>
      <c r="D763" s="348"/>
      <c r="E763" s="348"/>
      <c r="F763" s="348"/>
      <c r="G763" s="348"/>
      <c r="H763" s="348"/>
    </row>
    <row r="764" spans="1:8" ht="15.75" thickBot="1">
      <c r="A764" s="348"/>
      <c r="B764" s="348"/>
      <c r="C764" s="348"/>
      <c r="D764" s="348"/>
      <c r="E764" s="348"/>
      <c r="F764" s="348"/>
      <c r="G764" s="348"/>
      <c r="H764" s="348"/>
    </row>
    <row r="765" spans="1:8" ht="15.75" thickBot="1">
      <c r="A765" s="348"/>
      <c r="B765" s="348"/>
      <c r="C765" s="348"/>
      <c r="D765" s="348"/>
      <c r="E765" s="348"/>
      <c r="F765" s="348"/>
      <c r="G765" s="348"/>
      <c r="H765" s="348"/>
    </row>
    <row r="766" spans="1:8" ht="15.75" thickBot="1">
      <c r="A766" s="348"/>
      <c r="B766" s="348"/>
      <c r="C766" s="348"/>
      <c r="D766" s="348"/>
      <c r="E766" s="348"/>
      <c r="F766" s="348"/>
      <c r="G766" s="348"/>
      <c r="H766" s="348"/>
    </row>
    <row r="767" spans="1:8" ht="15.75" thickBot="1">
      <c r="A767" s="348"/>
      <c r="B767" s="348"/>
      <c r="C767" s="348"/>
      <c r="D767" s="348"/>
      <c r="E767" s="348"/>
      <c r="F767" s="348"/>
      <c r="G767" s="348"/>
      <c r="H767" s="348"/>
    </row>
    <row r="768" spans="1:8" ht="15.75" thickBot="1">
      <c r="A768" s="348"/>
      <c r="B768" s="348"/>
      <c r="C768" s="348"/>
      <c r="D768" s="348"/>
      <c r="E768" s="348"/>
      <c r="F768" s="348"/>
      <c r="G768" s="348"/>
      <c r="H768" s="348"/>
    </row>
    <row r="769" spans="1:8" ht="15.75" thickBot="1">
      <c r="A769" s="348"/>
      <c r="B769" s="348"/>
      <c r="C769" s="348"/>
      <c r="D769" s="348"/>
      <c r="E769" s="348"/>
      <c r="F769" s="348"/>
      <c r="G769" s="348"/>
      <c r="H769" s="348"/>
    </row>
    <row r="770" spans="1:8" ht="15.75" thickBot="1">
      <c r="A770" s="348"/>
      <c r="B770" s="348"/>
      <c r="C770" s="348"/>
      <c r="D770" s="348"/>
      <c r="E770" s="348"/>
      <c r="F770" s="348"/>
      <c r="G770" s="348"/>
      <c r="H770" s="348"/>
    </row>
    <row r="771" spans="1:8" ht="15.75" thickBot="1">
      <c r="A771" s="348"/>
      <c r="B771" s="348"/>
      <c r="C771" s="348"/>
      <c r="D771" s="348"/>
      <c r="E771" s="348"/>
      <c r="F771" s="348"/>
      <c r="G771" s="348"/>
      <c r="H771" s="348"/>
    </row>
    <row r="772" spans="1:8" ht="15.75" thickBot="1">
      <c r="A772" s="348"/>
      <c r="B772" s="348"/>
      <c r="C772" s="348"/>
      <c r="D772" s="348"/>
      <c r="E772" s="348"/>
      <c r="F772" s="348"/>
      <c r="G772" s="348"/>
      <c r="H772" s="348"/>
    </row>
    <row r="773" spans="1:8" ht="15.75" thickBot="1">
      <c r="A773" s="348"/>
      <c r="B773" s="348"/>
      <c r="C773" s="348"/>
      <c r="D773" s="348"/>
      <c r="E773" s="348"/>
      <c r="F773" s="348"/>
      <c r="G773" s="348"/>
      <c r="H773" s="348"/>
    </row>
    <row r="774" spans="1:8" ht="15.75" thickBot="1">
      <c r="A774" s="348"/>
      <c r="B774" s="348"/>
      <c r="C774" s="348"/>
      <c r="D774" s="348"/>
      <c r="E774" s="348"/>
      <c r="F774" s="348"/>
      <c r="G774" s="348"/>
      <c r="H774" s="348"/>
    </row>
    <row r="775" spans="1:8" ht="15.75" thickBot="1">
      <c r="A775" s="348"/>
      <c r="B775" s="348"/>
      <c r="C775" s="348"/>
      <c r="D775" s="348"/>
      <c r="E775" s="348"/>
      <c r="F775" s="348"/>
      <c r="G775" s="348"/>
      <c r="H775" s="348"/>
    </row>
    <row r="776" spans="1:8" ht="15.75" thickBot="1">
      <c r="A776" s="348"/>
      <c r="B776" s="348"/>
      <c r="C776" s="348"/>
      <c r="D776" s="348"/>
      <c r="E776" s="348"/>
      <c r="F776" s="348"/>
      <c r="G776" s="348"/>
      <c r="H776" s="348"/>
    </row>
    <row r="777" spans="1:8" ht="15.75" thickBot="1">
      <c r="A777" s="348"/>
      <c r="B777" s="348"/>
      <c r="C777" s="348"/>
      <c r="D777" s="348"/>
      <c r="E777" s="348"/>
      <c r="F777" s="348"/>
      <c r="G777" s="348"/>
      <c r="H777" s="348"/>
    </row>
    <row r="778" spans="1:8" ht="15.75" thickBot="1">
      <c r="A778" s="348"/>
      <c r="B778" s="348"/>
      <c r="C778" s="348"/>
      <c r="D778" s="348"/>
      <c r="E778" s="348"/>
      <c r="F778" s="348"/>
      <c r="G778" s="348"/>
      <c r="H778" s="348"/>
    </row>
    <row r="779" spans="1:8" ht="15.75" thickBot="1">
      <c r="A779" s="348"/>
      <c r="B779" s="348"/>
      <c r="C779" s="348"/>
      <c r="D779" s="348"/>
      <c r="E779" s="348"/>
      <c r="F779" s="348"/>
      <c r="G779" s="348"/>
      <c r="H779" s="348"/>
    </row>
    <row r="780" spans="1:8" ht="15.75" thickBot="1">
      <c r="A780" s="348"/>
      <c r="B780" s="348"/>
      <c r="C780" s="348"/>
      <c r="D780" s="348"/>
      <c r="E780" s="348"/>
      <c r="F780" s="348"/>
      <c r="G780" s="348"/>
      <c r="H780" s="348"/>
    </row>
    <row r="781" spans="1:8" ht="15.75" thickBot="1">
      <c r="A781" s="348"/>
      <c r="B781" s="348"/>
      <c r="C781" s="348"/>
      <c r="D781" s="348"/>
      <c r="E781" s="348"/>
      <c r="F781" s="348"/>
      <c r="G781" s="348"/>
      <c r="H781" s="348"/>
    </row>
    <row r="782" spans="1:8" ht="15.75" thickBot="1">
      <c r="A782" s="348"/>
      <c r="B782" s="348"/>
      <c r="C782" s="348"/>
      <c r="D782" s="348"/>
      <c r="E782" s="348"/>
      <c r="F782" s="348"/>
      <c r="G782" s="348"/>
      <c r="H782" s="348"/>
    </row>
    <row r="783" spans="1:8" ht="15.75" thickBot="1">
      <c r="A783" s="348"/>
      <c r="B783" s="348"/>
      <c r="C783" s="348"/>
      <c r="D783" s="348"/>
      <c r="E783" s="348"/>
      <c r="F783" s="348"/>
      <c r="G783" s="348"/>
      <c r="H783" s="348"/>
    </row>
    <row r="784" spans="1:8" ht="15.75" thickBot="1">
      <c r="A784" s="348"/>
      <c r="B784" s="348"/>
      <c r="C784" s="348"/>
      <c r="D784" s="348"/>
      <c r="E784" s="348"/>
      <c r="F784" s="348"/>
      <c r="G784" s="348"/>
      <c r="H784" s="348"/>
    </row>
    <row r="785" spans="1:8" ht="15.75" thickBot="1">
      <c r="A785" s="348"/>
      <c r="B785" s="348"/>
      <c r="C785" s="348"/>
      <c r="D785" s="348"/>
      <c r="E785" s="348"/>
      <c r="F785" s="348"/>
      <c r="G785" s="348"/>
      <c r="H785" s="348"/>
    </row>
    <row r="786" spans="1:8" ht="15.75" thickBot="1">
      <c r="A786" s="348"/>
      <c r="B786" s="348"/>
      <c r="C786" s="348"/>
      <c r="D786" s="348"/>
      <c r="E786" s="348"/>
      <c r="F786" s="348"/>
      <c r="G786" s="348"/>
      <c r="H786" s="348"/>
    </row>
    <row r="787" spans="1:8" ht="15.75" thickBot="1">
      <c r="A787" s="348"/>
      <c r="B787" s="348"/>
      <c r="C787" s="348"/>
      <c r="D787" s="348"/>
      <c r="E787" s="348"/>
      <c r="F787" s="348"/>
      <c r="G787" s="348"/>
      <c r="H787" s="348"/>
    </row>
    <row r="788" spans="1:8" ht="15.75" thickBot="1">
      <c r="A788" s="348"/>
      <c r="B788" s="348"/>
      <c r="C788" s="348"/>
      <c r="D788" s="348"/>
      <c r="E788" s="348"/>
      <c r="F788" s="348"/>
      <c r="G788" s="348"/>
      <c r="H788" s="348"/>
    </row>
    <row r="789" spans="1:8" ht="15.75" thickBot="1">
      <c r="A789" s="348"/>
      <c r="B789" s="348"/>
      <c r="C789" s="348"/>
      <c r="D789" s="348"/>
      <c r="E789" s="348"/>
      <c r="F789" s="348"/>
      <c r="G789" s="348"/>
      <c r="H789" s="348"/>
    </row>
    <row r="790" spans="1:8" ht="15.75" thickBot="1">
      <c r="A790" s="348"/>
      <c r="B790" s="348"/>
      <c r="C790" s="348"/>
      <c r="D790" s="348"/>
      <c r="E790" s="348"/>
      <c r="F790" s="348"/>
      <c r="G790" s="348"/>
      <c r="H790" s="348"/>
    </row>
    <row r="791" spans="1:8" ht="15.75" thickBot="1">
      <c r="A791" s="348"/>
      <c r="B791" s="348"/>
      <c r="C791" s="348"/>
      <c r="D791" s="348"/>
      <c r="E791" s="348"/>
      <c r="F791" s="348"/>
      <c r="G791" s="348"/>
      <c r="H791" s="348"/>
    </row>
    <row r="792" spans="1:8" ht="15.75" thickBot="1">
      <c r="A792" s="348"/>
      <c r="B792" s="348"/>
      <c r="C792" s="348"/>
      <c r="D792" s="348"/>
      <c r="E792" s="348"/>
      <c r="F792" s="348"/>
      <c r="G792" s="348"/>
      <c r="H792" s="348"/>
    </row>
    <row r="793" spans="1:8" ht="15.75" thickBot="1">
      <c r="A793" s="348"/>
      <c r="B793" s="348"/>
      <c r="C793" s="348"/>
      <c r="D793" s="348"/>
      <c r="E793" s="348"/>
      <c r="F793" s="348"/>
      <c r="G793" s="348"/>
      <c r="H793" s="348"/>
    </row>
    <row r="794" spans="1:8" ht="15.75" thickBot="1">
      <c r="A794" s="348"/>
      <c r="B794" s="348"/>
      <c r="C794" s="348"/>
      <c r="D794" s="348"/>
      <c r="E794" s="348"/>
      <c r="F794" s="348"/>
      <c r="G794" s="348"/>
      <c r="H794" s="348"/>
    </row>
    <row r="795" spans="1:8" ht="15.75" thickBot="1">
      <c r="A795" s="348"/>
      <c r="B795" s="348"/>
      <c r="C795" s="348"/>
      <c r="D795" s="348"/>
      <c r="E795" s="348"/>
      <c r="F795" s="348"/>
      <c r="G795" s="348"/>
      <c r="H795" s="348"/>
    </row>
    <row r="796" spans="1:8" ht="15.75" thickBot="1">
      <c r="A796" s="348"/>
      <c r="B796" s="348"/>
      <c r="C796" s="348"/>
      <c r="D796" s="348"/>
      <c r="E796" s="348"/>
      <c r="F796" s="348"/>
      <c r="G796" s="348"/>
      <c r="H796" s="348"/>
    </row>
    <row r="797" spans="1:8" ht="15.75" thickBot="1">
      <c r="A797" s="348"/>
      <c r="B797" s="348"/>
      <c r="C797" s="348"/>
      <c r="D797" s="348"/>
      <c r="E797" s="348"/>
      <c r="F797" s="348"/>
      <c r="G797" s="348"/>
      <c r="H797" s="348"/>
    </row>
    <row r="798" spans="1:8" ht="15.75" thickBot="1">
      <c r="A798" s="348"/>
      <c r="B798" s="348"/>
      <c r="C798" s="348"/>
      <c r="D798" s="348"/>
      <c r="E798" s="348"/>
      <c r="F798" s="348"/>
      <c r="G798" s="348"/>
      <c r="H798" s="348"/>
    </row>
    <row r="799" spans="1:8" ht="15.75" thickBot="1">
      <c r="A799" s="348"/>
      <c r="B799" s="348"/>
      <c r="C799" s="348"/>
      <c r="D799" s="348"/>
      <c r="E799" s="348"/>
      <c r="F799" s="348"/>
      <c r="G799" s="348"/>
      <c r="H799" s="348"/>
    </row>
    <row r="800" spans="1:8" ht="15.75" thickBot="1">
      <c r="A800" s="348"/>
      <c r="B800" s="348"/>
      <c r="C800" s="348"/>
      <c r="D800" s="348"/>
      <c r="E800" s="348"/>
      <c r="F800" s="348"/>
      <c r="G800" s="348"/>
      <c r="H800" s="348"/>
    </row>
    <row r="801" spans="1:8" ht="15.75" thickBot="1">
      <c r="A801" s="348"/>
      <c r="B801" s="348"/>
      <c r="C801" s="348"/>
      <c r="D801" s="348"/>
      <c r="E801" s="348"/>
      <c r="F801" s="348"/>
      <c r="G801" s="348"/>
      <c r="H801" s="348"/>
    </row>
    <row r="802" spans="1:8" ht="15.75" thickBot="1">
      <c r="A802" s="348"/>
      <c r="B802" s="348"/>
      <c r="C802" s="348"/>
      <c r="D802" s="348"/>
      <c r="E802" s="348"/>
      <c r="F802" s="348"/>
      <c r="G802" s="348"/>
      <c r="H802" s="348"/>
    </row>
    <row r="803" spans="1:8" ht="15.75" thickBot="1">
      <c r="A803" s="348"/>
      <c r="B803" s="348"/>
      <c r="C803" s="348"/>
      <c r="D803" s="348"/>
      <c r="E803" s="348"/>
      <c r="F803" s="348"/>
      <c r="G803" s="348"/>
      <c r="H803" s="348"/>
    </row>
    <row r="804" spans="1:8" ht="15.75" thickBot="1">
      <c r="A804" s="348"/>
      <c r="B804" s="348"/>
      <c r="C804" s="348"/>
      <c r="D804" s="348"/>
      <c r="E804" s="348"/>
      <c r="F804" s="348"/>
      <c r="G804" s="348"/>
      <c r="H804" s="348"/>
    </row>
    <row r="805" spans="1:8" ht="15.75" thickBot="1">
      <c r="A805" s="348"/>
      <c r="B805" s="348"/>
      <c r="C805" s="348"/>
      <c r="D805" s="348"/>
      <c r="E805" s="348"/>
      <c r="F805" s="348"/>
      <c r="G805" s="348"/>
      <c r="H805" s="348"/>
    </row>
    <row r="806" spans="1:8" ht="15.75" thickBot="1">
      <c r="A806" s="348"/>
      <c r="B806" s="348"/>
      <c r="C806" s="348"/>
      <c r="D806" s="348"/>
      <c r="E806" s="348"/>
      <c r="F806" s="348"/>
      <c r="G806" s="348"/>
      <c r="H806" s="348"/>
    </row>
    <row r="807" spans="1:8" ht="15.75" thickBot="1">
      <c r="A807" s="348"/>
      <c r="B807" s="348"/>
      <c r="C807" s="348"/>
      <c r="D807" s="348"/>
      <c r="E807" s="348"/>
      <c r="F807" s="348"/>
      <c r="G807" s="348"/>
      <c r="H807" s="348"/>
    </row>
    <row r="808" spans="1:8" ht="15.75" thickBot="1">
      <c r="A808" s="348"/>
      <c r="B808" s="348"/>
      <c r="C808" s="348"/>
      <c r="D808" s="348"/>
      <c r="E808" s="348"/>
      <c r="F808" s="348"/>
      <c r="G808" s="348"/>
      <c r="H808" s="348"/>
    </row>
    <row r="809" spans="1:8" ht="15.75" thickBot="1">
      <c r="A809" s="348"/>
      <c r="B809" s="348"/>
      <c r="C809" s="348"/>
      <c r="D809" s="348"/>
      <c r="E809" s="348"/>
      <c r="F809" s="348"/>
      <c r="G809" s="348"/>
      <c r="H809" s="348"/>
    </row>
    <row r="810" spans="1:8" ht="15.75" thickBot="1">
      <c r="A810" s="348"/>
      <c r="B810" s="348"/>
      <c r="C810" s="348"/>
      <c r="D810" s="348"/>
      <c r="E810" s="348"/>
      <c r="F810" s="348"/>
      <c r="G810" s="348"/>
      <c r="H810" s="348"/>
    </row>
    <row r="811" spans="1:8" ht="15.75" thickBot="1">
      <c r="A811" s="348"/>
      <c r="B811" s="348"/>
      <c r="C811" s="348"/>
      <c r="D811" s="348"/>
      <c r="E811" s="348"/>
      <c r="F811" s="348"/>
      <c r="G811" s="348"/>
      <c r="H811" s="348"/>
    </row>
    <row r="812" spans="1:8" ht="15.75" thickBot="1">
      <c r="A812" s="348"/>
      <c r="B812" s="348"/>
      <c r="C812" s="348"/>
      <c r="D812" s="348"/>
      <c r="E812" s="348"/>
      <c r="F812" s="348"/>
      <c r="G812" s="348"/>
      <c r="H812" s="348"/>
    </row>
    <row r="813" spans="1:8" ht="15.75" thickBot="1">
      <c r="A813" s="348"/>
      <c r="B813" s="348"/>
      <c r="C813" s="348"/>
      <c r="D813" s="348"/>
      <c r="E813" s="348"/>
      <c r="F813" s="348"/>
      <c r="G813" s="348"/>
      <c r="H813" s="348"/>
    </row>
    <row r="814" spans="1:8" ht="15.75" thickBot="1">
      <c r="A814" s="348"/>
      <c r="B814" s="348"/>
      <c r="C814" s="348"/>
      <c r="D814" s="348"/>
      <c r="E814" s="348"/>
      <c r="F814" s="348"/>
      <c r="G814" s="348"/>
      <c r="H814" s="348"/>
    </row>
    <row r="815" spans="1:8" ht="15.75" thickBot="1">
      <c r="A815" s="348"/>
      <c r="B815" s="348"/>
      <c r="C815" s="348"/>
      <c r="D815" s="348"/>
      <c r="E815" s="348"/>
      <c r="F815" s="348"/>
      <c r="G815" s="348"/>
      <c r="H815" s="348"/>
    </row>
    <row r="816" spans="1:8" ht="15.75" thickBot="1">
      <c r="A816" s="348"/>
      <c r="B816" s="348"/>
      <c r="C816" s="348"/>
      <c r="D816" s="348"/>
      <c r="E816" s="348"/>
      <c r="F816" s="348"/>
      <c r="G816" s="348"/>
      <c r="H816" s="348"/>
    </row>
    <row r="817" spans="1:8" ht="15.75" thickBot="1">
      <c r="A817" s="348"/>
      <c r="B817" s="348"/>
      <c r="C817" s="348"/>
      <c r="D817" s="348"/>
      <c r="E817" s="348"/>
      <c r="F817" s="348"/>
      <c r="G817" s="348"/>
      <c r="H817" s="348"/>
    </row>
    <row r="818" spans="1:8" ht="15.75" thickBot="1">
      <c r="A818" s="348"/>
      <c r="B818" s="348"/>
      <c r="C818" s="348"/>
      <c r="D818" s="348"/>
      <c r="E818" s="348"/>
      <c r="F818" s="348"/>
      <c r="G818" s="348"/>
      <c r="H818" s="348"/>
    </row>
    <row r="819" spans="1:8" ht="15.75" thickBot="1">
      <c r="A819" s="348"/>
      <c r="B819" s="348"/>
      <c r="C819" s="348"/>
      <c r="D819" s="348"/>
      <c r="E819" s="348"/>
      <c r="F819" s="348"/>
      <c r="G819" s="348"/>
      <c r="H819" s="348"/>
    </row>
    <row r="820" spans="1:8" ht="15.75" thickBot="1">
      <c r="A820" s="348"/>
      <c r="B820" s="348"/>
      <c r="C820" s="348"/>
      <c r="D820" s="348"/>
      <c r="E820" s="348"/>
      <c r="F820" s="348"/>
      <c r="G820" s="348"/>
      <c r="H820" s="348"/>
    </row>
    <row r="821" spans="1:8" ht="15.75" thickBot="1">
      <c r="A821" s="348"/>
      <c r="B821" s="348"/>
      <c r="C821" s="348"/>
      <c r="D821" s="348"/>
      <c r="E821" s="348"/>
      <c r="F821" s="348"/>
      <c r="G821" s="348"/>
      <c r="H821" s="348"/>
    </row>
    <row r="822" spans="1:8" ht="15.75" thickBot="1">
      <c r="A822" s="348"/>
      <c r="B822" s="348"/>
      <c r="C822" s="348"/>
      <c r="D822" s="348"/>
      <c r="E822" s="348"/>
      <c r="F822" s="348"/>
      <c r="G822" s="348"/>
      <c r="H822" s="348"/>
    </row>
    <row r="823" spans="1:8" ht="15.75" thickBot="1">
      <c r="A823" s="348"/>
      <c r="B823" s="348"/>
      <c r="C823" s="348"/>
      <c r="D823" s="348"/>
      <c r="E823" s="348"/>
      <c r="F823" s="348"/>
      <c r="G823" s="348"/>
      <c r="H823" s="348"/>
    </row>
    <row r="824" spans="1:8" ht="15.75" thickBot="1">
      <c r="A824" s="348"/>
      <c r="B824" s="348"/>
      <c r="C824" s="348"/>
      <c r="D824" s="348"/>
      <c r="E824" s="348"/>
      <c r="F824" s="348"/>
      <c r="G824" s="348"/>
      <c r="H824" s="348"/>
    </row>
    <row r="825" spans="1:8" ht="15.75" thickBot="1">
      <c r="A825" s="348"/>
      <c r="B825" s="348"/>
      <c r="C825" s="348"/>
      <c r="D825" s="348"/>
      <c r="E825" s="348"/>
      <c r="F825" s="348"/>
      <c r="G825" s="348"/>
      <c r="H825" s="348"/>
    </row>
    <row r="826" spans="1:8" ht="15.75" thickBot="1">
      <c r="A826" s="348"/>
      <c r="B826" s="348"/>
      <c r="C826" s="348"/>
      <c r="D826" s="348"/>
      <c r="E826" s="348"/>
      <c r="F826" s="348"/>
      <c r="G826" s="348"/>
      <c r="H826" s="348"/>
    </row>
    <row r="827" spans="1:8" ht="15.75" thickBot="1">
      <c r="A827" s="348"/>
      <c r="B827" s="348"/>
      <c r="C827" s="348"/>
      <c r="D827" s="348"/>
      <c r="E827" s="348"/>
      <c r="F827" s="348"/>
      <c r="G827" s="348"/>
      <c r="H827" s="348"/>
    </row>
    <row r="828" spans="1:8" ht="15.75" thickBot="1">
      <c r="A828" s="348"/>
      <c r="B828" s="348"/>
      <c r="C828" s="348"/>
      <c r="D828" s="348"/>
      <c r="E828" s="348"/>
      <c r="F828" s="348"/>
      <c r="G828" s="348"/>
      <c r="H828" s="348"/>
    </row>
    <row r="829" spans="1:8" ht="15.75" thickBot="1">
      <c r="A829" s="348"/>
      <c r="B829" s="348"/>
      <c r="C829" s="348"/>
      <c r="D829" s="348"/>
      <c r="E829" s="348"/>
      <c r="F829" s="348"/>
      <c r="G829" s="348"/>
      <c r="H829" s="348"/>
    </row>
    <row r="830" spans="1:8" ht="15.75" thickBot="1">
      <c r="A830" s="348"/>
      <c r="B830" s="348"/>
      <c r="C830" s="348"/>
      <c r="D830" s="348"/>
      <c r="E830" s="348"/>
      <c r="F830" s="348"/>
      <c r="G830" s="348"/>
      <c r="H830" s="348"/>
    </row>
    <row r="831" spans="1:8" ht="15.75" thickBot="1">
      <c r="A831" s="348"/>
      <c r="B831" s="348"/>
      <c r="C831" s="348"/>
      <c r="D831" s="348"/>
      <c r="E831" s="348"/>
      <c r="F831" s="348"/>
      <c r="G831" s="348"/>
      <c r="H831" s="348"/>
    </row>
    <row r="832" spans="1:8" ht="15.75" thickBot="1">
      <c r="A832" s="348"/>
      <c r="B832" s="348"/>
      <c r="C832" s="348"/>
      <c r="D832" s="348"/>
      <c r="E832" s="348"/>
      <c r="F832" s="348"/>
      <c r="G832" s="348"/>
      <c r="H832" s="348"/>
    </row>
    <row r="833" spans="1:8" ht="15.75" thickBot="1">
      <c r="A833" s="348"/>
      <c r="B833" s="348"/>
      <c r="C833" s="348"/>
      <c r="D833" s="348"/>
      <c r="E833" s="348"/>
      <c r="F833" s="348"/>
      <c r="G833" s="348"/>
      <c r="H833" s="348"/>
    </row>
    <row r="834" spans="1:8" ht="15.75" thickBot="1">
      <c r="A834" s="348"/>
      <c r="B834" s="348"/>
      <c r="C834" s="348"/>
      <c r="D834" s="348"/>
      <c r="E834" s="348"/>
      <c r="F834" s="348"/>
      <c r="G834" s="348"/>
      <c r="H834" s="348"/>
    </row>
    <row r="835" spans="1:8" ht="15.75" thickBot="1">
      <c r="A835" s="348"/>
      <c r="B835" s="348"/>
      <c r="C835" s="348"/>
      <c r="D835" s="348"/>
      <c r="E835" s="348"/>
      <c r="F835" s="348"/>
      <c r="G835" s="348"/>
      <c r="H835" s="348"/>
    </row>
    <row r="836" spans="1:8" ht="15.75" thickBot="1">
      <c r="A836" s="348"/>
      <c r="B836" s="348"/>
      <c r="C836" s="348"/>
      <c r="D836" s="348"/>
      <c r="E836" s="348"/>
      <c r="F836" s="348"/>
      <c r="G836" s="348"/>
      <c r="H836" s="348"/>
    </row>
    <row r="837" spans="1:8" ht="15.75" thickBot="1">
      <c r="A837" s="348"/>
      <c r="B837" s="348"/>
      <c r="C837" s="348"/>
      <c r="D837" s="348"/>
      <c r="E837" s="348"/>
      <c r="F837" s="348"/>
      <c r="G837" s="348"/>
      <c r="H837" s="348"/>
    </row>
    <row r="838" spans="1:8" ht="15.75" thickBot="1">
      <c r="A838" s="348"/>
      <c r="B838" s="348"/>
      <c r="C838" s="348"/>
      <c r="D838" s="348"/>
      <c r="E838" s="348"/>
      <c r="F838" s="348"/>
      <c r="G838" s="348"/>
      <c r="H838" s="348"/>
    </row>
    <row r="839" spans="1:8" ht="15.75" thickBot="1">
      <c r="A839" s="348"/>
      <c r="B839" s="348"/>
      <c r="C839" s="348"/>
      <c r="D839" s="348"/>
      <c r="E839" s="348"/>
      <c r="F839" s="348"/>
      <c r="G839" s="348"/>
      <c r="H839" s="348"/>
    </row>
    <row r="840" spans="1:8" ht="15.75" thickBot="1">
      <c r="A840" s="348"/>
      <c r="B840" s="348"/>
      <c r="C840" s="348"/>
      <c r="D840" s="348"/>
      <c r="E840" s="348"/>
      <c r="F840" s="348"/>
      <c r="G840" s="348"/>
      <c r="H840" s="348"/>
    </row>
    <row r="841" spans="1:8" ht="15.75" thickBot="1">
      <c r="A841" s="348"/>
      <c r="B841" s="348"/>
      <c r="C841" s="348"/>
      <c r="D841" s="348"/>
      <c r="E841" s="348"/>
      <c r="F841" s="348"/>
      <c r="G841" s="348"/>
      <c r="H841" s="348"/>
    </row>
    <row r="842" spans="1:8" ht="15.75" thickBot="1">
      <c r="A842" s="348"/>
      <c r="B842" s="348"/>
      <c r="C842" s="348"/>
      <c r="D842" s="348"/>
      <c r="E842" s="348"/>
      <c r="F842" s="348"/>
      <c r="G842" s="348"/>
      <c r="H842" s="348"/>
    </row>
    <row r="843" spans="1:8" ht="15.75" thickBot="1">
      <c r="A843" s="348"/>
      <c r="B843" s="348"/>
      <c r="C843" s="348"/>
      <c r="D843" s="348"/>
      <c r="E843" s="348"/>
      <c r="F843" s="348"/>
      <c r="G843" s="348"/>
      <c r="H843" s="348"/>
    </row>
    <row r="844" spans="1:8" ht="15.75" thickBot="1">
      <c r="A844" s="348"/>
      <c r="B844" s="348"/>
      <c r="C844" s="348"/>
      <c r="D844" s="348"/>
      <c r="E844" s="348"/>
      <c r="F844" s="348"/>
      <c r="G844" s="348"/>
      <c r="H844" s="348"/>
    </row>
    <row r="845" spans="1:8" ht="15.75" thickBot="1">
      <c r="A845" s="348"/>
      <c r="B845" s="348"/>
      <c r="C845" s="348"/>
      <c r="D845" s="348"/>
      <c r="E845" s="348"/>
      <c r="F845" s="348"/>
      <c r="G845" s="348"/>
      <c r="H845" s="348"/>
    </row>
    <row r="846" spans="1:8" ht="15.75" thickBot="1">
      <c r="A846" s="348"/>
      <c r="B846" s="348"/>
      <c r="C846" s="348"/>
      <c r="D846" s="348"/>
      <c r="E846" s="348"/>
      <c r="F846" s="348"/>
      <c r="G846" s="348"/>
      <c r="H846" s="348"/>
    </row>
    <row r="847" spans="1:8" ht="15.75" thickBot="1">
      <c r="A847" s="348"/>
      <c r="B847" s="348"/>
      <c r="C847" s="348"/>
      <c r="D847" s="348"/>
      <c r="E847" s="348"/>
      <c r="F847" s="348"/>
      <c r="G847" s="348"/>
      <c r="H847" s="348"/>
    </row>
    <row r="848" spans="1:8" ht="15.75" thickBot="1">
      <c r="A848" s="348"/>
      <c r="B848" s="348"/>
      <c r="C848" s="348"/>
      <c r="D848" s="348"/>
      <c r="E848" s="348"/>
      <c r="F848" s="348"/>
      <c r="G848" s="348"/>
      <c r="H848" s="348"/>
    </row>
    <row r="849" spans="1:8" ht="15.75" thickBot="1">
      <c r="A849" s="348"/>
      <c r="B849" s="348"/>
      <c r="C849" s="348"/>
      <c r="D849" s="348"/>
      <c r="E849" s="348"/>
      <c r="F849" s="348"/>
      <c r="G849" s="348"/>
      <c r="H849" s="348"/>
    </row>
    <row r="850" spans="1:8" ht="15.75" thickBot="1">
      <c r="A850" s="348"/>
      <c r="B850" s="348"/>
      <c r="C850" s="348"/>
      <c r="D850" s="348"/>
      <c r="E850" s="348"/>
      <c r="F850" s="348"/>
      <c r="G850" s="348"/>
      <c r="H850" s="348"/>
    </row>
    <row r="851" spans="1:8" ht="15.75" thickBot="1">
      <c r="A851" s="348"/>
      <c r="B851" s="348"/>
      <c r="C851" s="348"/>
      <c r="D851" s="348"/>
      <c r="E851" s="348"/>
      <c r="F851" s="348"/>
      <c r="G851" s="348"/>
      <c r="H851" s="348"/>
    </row>
    <row r="852" spans="1:8" ht="15.75" thickBot="1">
      <c r="A852" s="348"/>
      <c r="B852" s="348"/>
      <c r="C852" s="348"/>
      <c r="D852" s="348"/>
      <c r="E852" s="348"/>
      <c r="F852" s="348"/>
      <c r="G852" s="348"/>
      <c r="H852" s="348"/>
    </row>
    <row r="853" spans="1:8" ht="15.75" thickBot="1">
      <c r="A853" s="348"/>
      <c r="B853" s="348"/>
      <c r="C853" s="348"/>
      <c r="D853" s="348"/>
      <c r="E853" s="348"/>
      <c r="F853" s="348"/>
      <c r="G853" s="348"/>
      <c r="H853" s="348"/>
    </row>
    <row r="854" spans="1:8" ht="15.75" thickBot="1">
      <c r="A854" s="348"/>
      <c r="B854" s="348"/>
      <c r="C854" s="348"/>
      <c r="D854" s="348"/>
      <c r="E854" s="348"/>
      <c r="F854" s="348"/>
      <c r="G854" s="348"/>
      <c r="H854" s="348"/>
    </row>
    <row r="855" spans="1:8" ht="15.75" thickBot="1">
      <c r="A855" s="348"/>
      <c r="B855" s="348"/>
      <c r="C855" s="348"/>
      <c r="D855" s="348"/>
      <c r="E855" s="348"/>
      <c r="F855" s="348"/>
      <c r="G855" s="348"/>
      <c r="H855" s="348"/>
    </row>
    <row r="856" spans="1:8" ht="15.75" thickBot="1">
      <c r="A856" s="348"/>
      <c r="B856" s="348"/>
      <c r="C856" s="348"/>
      <c r="D856" s="348"/>
      <c r="E856" s="348"/>
      <c r="F856" s="348"/>
      <c r="G856" s="348"/>
      <c r="H856" s="348"/>
    </row>
    <row r="857" spans="1:8" ht="15.75" thickBot="1">
      <c r="A857" s="348"/>
      <c r="B857" s="348"/>
      <c r="C857" s="348"/>
      <c r="D857" s="348"/>
      <c r="E857" s="348"/>
      <c r="F857" s="348"/>
      <c r="G857" s="348"/>
      <c r="H857" s="348"/>
    </row>
    <row r="858" spans="1:8" ht="15.75" thickBot="1">
      <c r="A858" s="348"/>
      <c r="B858" s="348"/>
      <c r="C858" s="348"/>
      <c r="D858" s="348"/>
      <c r="E858" s="348"/>
      <c r="F858" s="348"/>
      <c r="G858" s="348"/>
      <c r="H858" s="348"/>
    </row>
    <row r="859" spans="1:8" ht="15.75" thickBot="1">
      <c r="A859" s="348"/>
      <c r="B859" s="348"/>
      <c r="C859" s="348"/>
      <c r="D859" s="348"/>
      <c r="E859" s="348"/>
      <c r="F859" s="348"/>
      <c r="G859" s="348"/>
      <c r="H859" s="348"/>
    </row>
    <row r="860" spans="1:8" ht="15.75" thickBot="1">
      <c r="A860" s="348"/>
      <c r="B860" s="348"/>
      <c r="C860" s="348"/>
      <c r="D860" s="348"/>
      <c r="E860" s="348"/>
      <c r="F860" s="348"/>
      <c r="G860" s="348"/>
      <c r="H860" s="348"/>
    </row>
    <row r="861" spans="1:8" ht="15.75" thickBot="1">
      <c r="A861" s="348"/>
      <c r="B861" s="348"/>
      <c r="C861" s="348"/>
      <c r="D861" s="348"/>
      <c r="E861" s="348"/>
      <c r="F861" s="348"/>
      <c r="G861" s="348"/>
      <c r="H861" s="348"/>
    </row>
    <row r="862" spans="1:8" ht="15.75" thickBot="1">
      <c r="A862" s="348"/>
      <c r="B862" s="348"/>
      <c r="C862" s="348"/>
      <c r="D862" s="348"/>
      <c r="E862" s="348"/>
      <c r="F862" s="348"/>
      <c r="G862" s="348"/>
      <c r="H862" s="348"/>
    </row>
    <row r="863" spans="1:8" ht="15.75" thickBot="1">
      <c r="A863" s="348"/>
      <c r="B863" s="348"/>
      <c r="C863" s="348"/>
      <c r="D863" s="348"/>
      <c r="E863" s="348"/>
      <c r="F863" s="348"/>
      <c r="G863" s="348"/>
      <c r="H863" s="348"/>
    </row>
    <row r="864" spans="1:8" ht="15.75" thickBot="1">
      <c r="A864" s="348"/>
      <c r="B864" s="348"/>
      <c r="C864" s="348"/>
      <c r="D864" s="348"/>
      <c r="E864" s="348"/>
      <c r="F864" s="348"/>
      <c r="G864" s="348"/>
      <c r="H864" s="348"/>
    </row>
    <row r="865" spans="1:8" ht="15.75" thickBot="1">
      <c r="A865" s="348"/>
      <c r="B865" s="348"/>
      <c r="C865" s="348"/>
      <c r="D865" s="348"/>
      <c r="E865" s="348"/>
      <c r="F865" s="348"/>
      <c r="G865" s="348"/>
      <c r="H865" s="348"/>
    </row>
    <row r="866" spans="1:8" ht="15.75" thickBot="1">
      <c r="A866" s="348"/>
      <c r="B866" s="348"/>
      <c r="C866" s="348"/>
      <c r="D866" s="348"/>
      <c r="E866" s="348"/>
      <c r="F866" s="348"/>
      <c r="G866" s="348"/>
      <c r="H866" s="348"/>
    </row>
    <row r="867" spans="1:8" ht="15.75" thickBot="1">
      <c r="A867" s="348"/>
      <c r="B867" s="348"/>
      <c r="C867" s="348"/>
      <c r="D867" s="348"/>
      <c r="E867" s="348"/>
      <c r="F867" s="348"/>
      <c r="G867" s="348"/>
      <c r="H867" s="348"/>
    </row>
    <row r="868" spans="1:8" ht="15.75" thickBot="1">
      <c r="A868" s="348"/>
      <c r="B868" s="348"/>
      <c r="C868" s="348"/>
      <c r="D868" s="348"/>
      <c r="E868" s="348"/>
      <c r="F868" s="348"/>
      <c r="G868" s="348"/>
      <c r="H868" s="348"/>
    </row>
    <row r="869" spans="1:8" ht="15.75" thickBot="1">
      <c r="A869" s="348"/>
      <c r="B869" s="348"/>
      <c r="C869" s="348"/>
      <c r="D869" s="348"/>
      <c r="E869" s="348"/>
      <c r="F869" s="348"/>
      <c r="G869" s="348"/>
      <c r="H869" s="348"/>
    </row>
    <row r="870" spans="1:8" ht="15.75" thickBot="1">
      <c r="A870" s="348"/>
      <c r="B870" s="348"/>
      <c r="C870" s="348"/>
      <c r="D870" s="348"/>
      <c r="E870" s="348"/>
      <c r="F870" s="348"/>
      <c r="G870" s="348"/>
      <c r="H870" s="348"/>
    </row>
    <row r="871" spans="1:8" ht="15.75" thickBot="1">
      <c r="A871" s="348"/>
      <c r="B871" s="348"/>
      <c r="C871" s="348"/>
      <c r="D871" s="348"/>
      <c r="E871" s="348"/>
      <c r="F871" s="348"/>
      <c r="G871" s="348"/>
      <c r="H871" s="348"/>
    </row>
    <row r="872" spans="1:8" ht="15.75" thickBot="1">
      <c r="A872" s="348"/>
      <c r="B872" s="348"/>
      <c r="C872" s="348"/>
      <c r="D872" s="348"/>
      <c r="E872" s="348"/>
      <c r="F872" s="348"/>
      <c r="G872" s="348"/>
      <c r="H872" s="348"/>
    </row>
    <row r="873" spans="1:8" ht="15.75" thickBot="1">
      <c r="A873" s="348"/>
      <c r="B873" s="348"/>
      <c r="C873" s="348"/>
      <c r="D873" s="348"/>
      <c r="E873" s="348"/>
      <c r="F873" s="348"/>
      <c r="G873" s="348"/>
      <c r="H873" s="348"/>
    </row>
    <row r="874" spans="1:8" ht="15.75" thickBot="1">
      <c r="A874" s="348"/>
      <c r="B874" s="348"/>
      <c r="C874" s="348"/>
      <c r="D874" s="348"/>
      <c r="E874" s="348"/>
      <c r="F874" s="348"/>
      <c r="G874" s="348"/>
      <c r="H874" s="348"/>
    </row>
    <row r="875" spans="1:8" ht="15.75" thickBot="1">
      <c r="A875" s="348"/>
      <c r="B875" s="348"/>
      <c r="C875" s="348"/>
      <c r="D875" s="348"/>
      <c r="E875" s="348"/>
      <c r="F875" s="348"/>
      <c r="G875" s="348"/>
      <c r="H875" s="348"/>
    </row>
    <row r="876" spans="1:8" ht="15.75" thickBot="1">
      <c r="A876" s="348"/>
      <c r="B876" s="348"/>
      <c r="C876" s="348"/>
      <c r="D876" s="348"/>
      <c r="E876" s="348"/>
      <c r="F876" s="348"/>
      <c r="G876" s="348"/>
      <c r="H876" s="348"/>
    </row>
    <row r="877" spans="1:8" ht="15.75" thickBot="1">
      <c r="A877" s="348"/>
      <c r="B877" s="348"/>
      <c r="C877" s="348"/>
      <c r="D877" s="348"/>
      <c r="E877" s="348"/>
      <c r="F877" s="348"/>
      <c r="G877" s="348"/>
      <c r="H877" s="348"/>
    </row>
    <row r="878" spans="1:8" ht="15.75" thickBot="1">
      <c r="A878" s="348"/>
      <c r="B878" s="348"/>
      <c r="C878" s="348"/>
      <c r="D878" s="348"/>
      <c r="E878" s="348"/>
      <c r="F878" s="348"/>
      <c r="G878" s="348"/>
      <c r="H878" s="348"/>
    </row>
    <row r="879" spans="1:8" ht="15.75" thickBot="1">
      <c r="A879" s="348"/>
      <c r="B879" s="348"/>
      <c r="C879" s="348"/>
      <c r="D879" s="348"/>
      <c r="E879" s="348"/>
      <c r="F879" s="348"/>
      <c r="G879" s="348"/>
      <c r="H879" s="348"/>
    </row>
    <row r="880" spans="1:8" ht="15.75" thickBot="1">
      <c r="A880" s="348"/>
      <c r="B880" s="348"/>
      <c r="C880" s="348"/>
      <c r="D880" s="348"/>
      <c r="E880" s="348"/>
      <c r="F880" s="348"/>
      <c r="G880" s="348"/>
      <c r="H880" s="348"/>
    </row>
    <row r="881" spans="1:8" ht="15.75" thickBot="1">
      <c r="A881" s="348"/>
      <c r="B881" s="348"/>
      <c r="C881" s="348"/>
      <c r="D881" s="348"/>
      <c r="E881" s="348"/>
      <c r="F881" s="348"/>
      <c r="G881" s="348"/>
      <c r="H881" s="348"/>
    </row>
    <row r="882" spans="1:8" ht="15.75" thickBot="1">
      <c r="A882" s="348"/>
      <c r="B882" s="348"/>
      <c r="C882" s="348"/>
      <c r="D882" s="348"/>
      <c r="E882" s="348"/>
      <c r="F882" s="348"/>
      <c r="G882" s="348"/>
      <c r="H882" s="348"/>
    </row>
    <row r="883" spans="1:8" ht="15.75" thickBot="1">
      <c r="A883" s="348"/>
      <c r="B883" s="348"/>
      <c r="C883" s="348"/>
      <c r="D883" s="348"/>
      <c r="E883" s="348"/>
      <c r="F883" s="348"/>
      <c r="G883" s="348"/>
      <c r="H883" s="348"/>
    </row>
    <row r="884" spans="1:8" ht="15.75" thickBot="1">
      <c r="A884" s="348"/>
      <c r="B884" s="348"/>
      <c r="C884" s="348"/>
      <c r="D884" s="348"/>
      <c r="E884" s="348"/>
      <c r="F884" s="348"/>
      <c r="G884" s="348"/>
      <c r="H884" s="348"/>
    </row>
    <row r="885" spans="1:8" ht="15.75" thickBot="1">
      <c r="A885" s="348"/>
      <c r="B885" s="348"/>
      <c r="C885" s="348"/>
      <c r="D885" s="348"/>
      <c r="E885" s="348"/>
      <c r="F885" s="348"/>
      <c r="G885" s="348"/>
      <c r="H885" s="348"/>
    </row>
    <row r="886" spans="1:8" ht="15.75" thickBot="1">
      <c r="A886" s="348"/>
      <c r="B886" s="348"/>
      <c r="C886" s="348"/>
      <c r="D886" s="348"/>
      <c r="E886" s="348"/>
      <c r="F886" s="348"/>
      <c r="G886" s="348"/>
      <c r="H886" s="348"/>
    </row>
    <row r="887" spans="1:8" ht="15.75" thickBot="1">
      <c r="A887" s="348"/>
      <c r="B887" s="348"/>
      <c r="C887" s="348"/>
      <c r="D887" s="348"/>
      <c r="E887" s="348"/>
      <c r="F887" s="348"/>
      <c r="G887" s="348"/>
      <c r="H887" s="348"/>
    </row>
    <row r="888" spans="1:8" ht="15.75" thickBot="1">
      <c r="A888" s="348"/>
      <c r="B888" s="348"/>
      <c r="C888" s="348"/>
      <c r="D888" s="348"/>
      <c r="E888" s="348"/>
      <c r="F888" s="348"/>
      <c r="G888" s="348"/>
      <c r="H888" s="348"/>
    </row>
    <row r="889" spans="1:8" ht="15.75" thickBot="1">
      <c r="A889" s="348"/>
      <c r="B889" s="348"/>
      <c r="C889" s="348"/>
      <c r="D889" s="348"/>
      <c r="E889" s="348"/>
      <c r="F889" s="348"/>
      <c r="G889" s="348"/>
      <c r="H889" s="348"/>
    </row>
    <row r="890" spans="1:8" ht="15.75" thickBot="1">
      <c r="A890" s="348"/>
      <c r="B890" s="348"/>
      <c r="C890" s="348"/>
      <c r="D890" s="348"/>
      <c r="E890" s="348"/>
      <c r="F890" s="348"/>
      <c r="G890" s="348"/>
      <c r="H890" s="348"/>
    </row>
    <row r="891" spans="1:8" ht="15.75" thickBot="1">
      <c r="A891" s="348"/>
      <c r="B891" s="348"/>
      <c r="C891" s="348"/>
      <c r="D891" s="348"/>
      <c r="E891" s="348"/>
      <c r="F891" s="348"/>
      <c r="G891" s="348"/>
      <c r="H891" s="348"/>
    </row>
    <row r="892" spans="1:8" ht="15.75" thickBot="1">
      <c r="A892" s="348"/>
      <c r="B892" s="348"/>
      <c r="C892" s="348"/>
      <c r="D892" s="348"/>
      <c r="E892" s="348"/>
      <c r="F892" s="348"/>
      <c r="G892" s="348"/>
      <c r="H892" s="348"/>
    </row>
    <row r="893" spans="1:8" ht="15.75" thickBot="1">
      <c r="A893" s="348"/>
      <c r="B893" s="348"/>
      <c r="C893" s="348"/>
      <c r="D893" s="348"/>
      <c r="E893" s="348"/>
      <c r="F893" s="348"/>
      <c r="G893" s="348"/>
      <c r="H893" s="348"/>
    </row>
    <row r="894" spans="1:8" ht="15.75" thickBot="1">
      <c r="A894" s="348"/>
      <c r="B894" s="348"/>
      <c r="C894" s="348"/>
      <c r="D894" s="348"/>
      <c r="E894" s="348"/>
      <c r="F894" s="348"/>
      <c r="G894" s="348"/>
      <c r="H894" s="348"/>
    </row>
    <row r="895" spans="1:8" ht="15.75" thickBot="1">
      <c r="A895" s="348"/>
      <c r="B895" s="348"/>
      <c r="C895" s="348"/>
      <c r="D895" s="348"/>
      <c r="E895" s="348"/>
      <c r="F895" s="348"/>
      <c r="G895" s="348"/>
      <c r="H895" s="348"/>
    </row>
    <row r="896" spans="1:8" ht="15.75" thickBot="1">
      <c r="A896" s="348"/>
      <c r="B896" s="348"/>
      <c r="C896" s="348"/>
      <c r="D896" s="348"/>
      <c r="E896" s="348"/>
      <c r="F896" s="348"/>
      <c r="G896" s="348"/>
      <c r="H896" s="348"/>
    </row>
    <row r="897" spans="1:8" ht="15.75" thickBot="1">
      <c r="A897" s="348"/>
      <c r="B897" s="348"/>
      <c r="C897" s="348"/>
      <c r="D897" s="348"/>
      <c r="E897" s="348"/>
      <c r="F897" s="348"/>
      <c r="G897" s="348"/>
      <c r="H897" s="348"/>
    </row>
    <row r="898" spans="1:8" ht="15.75" thickBot="1">
      <c r="A898" s="348"/>
      <c r="B898" s="348"/>
      <c r="C898" s="348"/>
      <c r="D898" s="348"/>
      <c r="E898" s="348"/>
      <c r="F898" s="348"/>
      <c r="G898" s="348"/>
      <c r="H898" s="348"/>
    </row>
    <row r="899" spans="1:8" ht="15.75" thickBot="1">
      <c r="A899" s="348"/>
      <c r="B899" s="348"/>
      <c r="C899" s="348"/>
      <c r="D899" s="348"/>
      <c r="E899" s="348"/>
      <c r="F899" s="348"/>
      <c r="G899" s="348"/>
      <c r="H899" s="348"/>
    </row>
    <row r="900" spans="1:8" ht="15.75" thickBot="1">
      <c r="A900" s="348"/>
      <c r="B900" s="348"/>
      <c r="C900" s="348"/>
      <c r="D900" s="348"/>
      <c r="E900" s="348"/>
      <c r="F900" s="348"/>
      <c r="G900" s="348"/>
      <c r="H900" s="348"/>
    </row>
    <row r="901" spans="1:8" ht="15.75" thickBot="1">
      <c r="A901" s="348"/>
      <c r="B901" s="348"/>
      <c r="C901" s="348"/>
      <c r="D901" s="348"/>
      <c r="E901" s="348"/>
      <c r="F901" s="348"/>
      <c r="G901" s="348"/>
      <c r="H901" s="348"/>
    </row>
    <row r="902" spans="1:8" ht="15.75" thickBot="1">
      <c r="A902" s="348"/>
      <c r="B902" s="348"/>
      <c r="C902" s="348"/>
      <c r="D902" s="348"/>
      <c r="E902" s="348"/>
      <c r="F902" s="348"/>
      <c r="G902" s="348"/>
      <c r="H902" s="348"/>
    </row>
    <row r="903" spans="1:8" ht="15.75" thickBot="1">
      <c r="A903" s="348"/>
      <c r="B903" s="348"/>
      <c r="C903" s="348"/>
      <c r="D903" s="348"/>
      <c r="E903" s="348"/>
      <c r="F903" s="348"/>
      <c r="G903" s="348"/>
      <c r="H903" s="348"/>
    </row>
    <row r="904" spans="1:8" ht="15.75" thickBot="1">
      <c r="A904" s="348"/>
      <c r="B904" s="348"/>
      <c r="C904" s="348"/>
      <c r="D904" s="348"/>
      <c r="E904" s="348"/>
      <c r="F904" s="348"/>
      <c r="G904" s="348"/>
      <c r="H904" s="348"/>
    </row>
    <row r="905" spans="1:8" ht="15.75" thickBot="1">
      <c r="A905" s="348"/>
      <c r="B905" s="348"/>
      <c r="C905" s="348"/>
      <c r="D905" s="348"/>
      <c r="E905" s="348"/>
      <c r="F905" s="348"/>
      <c r="G905" s="348"/>
      <c r="H905" s="348"/>
    </row>
    <row r="906" spans="1:8" ht="15.75" thickBot="1">
      <c r="A906" s="348"/>
      <c r="B906" s="348"/>
      <c r="C906" s="348"/>
      <c r="D906" s="348"/>
      <c r="E906" s="348"/>
      <c r="F906" s="348"/>
      <c r="G906" s="348"/>
      <c r="H906" s="348"/>
    </row>
    <row r="907" spans="1:8" ht="15.75" thickBot="1">
      <c r="A907" s="348"/>
      <c r="B907" s="348"/>
      <c r="C907" s="348"/>
      <c r="D907" s="348"/>
      <c r="E907" s="348"/>
      <c r="F907" s="348"/>
      <c r="G907" s="348"/>
      <c r="H907" s="348"/>
    </row>
    <row r="908" spans="1:8" ht="15.75" thickBot="1">
      <c r="A908" s="348"/>
      <c r="B908" s="348"/>
      <c r="C908" s="348"/>
      <c r="D908" s="348"/>
      <c r="E908" s="348"/>
      <c r="F908" s="348"/>
      <c r="G908" s="348"/>
      <c r="H908" s="348"/>
    </row>
    <row r="909" spans="1:8" ht="15.75" thickBot="1">
      <c r="A909" s="348"/>
      <c r="B909" s="348"/>
      <c r="C909" s="348"/>
      <c r="D909" s="348"/>
      <c r="E909" s="348"/>
      <c r="F909" s="348"/>
      <c r="G909" s="348"/>
      <c r="H909" s="348"/>
    </row>
    <row r="910" spans="1:8" ht="15.75" thickBot="1">
      <c r="A910" s="348"/>
      <c r="B910" s="348"/>
      <c r="C910" s="348"/>
      <c r="D910" s="348"/>
      <c r="E910" s="348"/>
      <c r="F910" s="348"/>
      <c r="G910" s="348"/>
      <c r="H910" s="348"/>
    </row>
    <row r="911" spans="1:8" ht="15.75" thickBot="1">
      <c r="A911" s="348"/>
      <c r="B911" s="348"/>
      <c r="C911" s="348"/>
      <c r="D911" s="348"/>
      <c r="E911" s="348"/>
      <c r="F911" s="348"/>
      <c r="G911" s="348"/>
      <c r="H911" s="348"/>
    </row>
    <row r="912" spans="1:8" ht="15.75" thickBot="1">
      <c r="A912" s="348"/>
      <c r="B912" s="348"/>
      <c r="C912" s="348"/>
      <c r="D912" s="348"/>
      <c r="E912" s="348"/>
      <c r="F912" s="348"/>
      <c r="G912" s="348"/>
      <c r="H912" s="348"/>
    </row>
    <row r="913" spans="1:8" ht="15.75" thickBot="1">
      <c r="A913" s="348"/>
      <c r="B913" s="348"/>
      <c r="C913" s="348"/>
      <c r="D913" s="348"/>
      <c r="E913" s="348"/>
      <c r="F913" s="348"/>
      <c r="G913" s="348"/>
      <c r="H913" s="348"/>
    </row>
    <row r="914" spans="1:8" ht="15.75" thickBot="1">
      <c r="A914" s="348"/>
      <c r="B914" s="348"/>
      <c r="C914" s="348"/>
      <c r="D914" s="348"/>
      <c r="E914" s="348"/>
      <c r="F914" s="348"/>
      <c r="G914" s="348"/>
      <c r="H914" s="348"/>
    </row>
    <row r="915" spans="1:8" ht="15.75" thickBot="1">
      <c r="A915" s="348"/>
      <c r="B915" s="348"/>
      <c r="C915" s="348"/>
      <c r="D915" s="348"/>
      <c r="E915" s="348"/>
      <c r="F915" s="348"/>
      <c r="G915" s="348"/>
      <c r="H915" s="348"/>
    </row>
    <row r="916" spans="1:8" ht="15.75" thickBot="1">
      <c r="A916" s="348"/>
      <c r="B916" s="348"/>
      <c r="C916" s="348"/>
      <c r="D916" s="348"/>
      <c r="E916" s="348"/>
      <c r="F916" s="348"/>
      <c r="G916" s="348"/>
      <c r="H916" s="348"/>
    </row>
    <row r="917" spans="1:8" ht="15.75" thickBot="1">
      <c r="A917" s="348"/>
      <c r="B917" s="348"/>
      <c r="C917" s="348"/>
      <c r="D917" s="348"/>
      <c r="E917" s="348"/>
      <c r="F917" s="348"/>
      <c r="G917" s="348"/>
      <c r="H917" s="348"/>
    </row>
    <row r="918" spans="1:8" ht="15.75" thickBot="1">
      <c r="A918" s="348"/>
      <c r="B918" s="348"/>
      <c r="C918" s="348"/>
      <c r="D918" s="348"/>
      <c r="E918" s="348"/>
      <c r="F918" s="348"/>
      <c r="G918" s="348"/>
      <c r="H918" s="348"/>
    </row>
    <row r="919" spans="1:8" ht="15.75" thickBot="1">
      <c r="A919" s="348"/>
      <c r="B919" s="348"/>
      <c r="C919" s="348"/>
      <c r="D919" s="348"/>
      <c r="E919" s="348"/>
      <c r="F919" s="348"/>
      <c r="G919" s="348"/>
      <c r="H919" s="348"/>
    </row>
    <row r="920" spans="1:8" ht="15.75" thickBot="1">
      <c r="A920" s="348"/>
      <c r="B920" s="348"/>
      <c r="C920" s="348"/>
      <c r="D920" s="348"/>
      <c r="E920" s="348"/>
      <c r="F920" s="348"/>
      <c r="G920" s="348"/>
      <c r="H920" s="348"/>
    </row>
    <row r="921" spans="1:8" ht="15.75" thickBot="1">
      <c r="A921" s="348"/>
      <c r="B921" s="348"/>
      <c r="C921" s="348"/>
      <c r="D921" s="348"/>
      <c r="E921" s="348"/>
      <c r="F921" s="348"/>
      <c r="G921" s="348"/>
      <c r="H921" s="348"/>
    </row>
    <row r="922" spans="1:8" ht="15.75" thickBot="1">
      <c r="A922" s="348"/>
      <c r="B922" s="348"/>
      <c r="C922" s="348"/>
      <c r="D922" s="348"/>
      <c r="E922" s="348"/>
      <c r="F922" s="348"/>
      <c r="G922" s="348"/>
      <c r="H922" s="348"/>
    </row>
    <row r="923" spans="1:8" ht="15.75" thickBot="1">
      <c r="A923" s="348"/>
      <c r="B923" s="348"/>
      <c r="C923" s="348"/>
      <c r="D923" s="348"/>
      <c r="E923" s="348"/>
      <c r="F923" s="348"/>
      <c r="G923" s="348"/>
      <c r="H923" s="348"/>
    </row>
    <row r="924" spans="1:8" ht="15.75" thickBot="1">
      <c r="A924" s="348"/>
      <c r="B924" s="348"/>
      <c r="C924" s="348"/>
      <c r="D924" s="348"/>
      <c r="E924" s="348"/>
      <c r="F924" s="348"/>
      <c r="G924" s="348"/>
      <c r="H924" s="348"/>
    </row>
    <row r="925" spans="1:8" ht="15.75" thickBot="1">
      <c r="A925" s="348"/>
      <c r="B925" s="348"/>
      <c r="C925" s="348"/>
      <c r="D925" s="348"/>
      <c r="E925" s="348"/>
      <c r="F925" s="348"/>
      <c r="G925" s="348"/>
      <c r="H925" s="348"/>
    </row>
    <row r="926" spans="1:8" ht="15.75" thickBot="1">
      <c r="A926" s="348"/>
      <c r="B926" s="348"/>
      <c r="C926" s="348"/>
      <c r="D926" s="348"/>
      <c r="E926" s="348"/>
      <c r="F926" s="348"/>
      <c r="G926" s="348"/>
      <c r="H926" s="348"/>
    </row>
    <row r="927" spans="1:8" ht="15.75" thickBot="1">
      <c r="A927" s="348"/>
      <c r="B927" s="348"/>
      <c r="C927" s="348"/>
      <c r="D927" s="348"/>
      <c r="E927" s="348"/>
      <c r="F927" s="348"/>
      <c r="G927" s="348"/>
      <c r="H927" s="348"/>
    </row>
    <row r="928" spans="1:8" ht="15.75" thickBot="1">
      <c r="A928" s="348"/>
      <c r="B928" s="348"/>
      <c r="C928" s="348"/>
      <c r="D928" s="348"/>
      <c r="E928" s="348"/>
      <c r="F928" s="348"/>
      <c r="G928" s="348"/>
      <c r="H928" s="348"/>
    </row>
    <row r="929" spans="1:8" ht="15.75" thickBot="1">
      <c r="A929" s="348"/>
      <c r="B929" s="348"/>
      <c r="C929" s="348"/>
      <c r="D929" s="348"/>
      <c r="E929" s="348"/>
      <c r="F929" s="348"/>
      <c r="G929" s="348"/>
      <c r="H929" s="348"/>
    </row>
    <row r="930" spans="1:8" ht="15.75" thickBot="1">
      <c r="A930" s="348"/>
      <c r="B930" s="348"/>
      <c r="C930" s="348"/>
      <c r="D930" s="348"/>
      <c r="E930" s="348"/>
      <c r="F930" s="348"/>
      <c r="G930" s="348"/>
      <c r="H930" s="348"/>
    </row>
    <row r="931" spans="1:8" ht="15.75" thickBot="1">
      <c r="A931" s="348"/>
      <c r="B931" s="348"/>
      <c r="C931" s="348"/>
      <c r="D931" s="348"/>
      <c r="E931" s="348"/>
      <c r="F931" s="348"/>
      <c r="G931" s="348"/>
      <c r="H931" s="348"/>
    </row>
    <row r="932" spans="1:8" ht="15.75" thickBot="1">
      <c r="A932" s="348"/>
      <c r="B932" s="348"/>
      <c r="C932" s="348"/>
      <c r="D932" s="348"/>
      <c r="E932" s="348"/>
      <c r="F932" s="348"/>
      <c r="G932" s="348"/>
      <c r="H932" s="348"/>
    </row>
    <row r="933" spans="1:8" ht="15.75" thickBot="1">
      <c r="A933" s="348"/>
      <c r="B933" s="348"/>
      <c r="C933" s="348"/>
      <c r="D933" s="348"/>
      <c r="E933" s="348"/>
      <c r="F933" s="348"/>
      <c r="G933" s="348"/>
      <c r="H933" s="348"/>
    </row>
    <row r="934" spans="1:8" ht="15.75" thickBot="1">
      <c r="A934" s="348"/>
      <c r="B934" s="348"/>
      <c r="C934" s="348"/>
      <c r="D934" s="348"/>
      <c r="E934" s="348"/>
      <c r="F934" s="348"/>
      <c r="G934" s="348"/>
      <c r="H934" s="348"/>
    </row>
    <row r="935" spans="1:8" ht="15.75" thickBot="1">
      <c r="A935" s="348"/>
      <c r="B935" s="348"/>
      <c r="C935" s="348"/>
      <c r="D935" s="348"/>
      <c r="E935" s="348"/>
      <c r="F935" s="348"/>
      <c r="G935" s="348"/>
      <c r="H935" s="348"/>
    </row>
    <row r="936" spans="1:8" ht="15.75" thickBot="1">
      <c r="A936" s="348"/>
      <c r="B936" s="348"/>
      <c r="C936" s="348"/>
      <c r="D936" s="348"/>
      <c r="E936" s="348"/>
      <c r="F936" s="348"/>
      <c r="G936" s="348"/>
      <c r="H936" s="348"/>
    </row>
    <row r="937" spans="1:8" ht="15.75" thickBot="1">
      <c r="A937" s="348"/>
      <c r="B937" s="348"/>
      <c r="C937" s="348"/>
      <c r="D937" s="348"/>
      <c r="E937" s="348"/>
      <c r="F937" s="348"/>
      <c r="G937" s="348"/>
      <c r="H937" s="348"/>
    </row>
    <row r="938" spans="1:8" ht="15.75" thickBot="1">
      <c r="A938" s="348"/>
      <c r="B938" s="348"/>
      <c r="C938" s="348"/>
      <c r="D938" s="348"/>
      <c r="E938" s="348"/>
      <c r="F938" s="348"/>
      <c r="G938" s="348"/>
      <c r="H938" s="348"/>
    </row>
    <row r="939" spans="1:8" ht="15.75" thickBot="1">
      <c r="A939" s="348"/>
      <c r="B939" s="348"/>
      <c r="C939" s="348"/>
      <c r="D939" s="348"/>
      <c r="E939" s="348"/>
      <c r="F939" s="348"/>
      <c r="G939" s="348"/>
      <c r="H939" s="348"/>
    </row>
    <row r="940" spans="1:8" ht="15.75" thickBot="1">
      <c r="A940" s="348"/>
      <c r="B940" s="348"/>
      <c r="C940" s="348"/>
      <c r="D940" s="348"/>
      <c r="E940" s="348"/>
      <c r="F940" s="348"/>
      <c r="G940" s="348"/>
      <c r="H940" s="348"/>
    </row>
    <row r="941" spans="1:8" ht="15.75" thickBot="1">
      <c r="A941" s="348"/>
      <c r="B941" s="348"/>
      <c r="C941" s="348"/>
      <c r="D941" s="348"/>
      <c r="E941" s="348"/>
      <c r="F941" s="348"/>
      <c r="G941" s="348"/>
      <c r="H941" s="348"/>
    </row>
    <row r="942" spans="1:8" ht="15.75" thickBot="1">
      <c r="A942" s="348"/>
      <c r="B942" s="348"/>
      <c r="C942" s="348"/>
      <c r="D942" s="348"/>
      <c r="E942" s="348"/>
      <c r="F942" s="348"/>
      <c r="G942" s="348"/>
      <c r="H942" s="348"/>
    </row>
    <row r="943" spans="1:8" ht="15.75" thickBot="1">
      <c r="A943" s="348"/>
      <c r="B943" s="348"/>
      <c r="C943" s="348"/>
      <c r="D943" s="348"/>
      <c r="E943" s="348"/>
      <c r="F943" s="348"/>
      <c r="G943" s="348"/>
      <c r="H943" s="348"/>
    </row>
    <row r="944" spans="1:8" ht="15.75" thickBot="1">
      <c r="A944" s="348"/>
      <c r="B944" s="348"/>
      <c r="C944" s="348"/>
      <c r="D944" s="348"/>
      <c r="E944" s="348"/>
      <c r="F944" s="348"/>
      <c r="G944" s="348"/>
      <c r="H944" s="348"/>
    </row>
    <row r="945" spans="1:8" ht="15.75" thickBot="1">
      <c r="A945" s="348"/>
      <c r="B945" s="348"/>
      <c r="C945" s="348"/>
      <c r="D945" s="348"/>
      <c r="E945" s="348"/>
      <c r="F945" s="348"/>
      <c r="G945" s="348"/>
      <c r="H945" s="348"/>
    </row>
    <row r="946" spans="1:8" ht="15.75" thickBot="1">
      <c r="A946" s="348"/>
      <c r="B946" s="348"/>
      <c r="C946" s="348"/>
      <c r="D946" s="348"/>
      <c r="E946" s="348"/>
      <c r="F946" s="348"/>
      <c r="G946" s="348"/>
      <c r="H946" s="348"/>
    </row>
    <row r="947" spans="1:8" ht="15.75" thickBot="1">
      <c r="A947" s="348"/>
      <c r="B947" s="348"/>
      <c r="C947" s="348"/>
      <c r="D947" s="348"/>
      <c r="E947" s="348"/>
      <c r="F947" s="348"/>
      <c r="G947" s="348"/>
      <c r="H947" s="348"/>
    </row>
    <row r="948" spans="1:8" ht="15.75" thickBot="1">
      <c r="A948" s="348"/>
      <c r="B948" s="348"/>
      <c r="C948" s="348"/>
      <c r="D948" s="348"/>
      <c r="E948" s="348"/>
      <c r="F948" s="348"/>
      <c r="G948" s="348"/>
      <c r="H948" s="348"/>
    </row>
    <row r="949" spans="1:8" ht="15.75" thickBot="1">
      <c r="A949" s="348"/>
      <c r="B949" s="348"/>
      <c r="C949" s="348"/>
      <c r="D949" s="348"/>
      <c r="E949" s="348"/>
      <c r="F949" s="348"/>
      <c r="G949" s="348"/>
      <c r="H949" s="348"/>
    </row>
    <row r="950" spans="1:8" ht="15.75" thickBot="1">
      <c r="A950" s="348"/>
      <c r="B950" s="348"/>
      <c r="C950" s="348"/>
      <c r="D950" s="348"/>
      <c r="E950" s="348"/>
      <c r="F950" s="348"/>
      <c r="G950" s="348"/>
      <c r="H950" s="348"/>
    </row>
    <row r="951" spans="1:8" ht="15.75" thickBot="1">
      <c r="A951" s="348"/>
      <c r="B951" s="348"/>
      <c r="C951" s="348"/>
      <c r="D951" s="348"/>
      <c r="E951" s="348"/>
      <c r="F951" s="348"/>
      <c r="G951" s="348"/>
      <c r="H951" s="348"/>
    </row>
    <row r="952" spans="1:8" ht="15.75" thickBot="1">
      <c r="A952" s="348"/>
      <c r="B952" s="348"/>
      <c r="C952" s="348"/>
      <c r="D952" s="348"/>
      <c r="E952" s="348"/>
      <c r="F952" s="348"/>
      <c r="G952" s="348"/>
      <c r="H952" s="348"/>
    </row>
    <row r="953" spans="1:8" ht="15.75" thickBot="1">
      <c r="A953" s="348"/>
      <c r="B953" s="348"/>
      <c r="C953" s="348"/>
      <c r="D953" s="348"/>
      <c r="E953" s="348"/>
      <c r="F953" s="348"/>
      <c r="G953" s="348"/>
      <c r="H953" s="348"/>
    </row>
    <row r="954" spans="1:8" ht="15.75" thickBot="1">
      <c r="A954" s="348"/>
      <c r="B954" s="348"/>
      <c r="C954" s="348"/>
      <c r="D954" s="348"/>
      <c r="E954" s="348"/>
      <c r="F954" s="348"/>
      <c r="G954" s="348"/>
      <c r="H954" s="348"/>
    </row>
    <row r="955" spans="1:8" ht="15.75" thickBot="1">
      <c r="A955" s="348"/>
      <c r="B955" s="348"/>
      <c r="C955" s="348"/>
      <c r="D955" s="348"/>
      <c r="E955" s="348"/>
      <c r="F955" s="348"/>
      <c r="G955" s="348"/>
      <c r="H955" s="348"/>
    </row>
    <row r="956" spans="1:8" ht="15.75" thickBot="1">
      <c r="A956" s="348"/>
      <c r="B956" s="348"/>
      <c r="C956" s="348"/>
      <c r="D956" s="348"/>
      <c r="E956" s="348"/>
      <c r="F956" s="348"/>
      <c r="G956" s="348"/>
      <c r="H956" s="348"/>
    </row>
    <row r="957" spans="1:8" ht="15.75" thickBot="1">
      <c r="A957" s="348"/>
      <c r="B957" s="348"/>
      <c r="C957" s="348"/>
      <c r="D957" s="348"/>
      <c r="E957" s="348"/>
      <c r="F957" s="348"/>
      <c r="G957" s="348"/>
      <c r="H957" s="348"/>
    </row>
    <row r="958" spans="1:8" ht="15.75" thickBot="1">
      <c r="A958" s="348"/>
      <c r="B958" s="348"/>
      <c r="C958" s="348"/>
      <c r="D958" s="348"/>
      <c r="E958" s="348"/>
      <c r="F958" s="348"/>
      <c r="G958" s="348"/>
      <c r="H958" s="348"/>
    </row>
    <row r="959" spans="1:8" ht="15.75" thickBot="1">
      <c r="A959" s="348"/>
      <c r="B959" s="348"/>
      <c r="C959" s="348"/>
      <c r="D959" s="348"/>
      <c r="E959" s="348"/>
      <c r="F959" s="348"/>
      <c r="G959" s="348"/>
      <c r="H959" s="348"/>
    </row>
    <row r="960" spans="1:8" ht="15.75" thickBot="1">
      <c r="A960" s="348"/>
      <c r="B960" s="348"/>
      <c r="C960" s="348"/>
      <c r="D960" s="348"/>
      <c r="E960" s="348"/>
      <c r="F960" s="348"/>
      <c r="G960" s="348"/>
      <c r="H960" s="348"/>
    </row>
    <row r="961" spans="1:8" ht="15.75" thickBot="1">
      <c r="A961" s="348"/>
      <c r="B961" s="348"/>
      <c r="C961" s="348"/>
      <c r="D961" s="348"/>
      <c r="E961" s="348"/>
      <c r="F961" s="348"/>
      <c r="G961" s="348"/>
      <c r="H961" s="348"/>
    </row>
    <row r="962" spans="1:8" ht="15.75" thickBot="1">
      <c r="A962" s="348"/>
      <c r="B962" s="348"/>
      <c r="C962" s="348"/>
      <c r="D962" s="348"/>
      <c r="E962" s="348"/>
      <c r="F962" s="348"/>
      <c r="G962" s="348"/>
      <c r="H962" s="348"/>
    </row>
    <row r="963" spans="1:8" ht="15.75" thickBot="1">
      <c r="A963" s="348"/>
      <c r="B963" s="348"/>
      <c r="C963" s="348"/>
      <c r="D963" s="348"/>
      <c r="E963" s="348"/>
      <c r="F963" s="348"/>
      <c r="G963" s="348"/>
      <c r="H963" s="348"/>
    </row>
    <row r="964" spans="1:8" ht="15.75" thickBot="1">
      <c r="A964" s="348"/>
      <c r="B964" s="348"/>
      <c r="C964" s="348"/>
      <c r="D964" s="348"/>
      <c r="E964" s="348"/>
      <c r="F964" s="348"/>
      <c r="G964" s="348"/>
      <c r="H964" s="348"/>
    </row>
    <row r="965" spans="1:8" ht="15.75" thickBot="1">
      <c r="A965" s="348"/>
      <c r="B965" s="348"/>
      <c r="C965" s="348"/>
      <c r="D965" s="348"/>
      <c r="E965" s="348"/>
      <c r="F965" s="348"/>
      <c r="G965" s="348"/>
      <c r="H965" s="348"/>
    </row>
    <row r="966" spans="1:8" ht="15.75" thickBot="1">
      <c r="A966" s="348"/>
      <c r="B966" s="348"/>
      <c r="C966" s="348"/>
      <c r="D966" s="348"/>
      <c r="E966" s="348"/>
      <c r="F966" s="348"/>
      <c r="G966" s="348"/>
      <c r="H966" s="348"/>
    </row>
    <row r="967" spans="1:8" ht="15.75" thickBot="1">
      <c r="A967" s="348"/>
      <c r="B967" s="348"/>
      <c r="C967" s="348"/>
      <c r="D967" s="348"/>
      <c r="E967" s="348"/>
      <c r="F967" s="348"/>
      <c r="G967" s="348"/>
      <c r="H967" s="348"/>
    </row>
    <row r="968" spans="1:8" ht="15.75" thickBot="1">
      <c r="A968" s="348"/>
      <c r="B968" s="348"/>
      <c r="C968" s="348"/>
      <c r="D968" s="348"/>
      <c r="E968" s="348"/>
      <c r="F968" s="348"/>
      <c r="G968" s="348"/>
      <c r="H968" s="348"/>
    </row>
    <row r="969" spans="1:8" ht="15.75" thickBot="1">
      <c r="A969" s="348"/>
      <c r="B969" s="348"/>
      <c r="C969" s="348"/>
      <c r="D969" s="348"/>
      <c r="E969" s="348"/>
      <c r="F969" s="348"/>
      <c r="G969" s="348"/>
      <c r="H969" s="348"/>
    </row>
    <row r="970" spans="1:8" ht="15.75" thickBot="1">
      <c r="A970" s="348"/>
      <c r="B970" s="348"/>
      <c r="C970" s="348"/>
      <c r="D970" s="348"/>
      <c r="E970" s="348"/>
      <c r="F970" s="348"/>
      <c r="G970" s="348"/>
      <c r="H970" s="348"/>
    </row>
    <row r="971" spans="1:8" ht="15.75" thickBot="1">
      <c r="A971" s="348"/>
      <c r="B971" s="348"/>
      <c r="C971" s="348"/>
      <c r="D971" s="348"/>
      <c r="E971" s="348"/>
      <c r="F971" s="348"/>
      <c r="G971" s="348"/>
      <c r="H971" s="348"/>
    </row>
    <row r="972" spans="1:8" ht="15.75" thickBot="1">
      <c r="A972" s="348"/>
      <c r="B972" s="348"/>
      <c r="C972" s="348"/>
      <c r="D972" s="348"/>
      <c r="E972" s="348"/>
      <c r="F972" s="348"/>
      <c r="G972" s="348"/>
      <c r="H972" s="348"/>
    </row>
    <row r="973" spans="1:8" ht="15.75" thickBot="1">
      <c r="A973" s="348"/>
      <c r="B973" s="348"/>
      <c r="C973" s="348"/>
      <c r="D973" s="348"/>
      <c r="E973" s="348"/>
      <c r="F973" s="348"/>
      <c r="G973" s="348"/>
      <c r="H973" s="348"/>
    </row>
    <row r="974" spans="1:8" ht="15.75" thickBot="1">
      <c r="A974" s="348"/>
      <c r="B974" s="348"/>
      <c r="C974" s="348"/>
      <c r="D974" s="348"/>
      <c r="E974" s="348"/>
      <c r="F974" s="348"/>
      <c r="G974" s="348"/>
      <c r="H974" s="348"/>
    </row>
    <row r="975" spans="1:8" ht="15.75" thickBot="1">
      <c r="A975" s="348"/>
      <c r="B975" s="348"/>
      <c r="C975" s="348"/>
      <c r="D975" s="348"/>
      <c r="E975" s="348"/>
      <c r="F975" s="348"/>
      <c r="G975" s="348"/>
      <c r="H975" s="348"/>
    </row>
    <row r="976" spans="1:8" ht="15.75" thickBot="1">
      <c r="A976" s="348"/>
      <c r="B976" s="348"/>
      <c r="C976" s="348"/>
      <c r="D976" s="348"/>
      <c r="E976" s="348"/>
      <c r="F976" s="348"/>
      <c r="G976" s="348"/>
      <c r="H976" s="348"/>
    </row>
    <row r="977" spans="1:8" ht="15.75" thickBot="1">
      <c r="A977" s="348"/>
      <c r="B977" s="348"/>
      <c r="C977" s="348"/>
      <c r="D977" s="348"/>
      <c r="E977" s="348"/>
      <c r="F977" s="348"/>
      <c r="G977" s="348"/>
      <c r="H977" s="348"/>
    </row>
    <row r="978" spans="1:8" ht="15.75" thickBot="1">
      <c r="A978" s="348"/>
      <c r="B978" s="348"/>
      <c r="C978" s="348"/>
      <c r="D978" s="348"/>
      <c r="E978" s="348"/>
      <c r="F978" s="348"/>
      <c r="G978" s="348"/>
      <c r="H978" s="348"/>
    </row>
    <row r="979" spans="1:8" ht="15.75" thickBot="1">
      <c r="A979" s="348"/>
      <c r="B979" s="348"/>
      <c r="C979" s="348"/>
      <c r="D979" s="348"/>
      <c r="E979" s="348"/>
      <c r="F979" s="348"/>
      <c r="G979" s="348"/>
      <c r="H979" s="348"/>
    </row>
    <row r="980" spans="1:8" ht="15.75" thickBot="1">
      <c r="A980" s="348"/>
      <c r="B980" s="348"/>
      <c r="C980" s="348"/>
      <c r="D980" s="348"/>
      <c r="E980" s="348"/>
      <c r="F980" s="348"/>
      <c r="G980" s="348"/>
      <c r="H980" s="348"/>
    </row>
    <row r="981" spans="1:8" ht="15.75" thickBot="1">
      <c r="A981" s="348"/>
      <c r="B981" s="348"/>
      <c r="C981" s="348"/>
      <c r="D981" s="348"/>
      <c r="E981" s="348"/>
      <c r="F981" s="348"/>
      <c r="G981" s="348"/>
      <c r="H981" s="348"/>
    </row>
    <row r="982" spans="1:8" ht="15.75" thickBot="1">
      <c r="A982" s="348"/>
      <c r="B982" s="348"/>
      <c r="C982" s="348"/>
      <c r="D982" s="348"/>
      <c r="E982" s="348"/>
      <c r="F982" s="348"/>
      <c r="G982" s="348"/>
      <c r="H982" s="348"/>
    </row>
    <row r="983" spans="1:8" ht="15.75" thickBot="1">
      <c r="A983" s="348"/>
      <c r="B983" s="348"/>
      <c r="C983" s="348"/>
      <c r="D983" s="348"/>
      <c r="E983" s="348"/>
      <c r="F983" s="348"/>
      <c r="G983" s="348"/>
      <c r="H983" s="348"/>
    </row>
    <row r="984" spans="1:8" ht="15.75" thickBot="1">
      <c r="A984" s="348"/>
      <c r="B984" s="348"/>
      <c r="C984" s="348"/>
      <c r="D984" s="348"/>
      <c r="E984" s="348"/>
      <c r="F984" s="348"/>
      <c r="G984" s="348"/>
      <c r="H984" s="348"/>
    </row>
    <row r="985" spans="1:8" ht="15.75" thickBot="1">
      <c r="A985" s="348"/>
      <c r="B985" s="348"/>
      <c r="C985" s="348"/>
      <c r="D985" s="348"/>
      <c r="E985" s="348"/>
      <c r="F985" s="348"/>
      <c r="G985" s="348"/>
      <c r="H985" s="348"/>
    </row>
    <row r="986" spans="1:8" ht="15.75" thickBot="1">
      <c r="A986" s="348"/>
      <c r="B986" s="348"/>
      <c r="C986" s="348"/>
      <c r="D986" s="348"/>
      <c r="E986" s="348"/>
      <c r="F986" s="348"/>
      <c r="G986" s="348"/>
      <c r="H986" s="348"/>
    </row>
    <row r="987" spans="1:8" ht="15.75" thickBot="1">
      <c r="A987" s="348"/>
      <c r="B987" s="348"/>
      <c r="C987" s="348"/>
      <c r="D987" s="348"/>
      <c r="E987" s="348"/>
      <c r="F987" s="348"/>
      <c r="G987" s="348"/>
      <c r="H987" s="348"/>
    </row>
    <row r="988" spans="1:8" ht="15.75" thickBot="1">
      <c r="A988" s="348"/>
      <c r="B988" s="348"/>
      <c r="C988" s="348"/>
      <c r="D988" s="348"/>
      <c r="E988" s="348"/>
      <c r="F988" s="348"/>
      <c r="G988" s="348"/>
      <c r="H988" s="348"/>
    </row>
    <row r="989" spans="1:8" ht="15.75" thickBot="1">
      <c r="A989" s="348"/>
      <c r="B989" s="348"/>
      <c r="C989" s="348"/>
      <c r="D989" s="348"/>
      <c r="E989" s="348"/>
      <c r="F989" s="348"/>
      <c r="G989" s="348"/>
      <c r="H989" s="348"/>
    </row>
    <row r="990" spans="1:8" ht="15.75" thickBot="1">
      <c r="A990" s="348"/>
      <c r="B990" s="348"/>
      <c r="C990" s="348"/>
      <c r="D990" s="348"/>
      <c r="E990" s="348"/>
      <c r="F990" s="348"/>
      <c r="G990" s="348"/>
      <c r="H990" s="348"/>
    </row>
    <row r="991" spans="1:8" ht="15.75" thickBot="1">
      <c r="A991" s="348"/>
      <c r="B991" s="348"/>
      <c r="C991" s="348"/>
      <c r="D991" s="348"/>
      <c r="E991" s="348"/>
      <c r="F991" s="348"/>
      <c r="G991" s="348"/>
      <c r="H991" s="348"/>
    </row>
    <row r="992" spans="1:8" ht="15.75" thickBot="1">
      <c r="A992" s="348"/>
      <c r="B992" s="348"/>
      <c r="C992" s="348"/>
      <c r="D992" s="348"/>
      <c r="E992" s="348"/>
      <c r="F992" s="348"/>
      <c r="G992" s="348"/>
      <c r="H992" s="348"/>
    </row>
    <row r="993" spans="1:8" ht="15.75" thickBot="1">
      <c r="A993" s="348"/>
      <c r="B993" s="348"/>
      <c r="C993" s="348"/>
      <c r="D993" s="348"/>
      <c r="E993" s="348"/>
      <c r="F993" s="348"/>
      <c r="G993" s="348"/>
      <c r="H993" s="348"/>
    </row>
    <row r="994" spans="1:8" ht="15.75" thickBot="1">
      <c r="A994" s="348"/>
      <c r="B994" s="348"/>
      <c r="C994" s="348"/>
      <c r="D994" s="348"/>
      <c r="E994" s="348"/>
      <c r="F994" s="348"/>
      <c r="G994" s="348"/>
      <c r="H994" s="348"/>
    </row>
    <row r="995" spans="1:8" ht="15.75" thickBot="1">
      <c r="A995" s="348"/>
      <c r="B995" s="348"/>
      <c r="C995" s="348"/>
      <c r="D995" s="348"/>
      <c r="E995" s="348"/>
      <c r="F995" s="348"/>
      <c r="G995" s="348"/>
      <c r="H995" s="348"/>
    </row>
    <row r="996" spans="1:8" ht="15.75" thickBot="1">
      <c r="A996" s="348"/>
      <c r="B996" s="348"/>
      <c r="C996" s="348"/>
      <c r="D996" s="348"/>
      <c r="E996" s="348"/>
      <c r="F996" s="348"/>
      <c r="G996" s="348"/>
      <c r="H996" s="348"/>
    </row>
    <row r="997" spans="1:8" ht="15.75" thickBot="1">
      <c r="A997" s="348"/>
      <c r="B997" s="348"/>
      <c r="C997" s="348"/>
      <c r="D997" s="348"/>
      <c r="E997" s="348"/>
      <c r="F997" s="348"/>
      <c r="G997" s="348"/>
      <c r="H997" s="348"/>
    </row>
    <row r="998" spans="1:8" ht="15.75" thickBot="1">
      <c r="A998" s="348"/>
      <c r="B998" s="348"/>
      <c r="C998" s="348"/>
      <c r="D998" s="348"/>
      <c r="E998" s="348"/>
      <c r="F998" s="348"/>
      <c r="G998" s="348"/>
      <c r="H998" s="348"/>
    </row>
    <row r="999" spans="1:8" ht="15.75" thickBot="1">
      <c r="A999" s="348"/>
      <c r="B999" s="348"/>
      <c r="C999" s="348"/>
      <c r="D999" s="348"/>
      <c r="E999" s="348"/>
      <c r="F999" s="348"/>
      <c r="G999" s="348"/>
      <c r="H999" s="348"/>
    </row>
    <row r="1000" spans="1:8" ht="15.75" thickBot="1">
      <c r="A1000" s="348"/>
      <c r="B1000" s="348"/>
      <c r="C1000" s="348"/>
      <c r="D1000" s="348"/>
      <c r="E1000" s="348"/>
      <c r="F1000" s="348"/>
      <c r="G1000" s="348"/>
      <c r="H1000" s="348"/>
    </row>
    <row r="1001" spans="1:8" ht="15.75" thickBot="1">
      <c r="A1001" s="348"/>
      <c r="B1001" s="348"/>
      <c r="C1001" s="348"/>
      <c r="D1001" s="348"/>
      <c r="E1001" s="348"/>
      <c r="F1001" s="348"/>
      <c r="G1001" s="348"/>
      <c r="H1001" s="348"/>
    </row>
    <row r="1002" spans="1:8" ht="15.75" thickBot="1">
      <c r="A1002" s="348"/>
      <c r="B1002" s="348"/>
      <c r="C1002" s="348"/>
      <c r="D1002" s="348"/>
      <c r="E1002" s="348"/>
      <c r="F1002" s="348"/>
      <c r="G1002" s="348"/>
      <c r="H1002" s="348"/>
    </row>
  </sheetData>
  <mergeCells count="10">
    <mergeCell ref="A6:D6"/>
    <mergeCell ref="A22:D22"/>
    <mergeCell ref="A38:D38"/>
    <mergeCell ref="A3:A5"/>
    <mergeCell ref="B3:D3"/>
    <mergeCell ref="E3:H4"/>
    <mergeCell ref="I3:L4"/>
    <mergeCell ref="M3:P4"/>
    <mergeCell ref="B4:B5"/>
    <mergeCell ref="C4:D4"/>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1"/>
  <sheetViews>
    <sheetView workbookViewId="0">
      <selection activeCell="A3" sqref="A3:XFD5"/>
    </sheetView>
  </sheetViews>
  <sheetFormatPr defaultColWidth="9.140625" defaultRowHeight="15"/>
  <cols>
    <col min="1" max="1" width="7.28515625" style="275" customWidth="1"/>
    <col min="2" max="2" width="23.42578125" style="358" customWidth="1"/>
    <col min="3" max="4" width="20.28515625" style="275" customWidth="1"/>
    <col min="5" max="16384" width="9.140625" style="275"/>
  </cols>
  <sheetData>
    <row r="1" spans="1:16" ht="30.75" customHeight="1">
      <c r="A1" s="274" t="s">
        <v>4210</v>
      </c>
      <c r="B1" s="275"/>
    </row>
    <row r="2" spans="1:16">
      <c r="B2" s="275"/>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c r="A6" s="473">
        <v>1</v>
      </c>
      <c r="B6" s="476" t="s">
        <v>4211</v>
      </c>
      <c r="C6" s="246" t="s">
        <v>4212</v>
      </c>
      <c r="D6" s="246" t="s">
        <v>4213</v>
      </c>
      <c r="E6" s="347">
        <v>24000</v>
      </c>
      <c r="F6" s="347">
        <v>12500</v>
      </c>
      <c r="G6" s="347">
        <v>6400</v>
      </c>
      <c r="H6" s="347">
        <v>5120</v>
      </c>
      <c r="I6" s="245">
        <f>ROUND(E6*30%,-1)</f>
        <v>7200</v>
      </c>
      <c r="J6" s="245">
        <f>ROUND(F6*30%,-1)</f>
        <v>3750</v>
      </c>
      <c r="K6" s="245">
        <f>ROUND(G6*30%,-1)</f>
        <v>1920</v>
      </c>
      <c r="L6" s="245">
        <f>ROUND(H6*30%,-1)</f>
        <v>1540</v>
      </c>
      <c r="M6" s="245">
        <f>ROUND(E6*25%,-1)</f>
        <v>6000</v>
      </c>
      <c r="N6" s="245">
        <f t="shared" ref="N6:P21" si="0">ROUND(F6*25%,-1)</f>
        <v>3130</v>
      </c>
      <c r="O6" s="245">
        <f t="shared" si="0"/>
        <v>1600</v>
      </c>
      <c r="P6" s="245">
        <f t="shared" si="0"/>
        <v>1280</v>
      </c>
    </row>
    <row r="7" spans="1:16">
      <c r="A7" s="473"/>
      <c r="B7" s="476"/>
      <c r="C7" s="246" t="s">
        <v>4212</v>
      </c>
      <c r="D7" s="246" t="s">
        <v>4214</v>
      </c>
      <c r="E7" s="347">
        <v>22000</v>
      </c>
      <c r="F7" s="347">
        <v>12000</v>
      </c>
      <c r="G7" s="347">
        <v>6200</v>
      </c>
      <c r="H7" s="347">
        <v>4960</v>
      </c>
      <c r="I7" s="245">
        <f t="shared" ref="I7:L57" si="1">ROUND(E7*30%,-1)</f>
        <v>6600</v>
      </c>
      <c r="J7" s="245">
        <f t="shared" si="1"/>
        <v>3600</v>
      </c>
      <c r="K7" s="245">
        <f t="shared" si="1"/>
        <v>1860</v>
      </c>
      <c r="L7" s="245">
        <f t="shared" si="1"/>
        <v>1490</v>
      </c>
      <c r="M7" s="245">
        <f t="shared" ref="M7:P57" si="2">ROUND(E7*25%,-1)</f>
        <v>5500</v>
      </c>
      <c r="N7" s="245">
        <f t="shared" si="0"/>
        <v>3000</v>
      </c>
      <c r="O7" s="245">
        <f t="shared" si="0"/>
        <v>1550</v>
      </c>
      <c r="P7" s="245">
        <f t="shared" si="0"/>
        <v>1240</v>
      </c>
    </row>
    <row r="8" spans="1:16" ht="30">
      <c r="A8" s="473">
        <v>2</v>
      </c>
      <c r="B8" s="476" t="s">
        <v>4215</v>
      </c>
      <c r="C8" s="246" t="s">
        <v>4216</v>
      </c>
      <c r="D8" s="246" t="s">
        <v>4217</v>
      </c>
      <c r="E8" s="347">
        <v>17000</v>
      </c>
      <c r="F8" s="347">
        <v>8700</v>
      </c>
      <c r="G8" s="347">
        <v>4700</v>
      </c>
      <c r="H8" s="347">
        <v>3760</v>
      </c>
      <c r="I8" s="245">
        <f t="shared" si="1"/>
        <v>5100</v>
      </c>
      <c r="J8" s="245">
        <f t="shared" si="1"/>
        <v>2610</v>
      </c>
      <c r="K8" s="245">
        <f t="shared" si="1"/>
        <v>1410</v>
      </c>
      <c r="L8" s="245">
        <f t="shared" si="1"/>
        <v>1130</v>
      </c>
      <c r="M8" s="245">
        <f t="shared" si="2"/>
        <v>4250</v>
      </c>
      <c r="N8" s="245">
        <f t="shared" si="0"/>
        <v>2180</v>
      </c>
      <c r="O8" s="245">
        <f t="shared" si="0"/>
        <v>1180</v>
      </c>
      <c r="P8" s="245">
        <f t="shared" si="0"/>
        <v>940</v>
      </c>
    </row>
    <row r="9" spans="1:16" ht="30">
      <c r="A9" s="473"/>
      <c r="B9" s="476"/>
      <c r="C9" s="246" t="s">
        <v>4217</v>
      </c>
      <c r="D9" s="246" t="s">
        <v>4218</v>
      </c>
      <c r="E9" s="347">
        <v>13500</v>
      </c>
      <c r="F9" s="347">
        <v>6900</v>
      </c>
      <c r="G9" s="347">
        <v>3850</v>
      </c>
      <c r="H9" s="347">
        <v>3080</v>
      </c>
      <c r="I9" s="245">
        <f t="shared" si="1"/>
        <v>4050</v>
      </c>
      <c r="J9" s="245">
        <f t="shared" si="1"/>
        <v>2070</v>
      </c>
      <c r="K9" s="245">
        <f t="shared" si="1"/>
        <v>1160</v>
      </c>
      <c r="L9" s="245">
        <f t="shared" si="1"/>
        <v>920</v>
      </c>
      <c r="M9" s="245">
        <f t="shared" si="2"/>
        <v>3380</v>
      </c>
      <c r="N9" s="245">
        <f t="shared" si="0"/>
        <v>1730</v>
      </c>
      <c r="O9" s="245">
        <f t="shared" si="0"/>
        <v>960</v>
      </c>
      <c r="P9" s="245">
        <f t="shared" si="0"/>
        <v>770</v>
      </c>
    </row>
    <row r="10" spans="1:16" ht="30">
      <c r="A10" s="246">
        <v>3</v>
      </c>
      <c r="B10" s="355" t="s">
        <v>4219</v>
      </c>
      <c r="C10" s="298"/>
      <c r="D10" s="298"/>
      <c r="E10" s="298"/>
      <c r="F10" s="298"/>
      <c r="G10" s="298"/>
      <c r="H10" s="298"/>
      <c r="I10" s="245"/>
      <c r="J10" s="245"/>
      <c r="K10" s="245"/>
      <c r="L10" s="245"/>
      <c r="M10" s="245"/>
      <c r="N10" s="245"/>
      <c r="O10" s="245"/>
      <c r="P10" s="245"/>
    </row>
    <row r="11" spans="1:16" ht="30">
      <c r="A11" s="246" t="s">
        <v>2385</v>
      </c>
      <c r="B11" s="355" t="s">
        <v>4220</v>
      </c>
      <c r="C11" s="298"/>
      <c r="D11" s="298"/>
      <c r="E11" s="347">
        <v>22000</v>
      </c>
      <c r="F11" s="347">
        <v>12000</v>
      </c>
      <c r="G11" s="347">
        <v>6200</v>
      </c>
      <c r="H11" s="347">
        <v>4960</v>
      </c>
      <c r="I11" s="245">
        <f t="shared" si="1"/>
        <v>6600</v>
      </c>
      <c r="J11" s="245">
        <f t="shared" si="1"/>
        <v>3600</v>
      </c>
      <c r="K11" s="245">
        <f t="shared" si="1"/>
        <v>1860</v>
      </c>
      <c r="L11" s="245">
        <f t="shared" si="1"/>
        <v>1490</v>
      </c>
      <c r="M11" s="245">
        <f t="shared" si="2"/>
        <v>5500</v>
      </c>
      <c r="N11" s="245">
        <f t="shared" si="0"/>
        <v>3000</v>
      </c>
      <c r="O11" s="245">
        <f t="shared" si="0"/>
        <v>1550</v>
      </c>
      <c r="P11" s="245">
        <f t="shared" si="0"/>
        <v>1240</v>
      </c>
    </row>
    <row r="12" spans="1:16" ht="30">
      <c r="A12" s="246" t="s">
        <v>2385</v>
      </c>
      <c r="B12" s="355" t="s">
        <v>4221</v>
      </c>
      <c r="C12" s="298"/>
      <c r="D12" s="298"/>
      <c r="E12" s="347">
        <v>17000</v>
      </c>
      <c r="F12" s="347">
        <v>8700</v>
      </c>
      <c r="G12" s="347">
        <v>4700</v>
      </c>
      <c r="H12" s="347">
        <v>3760</v>
      </c>
      <c r="I12" s="245">
        <f t="shared" si="1"/>
        <v>5100</v>
      </c>
      <c r="J12" s="245">
        <f t="shared" si="1"/>
        <v>2610</v>
      </c>
      <c r="K12" s="245">
        <f t="shared" si="1"/>
        <v>1410</v>
      </c>
      <c r="L12" s="245">
        <f t="shared" si="1"/>
        <v>1130</v>
      </c>
      <c r="M12" s="245">
        <f t="shared" si="2"/>
        <v>4250</v>
      </c>
      <c r="N12" s="245">
        <f t="shared" si="0"/>
        <v>2180</v>
      </c>
      <c r="O12" s="245">
        <f t="shared" si="0"/>
        <v>1180</v>
      </c>
      <c r="P12" s="245">
        <f t="shared" si="0"/>
        <v>940</v>
      </c>
    </row>
    <row r="13" spans="1:16" ht="30">
      <c r="A13" s="246" t="s">
        <v>2385</v>
      </c>
      <c r="B13" s="355" t="s">
        <v>4222</v>
      </c>
      <c r="C13" s="298"/>
      <c r="D13" s="298"/>
      <c r="E13" s="347">
        <v>15000</v>
      </c>
      <c r="F13" s="347">
        <v>7600</v>
      </c>
      <c r="G13" s="347">
        <v>4200</v>
      </c>
      <c r="H13" s="347">
        <v>3360</v>
      </c>
      <c r="I13" s="245">
        <f t="shared" si="1"/>
        <v>4500</v>
      </c>
      <c r="J13" s="245">
        <f t="shared" si="1"/>
        <v>2280</v>
      </c>
      <c r="K13" s="245">
        <f t="shared" si="1"/>
        <v>1260</v>
      </c>
      <c r="L13" s="245">
        <f t="shared" si="1"/>
        <v>1010</v>
      </c>
      <c r="M13" s="245">
        <f t="shared" si="2"/>
        <v>3750</v>
      </c>
      <c r="N13" s="245">
        <f t="shared" si="0"/>
        <v>1900</v>
      </c>
      <c r="O13" s="245">
        <f t="shared" si="0"/>
        <v>1050</v>
      </c>
      <c r="P13" s="245">
        <f t="shared" si="0"/>
        <v>840</v>
      </c>
    </row>
    <row r="14" spans="1:16" ht="45">
      <c r="A14" s="246" t="s">
        <v>2385</v>
      </c>
      <c r="B14" s="355" t="s">
        <v>4223</v>
      </c>
      <c r="C14" s="298"/>
      <c r="D14" s="298"/>
      <c r="E14" s="347">
        <v>10000</v>
      </c>
      <c r="F14" s="347">
        <v>5200</v>
      </c>
      <c r="G14" s="347">
        <v>3150</v>
      </c>
      <c r="H14" s="347">
        <v>2520</v>
      </c>
      <c r="I14" s="245">
        <f t="shared" si="1"/>
        <v>3000</v>
      </c>
      <c r="J14" s="245">
        <f t="shared" si="1"/>
        <v>1560</v>
      </c>
      <c r="K14" s="245">
        <f t="shared" si="1"/>
        <v>950</v>
      </c>
      <c r="L14" s="245">
        <f t="shared" si="1"/>
        <v>760</v>
      </c>
      <c r="M14" s="245">
        <f t="shared" si="2"/>
        <v>2500</v>
      </c>
      <c r="N14" s="245">
        <f t="shared" si="0"/>
        <v>1300</v>
      </c>
      <c r="O14" s="245">
        <f t="shared" si="0"/>
        <v>790</v>
      </c>
      <c r="P14" s="245">
        <f t="shared" si="0"/>
        <v>630</v>
      </c>
    </row>
    <row r="15" spans="1:16" ht="30">
      <c r="A15" s="246">
        <v>4</v>
      </c>
      <c r="B15" s="355" t="s">
        <v>4224</v>
      </c>
      <c r="C15" s="298"/>
      <c r="D15" s="298"/>
      <c r="E15" s="298"/>
      <c r="F15" s="298"/>
      <c r="G15" s="298"/>
      <c r="H15" s="298"/>
      <c r="I15" s="245"/>
      <c r="J15" s="245"/>
      <c r="K15" s="245"/>
      <c r="L15" s="245"/>
      <c r="M15" s="245"/>
      <c r="N15" s="245"/>
      <c r="O15" s="245"/>
      <c r="P15" s="245"/>
    </row>
    <row r="16" spans="1:16" ht="30">
      <c r="A16" s="246" t="s">
        <v>2385</v>
      </c>
      <c r="B16" s="355" t="s">
        <v>4220</v>
      </c>
      <c r="C16" s="298"/>
      <c r="D16" s="298"/>
      <c r="E16" s="347">
        <v>22000</v>
      </c>
      <c r="F16" s="347">
        <v>12000</v>
      </c>
      <c r="G16" s="347">
        <v>6200</v>
      </c>
      <c r="H16" s="347">
        <v>4960</v>
      </c>
      <c r="I16" s="245">
        <f t="shared" si="1"/>
        <v>6600</v>
      </c>
      <c r="J16" s="245">
        <f t="shared" si="1"/>
        <v>3600</v>
      </c>
      <c r="K16" s="245">
        <f t="shared" si="1"/>
        <v>1860</v>
      </c>
      <c r="L16" s="245">
        <f t="shared" si="1"/>
        <v>1490</v>
      </c>
      <c r="M16" s="245">
        <f t="shared" si="2"/>
        <v>5500</v>
      </c>
      <c r="N16" s="245">
        <f t="shared" si="0"/>
        <v>3000</v>
      </c>
      <c r="O16" s="245">
        <f t="shared" si="0"/>
        <v>1550</v>
      </c>
      <c r="P16" s="245">
        <f t="shared" si="0"/>
        <v>1240</v>
      </c>
    </row>
    <row r="17" spans="1:16" ht="45">
      <c r="A17" s="246" t="s">
        <v>2385</v>
      </c>
      <c r="B17" s="355" t="s">
        <v>4225</v>
      </c>
      <c r="C17" s="298"/>
      <c r="D17" s="298"/>
      <c r="E17" s="347">
        <v>10000</v>
      </c>
      <c r="F17" s="347">
        <v>5200</v>
      </c>
      <c r="G17" s="347">
        <v>3150</v>
      </c>
      <c r="H17" s="347">
        <v>2520</v>
      </c>
      <c r="I17" s="245">
        <f t="shared" si="1"/>
        <v>3000</v>
      </c>
      <c r="J17" s="245">
        <f t="shared" si="1"/>
        <v>1560</v>
      </c>
      <c r="K17" s="245">
        <f t="shared" si="1"/>
        <v>950</v>
      </c>
      <c r="L17" s="245">
        <f t="shared" si="1"/>
        <v>760</v>
      </c>
      <c r="M17" s="245">
        <f t="shared" si="2"/>
        <v>2500</v>
      </c>
      <c r="N17" s="245">
        <f t="shared" si="0"/>
        <v>1300</v>
      </c>
      <c r="O17" s="245">
        <f t="shared" si="0"/>
        <v>790</v>
      </c>
      <c r="P17" s="245">
        <f t="shared" si="0"/>
        <v>630</v>
      </c>
    </row>
    <row r="18" spans="1:16" ht="30">
      <c r="A18" s="246">
        <v>5</v>
      </c>
      <c r="B18" s="355" t="s">
        <v>4226</v>
      </c>
      <c r="C18" s="298"/>
      <c r="D18" s="298"/>
      <c r="E18" s="298"/>
      <c r="F18" s="298"/>
      <c r="G18" s="298"/>
      <c r="H18" s="298"/>
      <c r="I18" s="245"/>
      <c r="J18" s="245"/>
      <c r="K18" s="245"/>
      <c r="L18" s="245"/>
      <c r="M18" s="245"/>
      <c r="N18" s="245"/>
      <c r="O18" s="245"/>
      <c r="P18" s="245"/>
    </row>
    <row r="19" spans="1:16" ht="30">
      <c r="A19" s="246" t="s">
        <v>2385</v>
      </c>
      <c r="B19" s="355" t="s">
        <v>4220</v>
      </c>
      <c r="C19" s="298"/>
      <c r="D19" s="298"/>
      <c r="E19" s="347">
        <v>22000</v>
      </c>
      <c r="F19" s="347">
        <v>12000</v>
      </c>
      <c r="G19" s="347">
        <v>6200</v>
      </c>
      <c r="H19" s="347">
        <v>4960</v>
      </c>
      <c r="I19" s="245">
        <f t="shared" si="1"/>
        <v>6600</v>
      </c>
      <c r="J19" s="245">
        <f t="shared" si="1"/>
        <v>3600</v>
      </c>
      <c r="K19" s="245">
        <f t="shared" si="1"/>
        <v>1860</v>
      </c>
      <c r="L19" s="245">
        <f t="shared" si="1"/>
        <v>1490</v>
      </c>
      <c r="M19" s="245">
        <f t="shared" si="2"/>
        <v>5500</v>
      </c>
      <c r="N19" s="245">
        <f t="shared" si="0"/>
        <v>3000</v>
      </c>
      <c r="O19" s="245">
        <f t="shared" si="0"/>
        <v>1550</v>
      </c>
      <c r="P19" s="245">
        <f t="shared" si="0"/>
        <v>1240</v>
      </c>
    </row>
    <row r="20" spans="1:16" ht="45">
      <c r="A20" s="246" t="s">
        <v>2385</v>
      </c>
      <c r="B20" s="355" t="s">
        <v>4227</v>
      </c>
      <c r="C20" s="298"/>
      <c r="D20" s="298"/>
      <c r="E20" s="347">
        <v>10000</v>
      </c>
      <c r="F20" s="347">
        <v>5200</v>
      </c>
      <c r="G20" s="347">
        <v>3150</v>
      </c>
      <c r="H20" s="347">
        <v>2520</v>
      </c>
      <c r="I20" s="245">
        <f t="shared" si="1"/>
        <v>3000</v>
      </c>
      <c r="J20" s="245">
        <f t="shared" si="1"/>
        <v>1560</v>
      </c>
      <c r="K20" s="245">
        <f t="shared" si="1"/>
        <v>950</v>
      </c>
      <c r="L20" s="245">
        <f t="shared" si="1"/>
        <v>760</v>
      </c>
      <c r="M20" s="245">
        <f t="shared" si="2"/>
        <v>2500</v>
      </c>
      <c r="N20" s="245">
        <f t="shared" si="0"/>
        <v>1300</v>
      </c>
      <c r="O20" s="245">
        <f t="shared" si="0"/>
        <v>790</v>
      </c>
      <c r="P20" s="245">
        <f t="shared" si="0"/>
        <v>630</v>
      </c>
    </row>
    <row r="21" spans="1:16" ht="60">
      <c r="A21" s="473">
        <v>6</v>
      </c>
      <c r="B21" s="476" t="s">
        <v>4228</v>
      </c>
      <c r="C21" s="246" t="s">
        <v>4212</v>
      </c>
      <c r="D21" s="246" t="s">
        <v>4229</v>
      </c>
      <c r="E21" s="347">
        <v>13500</v>
      </c>
      <c r="F21" s="347">
        <v>6900</v>
      </c>
      <c r="G21" s="347">
        <v>3850</v>
      </c>
      <c r="H21" s="347">
        <v>3080</v>
      </c>
      <c r="I21" s="245">
        <f t="shared" si="1"/>
        <v>4050</v>
      </c>
      <c r="J21" s="245">
        <f t="shared" si="1"/>
        <v>2070</v>
      </c>
      <c r="K21" s="245">
        <f t="shared" si="1"/>
        <v>1160</v>
      </c>
      <c r="L21" s="245">
        <f t="shared" si="1"/>
        <v>920</v>
      </c>
      <c r="M21" s="245">
        <f t="shared" si="2"/>
        <v>3380</v>
      </c>
      <c r="N21" s="245">
        <f t="shared" si="0"/>
        <v>1730</v>
      </c>
      <c r="O21" s="245">
        <f t="shared" si="0"/>
        <v>960</v>
      </c>
      <c r="P21" s="245">
        <f t="shared" si="0"/>
        <v>770</v>
      </c>
    </row>
    <row r="22" spans="1:16" ht="30">
      <c r="A22" s="473"/>
      <c r="B22" s="476"/>
      <c r="C22" s="246" t="s">
        <v>4230</v>
      </c>
      <c r="D22" s="246" t="s">
        <v>4231</v>
      </c>
      <c r="E22" s="347">
        <v>9000</v>
      </c>
      <c r="F22" s="347">
        <v>4600</v>
      </c>
      <c r="G22" s="347">
        <v>2950</v>
      </c>
      <c r="H22" s="347">
        <v>2360</v>
      </c>
      <c r="I22" s="245">
        <f t="shared" si="1"/>
        <v>2700</v>
      </c>
      <c r="J22" s="245">
        <f t="shared" si="1"/>
        <v>1380</v>
      </c>
      <c r="K22" s="245">
        <f t="shared" si="1"/>
        <v>890</v>
      </c>
      <c r="L22" s="245">
        <f t="shared" si="1"/>
        <v>710</v>
      </c>
      <c r="M22" s="245">
        <f t="shared" si="2"/>
        <v>2250</v>
      </c>
      <c r="N22" s="245">
        <f t="shared" si="2"/>
        <v>1150</v>
      </c>
      <c r="O22" s="245">
        <f t="shared" si="2"/>
        <v>740</v>
      </c>
      <c r="P22" s="245">
        <f t="shared" si="2"/>
        <v>590</v>
      </c>
    </row>
    <row r="23" spans="1:16" ht="45">
      <c r="A23" s="246">
        <v>7</v>
      </c>
      <c r="B23" s="355" t="s">
        <v>4232</v>
      </c>
      <c r="C23" s="298"/>
      <c r="D23" s="298"/>
      <c r="E23" s="246">
        <v>4000</v>
      </c>
      <c r="F23" s="246">
        <v>2100</v>
      </c>
      <c r="G23" s="246">
        <v>1600</v>
      </c>
      <c r="H23" s="347">
        <v>1280</v>
      </c>
      <c r="I23" s="245">
        <f t="shared" si="1"/>
        <v>1200</v>
      </c>
      <c r="J23" s="245">
        <f t="shared" si="1"/>
        <v>630</v>
      </c>
      <c r="K23" s="245">
        <f t="shared" si="1"/>
        <v>480</v>
      </c>
      <c r="L23" s="245">
        <f t="shared" si="1"/>
        <v>380</v>
      </c>
      <c r="M23" s="245">
        <f t="shared" si="2"/>
        <v>1000</v>
      </c>
      <c r="N23" s="245">
        <f t="shared" si="2"/>
        <v>530</v>
      </c>
      <c r="O23" s="245">
        <f t="shared" si="2"/>
        <v>400</v>
      </c>
      <c r="P23" s="245">
        <f t="shared" si="2"/>
        <v>320</v>
      </c>
    </row>
    <row r="24" spans="1:16" ht="30">
      <c r="A24" s="473">
        <v>8</v>
      </c>
      <c r="B24" s="476" t="s">
        <v>4233</v>
      </c>
      <c r="C24" s="246" t="s">
        <v>4234</v>
      </c>
      <c r="D24" s="246" t="s">
        <v>4235</v>
      </c>
      <c r="E24" s="347">
        <v>9000</v>
      </c>
      <c r="F24" s="347">
        <v>4600</v>
      </c>
      <c r="G24" s="347">
        <v>2950</v>
      </c>
      <c r="H24" s="347">
        <v>2360</v>
      </c>
      <c r="I24" s="245">
        <f t="shared" si="1"/>
        <v>2700</v>
      </c>
      <c r="J24" s="245">
        <f t="shared" si="1"/>
        <v>1380</v>
      </c>
      <c r="K24" s="245">
        <f t="shared" si="1"/>
        <v>890</v>
      </c>
      <c r="L24" s="245">
        <f t="shared" si="1"/>
        <v>710</v>
      </c>
      <c r="M24" s="245">
        <f t="shared" si="2"/>
        <v>2250</v>
      </c>
      <c r="N24" s="245">
        <f t="shared" si="2"/>
        <v>1150</v>
      </c>
      <c r="O24" s="245">
        <f t="shared" si="2"/>
        <v>740</v>
      </c>
      <c r="P24" s="245">
        <f t="shared" si="2"/>
        <v>590</v>
      </c>
    </row>
    <row r="25" spans="1:16" ht="30">
      <c r="A25" s="473"/>
      <c r="B25" s="476"/>
      <c r="C25" s="246" t="s">
        <v>4236</v>
      </c>
      <c r="D25" s="246" t="s">
        <v>4237</v>
      </c>
      <c r="E25" s="347">
        <v>6300</v>
      </c>
      <c r="F25" s="347">
        <v>3200</v>
      </c>
      <c r="G25" s="347">
        <v>2250</v>
      </c>
      <c r="H25" s="347">
        <v>1800</v>
      </c>
      <c r="I25" s="245">
        <f t="shared" si="1"/>
        <v>1890</v>
      </c>
      <c r="J25" s="245">
        <f t="shared" si="1"/>
        <v>960</v>
      </c>
      <c r="K25" s="245">
        <f t="shared" si="1"/>
        <v>680</v>
      </c>
      <c r="L25" s="245">
        <f t="shared" si="1"/>
        <v>540</v>
      </c>
      <c r="M25" s="245">
        <f t="shared" si="2"/>
        <v>1580</v>
      </c>
      <c r="N25" s="245">
        <f t="shared" si="2"/>
        <v>800</v>
      </c>
      <c r="O25" s="245">
        <f t="shared" si="2"/>
        <v>560</v>
      </c>
      <c r="P25" s="245">
        <f t="shared" si="2"/>
        <v>450</v>
      </c>
    </row>
    <row r="26" spans="1:16" ht="30">
      <c r="A26" s="473"/>
      <c r="B26" s="476"/>
      <c r="C26" s="246" t="s">
        <v>4238</v>
      </c>
      <c r="D26" s="246" t="s">
        <v>4239</v>
      </c>
      <c r="E26" s="347">
        <v>6300</v>
      </c>
      <c r="F26" s="347">
        <v>3200</v>
      </c>
      <c r="G26" s="347">
        <v>2250</v>
      </c>
      <c r="H26" s="347">
        <v>1800</v>
      </c>
      <c r="I26" s="245">
        <f t="shared" si="1"/>
        <v>1890</v>
      </c>
      <c r="J26" s="245">
        <f t="shared" si="1"/>
        <v>960</v>
      </c>
      <c r="K26" s="245">
        <f t="shared" si="1"/>
        <v>680</v>
      </c>
      <c r="L26" s="245">
        <f t="shared" si="1"/>
        <v>540</v>
      </c>
      <c r="M26" s="245">
        <f t="shared" si="2"/>
        <v>1580</v>
      </c>
      <c r="N26" s="245">
        <f t="shared" si="2"/>
        <v>800</v>
      </c>
      <c r="O26" s="245">
        <f t="shared" si="2"/>
        <v>560</v>
      </c>
      <c r="P26" s="245">
        <f t="shared" si="2"/>
        <v>450</v>
      </c>
    </row>
    <row r="27" spans="1:16" ht="45">
      <c r="A27" s="246">
        <v>9</v>
      </c>
      <c r="B27" s="355" t="s">
        <v>4240</v>
      </c>
      <c r="C27" s="298"/>
      <c r="D27" s="298"/>
      <c r="E27" s="347">
        <v>4500</v>
      </c>
      <c r="F27" s="347">
        <v>2300</v>
      </c>
      <c r="G27" s="347">
        <v>1750</v>
      </c>
      <c r="H27" s="347">
        <v>1400</v>
      </c>
      <c r="I27" s="245">
        <f t="shared" si="1"/>
        <v>1350</v>
      </c>
      <c r="J27" s="245">
        <f t="shared" si="1"/>
        <v>690</v>
      </c>
      <c r="K27" s="245">
        <f t="shared" si="1"/>
        <v>530</v>
      </c>
      <c r="L27" s="245">
        <f t="shared" si="1"/>
        <v>420</v>
      </c>
      <c r="M27" s="245">
        <f t="shared" si="2"/>
        <v>1130</v>
      </c>
      <c r="N27" s="245">
        <f t="shared" si="2"/>
        <v>580</v>
      </c>
      <c r="O27" s="245">
        <f t="shared" si="2"/>
        <v>440</v>
      </c>
      <c r="P27" s="245">
        <f t="shared" si="2"/>
        <v>350</v>
      </c>
    </row>
    <row r="28" spans="1:16" ht="30">
      <c r="A28" s="246">
        <v>10</v>
      </c>
      <c r="B28" s="355" t="s">
        <v>4241</v>
      </c>
      <c r="C28" s="246" t="s">
        <v>4242</v>
      </c>
      <c r="D28" s="246" t="s">
        <v>4243</v>
      </c>
      <c r="E28" s="347">
        <v>12000</v>
      </c>
      <c r="F28" s="347">
        <v>6300</v>
      </c>
      <c r="G28" s="347">
        <v>3600</v>
      </c>
      <c r="H28" s="347">
        <v>2880</v>
      </c>
      <c r="I28" s="245">
        <f t="shared" si="1"/>
        <v>3600</v>
      </c>
      <c r="J28" s="245">
        <f t="shared" si="1"/>
        <v>1890</v>
      </c>
      <c r="K28" s="245">
        <f t="shared" si="1"/>
        <v>1080</v>
      </c>
      <c r="L28" s="245">
        <f t="shared" si="1"/>
        <v>860</v>
      </c>
      <c r="M28" s="245">
        <f t="shared" si="2"/>
        <v>3000</v>
      </c>
      <c r="N28" s="245">
        <f t="shared" si="2"/>
        <v>1580</v>
      </c>
      <c r="O28" s="245">
        <f t="shared" si="2"/>
        <v>900</v>
      </c>
      <c r="P28" s="245">
        <f t="shared" si="2"/>
        <v>720</v>
      </c>
    </row>
    <row r="29" spans="1:16">
      <c r="A29" s="473">
        <v>11</v>
      </c>
      <c r="B29" s="476" t="s">
        <v>4244</v>
      </c>
      <c r="C29" s="246" t="s">
        <v>287</v>
      </c>
      <c r="D29" s="246" t="s">
        <v>4245</v>
      </c>
      <c r="E29" s="347">
        <v>13500</v>
      </c>
      <c r="F29" s="347">
        <v>6900</v>
      </c>
      <c r="G29" s="347">
        <v>3850</v>
      </c>
      <c r="H29" s="347">
        <v>3080</v>
      </c>
      <c r="I29" s="245">
        <f t="shared" si="1"/>
        <v>4050</v>
      </c>
      <c r="J29" s="245">
        <f t="shared" si="1"/>
        <v>2070</v>
      </c>
      <c r="K29" s="245">
        <f t="shared" si="1"/>
        <v>1160</v>
      </c>
      <c r="L29" s="245">
        <f t="shared" si="1"/>
        <v>920</v>
      </c>
      <c r="M29" s="245">
        <f t="shared" si="2"/>
        <v>3380</v>
      </c>
      <c r="N29" s="245">
        <f t="shared" si="2"/>
        <v>1730</v>
      </c>
      <c r="O29" s="245">
        <f t="shared" si="2"/>
        <v>960</v>
      </c>
      <c r="P29" s="245">
        <f t="shared" si="2"/>
        <v>770</v>
      </c>
    </row>
    <row r="30" spans="1:16">
      <c r="A30" s="473"/>
      <c r="B30" s="476"/>
      <c r="C30" s="246" t="s">
        <v>4245</v>
      </c>
      <c r="D30" s="246" t="s">
        <v>4246</v>
      </c>
      <c r="E30" s="347">
        <v>9000</v>
      </c>
      <c r="F30" s="347">
        <v>4600</v>
      </c>
      <c r="G30" s="347">
        <v>2950</v>
      </c>
      <c r="H30" s="347">
        <v>2360</v>
      </c>
      <c r="I30" s="245">
        <f t="shared" si="1"/>
        <v>2700</v>
      </c>
      <c r="J30" s="245">
        <f t="shared" si="1"/>
        <v>1380</v>
      </c>
      <c r="K30" s="245">
        <f t="shared" si="1"/>
        <v>890</v>
      </c>
      <c r="L30" s="245">
        <f t="shared" si="1"/>
        <v>710</v>
      </c>
      <c r="M30" s="245">
        <f t="shared" si="2"/>
        <v>2250</v>
      </c>
      <c r="N30" s="245">
        <f t="shared" si="2"/>
        <v>1150</v>
      </c>
      <c r="O30" s="245">
        <f t="shared" si="2"/>
        <v>740</v>
      </c>
      <c r="P30" s="245">
        <f t="shared" si="2"/>
        <v>590</v>
      </c>
    </row>
    <row r="31" spans="1:16" ht="45">
      <c r="A31" s="473"/>
      <c r="B31" s="476"/>
      <c r="C31" s="246" t="s">
        <v>4247</v>
      </c>
      <c r="D31" s="246" t="s">
        <v>4248</v>
      </c>
      <c r="E31" s="347">
        <v>5000</v>
      </c>
      <c r="F31" s="347">
        <v>2600</v>
      </c>
      <c r="G31" s="347">
        <v>1900</v>
      </c>
      <c r="H31" s="347">
        <v>1520</v>
      </c>
      <c r="I31" s="245">
        <f t="shared" si="1"/>
        <v>1500</v>
      </c>
      <c r="J31" s="245">
        <f t="shared" si="1"/>
        <v>780</v>
      </c>
      <c r="K31" s="245">
        <f t="shared" si="1"/>
        <v>570</v>
      </c>
      <c r="L31" s="245">
        <f t="shared" si="1"/>
        <v>460</v>
      </c>
      <c r="M31" s="245">
        <f t="shared" si="2"/>
        <v>1250</v>
      </c>
      <c r="N31" s="245">
        <f t="shared" si="2"/>
        <v>650</v>
      </c>
      <c r="O31" s="245">
        <f t="shared" si="2"/>
        <v>480</v>
      </c>
      <c r="P31" s="245">
        <f t="shared" si="2"/>
        <v>380</v>
      </c>
    </row>
    <row r="32" spans="1:16" ht="45">
      <c r="A32" s="473"/>
      <c r="B32" s="476"/>
      <c r="C32" s="246" t="s">
        <v>4248</v>
      </c>
      <c r="D32" s="246" t="s">
        <v>4249</v>
      </c>
      <c r="E32" s="347">
        <v>3000</v>
      </c>
      <c r="F32" s="347">
        <v>1700</v>
      </c>
      <c r="G32" s="347">
        <v>1300</v>
      </c>
      <c r="H32" s="347">
        <v>1040</v>
      </c>
      <c r="I32" s="245">
        <f t="shared" si="1"/>
        <v>900</v>
      </c>
      <c r="J32" s="245">
        <f t="shared" si="1"/>
        <v>510</v>
      </c>
      <c r="K32" s="245">
        <f t="shared" si="1"/>
        <v>390</v>
      </c>
      <c r="L32" s="245">
        <f t="shared" si="1"/>
        <v>310</v>
      </c>
      <c r="M32" s="245">
        <f t="shared" si="2"/>
        <v>750</v>
      </c>
      <c r="N32" s="245">
        <f t="shared" si="2"/>
        <v>430</v>
      </c>
      <c r="O32" s="245">
        <f t="shared" si="2"/>
        <v>330</v>
      </c>
      <c r="P32" s="245">
        <f t="shared" si="2"/>
        <v>260</v>
      </c>
    </row>
    <row r="33" spans="1:16">
      <c r="A33" s="473">
        <v>12</v>
      </c>
      <c r="B33" s="476" t="s">
        <v>4250</v>
      </c>
      <c r="C33" s="246" t="s">
        <v>4251</v>
      </c>
      <c r="D33" s="246" t="s">
        <v>4252</v>
      </c>
      <c r="E33" s="347">
        <v>7000</v>
      </c>
      <c r="F33" s="347">
        <v>3600</v>
      </c>
      <c r="G33" s="347">
        <v>2450</v>
      </c>
      <c r="H33" s="347">
        <v>1960</v>
      </c>
      <c r="I33" s="245">
        <f t="shared" si="1"/>
        <v>2100</v>
      </c>
      <c r="J33" s="245">
        <f t="shared" si="1"/>
        <v>1080</v>
      </c>
      <c r="K33" s="245">
        <f t="shared" si="1"/>
        <v>740</v>
      </c>
      <c r="L33" s="245">
        <f t="shared" si="1"/>
        <v>590</v>
      </c>
      <c r="M33" s="245">
        <f t="shared" si="2"/>
        <v>1750</v>
      </c>
      <c r="N33" s="245">
        <f t="shared" si="2"/>
        <v>900</v>
      </c>
      <c r="O33" s="245">
        <f t="shared" si="2"/>
        <v>610</v>
      </c>
      <c r="P33" s="245">
        <f t="shared" si="2"/>
        <v>490</v>
      </c>
    </row>
    <row r="34" spans="1:16">
      <c r="A34" s="473"/>
      <c r="B34" s="476"/>
      <c r="C34" s="246" t="s">
        <v>4252</v>
      </c>
      <c r="D34" s="246" t="s">
        <v>4253</v>
      </c>
      <c r="E34" s="347">
        <v>5000</v>
      </c>
      <c r="F34" s="347">
        <v>2600</v>
      </c>
      <c r="G34" s="347">
        <v>1900</v>
      </c>
      <c r="H34" s="347">
        <v>1520</v>
      </c>
      <c r="I34" s="245">
        <f t="shared" si="1"/>
        <v>1500</v>
      </c>
      <c r="J34" s="245">
        <f t="shared" si="1"/>
        <v>780</v>
      </c>
      <c r="K34" s="245">
        <f t="shared" si="1"/>
        <v>570</v>
      </c>
      <c r="L34" s="245">
        <f t="shared" si="1"/>
        <v>460</v>
      </c>
      <c r="M34" s="245">
        <f t="shared" si="2"/>
        <v>1250</v>
      </c>
      <c r="N34" s="245">
        <f t="shared" si="2"/>
        <v>650</v>
      </c>
      <c r="O34" s="245">
        <f t="shared" si="2"/>
        <v>480</v>
      </c>
      <c r="P34" s="245">
        <f t="shared" si="2"/>
        <v>380</v>
      </c>
    </row>
    <row r="35" spans="1:16">
      <c r="A35" s="246">
        <v>13</v>
      </c>
      <c r="B35" s="355" t="s">
        <v>4254</v>
      </c>
      <c r="C35" s="246" t="s">
        <v>4255</v>
      </c>
      <c r="D35" s="246" t="s">
        <v>4250</v>
      </c>
      <c r="E35" s="347">
        <v>7000</v>
      </c>
      <c r="F35" s="347">
        <v>3600</v>
      </c>
      <c r="G35" s="347">
        <v>2450</v>
      </c>
      <c r="H35" s="347">
        <v>1960</v>
      </c>
      <c r="I35" s="245">
        <f t="shared" si="1"/>
        <v>2100</v>
      </c>
      <c r="J35" s="245">
        <f t="shared" si="1"/>
        <v>1080</v>
      </c>
      <c r="K35" s="245">
        <f t="shared" si="1"/>
        <v>740</v>
      </c>
      <c r="L35" s="245">
        <f t="shared" si="1"/>
        <v>590</v>
      </c>
      <c r="M35" s="245">
        <f t="shared" si="2"/>
        <v>1750</v>
      </c>
      <c r="N35" s="245">
        <f t="shared" si="2"/>
        <v>900</v>
      </c>
      <c r="O35" s="245">
        <f t="shared" si="2"/>
        <v>610</v>
      </c>
      <c r="P35" s="245">
        <f t="shared" si="2"/>
        <v>490</v>
      </c>
    </row>
    <row r="36" spans="1:16">
      <c r="A36" s="473">
        <v>14</v>
      </c>
      <c r="B36" s="476" t="s">
        <v>4255</v>
      </c>
      <c r="C36" s="246" t="s">
        <v>4241</v>
      </c>
      <c r="D36" s="246" t="s">
        <v>4256</v>
      </c>
      <c r="E36" s="347">
        <v>7000</v>
      </c>
      <c r="F36" s="347">
        <v>3600</v>
      </c>
      <c r="G36" s="347">
        <v>2450</v>
      </c>
      <c r="H36" s="347">
        <v>1960</v>
      </c>
      <c r="I36" s="245">
        <f t="shared" si="1"/>
        <v>2100</v>
      </c>
      <c r="J36" s="245">
        <f t="shared" si="1"/>
        <v>1080</v>
      </c>
      <c r="K36" s="245">
        <f t="shared" si="1"/>
        <v>740</v>
      </c>
      <c r="L36" s="245">
        <f t="shared" si="1"/>
        <v>590</v>
      </c>
      <c r="M36" s="245">
        <f t="shared" si="2"/>
        <v>1750</v>
      </c>
      <c r="N36" s="245">
        <f t="shared" si="2"/>
        <v>900</v>
      </c>
      <c r="O36" s="245">
        <f t="shared" si="2"/>
        <v>610</v>
      </c>
      <c r="P36" s="245">
        <f t="shared" si="2"/>
        <v>490</v>
      </c>
    </row>
    <row r="37" spans="1:16">
      <c r="A37" s="473"/>
      <c r="B37" s="476"/>
      <c r="C37" s="246" t="s">
        <v>4256</v>
      </c>
      <c r="D37" s="246" t="s">
        <v>4244</v>
      </c>
      <c r="E37" s="347">
        <v>5000</v>
      </c>
      <c r="F37" s="347">
        <v>2600</v>
      </c>
      <c r="G37" s="347">
        <v>1900</v>
      </c>
      <c r="H37" s="347">
        <v>1520</v>
      </c>
      <c r="I37" s="245">
        <f t="shared" si="1"/>
        <v>1500</v>
      </c>
      <c r="J37" s="245">
        <f t="shared" si="1"/>
        <v>780</v>
      </c>
      <c r="K37" s="245">
        <f t="shared" si="1"/>
        <v>570</v>
      </c>
      <c r="L37" s="245">
        <f t="shared" si="1"/>
        <v>460</v>
      </c>
      <c r="M37" s="245">
        <f t="shared" si="2"/>
        <v>1250</v>
      </c>
      <c r="N37" s="245">
        <f t="shared" si="2"/>
        <v>650</v>
      </c>
      <c r="O37" s="245">
        <f t="shared" si="2"/>
        <v>480</v>
      </c>
      <c r="P37" s="245">
        <f t="shared" si="2"/>
        <v>380</v>
      </c>
    </row>
    <row r="38" spans="1:16">
      <c r="A38" s="246">
        <v>15</v>
      </c>
      <c r="B38" s="355" t="s">
        <v>4257</v>
      </c>
      <c r="C38" s="246" t="s">
        <v>4241</v>
      </c>
      <c r="D38" s="246" t="s">
        <v>4258</v>
      </c>
      <c r="E38" s="347">
        <v>4000</v>
      </c>
      <c r="F38" s="347">
        <v>2100</v>
      </c>
      <c r="G38" s="347">
        <v>1600</v>
      </c>
      <c r="H38" s="347">
        <v>1280</v>
      </c>
      <c r="I38" s="245">
        <f t="shared" si="1"/>
        <v>1200</v>
      </c>
      <c r="J38" s="245">
        <f t="shared" si="1"/>
        <v>630</v>
      </c>
      <c r="K38" s="245">
        <f t="shared" si="1"/>
        <v>480</v>
      </c>
      <c r="L38" s="245">
        <f t="shared" si="1"/>
        <v>380</v>
      </c>
      <c r="M38" s="245">
        <f t="shared" si="2"/>
        <v>1000</v>
      </c>
      <c r="N38" s="245">
        <f t="shared" si="2"/>
        <v>530</v>
      </c>
      <c r="O38" s="245">
        <f t="shared" si="2"/>
        <v>400</v>
      </c>
      <c r="P38" s="245">
        <f t="shared" si="2"/>
        <v>320</v>
      </c>
    </row>
    <row r="39" spans="1:16">
      <c r="A39" s="473">
        <v>16</v>
      </c>
      <c r="B39" s="476" t="s">
        <v>4259</v>
      </c>
      <c r="C39" s="246" t="s">
        <v>4241</v>
      </c>
      <c r="D39" s="246" t="s">
        <v>4260</v>
      </c>
      <c r="E39" s="347">
        <v>5000</v>
      </c>
      <c r="F39" s="347">
        <v>2600</v>
      </c>
      <c r="G39" s="347">
        <v>1900</v>
      </c>
      <c r="H39" s="347">
        <v>1520</v>
      </c>
      <c r="I39" s="245">
        <f t="shared" si="1"/>
        <v>1500</v>
      </c>
      <c r="J39" s="245">
        <f t="shared" si="1"/>
        <v>780</v>
      </c>
      <c r="K39" s="245">
        <f t="shared" si="1"/>
        <v>570</v>
      </c>
      <c r="L39" s="245">
        <f t="shared" si="1"/>
        <v>460</v>
      </c>
      <c r="M39" s="245">
        <f t="shared" si="2"/>
        <v>1250</v>
      </c>
      <c r="N39" s="245">
        <f t="shared" si="2"/>
        <v>650</v>
      </c>
      <c r="O39" s="245">
        <f t="shared" si="2"/>
        <v>480</v>
      </c>
      <c r="P39" s="245">
        <f t="shared" si="2"/>
        <v>380</v>
      </c>
    </row>
    <row r="40" spans="1:16">
      <c r="A40" s="473"/>
      <c r="B40" s="476"/>
      <c r="C40" s="246" t="s">
        <v>4260</v>
      </c>
      <c r="D40" s="246" t="s">
        <v>4261</v>
      </c>
      <c r="E40" s="347">
        <v>4000</v>
      </c>
      <c r="F40" s="347">
        <v>2100</v>
      </c>
      <c r="G40" s="347">
        <v>1600</v>
      </c>
      <c r="H40" s="347">
        <v>1280</v>
      </c>
      <c r="I40" s="245">
        <f t="shared" si="1"/>
        <v>1200</v>
      </c>
      <c r="J40" s="245">
        <f t="shared" si="1"/>
        <v>630</v>
      </c>
      <c r="K40" s="245">
        <f t="shared" si="1"/>
        <v>480</v>
      </c>
      <c r="L40" s="245">
        <f t="shared" si="1"/>
        <v>380</v>
      </c>
      <c r="M40" s="245">
        <f t="shared" si="2"/>
        <v>1000</v>
      </c>
      <c r="N40" s="245">
        <f t="shared" si="2"/>
        <v>530</v>
      </c>
      <c r="O40" s="245">
        <f t="shared" si="2"/>
        <v>400</v>
      </c>
      <c r="P40" s="245">
        <f t="shared" si="2"/>
        <v>320</v>
      </c>
    </row>
    <row r="41" spans="1:16">
      <c r="A41" s="473"/>
      <c r="B41" s="476"/>
      <c r="C41" s="246" t="s">
        <v>4261</v>
      </c>
      <c r="D41" s="246" t="s">
        <v>3843</v>
      </c>
      <c r="E41" s="347">
        <v>3000</v>
      </c>
      <c r="F41" s="347">
        <v>1700</v>
      </c>
      <c r="G41" s="347">
        <v>1300</v>
      </c>
      <c r="H41" s="347">
        <v>1040</v>
      </c>
      <c r="I41" s="245">
        <f t="shared" si="1"/>
        <v>900</v>
      </c>
      <c r="J41" s="245">
        <f t="shared" si="1"/>
        <v>510</v>
      </c>
      <c r="K41" s="245">
        <f t="shared" si="1"/>
        <v>390</v>
      </c>
      <c r="L41" s="245">
        <f t="shared" si="1"/>
        <v>310</v>
      </c>
      <c r="M41" s="245">
        <f t="shared" si="2"/>
        <v>750</v>
      </c>
      <c r="N41" s="245">
        <f t="shared" si="2"/>
        <v>430</v>
      </c>
      <c r="O41" s="245">
        <f t="shared" si="2"/>
        <v>330</v>
      </c>
      <c r="P41" s="245">
        <f t="shared" si="2"/>
        <v>260</v>
      </c>
    </row>
    <row r="42" spans="1:16">
      <c r="A42" s="246">
        <v>17</v>
      </c>
      <c r="B42" s="355" t="s">
        <v>4258</v>
      </c>
      <c r="C42" s="246" t="s">
        <v>4257</v>
      </c>
      <c r="D42" s="246" t="s">
        <v>4262</v>
      </c>
      <c r="E42" s="347">
        <v>3000</v>
      </c>
      <c r="F42" s="347">
        <v>1700</v>
      </c>
      <c r="G42" s="347">
        <v>1300</v>
      </c>
      <c r="H42" s="347">
        <v>1040</v>
      </c>
      <c r="I42" s="245">
        <f t="shared" si="1"/>
        <v>900</v>
      </c>
      <c r="J42" s="245">
        <f t="shared" si="1"/>
        <v>510</v>
      </c>
      <c r="K42" s="245">
        <f t="shared" si="1"/>
        <v>390</v>
      </c>
      <c r="L42" s="245">
        <f t="shared" si="1"/>
        <v>310</v>
      </c>
      <c r="M42" s="245">
        <f t="shared" si="2"/>
        <v>750</v>
      </c>
      <c r="N42" s="245">
        <f t="shared" si="2"/>
        <v>430</v>
      </c>
      <c r="O42" s="245">
        <f t="shared" si="2"/>
        <v>330</v>
      </c>
      <c r="P42" s="245">
        <f t="shared" si="2"/>
        <v>260</v>
      </c>
    </row>
    <row r="43" spans="1:16">
      <c r="A43" s="246">
        <v>18</v>
      </c>
      <c r="B43" s="355" t="s">
        <v>4263</v>
      </c>
      <c r="C43" s="298"/>
      <c r="D43" s="298"/>
      <c r="E43" s="298"/>
      <c r="F43" s="298"/>
      <c r="G43" s="298"/>
      <c r="H43" s="298"/>
      <c r="I43" s="245"/>
      <c r="J43" s="245"/>
      <c r="K43" s="245"/>
      <c r="L43" s="245"/>
      <c r="M43" s="245"/>
      <c r="N43" s="245"/>
      <c r="O43" s="245"/>
      <c r="P43" s="245"/>
    </row>
    <row r="44" spans="1:16" ht="30">
      <c r="A44" s="246" t="s">
        <v>2385</v>
      </c>
      <c r="B44" s="355" t="s">
        <v>4264</v>
      </c>
      <c r="C44" s="473" t="s">
        <v>4265</v>
      </c>
      <c r="D44" s="473"/>
      <c r="E44" s="347">
        <v>12000</v>
      </c>
      <c r="F44" s="347">
        <v>6300</v>
      </c>
      <c r="G44" s="347">
        <v>3600</v>
      </c>
      <c r="H44" s="347">
        <v>2880</v>
      </c>
      <c r="I44" s="245">
        <f t="shared" si="1"/>
        <v>3600</v>
      </c>
      <c r="J44" s="245">
        <f t="shared" si="1"/>
        <v>1890</v>
      </c>
      <c r="K44" s="245">
        <f t="shared" si="1"/>
        <v>1080</v>
      </c>
      <c r="L44" s="245">
        <f t="shared" si="1"/>
        <v>860</v>
      </c>
      <c r="M44" s="245">
        <f t="shared" si="2"/>
        <v>3000</v>
      </c>
      <c r="N44" s="245">
        <f t="shared" si="2"/>
        <v>1580</v>
      </c>
      <c r="O44" s="245">
        <f t="shared" si="2"/>
        <v>900</v>
      </c>
      <c r="P44" s="245">
        <f t="shared" si="2"/>
        <v>720</v>
      </c>
    </row>
    <row r="45" spans="1:16" ht="30">
      <c r="A45" s="246" t="s">
        <v>2385</v>
      </c>
      <c r="B45" s="355" t="s">
        <v>4266</v>
      </c>
      <c r="C45" s="473" t="s">
        <v>32</v>
      </c>
      <c r="D45" s="473"/>
      <c r="E45" s="347">
        <v>6000</v>
      </c>
      <c r="F45" s="347">
        <v>3100</v>
      </c>
      <c r="G45" s="347">
        <v>2200</v>
      </c>
      <c r="H45" s="347">
        <v>1760</v>
      </c>
      <c r="I45" s="245">
        <f t="shared" si="1"/>
        <v>1800</v>
      </c>
      <c r="J45" s="245">
        <f t="shared" si="1"/>
        <v>930</v>
      </c>
      <c r="K45" s="245">
        <f t="shared" si="1"/>
        <v>660</v>
      </c>
      <c r="L45" s="245">
        <f t="shared" si="1"/>
        <v>530</v>
      </c>
      <c r="M45" s="245">
        <f t="shared" si="2"/>
        <v>1500</v>
      </c>
      <c r="N45" s="245">
        <f t="shared" si="2"/>
        <v>780</v>
      </c>
      <c r="O45" s="245">
        <f t="shared" si="2"/>
        <v>550</v>
      </c>
      <c r="P45" s="245">
        <f t="shared" si="2"/>
        <v>440</v>
      </c>
    </row>
    <row r="46" spans="1:16" ht="45">
      <c r="A46" s="246">
        <v>19</v>
      </c>
      <c r="B46" s="355" t="s">
        <v>4267</v>
      </c>
      <c r="C46" s="473" t="s">
        <v>4265</v>
      </c>
      <c r="D46" s="473"/>
      <c r="E46" s="347">
        <v>12000</v>
      </c>
      <c r="F46" s="347">
        <v>6300</v>
      </c>
      <c r="G46" s="347">
        <v>3600</v>
      </c>
      <c r="H46" s="347">
        <v>2880</v>
      </c>
      <c r="I46" s="245">
        <f t="shared" si="1"/>
        <v>3600</v>
      </c>
      <c r="J46" s="245">
        <f t="shared" si="1"/>
        <v>1890</v>
      </c>
      <c r="K46" s="245">
        <f t="shared" si="1"/>
        <v>1080</v>
      </c>
      <c r="L46" s="245">
        <f t="shared" si="1"/>
        <v>860</v>
      </c>
      <c r="M46" s="245">
        <f t="shared" si="2"/>
        <v>3000</v>
      </c>
      <c r="N46" s="245">
        <f t="shared" si="2"/>
        <v>1580</v>
      </c>
      <c r="O46" s="245">
        <f t="shared" si="2"/>
        <v>900</v>
      </c>
      <c r="P46" s="245">
        <f t="shared" si="2"/>
        <v>720</v>
      </c>
    </row>
    <row r="47" spans="1:16" ht="45">
      <c r="A47" s="246">
        <v>20</v>
      </c>
      <c r="B47" s="355" t="s">
        <v>4268</v>
      </c>
      <c r="C47" s="473" t="s">
        <v>4269</v>
      </c>
      <c r="D47" s="473"/>
      <c r="E47" s="347">
        <v>7000</v>
      </c>
      <c r="F47" s="347">
        <v>3600</v>
      </c>
      <c r="G47" s="347">
        <v>2450</v>
      </c>
      <c r="H47" s="347">
        <v>1960</v>
      </c>
      <c r="I47" s="245">
        <f t="shared" si="1"/>
        <v>2100</v>
      </c>
      <c r="J47" s="245">
        <f t="shared" si="1"/>
        <v>1080</v>
      </c>
      <c r="K47" s="245">
        <f t="shared" si="1"/>
        <v>740</v>
      </c>
      <c r="L47" s="245">
        <f t="shared" si="1"/>
        <v>590</v>
      </c>
      <c r="M47" s="245">
        <f t="shared" si="2"/>
        <v>1750</v>
      </c>
      <c r="N47" s="245">
        <f t="shared" si="2"/>
        <v>900</v>
      </c>
      <c r="O47" s="245">
        <f t="shared" si="2"/>
        <v>610</v>
      </c>
      <c r="P47" s="245">
        <f t="shared" si="2"/>
        <v>490</v>
      </c>
    </row>
    <row r="48" spans="1:16" ht="30">
      <c r="A48" s="473">
        <v>21</v>
      </c>
      <c r="B48" s="476" t="s">
        <v>4270</v>
      </c>
      <c r="C48" s="246" t="s">
        <v>4212</v>
      </c>
      <c r="D48" s="246" t="s">
        <v>4271</v>
      </c>
      <c r="E48" s="347">
        <v>13500</v>
      </c>
      <c r="F48" s="347">
        <v>6900</v>
      </c>
      <c r="G48" s="347">
        <v>3850</v>
      </c>
      <c r="H48" s="347">
        <v>3080</v>
      </c>
      <c r="I48" s="245">
        <f t="shared" si="1"/>
        <v>4050</v>
      </c>
      <c r="J48" s="245">
        <f t="shared" si="1"/>
        <v>2070</v>
      </c>
      <c r="K48" s="245">
        <f t="shared" si="1"/>
        <v>1160</v>
      </c>
      <c r="L48" s="245">
        <f t="shared" si="1"/>
        <v>920</v>
      </c>
      <c r="M48" s="245">
        <f t="shared" si="2"/>
        <v>3380</v>
      </c>
      <c r="N48" s="245">
        <f t="shared" si="2"/>
        <v>1730</v>
      </c>
      <c r="O48" s="245">
        <f t="shared" si="2"/>
        <v>960</v>
      </c>
      <c r="P48" s="245">
        <f t="shared" si="2"/>
        <v>770</v>
      </c>
    </row>
    <row r="49" spans="1:16" ht="30">
      <c r="A49" s="473"/>
      <c r="B49" s="476"/>
      <c r="C49" s="246" t="s">
        <v>4272</v>
      </c>
      <c r="D49" s="246" t="s">
        <v>4273</v>
      </c>
      <c r="E49" s="347">
        <v>9000</v>
      </c>
      <c r="F49" s="347">
        <v>4600</v>
      </c>
      <c r="G49" s="347">
        <v>2950</v>
      </c>
      <c r="H49" s="347">
        <v>2360</v>
      </c>
      <c r="I49" s="245">
        <f t="shared" si="1"/>
        <v>2700</v>
      </c>
      <c r="J49" s="245">
        <f t="shared" si="1"/>
        <v>1380</v>
      </c>
      <c r="K49" s="245">
        <f t="shared" si="1"/>
        <v>890</v>
      </c>
      <c r="L49" s="245">
        <f t="shared" si="1"/>
        <v>710</v>
      </c>
      <c r="M49" s="245">
        <f t="shared" si="2"/>
        <v>2250</v>
      </c>
      <c r="N49" s="245">
        <f t="shared" si="2"/>
        <v>1150</v>
      </c>
      <c r="O49" s="245">
        <f t="shared" si="2"/>
        <v>740</v>
      </c>
      <c r="P49" s="245">
        <f t="shared" si="2"/>
        <v>590</v>
      </c>
    </row>
    <row r="50" spans="1:16" ht="30">
      <c r="A50" s="473"/>
      <c r="B50" s="476"/>
      <c r="C50" s="246" t="s">
        <v>4274</v>
      </c>
      <c r="D50" s="246" t="s">
        <v>4275</v>
      </c>
      <c r="E50" s="347">
        <v>6000</v>
      </c>
      <c r="F50" s="347">
        <v>3100</v>
      </c>
      <c r="G50" s="347">
        <v>2200</v>
      </c>
      <c r="H50" s="347">
        <v>1760</v>
      </c>
      <c r="I50" s="245">
        <f t="shared" si="1"/>
        <v>1800</v>
      </c>
      <c r="J50" s="245">
        <f t="shared" si="1"/>
        <v>930</v>
      </c>
      <c r="K50" s="245">
        <f t="shared" si="1"/>
        <v>660</v>
      </c>
      <c r="L50" s="245">
        <f t="shared" si="1"/>
        <v>530</v>
      </c>
      <c r="M50" s="245">
        <f t="shared" si="2"/>
        <v>1500</v>
      </c>
      <c r="N50" s="245">
        <f t="shared" si="2"/>
        <v>780</v>
      </c>
      <c r="O50" s="245">
        <f t="shared" si="2"/>
        <v>550</v>
      </c>
      <c r="P50" s="245">
        <f t="shared" si="2"/>
        <v>440</v>
      </c>
    </row>
    <row r="51" spans="1:16">
      <c r="A51" s="473">
        <v>22</v>
      </c>
      <c r="B51" s="476" t="s">
        <v>4276</v>
      </c>
      <c r="C51" s="246" t="s">
        <v>287</v>
      </c>
      <c r="D51" s="246" t="s">
        <v>4277</v>
      </c>
      <c r="E51" s="347">
        <v>9000</v>
      </c>
      <c r="F51" s="347">
        <v>4600</v>
      </c>
      <c r="G51" s="347">
        <v>2950</v>
      </c>
      <c r="H51" s="347">
        <v>2360</v>
      </c>
      <c r="I51" s="245">
        <f t="shared" si="1"/>
        <v>2700</v>
      </c>
      <c r="J51" s="245">
        <f t="shared" si="1"/>
        <v>1380</v>
      </c>
      <c r="K51" s="245">
        <f t="shared" si="1"/>
        <v>890</v>
      </c>
      <c r="L51" s="245">
        <f t="shared" si="1"/>
        <v>710</v>
      </c>
      <c r="M51" s="245">
        <f t="shared" si="2"/>
        <v>2250</v>
      </c>
      <c r="N51" s="245">
        <f t="shared" si="2"/>
        <v>1150</v>
      </c>
      <c r="O51" s="245">
        <f t="shared" si="2"/>
        <v>740</v>
      </c>
      <c r="P51" s="245">
        <f t="shared" si="2"/>
        <v>590</v>
      </c>
    </row>
    <row r="52" spans="1:16">
      <c r="A52" s="473"/>
      <c r="B52" s="476"/>
      <c r="C52" s="246" t="s">
        <v>4277</v>
      </c>
      <c r="D52" s="246" t="s">
        <v>4278</v>
      </c>
      <c r="E52" s="246">
        <v>5600</v>
      </c>
      <c r="F52" s="246">
        <v>2900</v>
      </c>
      <c r="G52" s="246">
        <v>2150</v>
      </c>
      <c r="H52" s="347">
        <v>1720</v>
      </c>
      <c r="I52" s="245">
        <f t="shared" si="1"/>
        <v>1680</v>
      </c>
      <c r="J52" s="245">
        <f t="shared" si="1"/>
        <v>870</v>
      </c>
      <c r="K52" s="245">
        <f t="shared" si="1"/>
        <v>650</v>
      </c>
      <c r="L52" s="245">
        <f t="shared" si="1"/>
        <v>520</v>
      </c>
      <c r="M52" s="245">
        <f t="shared" si="2"/>
        <v>1400</v>
      </c>
      <c r="N52" s="245">
        <f t="shared" si="2"/>
        <v>730</v>
      </c>
      <c r="O52" s="245">
        <f t="shared" si="2"/>
        <v>540</v>
      </c>
      <c r="P52" s="245">
        <f t="shared" si="2"/>
        <v>430</v>
      </c>
    </row>
    <row r="53" spans="1:16" ht="30">
      <c r="A53" s="246">
        <v>23</v>
      </c>
      <c r="B53" s="355" t="s">
        <v>4249</v>
      </c>
      <c r="C53" s="246" t="s">
        <v>4279</v>
      </c>
      <c r="D53" s="246" t="s">
        <v>4280</v>
      </c>
      <c r="E53" s="246">
        <v>4000</v>
      </c>
      <c r="F53" s="246">
        <v>2100</v>
      </c>
      <c r="G53" s="246">
        <v>1600</v>
      </c>
      <c r="H53" s="347">
        <v>1280</v>
      </c>
      <c r="I53" s="245">
        <f t="shared" si="1"/>
        <v>1200</v>
      </c>
      <c r="J53" s="245">
        <f t="shared" si="1"/>
        <v>630</v>
      </c>
      <c r="K53" s="245">
        <f t="shared" si="1"/>
        <v>480</v>
      </c>
      <c r="L53" s="245">
        <f t="shared" si="1"/>
        <v>380</v>
      </c>
      <c r="M53" s="245">
        <f t="shared" si="2"/>
        <v>1000</v>
      </c>
      <c r="N53" s="245">
        <f t="shared" si="2"/>
        <v>530</v>
      </c>
      <c r="O53" s="245">
        <f t="shared" si="2"/>
        <v>400</v>
      </c>
      <c r="P53" s="245">
        <f t="shared" si="2"/>
        <v>320</v>
      </c>
    </row>
    <row r="54" spans="1:16" ht="30">
      <c r="A54" s="246">
        <v>24</v>
      </c>
      <c r="B54" s="355" t="s">
        <v>4281</v>
      </c>
      <c r="C54" s="246" t="s">
        <v>4279</v>
      </c>
      <c r="D54" s="246" t="s">
        <v>4282</v>
      </c>
      <c r="E54" s="246">
        <v>3000</v>
      </c>
      <c r="F54" s="246">
        <v>1700</v>
      </c>
      <c r="G54" s="246">
        <v>1300</v>
      </c>
      <c r="H54" s="347">
        <v>1040</v>
      </c>
      <c r="I54" s="245">
        <f t="shared" si="1"/>
        <v>900</v>
      </c>
      <c r="J54" s="245">
        <f t="shared" si="1"/>
        <v>510</v>
      </c>
      <c r="K54" s="245">
        <f t="shared" si="1"/>
        <v>390</v>
      </c>
      <c r="L54" s="245">
        <f t="shared" si="1"/>
        <v>310</v>
      </c>
      <c r="M54" s="245">
        <f t="shared" si="2"/>
        <v>750</v>
      </c>
      <c r="N54" s="245">
        <f t="shared" si="2"/>
        <v>430</v>
      </c>
      <c r="O54" s="245">
        <f t="shared" si="2"/>
        <v>330</v>
      </c>
      <c r="P54" s="245">
        <f t="shared" si="2"/>
        <v>260</v>
      </c>
    </row>
    <row r="55" spans="1:16" ht="90">
      <c r="A55" s="246">
        <v>25</v>
      </c>
      <c r="B55" s="355" t="s">
        <v>4283</v>
      </c>
      <c r="C55" s="298"/>
      <c r="D55" s="298"/>
      <c r="E55" s="246">
        <v>4000</v>
      </c>
      <c r="F55" s="246">
        <v>2100</v>
      </c>
      <c r="G55" s="246">
        <v>1600</v>
      </c>
      <c r="H55" s="347">
        <v>1280</v>
      </c>
      <c r="I55" s="245">
        <f t="shared" si="1"/>
        <v>1200</v>
      </c>
      <c r="J55" s="245">
        <f t="shared" si="1"/>
        <v>630</v>
      </c>
      <c r="K55" s="245">
        <f t="shared" si="1"/>
        <v>480</v>
      </c>
      <c r="L55" s="245">
        <f t="shared" si="1"/>
        <v>380</v>
      </c>
      <c r="M55" s="245">
        <f t="shared" si="2"/>
        <v>1000</v>
      </c>
      <c r="N55" s="245">
        <f t="shared" si="2"/>
        <v>530</v>
      </c>
      <c r="O55" s="245">
        <f t="shared" si="2"/>
        <v>400</v>
      </c>
      <c r="P55" s="245">
        <f t="shared" si="2"/>
        <v>320</v>
      </c>
    </row>
    <row r="56" spans="1:16" ht="30">
      <c r="A56" s="246">
        <v>26</v>
      </c>
      <c r="B56" s="355" t="s">
        <v>4284</v>
      </c>
      <c r="C56" s="298"/>
      <c r="D56" s="298"/>
      <c r="E56" s="246">
        <v>3000</v>
      </c>
      <c r="F56" s="246">
        <v>1700</v>
      </c>
      <c r="G56" s="246">
        <v>1300</v>
      </c>
      <c r="H56" s="347">
        <v>1040</v>
      </c>
      <c r="I56" s="245">
        <f t="shared" si="1"/>
        <v>900</v>
      </c>
      <c r="J56" s="245">
        <f t="shared" si="1"/>
        <v>510</v>
      </c>
      <c r="K56" s="245">
        <f t="shared" si="1"/>
        <v>390</v>
      </c>
      <c r="L56" s="245">
        <f t="shared" si="1"/>
        <v>310</v>
      </c>
      <c r="M56" s="245">
        <f t="shared" si="2"/>
        <v>750</v>
      </c>
      <c r="N56" s="245">
        <f t="shared" si="2"/>
        <v>430</v>
      </c>
      <c r="O56" s="245">
        <f t="shared" si="2"/>
        <v>330</v>
      </c>
      <c r="P56" s="245">
        <f t="shared" si="2"/>
        <v>260</v>
      </c>
    </row>
    <row r="57" spans="1:16" ht="45.75" thickBot="1">
      <c r="A57" s="246">
        <v>27</v>
      </c>
      <c r="B57" s="355" t="s">
        <v>4285</v>
      </c>
      <c r="C57" s="298"/>
      <c r="D57" s="298"/>
      <c r="E57" s="246">
        <v>3000</v>
      </c>
      <c r="F57" s="246">
        <v>1700</v>
      </c>
      <c r="G57" s="246">
        <v>1300</v>
      </c>
      <c r="H57" s="347">
        <v>1040</v>
      </c>
      <c r="I57" s="245">
        <f t="shared" si="1"/>
        <v>900</v>
      </c>
      <c r="J57" s="245">
        <f t="shared" si="1"/>
        <v>510</v>
      </c>
      <c r="K57" s="245">
        <f t="shared" si="1"/>
        <v>390</v>
      </c>
      <c r="L57" s="245">
        <f t="shared" si="1"/>
        <v>310</v>
      </c>
      <c r="M57" s="245">
        <f t="shared" si="2"/>
        <v>750</v>
      </c>
      <c r="N57" s="245">
        <f t="shared" si="2"/>
        <v>430</v>
      </c>
      <c r="O57" s="245">
        <f t="shared" si="2"/>
        <v>330</v>
      </c>
      <c r="P57" s="245">
        <f t="shared" si="2"/>
        <v>260</v>
      </c>
    </row>
    <row r="58" spans="1:16" ht="15.75" thickBot="1">
      <c r="A58" s="350"/>
      <c r="B58" s="356"/>
      <c r="C58" s="350"/>
      <c r="D58" s="350"/>
      <c r="E58" s="350"/>
      <c r="F58" s="350"/>
      <c r="G58" s="350"/>
      <c r="H58" s="350"/>
      <c r="I58" s="348"/>
      <c r="J58" s="348"/>
      <c r="K58" s="348"/>
      <c r="L58" s="348"/>
      <c r="M58" s="348"/>
      <c r="N58" s="348"/>
    </row>
    <row r="59" spans="1:16" ht="15.75" thickBot="1">
      <c r="A59" s="348"/>
      <c r="B59" s="357"/>
      <c r="C59" s="348"/>
      <c r="D59" s="348"/>
      <c r="E59" s="348"/>
      <c r="F59" s="348"/>
      <c r="G59" s="348"/>
      <c r="H59" s="348"/>
      <c r="I59" s="348"/>
      <c r="J59" s="348"/>
      <c r="K59" s="348"/>
      <c r="L59" s="348"/>
      <c r="M59" s="348"/>
      <c r="N59" s="348"/>
    </row>
    <row r="60" spans="1:16" ht="15.75" thickBot="1">
      <c r="A60" s="348"/>
      <c r="B60" s="357"/>
      <c r="C60" s="348"/>
      <c r="D60" s="348"/>
      <c r="E60" s="348"/>
      <c r="F60" s="348"/>
      <c r="G60" s="348"/>
      <c r="H60" s="348"/>
      <c r="I60" s="348"/>
      <c r="J60" s="348"/>
      <c r="K60" s="348"/>
      <c r="L60" s="348"/>
      <c r="M60" s="348"/>
      <c r="N60" s="348"/>
    </row>
    <row r="61" spans="1:16" ht="15.75" thickBot="1">
      <c r="A61" s="348"/>
      <c r="B61" s="357"/>
      <c r="C61" s="348"/>
      <c r="D61" s="348"/>
      <c r="E61" s="348"/>
      <c r="F61" s="348"/>
      <c r="G61" s="348"/>
      <c r="H61" s="348"/>
      <c r="I61" s="348"/>
      <c r="J61" s="348"/>
      <c r="K61" s="348"/>
      <c r="L61" s="348"/>
      <c r="M61" s="348"/>
      <c r="N61" s="348"/>
    </row>
    <row r="62" spans="1:16" ht="15.75" thickBot="1">
      <c r="A62" s="348"/>
      <c r="B62" s="357"/>
      <c r="C62" s="348"/>
      <c r="D62" s="348"/>
      <c r="E62" s="348"/>
      <c r="F62" s="348"/>
      <c r="G62" s="348"/>
      <c r="H62" s="348"/>
      <c r="I62" s="348"/>
      <c r="J62" s="348"/>
      <c r="K62" s="348"/>
      <c r="L62" s="348"/>
      <c r="M62" s="348"/>
      <c r="N62" s="348"/>
    </row>
    <row r="63" spans="1:16" ht="15.75" thickBot="1">
      <c r="A63" s="348"/>
      <c r="B63" s="357"/>
      <c r="C63" s="348"/>
      <c r="D63" s="348"/>
      <c r="E63" s="348"/>
      <c r="F63" s="348"/>
      <c r="G63" s="348"/>
      <c r="H63" s="348"/>
      <c r="I63" s="348"/>
      <c r="J63" s="348"/>
      <c r="K63" s="348"/>
      <c r="L63" s="348"/>
      <c r="M63" s="348"/>
      <c r="N63" s="348"/>
    </row>
    <row r="64" spans="1:16" ht="15.75" thickBot="1">
      <c r="A64" s="348"/>
      <c r="B64" s="357"/>
      <c r="C64" s="348"/>
      <c r="D64" s="348"/>
      <c r="E64" s="348"/>
      <c r="F64" s="348"/>
      <c r="G64" s="348"/>
      <c r="H64" s="348"/>
      <c r="I64" s="348"/>
      <c r="J64" s="348"/>
      <c r="K64" s="348"/>
      <c r="L64" s="348"/>
      <c r="M64" s="348"/>
      <c r="N64" s="348"/>
    </row>
    <row r="65" spans="1:14" ht="15.75" thickBot="1">
      <c r="A65" s="348"/>
      <c r="B65" s="357"/>
      <c r="C65" s="348"/>
      <c r="D65" s="348"/>
      <c r="E65" s="348"/>
      <c r="F65" s="348"/>
      <c r="G65" s="348"/>
      <c r="H65" s="348"/>
      <c r="I65" s="348"/>
      <c r="J65" s="348"/>
      <c r="K65" s="348"/>
      <c r="L65" s="348"/>
      <c r="M65" s="348"/>
      <c r="N65" s="348"/>
    </row>
    <row r="66" spans="1:14" ht="15.75" thickBot="1">
      <c r="A66" s="348"/>
      <c r="B66" s="357"/>
      <c r="C66" s="348"/>
      <c r="D66" s="348"/>
      <c r="E66" s="348"/>
      <c r="F66" s="348"/>
      <c r="G66" s="348"/>
      <c r="H66" s="348"/>
      <c r="I66" s="348"/>
      <c r="J66" s="348"/>
      <c r="K66" s="348"/>
      <c r="L66" s="348"/>
      <c r="M66" s="348"/>
      <c r="N66" s="348"/>
    </row>
    <row r="67" spans="1:14" ht="15.75" thickBot="1">
      <c r="A67" s="348"/>
      <c r="B67" s="357"/>
      <c r="C67" s="348"/>
      <c r="D67" s="348"/>
      <c r="E67" s="348"/>
      <c r="F67" s="348"/>
      <c r="G67" s="348"/>
      <c r="H67" s="348"/>
      <c r="I67" s="348"/>
      <c r="J67" s="348"/>
      <c r="K67" s="348"/>
      <c r="L67" s="348"/>
      <c r="M67" s="348"/>
      <c r="N67" s="348"/>
    </row>
    <row r="68" spans="1:14" ht="15.75" thickBot="1">
      <c r="A68" s="348"/>
      <c r="B68" s="357"/>
      <c r="C68" s="348"/>
      <c r="D68" s="348"/>
      <c r="E68" s="348"/>
      <c r="F68" s="348"/>
      <c r="G68" s="348"/>
      <c r="H68" s="348"/>
      <c r="I68" s="348"/>
      <c r="J68" s="348"/>
      <c r="K68" s="348"/>
      <c r="L68" s="348"/>
      <c r="M68" s="348"/>
      <c r="N68" s="348"/>
    </row>
    <row r="69" spans="1:14" ht="15.75" thickBot="1">
      <c r="A69" s="348"/>
      <c r="B69" s="357"/>
      <c r="C69" s="348"/>
      <c r="D69" s="348"/>
      <c r="E69" s="348"/>
      <c r="F69" s="348"/>
      <c r="G69" s="348"/>
      <c r="H69" s="348"/>
      <c r="I69" s="348"/>
      <c r="J69" s="348"/>
      <c r="K69" s="348"/>
      <c r="L69" s="348"/>
      <c r="M69" s="348"/>
      <c r="N69" s="348"/>
    </row>
    <row r="70" spans="1:14" ht="15.75" thickBot="1">
      <c r="A70" s="348"/>
      <c r="B70" s="357"/>
      <c r="C70" s="348"/>
      <c r="D70" s="348"/>
      <c r="E70" s="348"/>
      <c r="F70" s="348"/>
      <c r="G70" s="348"/>
      <c r="H70" s="348"/>
      <c r="I70" s="348"/>
      <c r="J70" s="348"/>
      <c r="K70" s="348"/>
      <c r="L70" s="348"/>
      <c r="M70" s="348"/>
      <c r="N70" s="348"/>
    </row>
    <row r="71" spans="1:14" ht="15.75" thickBot="1">
      <c r="A71" s="348"/>
      <c r="B71" s="357"/>
      <c r="C71" s="348"/>
      <c r="D71" s="348"/>
      <c r="E71" s="348"/>
      <c r="F71" s="348"/>
      <c r="G71" s="348"/>
      <c r="H71" s="348"/>
      <c r="I71" s="348"/>
      <c r="J71" s="348"/>
      <c r="K71" s="348"/>
      <c r="L71" s="348"/>
      <c r="M71" s="348"/>
      <c r="N71" s="348"/>
    </row>
    <row r="72" spans="1:14" ht="15.75" thickBot="1">
      <c r="A72" s="348"/>
      <c r="B72" s="357"/>
      <c r="C72" s="348"/>
      <c r="D72" s="348"/>
      <c r="E72" s="348"/>
      <c r="F72" s="348"/>
      <c r="G72" s="348"/>
      <c r="H72" s="348"/>
      <c r="I72" s="348"/>
      <c r="J72" s="348"/>
      <c r="K72" s="348"/>
      <c r="L72" s="348"/>
      <c r="M72" s="348"/>
      <c r="N72" s="348"/>
    </row>
    <row r="73" spans="1:14" ht="15.75" thickBot="1">
      <c r="A73" s="348"/>
      <c r="B73" s="357"/>
      <c r="C73" s="348"/>
      <c r="D73" s="348"/>
      <c r="E73" s="348"/>
      <c r="F73" s="348"/>
      <c r="G73" s="348"/>
      <c r="H73" s="348"/>
      <c r="I73" s="348"/>
      <c r="J73" s="348"/>
      <c r="K73" s="348"/>
      <c r="L73" s="348"/>
      <c r="M73" s="348"/>
      <c r="N73" s="348"/>
    </row>
    <row r="74" spans="1:14" ht="15.75" thickBot="1">
      <c r="A74" s="348"/>
      <c r="B74" s="357"/>
      <c r="C74" s="348"/>
      <c r="D74" s="348"/>
      <c r="E74" s="348"/>
      <c r="F74" s="348"/>
      <c r="G74" s="348"/>
      <c r="H74" s="348"/>
      <c r="I74" s="348"/>
      <c r="J74" s="348"/>
      <c r="K74" s="348"/>
      <c r="L74" s="348"/>
      <c r="M74" s="348"/>
      <c r="N74" s="348"/>
    </row>
    <row r="75" spans="1:14" ht="15.75" thickBot="1">
      <c r="A75" s="348"/>
      <c r="B75" s="357"/>
      <c r="C75" s="348"/>
      <c r="D75" s="348"/>
      <c r="E75" s="348"/>
      <c r="F75" s="348"/>
      <c r="G75" s="348"/>
      <c r="H75" s="348"/>
      <c r="I75" s="348"/>
      <c r="J75" s="348"/>
      <c r="K75" s="348"/>
      <c r="L75" s="348"/>
      <c r="M75" s="348"/>
      <c r="N75" s="348"/>
    </row>
    <row r="76" spans="1:14" ht="15.75" thickBot="1">
      <c r="A76" s="348"/>
      <c r="B76" s="357"/>
      <c r="C76" s="348"/>
      <c r="D76" s="348"/>
      <c r="E76" s="348"/>
      <c r="F76" s="348"/>
      <c r="G76" s="348"/>
      <c r="H76" s="348"/>
      <c r="I76" s="348"/>
      <c r="J76" s="348"/>
      <c r="K76" s="348"/>
      <c r="L76" s="348"/>
      <c r="M76" s="348"/>
      <c r="N76" s="348"/>
    </row>
    <row r="77" spans="1:14" ht="15.75" thickBot="1">
      <c r="A77" s="348"/>
      <c r="B77" s="357"/>
      <c r="C77" s="348"/>
      <c r="D77" s="348"/>
      <c r="E77" s="348"/>
      <c r="F77" s="348"/>
      <c r="G77" s="348"/>
      <c r="H77" s="348"/>
      <c r="I77" s="348"/>
      <c r="J77" s="348"/>
      <c r="K77" s="348"/>
      <c r="L77" s="348"/>
      <c r="M77" s="348"/>
      <c r="N77" s="348"/>
    </row>
    <row r="78" spans="1:14" ht="15.75" thickBot="1">
      <c r="A78" s="348"/>
      <c r="B78" s="357"/>
      <c r="C78" s="348"/>
      <c r="D78" s="348"/>
      <c r="E78" s="348"/>
      <c r="F78" s="348"/>
      <c r="G78" s="348"/>
      <c r="H78" s="348"/>
      <c r="I78" s="348"/>
      <c r="J78" s="348"/>
      <c r="K78" s="348"/>
      <c r="L78" s="348"/>
      <c r="M78" s="348"/>
      <c r="N78" s="348"/>
    </row>
    <row r="79" spans="1:14" ht="15.75" thickBot="1">
      <c r="A79" s="348"/>
      <c r="B79" s="357"/>
      <c r="C79" s="348"/>
      <c r="D79" s="348"/>
      <c r="E79" s="348"/>
      <c r="F79" s="348"/>
      <c r="G79" s="348"/>
      <c r="H79" s="348"/>
      <c r="I79" s="348"/>
      <c r="J79" s="348"/>
      <c r="K79" s="348"/>
      <c r="L79" s="348"/>
      <c r="M79" s="348"/>
      <c r="N79" s="348"/>
    </row>
    <row r="80" spans="1:14" ht="15.75" thickBot="1">
      <c r="A80" s="348"/>
      <c r="B80" s="357"/>
      <c r="C80" s="348"/>
      <c r="D80" s="348"/>
      <c r="E80" s="348"/>
      <c r="F80" s="348"/>
      <c r="G80" s="348"/>
      <c r="H80" s="348"/>
      <c r="I80" s="348"/>
      <c r="J80" s="348"/>
      <c r="K80" s="348"/>
      <c r="L80" s="348"/>
      <c r="M80" s="348"/>
      <c r="N80" s="348"/>
    </row>
    <row r="81" spans="1:14" ht="15.75" thickBot="1">
      <c r="A81" s="348"/>
      <c r="B81" s="357"/>
      <c r="C81" s="348"/>
      <c r="D81" s="348"/>
      <c r="E81" s="348"/>
      <c r="F81" s="348"/>
      <c r="G81" s="348"/>
      <c r="H81" s="348"/>
      <c r="I81" s="348"/>
      <c r="J81" s="348"/>
      <c r="K81" s="348"/>
      <c r="L81" s="348"/>
      <c r="M81" s="348"/>
      <c r="N81" s="348"/>
    </row>
    <row r="82" spans="1:14" ht="15.75" thickBot="1">
      <c r="A82" s="348"/>
      <c r="B82" s="357"/>
      <c r="C82" s="348"/>
      <c r="D82" s="348"/>
      <c r="E82" s="348"/>
      <c r="F82" s="348"/>
      <c r="G82" s="348"/>
      <c r="H82" s="348"/>
      <c r="I82" s="348"/>
      <c r="J82" s="348"/>
      <c r="K82" s="348"/>
      <c r="L82" s="348"/>
      <c r="M82" s="348"/>
      <c r="N82" s="348"/>
    </row>
    <row r="83" spans="1:14" ht="15.75" thickBot="1">
      <c r="A83" s="348"/>
      <c r="B83" s="357"/>
      <c r="C83" s="348"/>
      <c r="D83" s="348"/>
      <c r="E83" s="348"/>
      <c r="F83" s="348"/>
      <c r="G83" s="348"/>
      <c r="H83" s="348"/>
      <c r="I83" s="348"/>
      <c r="J83" s="348"/>
      <c r="K83" s="348"/>
      <c r="L83" s="348"/>
      <c r="M83" s="348"/>
      <c r="N83" s="348"/>
    </row>
    <row r="84" spans="1:14" ht="15.75" thickBot="1">
      <c r="A84" s="348"/>
      <c r="B84" s="357"/>
      <c r="C84" s="348"/>
      <c r="D84" s="348"/>
      <c r="E84" s="348"/>
      <c r="F84" s="348"/>
      <c r="G84" s="348"/>
      <c r="H84" s="348"/>
      <c r="I84" s="348"/>
      <c r="J84" s="348"/>
      <c r="K84" s="348"/>
      <c r="L84" s="348"/>
      <c r="M84" s="348"/>
      <c r="N84" s="348"/>
    </row>
    <row r="85" spans="1:14" ht="15.75" thickBot="1">
      <c r="A85" s="348"/>
      <c r="B85" s="357"/>
      <c r="C85" s="348"/>
      <c r="D85" s="348"/>
      <c r="E85" s="348"/>
      <c r="F85" s="348"/>
      <c r="G85" s="348"/>
      <c r="H85" s="348"/>
      <c r="I85" s="348"/>
      <c r="J85" s="348"/>
      <c r="K85" s="348"/>
      <c r="L85" s="348"/>
      <c r="M85" s="348"/>
      <c r="N85" s="348"/>
    </row>
    <row r="86" spans="1:14" ht="15.75" thickBot="1">
      <c r="A86" s="348"/>
      <c r="B86" s="357"/>
      <c r="C86" s="348"/>
      <c r="D86" s="348"/>
      <c r="E86" s="348"/>
      <c r="F86" s="348"/>
      <c r="G86" s="348"/>
      <c r="H86" s="348"/>
      <c r="I86" s="348"/>
      <c r="J86" s="348"/>
      <c r="K86" s="348"/>
      <c r="L86" s="348"/>
      <c r="M86" s="348"/>
      <c r="N86" s="348"/>
    </row>
    <row r="87" spans="1:14" ht="15.75" thickBot="1">
      <c r="A87" s="348"/>
      <c r="B87" s="357"/>
      <c r="C87" s="348"/>
      <c r="D87" s="348"/>
      <c r="E87" s="348"/>
      <c r="F87" s="348"/>
      <c r="G87" s="348"/>
      <c r="H87" s="348"/>
      <c r="I87" s="348"/>
      <c r="J87" s="348"/>
      <c r="K87" s="348"/>
      <c r="L87" s="348"/>
      <c r="M87" s="348"/>
      <c r="N87" s="348"/>
    </row>
    <row r="88" spans="1:14" ht="15.75" thickBot="1">
      <c r="A88" s="348"/>
      <c r="B88" s="357"/>
      <c r="C88" s="348"/>
      <c r="D88" s="348"/>
      <c r="E88" s="348"/>
      <c r="F88" s="348"/>
      <c r="G88" s="348"/>
      <c r="H88" s="348"/>
      <c r="I88" s="348"/>
      <c r="J88" s="348"/>
      <c r="K88" s="348"/>
      <c r="L88" s="348"/>
      <c r="M88" s="348"/>
      <c r="N88" s="348"/>
    </row>
    <row r="89" spans="1:14" ht="15.75" thickBot="1">
      <c r="A89" s="348"/>
      <c r="B89" s="357"/>
      <c r="C89" s="348"/>
      <c r="D89" s="348"/>
      <c r="E89" s="348"/>
      <c r="F89" s="348"/>
      <c r="G89" s="348"/>
      <c r="H89" s="348"/>
      <c r="I89" s="348"/>
      <c r="J89" s="348"/>
      <c r="K89" s="348"/>
      <c r="L89" s="348"/>
      <c r="M89" s="348"/>
      <c r="N89" s="348"/>
    </row>
    <row r="90" spans="1:14" ht="15.75" thickBot="1">
      <c r="A90" s="348"/>
      <c r="B90" s="357"/>
      <c r="C90" s="348"/>
      <c r="D90" s="348"/>
      <c r="E90" s="348"/>
      <c r="F90" s="348"/>
      <c r="G90" s="348"/>
      <c r="H90" s="348"/>
      <c r="I90" s="348"/>
      <c r="J90" s="348"/>
      <c r="K90" s="348"/>
      <c r="L90" s="348"/>
      <c r="M90" s="348"/>
      <c r="N90" s="348"/>
    </row>
    <row r="91" spans="1:14" ht="15.75" thickBot="1">
      <c r="A91" s="348"/>
      <c r="B91" s="357"/>
      <c r="C91" s="348"/>
      <c r="D91" s="348"/>
      <c r="E91" s="348"/>
      <c r="F91" s="348"/>
      <c r="G91" s="348"/>
      <c r="H91" s="348"/>
      <c r="I91" s="348"/>
      <c r="J91" s="348"/>
      <c r="K91" s="348"/>
      <c r="L91" s="348"/>
      <c r="M91" s="348"/>
      <c r="N91" s="348"/>
    </row>
    <row r="92" spans="1:14" ht="15.75" thickBot="1">
      <c r="A92" s="348"/>
      <c r="B92" s="357"/>
      <c r="C92" s="348"/>
      <c r="D92" s="348"/>
      <c r="E92" s="348"/>
      <c r="F92" s="348"/>
      <c r="G92" s="348"/>
      <c r="H92" s="348"/>
      <c r="I92" s="348"/>
      <c r="J92" s="348"/>
      <c r="K92" s="348"/>
      <c r="L92" s="348"/>
      <c r="M92" s="348"/>
      <c r="N92" s="348"/>
    </row>
    <row r="93" spans="1:14" ht="15.75" thickBot="1">
      <c r="A93" s="348"/>
      <c r="B93" s="357"/>
      <c r="C93" s="348"/>
      <c r="D93" s="348"/>
      <c r="E93" s="348"/>
      <c r="F93" s="348"/>
      <c r="G93" s="348"/>
      <c r="H93" s="348"/>
      <c r="I93" s="348"/>
      <c r="J93" s="348"/>
      <c r="K93" s="348"/>
      <c r="L93" s="348"/>
      <c r="M93" s="348"/>
      <c r="N93" s="348"/>
    </row>
    <row r="94" spans="1:14" ht="15.75" thickBot="1">
      <c r="A94" s="348"/>
      <c r="B94" s="357"/>
      <c r="C94" s="348"/>
      <c r="D94" s="348"/>
      <c r="E94" s="348"/>
      <c r="F94" s="348"/>
      <c r="G94" s="348"/>
      <c r="H94" s="348"/>
      <c r="I94" s="348"/>
      <c r="J94" s="348"/>
      <c r="K94" s="348"/>
      <c r="L94" s="348"/>
      <c r="M94" s="348"/>
      <c r="N94" s="348"/>
    </row>
    <row r="95" spans="1:14" ht="15.75" thickBot="1">
      <c r="A95" s="348"/>
      <c r="B95" s="357"/>
      <c r="C95" s="348"/>
      <c r="D95" s="348"/>
      <c r="E95" s="348"/>
      <c r="F95" s="348"/>
      <c r="G95" s="348"/>
      <c r="H95" s="348"/>
      <c r="I95" s="348"/>
      <c r="J95" s="348"/>
      <c r="K95" s="348"/>
      <c r="L95" s="348"/>
      <c r="M95" s="348"/>
      <c r="N95" s="348"/>
    </row>
    <row r="96" spans="1:14" ht="15.75" thickBot="1">
      <c r="A96" s="348"/>
      <c r="B96" s="357"/>
      <c r="C96" s="348"/>
      <c r="D96" s="348"/>
      <c r="E96" s="348"/>
      <c r="F96" s="348"/>
      <c r="G96" s="348"/>
      <c r="H96" s="348"/>
      <c r="I96" s="348"/>
      <c r="J96" s="348"/>
      <c r="K96" s="348"/>
      <c r="L96" s="348"/>
      <c r="M96" s="348"/>
      <c r="N96" s="348"/>
    </row>
    <row r="97" spans="1:14" ht="15.75" thickBot="1">
      <c r="A97" s="348"/>
      <c r="B97" s="357"/>
      <c r="C97" s="348"/>
      <c r="D97" s="348"/>
      <c r="E97" s="348"/>
      <c r="F97" s="348"/>
      <c r="G97" s="348"/>
      <c r="H97" s="348"/>
      <c r="I97" s="348"/>
      <c r="J97" s="348"/>
      <c r="K97" s="348"/>
      <c r="L97" s="348"/>
      <c r="M97" s="348"/>
      <c r="N97" s="348"/>
    </row>
    <row r="98" spans="1:14" ht="15.75" thickBot="1">
      <c r="A98" s="348"/>
      <c r="B98" s="357"/>
      <c r="C98" s="348"/>
      <c r="D98" s="348"/>
      <c r="E98" s="348"/>
      <c r="F98" s="348"/>
      <c r="G98" s="348"/>
      <c r="H98" s="348"/>
      <c r="I98" s="348"/>
      <c r="J98" s="348"/>
      <c r="K98" s="348"/>
      <c r="L98" s="348"/>
      <c r="M98" s="348"/>
      <c r="N98" s="348"/>
    </row>
    <row r="99" spans="1:14" ht="15.75" thickBot="1">
      <c r="A99" s="348"/>
      <c r="B99" s="357"/>
      <c r="C99" s="348"/>
      <c r="D99" s="348"/>
      <c r="E99" s="348"/>
      <c r="F99" s="348"/>
      <c r="G99" s="348"/>
      <c r="H99" s="348"/>
      <c r="I99" s="348"/>
      <c r="J99" s="348"/>
      <c r="K99" s="348"/>
      <c r="L99" s="348"/>
      <c r="M99" s="348"/>
      <c r="N99" s="348"/>
    </row>
    <row r="100" spans="1:14" ht="15.75" thickBot="1">
      <c r="A100" s="348"/>
      <c r="B100" s="357"/>
      <c r="C100" s="348"/>
      <c r="D100" s="348"/>
      <c r="E100" s="348"/>
      <c r="F100" s="348"/>
      <c r="G100" s="348"/>
      <c r="H100" s="348"/>
      <c r="I100" s="348"/>
      <c r="J100" s="348"/>
      <c r="K100" s="348"/>
      <c r="L100" s="348"/>
      <c r="M100" s="348"/>
      <c r="N100" s="348"/>
    </row>
    <row r="101" spans="1:14" ht="15.75" thickBot="1">
      <c r="A101" s="348"/>
      <c r="B101" s="357"/>
      <c r="C101" s="348"/>
      <c r="D101" s="348"/>
      <c r="E101" s="348"/>
      <c r="F101" s="348"/>
      <c r="G101" s="348"/>
      <c r="H101" s="348"/>
      <c r="I101" s="348"/>
      <c r="J101" s="348"/>
      <c r="K101" s="348"/>
      <c r="L101" s="348"/>
      <c r="M101" s="348"/>
      <c r="N101" s="348"/>
    </row>
    <row r="102" spans="1:14" ht="15.75" thickBot="1">
      <c r="A102" s="348"/>
      <c r="B102" s="357"/>
      <c r="C102" s="348"/>
      <c r="D102" s="348"/>
      <c r="E102" s="348"/>
      <c r="F102" s="348"/>
      <c r="G102" s="348"/>
      <c r="H102" s="348"/>
      <c r="I102" s="348"/>
      <c r="J102" s="348"/>
      <c r="K102" s="348"/>
      <c r="L102" s="348"/>
      <c r="M102" s="348"/>
      <c r="N102" s="348"/>
    </row>
    <row r="103" spans="1:14" ht="15.75" thickBot="1">
      <c r="A103" s="348"/>
      <c r="B103" s="357"/>
      <c r="C103" s="348"/>
      <c r="D103" s="348"/>
      <c r="E103" s="348"/>
      <c r="F103" s="348"/>
      <c r="G103" s="348"/>
      <c r="H103" s="348"/>
      <c r="I103" s="348"/>
      <c r="J103" s="348"/>
      <c r="K103" s="348"/>
      <c r="L103" s="348"/>
      <c r="M103" s="348"/>
      <c r="N103" s="348"/>
    </row>
    <row r="104" spans="1:14" ht="15.75" thickBot="1">
      <c r="A104" s="348"/>
      <c r="B104" s="357"/>
      <c r="C104" s="348"/>
      <c r="D104" s="348"/>
      <c r="E104" s="348"/>
      <c r="F104" s="348"/>
      <c r="G104" s="348"/>
      <c r="H104" s="348"/>
      <c r="I104" s="348"/>
      <c r="J104" s="348"/>
      <c r="K104" s="348"/>
      <c r="L104" s="348"/>
      <c r="M104" s="348"/>
      <c r="N104" s="348"/>
    </row>
    <row r="105" spans="1:14" ht="15.75" thickBot="1">
      <c r="A105" s="348"/>
      <c r="B105" s="357"/>
      <c r="C105" s="348"/>
      <c r="D105" s="348"/>
      <c r="E105" s="348"/>
      <c r="F105" s="348"/>
      <c r="G105" s="348"/>
      <c r="H105" s="348"/>
      <c r="I105" s="348"/>
      <c r="J105" s="348"/>
      <c r="K105" s="348"/>
      <c r="L105" s="348"/>
      <c r="M105" s="348"/>
      <c r="N105" s="348"/>
    </row>
    <row r="106" spans="1:14" ht="15.75" thickBot="1">
      <c r="A106" s="348"/>
      <c r="B106" s="357"/>
      <c r="C106" s="348"/>
      <c r="D106" s="348"/>
      <c r="E106" s="348"/>
      <c r="F106" s="348"/>
      <c r="G106" s="348"/>
      <c r="H106" s="348"/>
      <c r="I106" s="348"/>
      <c r="J106" s="348"/>
      <c r="K106" s="348"/>
      <c r="L106" s="348"/>
      <c r="M106" s="348"/>
      <c r="N106" s="348"/>
    </row>
    <row r="107" spans="1:14" ht="15.75" thickBot="1">
      <c r="A107" s="348"/>
      <c r="B107" s="357"/>
      <c r="C107" s="348"/>
      <c r="D107" s="348"/>
      <c r="E107" s="348"/>
      <c r="F107" s="348"/>
      <c r="G107" s="348"/>
      <c r="H107" s="348"/>
      <c r="I107" s="348"/>
      <c r="J107" s="348"/>
      <c r="K107" s="348"/>
      <c r="L107" s="348"/>
      <c r="M107" s="348"/>
      <c r="N107" s="348"/>
    </row>
    <row r="108" spans="1:14" ht="15.75" thickBot="1">
      <c r="A108" s="348"/>
      <c r="B108" s="357"/>
      <c r="C108" s="348"/>
      <c r="D108" s="348"/>
      <c r="E108" s="348"/>
      <c r="F108" s="348"/>
      <c r="G108" s="348"/>
      <c r="H108" s="348"/>
      <c r="I108" s="348"/>
      <c r="J108" s="348"/>
      <c r="K108" s="348"/>
      <c r="L108" s="348"/>
      <c r="M108" s="348"/>
      <c r="N108" s="348"/>
    </row>
    <row r="109" spans="1:14" ht="15.75" thickBot="1">
      <c r="A109" s="348"/>
      <c r="B109" s="357"/>
      <c r="C109" s="348"/>
      <c r="D109" s="348"/>
      <c r="E109" s="348"/>
      <c r="F109" s="348"/>
      <c r="G109" s="348"/>
      <c r="H109" s="348"/>
      <c r="I109" s="348"/>
      <c r="J109" s="348"/>
      <c r="K109" s="348"/>
      <c r="L109" s="348"/>
      <c r="M109" s="348"/>
      <c r="N109" s="348"/>
    </row>
    <row r="110" spans="1:14" ht="15.75" thickBot="1">
      <c r="A110" s="348"/>
      <c r="B110" s="357"/>
      <c r="C110" s="348"/>
      <c r="D110" s="348"/>
      <c r="E110" s="348"/>
      <c r="F110" s="348"/>
      <c r="G110" s="348"/>
      <c r="H110" s="348"/>
      <c r="I110" s="348"/>
      <c r="J110" s="348"/>
      <c r="K110" s="348"/>
      <c r="L110" s="348"/>
      <c r="M110" s="348"/>
      <c r="N110" s="348"/>
    </row>
    <row r="111" spans="1:14" ht="15.75" thickBot="1">
      <c r="A111" s="348"/>
      <c r="B111" s="357"/>
      <c r="C111" s="348"/>
      <c r="D111" s="348"/>
      <c r="E111" s="348"/>
      <c r="F111" s="348"/>
      <c r="G111" s="348"/>
      <c r="H111" s="348"/>
      <c r="I111" s="348"/>
      <c r="J111" s="348"/>
      <c r="K111" s="348"/>
      <c r="L111" s="348"/>
      <c r="M111" s="348"/>
      <c r="N111" s="348"/>
    </row>
    <row r="112" spans="1:14" ht="15.75" thickBot="1">
      <c r="A112" s="348"/>
      <c r="B112" s="357"/>
      <c r="C112" s="348"/>
      <c r="D112" s="348"/>
      <c r="E112" s="348"/>
      <c r="F112" s="348"/>
      <c r="G112" s="348"/>
      <c r="H112" s="348"/>
      <c r="I112" s="348"/>
      <c r="J112" s="348"/>
      <c r="K112" s="348"/>
      <c r="L112" s="348"/>
      <c r="M112" s="348"/>
      <c r="N112" s="348"/>
    </row>
    <row r="113" spans="1:14" ht="15.75" thickBot="1">
      <c r="A113" s="348"/>
      <c r="B113" s="357"/>
      <c r="C113" s="348"/>
      <c r="D113" s="348"/>
      <c r="E113" s="348"/>
      <c r="F113" s="348"/>
      <c r="G113" s="348"/>
      <c r="H113" s="348"/>
      <c r="I113" s="348"/>
      <c r="J113" s="348"/>
      <c r="K113" s="348"/>
      <c r="L113" s="348"/>
      <c r="M113" s="348"/>
      <c r="N113" s="348"/>
    </row>
    <row r="114" spans="1:14" ht="15.75" thickBot="1">
      <c r="A114" s="348"/>
      <c r="B114" s="357"/>
      <c r="C114" s="348"/>
      <c r="D114" s="348"/>
      <c r="E114" s="348"/>
      <c r="F114" s="348"/>
      <c r="G114" s="348"/>
      <c r="H114" s="348"/>
      <c r="I114" s="348"/>
      <c r="J114" s="348"/>
      <c r="K114" s="348"/>
      <c r="L114" s="348"/>
      <c r="M114" s="348"/>
      <c r="N114" s="348"/>
    </row>
    <row r="115" spans="1:14" ht="15.75" thickBot="1">
      <c r="A115" s="348"/>
      <c r="B115" s="357"/>
      <c r="C115" s="348"/>
      <c r="D115" s="348"/>
      <c r="E115" s="348"/>
      <c r="F115" s="348"/>
      <c r="G115" s="348"/>
      <c r="H115" s="348"/>
      <c r="I115" s="348"/>
      <c r="J115" s="348"/>
      <c r="K115" s="348"/>
      <c r="L115" s="348"/>
      <c r="M115" s="348"/>
      <c r="N115" s="348"/>
    </row>
    <row r="116" spans="1:14" ht="15.75" thickBot="1">
      <c r="A116" s="348"/>
      <c r="B116" s="357"/>
      <c r="C116" s="348"/>
      <c r="D116" s="348"/>
      <c r="E116" s="348"/>
      <c r="F116" s="348"/>
      <c r="G116" s="348"/>
      <c r="H116" s="348"/>
      <c r="I116" s="348"/>
      <c r="J116" s="348"/>
      <c r="K116" s="348"/>
      <c r="L116" s="348"/>
      <c r="M116" s="348"/>
      <c r="N116" s="348"/>
    </row>
    <row r="117" spans="1:14" ht="15.75" thickBot="1">
      <c r="A117" s="348"/>
      <c r="B117" s="357"/>
      <c r="C117" s="348"/>
      <c r="D117" s="348"/>
      <c r="E117" s="348"/>
      <c r="F117" s="348"/>
      <c r="G117" s="348"/>
      <c r="H117" s="348"/>
      <c r="I117" s="348"/>
      <c r="J117" s="348"/>
      <c r="K117" s="348"/>
      <c r="L117" s="348"/>
      <c r="M117" s="348"/>
      <c r="N117" s="348"/>
    </row>
    <row r="118" spans="1:14" ht="15.75" thickBot="1">
      <c r="A118" s="348"/>
      <c r="B118" s="357"/>
      <c r="C118" s="348"/>
      <c r="D118" s="348"/>
      <c r="E118" s="348"/>
      <c r="F118" s="348"/>
      <c r="G118" s="348"/>
      <c r="H118" s="348"/>
      <c r="I118" s="348"/>
      <c r="J118" s="348"/>
      <c r="K118" s="348"/>
      <c r="L118" s="348"/>
      <c r="M118" s="348"/>
      <c r="N118" s="348"/>
    </row>
    <row r="119" spans="1:14" ht="15.75" thickBot="1">
      <c r="A119" s="348"/>
      <c r="B119" s="357"/>
      <c r="C119" s="348"/>
      <c r="D119" s="348"/>
      <c r="E119" s="348"/>
      <c r="F119" s="348"/>
      <c r="G119" s="348"/>
      <c r="H119" s="348"/>
      <c r="I119" s="348"/>
      <c r="J119" s="348"/>
      <c r="K119" s="348"/>
      <c r="L119" s="348"/>
      <c r="M119" s="348"/>
      <c r="N119" s="348"/>
    </row>
    <row r="120" spans="1:14" ht="15.75" thickBot="1">
      <c r="A120" s="348"/>
      <c r="B120" s="357"/>
      <c r="C120" s="348"/>
      <c r="D120" s="348"/>
      <c r="E120" s="348"/>
      <c r="F120" s="348"/>
      <c r="G120" s="348"/>
      <c r="H120" s="348"/>
      <c r="I120" s="348"/>
      <c r="J120" s="348"/>
      <c r="K120" s="348"/>
      <c r="L120" s="348"/>
      <c r="M120" s="348"/>
      <c r="N120" s="348"/>
    </row>
    <row r="121" spans="1:14" ht="15.75" thickBot="1">
      <c r="A121" s="348"/>
      <c r="B121" s="357"/>
      <c r="C121" s="348"/>
      <c r="D121" s="348"/>
      <c r="E121" s="348"/>
      <c r="F121" s="348"/>
      <c r="G121" s="348"/>
      <c r="H121" s="348"/>
      <c r="I121" s="348"/>
      <c r="J121" s="348"/>
      <c r="K121" s="348"/>
      <c r="L121" s="348"/>
      <c r="M121" s="348"/>
      <c r="N121" s="348"/>
    </row>
    <row r="122" spans="1:14" ht="15.75" thickBot="1">
      <c r="A122" s="348"/>
      <c r="B122" s="357"/>
      <c r="C122" s="348"/>
      <c r="D122" s="348"/>
      <c r="E122" s="348"/>
      <c r="F122" s="348"/>
      <c r="G122" s="348"/>
      <c r="H122" s="348"/>
      <c r="I122" s="348"/>
      <c r="J122" s="348"/>
      <c r="K122" s="348"/>
      <c r="L122" s="348"/>
      <c r="M122" s="348"/>
      <c r="N122" s="348"/>
    </row>
    <row r="123" spans="1:14" ht="15.75" thickBot="1">
      <c r="A123" s="348"/>
      <c r="B123" s="357"/>
      <c r="C123" s="348"/>
      <c r="D123" s="348"/>
      <c r="E123" s="348"/>
      <c r="F123" s="348"/>
      <c r="G123" s="348"/>
      <c r="H123" s="348"/>
      <c r="I123" s="348"/>
      <c r="J123" s="348"/>
      <c r="K123" s="348"/>
      <c r="L123" s="348"/>
      <c r="M123" s="348"/>
      <c r="N123" s="348"/>
    </row>
    <row r="124" spans="1:14" ht="15.75" thickBot="1">
      <c r="A124" s="348"/>
      <c r="B124" s="357"/>
      <c r="C124" s="348"/>
      <c r="D124" s="348"/>
      <c r="E124" s="348"/>
      <c r="F124" s="348"/>
      <c r="G124" s="348"/>
      <c r="H124" s="348"/>
      <c r="I124" s="348"/>
      <c r="J124" s="348"/>
      <c r="K124" s="348"/>
      <c r="L124" s="348"/>
      <c r="M124" s="348"/>
      <c r="N124" s="348"/>
    </row>
    <row r="125" spans="1:14" ht="15.75" thickBot="1">
      <c r="A125" s="348"/>
      <c r="B125" s="357"/>
      <c r="C125" s="348"/>
      <c r="D125" s="348"/>
      <c r="E125" s="348"/>
      <c r="F125" s="348"/>
      <c r="G125" s="348"/>
      <c r="H125" s="348"/>
      <c r="I125" s="348"/>
      <c r="J125" s="348"/>
      <c r="K125" s="348"/>
      <c r="L125" s="348"/>
      <c r="M125" s="348"/>
      <c r="N125" s="348"/>
    </row>
    <row r="126" spans="1:14" ht="15.75" thickBot="1">
      <c r="A126" s="348"/>
      <c r="B126" s="357"/>
      <c r="C126" s="348"/>
      <c r="D126" s="348"/>
      <c r="E126" s="348"/>
      <c r="F126" s="348"/>
      <c r="G126" s="348"/>
      <c r="H126" s="348"/>
      <c r="I126" s="348"/>
      <c r="J126" s="348"/>
      <c r="K126" s="348"/>
      <c r="L126" s="348"/>
      <c r="M126" s="348"/>
      <c r="N126" s="348"/>
    </row>
    <row r="127" spans="1:14" ht="15.75" thickBot="1">
      <c r="A127" s="348"/>
      <c r="B127" s="357"/>
      <c r="C127" s="348"/>
      <c r="D127" s="348"/>
      <c r="E127" s="348"/>
      <c r="F127" s="348"/>
      <c r="G127" s="348"/>
      <c r="H127" s="348"/>
      <c r="I127" s="348"/>
      <c r="J127" s="348"/>
      <c r="K127" s="348"/>
      <c r="L127" s="348"/>
      <c r="M127" s="348"/>
      <c r="N127" s="348"/>
    </row>
    <row r="128" spans="1:14" ht="15.75" thickBot="1">
      <c r="A128" s="348"/>
      <c r="B128" s="357"/>
      <c r="C128" s="348"/>
      <c r="D128" s="348"/>
      <c r="E128" s="348"/>
      <c r="F128" s="348"/>
      <c r="G128" s="348"/>
      <c r="H128" s="348"/>
      <c r="I128" s="348"/>
      <c r="J128" s="348"/>
      <c r="K128" s="348"/>
      <c r="L128" s="348"/>
      <c r="M128" s="348"/>
      <c r="N128" s="348"/>
    </row>
    <row r="129" spans="1:14" ht="15.75" thickBot="1">
      <c r="A129" s="348"/>
      <c r="B129" s="357"/>
      <c r="C129" s="348"/>
      <c r="D129" s="348"/>
      <c r="E129" s="348"/>
      <c r="F129" s="348"/>
      <c r="G129" s="348"/>
      <c r="H129" s="348"/>
      <c r="I129" s="348"/>
      <c r="J129" s="348"/>
      <c r="K129" s="348"/>
      <c r="L129" s="348"/>
      <c r="M129" s="348"/>
      <c r="N129" s="348"/>
    </row>
    <row r="130" spans="1:14" ht="15.75" thickBot="1">
      <c r="A130" s="348"/>
      <c r="B130" s="357"/>
      <c r="C130" s="348"/>
      <c r="D130" s="348"/>
      <c r="E130" s="348"/>
      <c r="F130" s="348"/>
      <c r="G130" s="348"/>
      <c r="H130" s="348"/>
      <c r="I130" s="348"/>
      <c r="J130" s="348"/>
      <c r="K130" s="348"/>
      <c r="L130" s="348"/>
      <c r="M130" s="348"/>
      <c r="N130" s="348"/>
    </row>
    <row r="131" spans="1:14" ht="15.75" thickBot="1">
      <c r="A131" s="348"/>
      <c r="B131" s="357"/>
      <c r="C131" s="348"/>
      <c r="D131" s="348"/>
      <c r="E131" s="348"/>
      <c r="F131" s="348"/>
      <c r="G131" s="348"/>
      <c r="H131" s="348"/>
      <c r="I131" s="348"/>
      <c r="J131" s="348"/>
      <c r="K131" s="348"/>
      <c r="L131" s="348"/>
      <c r="M131" s="348"/>
      <c r="N131" s="348"/>
    </row>
    <row r="132" spans="1:14" ht="15.75" thickBot="1">
      <c r="A132" s="348"/>
      <c r="B132" s="357"/>
      <c r="C132" s="348"/>
      <c r="D132" s="348"/>
      <c r="E132" s="348"/>
      <c r="F132" s="348"/>
      <c r="G132" s="348"/>
      <c r="H132" s="348"/>
      <c r="I132" s="348"/>
      <c r="J132" s="348"/>
      <c r="K132" s="348"/>
      <c r="L132" s="348"/>
      <c r="M132" s="348"/>
      <c r="N132" s="348"/>
    </row>
    <row r="133" spans="1:14" ht="15.75" thickBot="1">
      <c r="A133" s="348"/>
      <c r="B133" s="357"/>
      <c r="C133" s="348"/>
      <c r="D133" s="348"/>
      <c r="E133" s="348"/>
      <c r="F133" s="348"/>
      <c r="G133" s="348"/>
      <c r="H133" s="348"/>
      <c r="I133" s="348"/>
      <c r="J133" s="348"/>
      <c r="K133" s="348"/>
      <c r="L133" s="348"/>
      <c r="M133" s="348"/>
      <c r="N133" s="348"/>
    </row>
    <row r="134" spans="1:14" ht="15.75" thickBot="1">
      <c r="A134" s="348"/>
      <c r="B134" s="357"/>
      <c r="C134" s="348"/>
      <c r="D134" s="348"/>
      <c r="E134" s="348"/>
      <c r="F134" s="348"/>
      <c r="G134" s="348"/>
      <c r="H134" s="348"/>
      <c r="I134" s="348"/>
      <c r="J134" s="348"/>
      <c r="K134" s="348"/>
      <c r="L134" s="348"/>
      <c r="M134" s="348"/>
      <c r="N134" s="348"/>
    </row>
    <row r="135" spans="1:14" ht="15.75" thickBot="1">
      <c r="A135" s="348"/>
      <c r="B135" s="357"/>
      <c r="C135" s="348"/>
      <c r="D135" s="348"/>
      <c r="E135" s="348"/>
      <c r="F135" s="348"/>
      <c r="G135" s="348"/>
      <c r="H135" s="348"/>
      <c r="I135" s="348"/>
      <c r="J135" s="348"/>
      <c r="K135" s="348"/>
      <c r="L135" s="348"/>
      <c r="M135" s="348"/>
      <c r="N135" s="348"/>
    </row>
    <row r="136" spans="1:14" ht="15.75" thickBot="1">
      <c r="A136" s="348"/>
      <c r="B136" s="357"/>
      <c r="C136" s="348"/>
      <c r="D136" s="348"/>
      <c r="E136" s="348"/>
      <c r="F136" s="348"/>
      <c r="G136" s="348"/>
      <c r="H136" s="348"/>
      <c r="I136" s="348"/>
      <c r="J136" s="348"/>
      <c r="K136" s="348"/>
      <c r="L136" s="348"/>
      <c r="M136" s="348"/>
      <c r="N136" s="348"/>
    </row>
    <row r="137" spans="1:14" ht="15.75" thickBot="1">
      <c r="A137" s="348"/>
      <c r="B137" s="357"/>
      <c r="C137" s="348"/>
      <c r="D137" s="348"/>
      <c r="E137" s="348"/>
      <c r="F137" s="348"/>
      <c r="G137" s="348"/>
      <c r="H137" s="348"/>
      <c r="I137" s="348"/>
      <c r="J137" s="348"/>
      <c r="K137" s="348"/>
      <c r="L137" s="348"/>
      <c r="M137" s="348"/>
      <c r="N137" s="348"/>
    </row>
    <row r="138" spans="1:14" ht="15.75" thickBot="1">
      <c r="A138" s="348"/>
      <c r="B138" s="357"/>
      <c r="C138" s="348"/>
      <c r="D138" s="348"/>
      <c r="E138" s="348"/>
      <c r="F138" s="348"/>
      <c r="G138" s="348"/>
      <c r="H138" s="348"/>
      <c r="I138" s="348"/>
      <c r="J138" s="348"/>
      <c r="K138" s="348"/>
      <c r="L138" s="348"/>
      <c r="M138" s="348"/>
      <c r="N138" s="348"/>
    </row>
    <row r="139" spans="1:14" ht="15.75" thickBot="1">
      <c r="A139" s="348"/>
      <c r="B139" s="357"/>
      <c r="C139" s="348"/>
      <c r="D139" s="348"/>
      <c r="E139" s="348"/>
      <c r="F139" s="348"/>
      <c r="G139" s="348"/>
      <c r="H139" s="348"/>
      <c r="I139" s="348"/>
      <c r="J139" s="348"/>
      <c r="K139" s="348"/>
      <c r="L139" s="348"/>
      <c r="M139" s="348"/>
      <c r="N139" s="348"/>
    </row>
    <row r="140" spans="1:14" ht="15.75" thickBot="1">
      <c r="A140" s="348"/>
      <c r="B140" s="357"/>
      <c r="C140" s="348"/>
      <c r="D140" s="348"/>
      <c r="E140" s="348"/>
      <c r="F140" s="348"/>
      <c r="G140" s="348"/>
      <c r="H140" s="348"/>
      <c r="I140" s="348"/>
      <c r="J140" s="348"/>
      <c r="K140" s="348"/>
      <c r="L140" s="348"/>
      <c r="M140" s="348"/>
      <c r="N140" s="348"/>
    </row>
    <row r="141" spans="1:14" ht="15.75" thickBot="1">
      <c r="A141" s="348"/>
      <c r="B141" s="357"/>
      <c r="C141" s="348"/>
      <c r="D141" s="348"/>
      <c r="E141" s="348"/>
      <c r="F141" s="348"/>
      <c r="G141" s="348"/>
      <c r="H141" s="348"/>
      <c r="I141" s="348"/>
      <c r="J141" s="348"/>
      <c r="K141" s="348"/>
      <c r="L141" s="348"/>
      <c r="M141" s="348"/>
      <c r="N141" s="348"/>
    </row>
    <row r="142" spans="1:14" ht="15.75" thickBot="1">
      <c r="A142" s="348"/>
      <c r="B142" s="357"/>
      <c r="C142" s="348"/>
      <c r="D142" s="348"/>
      <c r="E142" s="348"/>
      <c r="F142" s="348"/>
      <c r="G142" s="348"/>
      <c r="H142" s="348"/>
      <c r="I142" s="348"/>
      <c r="J142" s="348"/>
      <c r="K142" s="348"/>
      <c r="L142" s="348"/>
      <c r="M142" s="348"/>
      <c r="N142" s="348"/>
    </row>
    <row r="143" spans="1:14" ht="15.75" thickBot="1">
      <c r="A143" s="348"/>
      <c r="B143" s="357"/>
      <c r="C143" s="348"/>
      <c r="D143" s="348"/>
      <c r="E143" s="348"/>
      <c r="F143" s="348"/>
      <c r="G143" s="348"/>
      <c r="H143" s="348"/>
      <c r="I143" s="348"/>
      <c r="J143" s="348"/>
      <c r="K143" s="348"/>
      <c r="L143" s="348"/>
      <c r="M143" s="348"/>
      <c r="N143" s="348"/>
    </row>
    <row r="144" spans="1:14" ht="15.75" thickBot="1">
      <c r="A144" s="348"/>
      <c r="B144" s="357"/>
      <c r="C144" s="348"/>
      <c r="D144" s="348"/>
      <c r="E144" s="348"/>
      <c r="F144" s="348"/>
      <c r="G144" s="348"/>
      <c r="H144" s="348"/>
      <c r="I144" s="348"/>
      <c r="J144" s="348"/>
      <c r="K144" s="348"/>
      <c r="L144" s="348"/>
      <c r="M144" s="348"/>
      <c r="N144" s="348"/>
    </row>
    <row r="145" spans="1:14" ht="15.75" thickBot="1">
      <c r="A145" s="348"/>
      <c r="B145" s="357"/>
      <c r="C145" s="348"/>
      <c r="D145" s="348"/>
      <c r="E145" s="348"/>
      <c r="F145" s="348"/>
      <c r="G145" s="348"/>
      <c r="H145" s="348"/>
      <c r="I145" s="348"/>
      <c r="J145" s="348"/>
      <c r="K145" s="348"/>
      <c r="L145" s="348"/>
      <c r="M145" s="348"/>
      <c r="N145" s="348"/>
    </row>
    <row r="146" spans="1:14" ht="15.75" thickBot="1">
      <c r="A146" s="348"/>
      <c r="B146" s="357"/>
      <c r="C146" s="348"/>
      <c r="D146" s="348"/>
      <c r="E146" s="348"/>
      <c r="F146" s="348"/>
      <c r="G146" s="348"/>
      <c r="H146" s="348"/>
      <c r="I146" s="348"/>
      <c r="J146" s="348"/>
      <c r="K146" s="348"/>
      <c r="L146" s="348"/>
      <c r="M146" s="348"/>
      <c r="N146" s="348"/>
    </row>
    <row r="147" spans="1:14" ht="15.75" thickBot="1">
      <c r="A147" s="348"/>
      <c r="B147" s="357"/>
      <c r="C147" s="348"/>
      <c r="D147" s="348"/>
      <c r="E147" s="348"/>
      <c r="F147" s="348"/>
      <c r="G147" s="348"/>
      <c r="H147" s="348"/>
      <c r="I147" s="348"/>
      <c r="J147" s="348"/>
      <c r="K147" s="348"/>
      <c r="L147" s="348"/>
      <c r="M147" s="348"/>
      <c r="N147" s="348"/>
    </row>
    <row r="148" spans="1:14" ht="15.75" thickBot="1">
      <c r="A148" s="348"/>
      <c r="B148" s="357"/>
      <c r="C148" s="348"/>
      <c r="D148" s="348"/>
      <c r="E148" s="348"/>
      <c r="F148" s="348"/>
      <c r="G148" s="348"/>
      <c r="H148" s="348"/>
      <c r="I148" s="348"/>
      <c r="J148" s="348"/>
      <c r="K148" s="348"/>
      <c r="L148" s="348"/>
      <c r="M148" s="348"/>
      <c r="N148" s="348"/>
    </row>
    <row r="149" spans="1:14" ht="15.75" thickBot="1">
      <c r="A149" s="348"/>
      <c r="B149" s="357"/>
      <c r="C149" s="348"/>
      <c r="D149" s="348"/>
      <c r="E149" s="348"/>
      <c r="F149" s="348"/>
      <c r="G149" s="348"/>
      <c r="H149" s="348"/>
      <c r="I149" s="348"/>
      <c r="J149" s="348"/>
      <c r="K149" s="348"/>
      <c r="L149" s="348"/>
      <c r="M149" s="348"/>
      <c r="N149" s="348"/>
    </row>
    <row r="150" spans="1:14" ht="15.75" thickBot="1">
      <c r="A150" s="348"/>
      <c r="B150" s="357"/>
      <c r="C150" s="348"/>
      <c r="D150" s="348"/>
      <c r="E150" s="348"/>
      <c r="F150" s="348"/>
      <c r="G150" s="348"/>
      <c r="H150" s="348"/>
      <c r="I150" s="348"/>
      <c r="J150" s="348"/>
      <c r="K150" s="348"/>
      <c r="L150" s="348"/>
      <c r="M150" s="348"/>
      <c r="N150" s="348"/>
    </row>
    <row r="151" spans="1:14" ht="15.75" thickBot="1">
      <c r="A151" s="348"/>
      <c r="B151" s="357"/>
      <c r="C151" s="348"/>
      <c r="D151" s="348"/>
      <c r="E151" s="348"/>
      <c r="F151" s="348"/>
      <c r="G151" s="348"/>
      <c r="H151" s="348"/>
      <c r="I151" s="348"/>
      <c r="J151" s="348"/>
      <c r="K151" s="348"/>
      <c r="L151" s="348"/>
      <c r="M151" s="348"/>
      <c r="N151" s="348"/>
    </row>
    <row r="152" spans="1:14" ht="15.75" thickBot="1">
      <c r="A152" s="348"/>
      <c r="B152" s="357"/>
      <c r="C152" s="348"/>
      <c r="D152" s="348"/>
      <c r="E152" s="348"/>
      <c r="F152" s="348"/>
      <c r="G152" s="348"/>
      <c r="H152" s="348"/>
      <c r="I152" s="348"/>
      <c r="J152" s="348"/>
      <c r="K152" s="348"/>
      <c r="L152" s="348"/>
      <c r="M152" s="348"/>
      <c r="N152" s="348"/>
    </row>
    <row r="153" spans="1:14" ht="15.75" thickBot="1">
      <c r="A153" s="348"/>
      <c r="B153" s="357"/>
      <c r="C153" s="348"/>
      <c r="D153" s="348"/>
      <c r="E153" s="348"/>
      <c r="F153" s="348"/>
      <c r="G153" s="348"/>
      <c r="H153" s="348"/>
      <c r="I153" s="348"/>
      <c r="J153" s="348"/>
      <c r="K153" s="348"/>
      <c r="L153" s="348"/>
      <c r="M153" s="348"/>
      <c r="N153" s="348"/>
    </row>
    <row r="154" spans="1:14" ht="15.75" thickBot="1">
      <c r="A154" s="348"/>
      <c r="B154" s="357"/>
      <c r="C154" s="348"/>
      <c r="D154" s="348"/>
      <c r="E154" s="348"/>
      <c r="F154" s="348"/>
      <c r="G154" s="348"/>
      <c r="H154" s="348"/>
      <c r="I154" s="348"/>
      <c r="J154" s="348"/>
      <c r="K154" s="348"/>
      <c r="L154" s="348"/>
      <c r="M154" s="348"/>
      <c r="N154" s="348"/>
    </row>
    <row r="155" spans="1:14" ht="15.75" thickBot="1">
      <c r="A155" s="348"/>
      <c r="B155" s="357"/>
      <c r="C155" s="348"/>
      <c r="D155" s="348"/>
      <c r="E155" s="348"/>
      <c r="F155" s="348"/>
      <c r="G155" s="348"/>
      <c r="H155" s="348"/>
      <c r="I155" s="348"/>
      <c r="J155" s="348"/>
      <c r="K155" s="348"/>
      <c r="L155" s="348"/>
      <c r="M155" s="348"/>
      <c r="N155" s="348"/>
    </row>
    <row r="156" spans="1:14" ht="15.75" thickBot="1">
      <c r="A156" s="348"/>
      <c r="B156" s="357"/>
      <c r="C156" s="348"/>
      <c r="D156" s="348"/>
      <c r="E156" s="348"/>
      <c r="F156" s="348"/>
      <c r="G156" s="348"/>
      <c r="H156" s="348"/>
      <c r="I156" s="348"/>
      <c r="J156" s="348"/>
      <c r="K156" s="348"/>
      <c r="L156" s="348"/>
      <c r="M156" s="348"/>
      <c r="N156" s="348"/>
    </row>
    <row r="157" spans="1:14" ht="15.75" thickBot="1">
      <c r="A157" s="348"/>
      <c r="B157" s="357"/>
      <c r="C157" s="348"/>
      <c r="D157" s="348"/>
      <c r="E157" s="348"/>
      <c r="F157" s="348"/>
      <c r="G157" s="348"/>
      <c r="H157" s="348"/>
      <c r="I157" s="348"/>
      <c r="J157" s="348"/>
      <c r="K157" s="348"/>
      <c r="L157" s="348"/>
      <c r="M157" s="348"/>
      <c r="N157" s="348"/>
    </row>
    <row r="158" spans="1:14" ht="15.75" thickBot="1">
      <c r="A158" s="348"/>
      <c r="B158" s="357"/>
      <c r="C158" s="348"/>
      <c r="D158" s="348"/>
      <c r="E158" s="348"/>
      <c r="F158" s="348"/>
      <c r="G158" s="348"/>
      <c r="H158" s="348"/>
      <c r="I158" s="348"/>
      <c r="J158" s="348"/>
      <c r="K158" s="348"/>
      <c r="L158" s="348"/>
      <c r="M158" s="348"/>
      <c r="N158" s="348"/>
    </row>
    <row r="159" spans="1:14" ht="15.75" thickBot="1">
      <c r="A159" s="348"/>
      <c r="B159" s="357"/>
      <c r="C159" s="348"/>
      <c r="D159" s="348"/>
      <c r="E159" s="348"/>
      <c r="F159" s="348"/>
      <c r="G159" s="348"/>
      <c r="H159" s="348"/>
      <c r="I159" s="348"/>
      <c r="J159" s="348"/>
      <c r="K159" s="348"/>
      <c r="L159" s="348"/>
      <c r="M159" s="348"/>
      <c r="N159" s="348"/>
    </row>
    <row r="160" spans="1:14" ht="15.75" thickBot="1">
      <c r="A160" s="348"/>
      <c r="B160" s="357"/>
      <c r="C160" s="348"/>
      <c r="D160" s="348"/>
      <c r="E160" s="348"/>
      <c r="F160" s="348"/>
      <c r="G160" s="348"/>
      <c r="H160" s="348"/>
      <c r="I160" s="348"/>
      <c r="J160" s="348"/>
      <c r="K160" s="348"/>
      <c r="L160" s="348"/>
      <c r="M160" s="348"/>
      <c r="N160" s="348"/>
    </row>
    <row r="161" spans="1:14" ht="15.75" thickBot="1">
      <c r="A161" s="348"/>
      <c r="B161" s="357"/>
      <c r="C161" s="348"/>
      <c r="D161" s="348"/>
      <c r="E161" s="348"/>
      <c r="F161" s="348"/>
      <c r="G161" s="348"/>
      <c r="H161" s="348"/>
      <c r="I161" s="348"/>
      <c r="J161" s="348"/>
      <c r="K161" s="348"/>
      <c r="L161" s="348"/>
      <c r="M161" s="348"/>
      <c r="N161" s="348"/>
    </row>
    <row r="162" spans="1:14" ht="15.75" thickBot="1">
      <c r="A162" s="348"/>
      <c r="B162" s="357"/>
      <c r="C162" s="348"/>
      <c r="D162" s="348"/>
      <c r="E162" s="348"/>
      <c r="F162" s="348"/>
      <c r="G162" s="348"/>
      <c r="H162" s="348"/>
      <c r="I162" s="348"/>
      <c r="J162" s="348"/>
      <c r="K162" s="348"/>
      <c r="L162" s="348"/>
      <c r="M162" s="348"/>
      <c r="N162" s="348"/>
    </row>
    <row r="163" spans="1:14" ht="15.75" thickBot="1">
      <c r="A163" s="348"/>
      <c r="B163" s="357"/>
      <c r="C163" s="348"/>
      <c r="D163" s="348"/>
      <c r="E163" s="348"/>
      <c r="F163" s="348"/>
      <c r="G163" s="348"/>
      <c r="H163" s="348"/>
      <c r="I163" s="348"/>
      <c r="J163" s="348"/>
      <c r="K163" s="348"/>
      <c r="L163" s="348"/>
      <c r="M163" s="348"/>
      <c r="N163" s="348"/>
    </row>
    <row r="164" spans="1:14" ht="15.75" thickBot="1">
      <c r="A164" s="348"/>
      <c r="B164" s="357"/>
      <c r="C164" s="348"/>
      <c r="D164" s="348"/>
      <c r="E164" s="348"/>
      <c r="F164" s="348"/>
      <c r="G164" s="348"/>
      <c r="H164" s="348"/>
      <c r="I164" s="348"/>
      <c r="J164" s="348"/>
      <c r="K164" s="348"/>
      <c r="L164" s="348"/>
      <c r="M164" s="348"/>
      <c r="N164" s="348"/>
    </row>
    <row r="165" spans="1:14" ht="15.75" thickBot="1">
      <c r="A165" s="348"/>
      <c r="B165" s="357"/>
      <c r="C165" s="348"/>
      <c r="D165" s="348"/>
      <c r="E165" s="348"/>
      <c r="F165" s="348"/>
      <c r="G165" s="348"/>
      <c r="H165" s="348"/>
      <c r="I165" s="348"/>
      <c r="J165" s="348"/>
      <c r="K165" s="348"/>
      <c r="L165" s="348"/>
      <c r="M165" s="348"/>
      <c r="N165" s="348"/>
    </row>
    <row r="166" spans="1:14" ht="15.75" thickBot="1">
      <c r="A166" s="348"/>
      <c r="B166" s="357"/>
      <c r="C166" s="348"/>
      <c r="D166" s="348"/>
      <c r="E166" s="348"/>
      <c r="F166" s="348"/>
      <c r="G166" s="348"/>
      <c r="H166" s="348"/>
      <c r="I166" s="348"/>
      <c r="J166" s="348"/>
      <c r="K166" s="348"/>
      <c r="L166" s="348"/>
      <c r="M166" s="348"/>
      <c r="N166" s="348"/>
    </row>
    <row r="167" spans="1:14" ht="15.75" thickBot="1">
      <c r="A167" s="348"/>
      <c r="B167" s="357"/>
      <c r="C167" s="348"/>
      <c r="D167" s="348"/>
      <c r="E167" s="348"/>
      <c r="F167" s="348"/>
      <c r="G167" s="348"/>
      <c r="H167" s="348"/>
      <c r="I167" s="348"/>
      <c r="J167" s="348"/>
      <c r="K167" s="348"/>
      <c r="L167" s="348"/>
      <c r="M167" s="348"/>
      <c r="N167" s="348"/>
    </row>
    <row r="168" spans="1:14" ht="15.75" thickBot="1">
      <c r="A168" s="348"/>
      <c r="B168" s="357"/>
      <c r="C168" s="348"/>
      <c r="D168" s="348"/>
      <c r="E168" s="348"/>
      <c r="F168" s="348"/>
      <c r="G168" s="348"/>
      <c r="H168" s="348"/>
      <c r="I168" s="348"/>
      <c r="J168" s="348"/>
      <c r="K168" s="348"/>
      <c r="L168" s="348"/>
      <c r="M168" s="348"/>
      <c r="N168" s="348"/>
    </row>
    <row r="169" spans="1:14" ht="15.75" thickBot="1">
      <c r="A169" s="348"/>
      <c r="B169" s="357"/>
      <c r="C169" s="348"/>
      <c r="D169" s="348"/>
      <c r="E169" s="348"/>
      <c r="F169" s="348"/>
      <c r="G169" s="348"/>
      <c r="H169" s="348"/>
      <c r="I169" s="348"/>
      <c r="J169" s="348"/>
      <c r="K169" s="348"/>
      <c r="L169" s="348"/>
      <c r="M169" s="348"/>
      <c r="N169" s="348"/>
    </row>
    <row r="170" spans="1:14" ht="15.75" thickBot="1">
      <c r="A170" s="348"/>
      <c r="B170" s="357"/>
      <c r="C170" s="348"/>
      <c r="D170" s="348"/>
      <c r="E170" s="348"/>
      <c r="F170" s="348"/>
      <c r="G170" s="348"/>
      <c r="H170" s="348"/>
      <c r="I170" s="348"/>
      <c r="J170" s="348"/>
      <c r="K170" s="348"/>
      <c r="L170" s="348"/>
      <c r="M170" s="348"/>
      <c r="N170" s="348"/>
    </row>
    <row r="171" spans="1:14" ht="15.75" thickBot="1">
      <c r="A171" s="348"/>
      <c r="B171" s="357"/>
      <c r="C171" s="348"/>
      <c r="D171" s="348"/>
      <c r="E171" s="348"/>
      <c r="F171" s="348"/>
      <c r="G171" s="348"/>
      <c r="H171" s="348"/>
      <c r="I171" s="348"/>
      <c r="J171" s="348"/>
      <c r="K171" s="348"/>
      <c r="L171" s="348"/>
      <c r="M171" s="348"/>
      <c r="N171" s="348"/>
    </row>
    <row r="172" spans="1:14" ht="15.75" thickBot="1">
      <c r="A172" s="348"/>
      <c r="B172" s="357"/>
      <c r="C172" s="348"/>
      <c r="D172" s="348"/>
      <c r="E172" s="348"/>
      <c r="F172" s="348"/>
      <c r="G172" s="348"/>
      <c r="H172" s="348"/>
      <c r="I172" s="348"/>
      <c r="J172" s="348"/>
      <c r="K172" s="348"/>
      <c r="L172" s="348"/>
      <c r="M172" s="348"/>
      <c r="N172" s="348"/>
    </row>
    <row r="173" spans="1:14" ht="15.75" thickBot="1">
      <c r="A173" s="348"/>
      <c r="B173" s="357"/>
      <c r="C173" s="348"/>
      <c r="D173" s="348"/>
      <c r="E173" s="348"/>
      <c r="F173" s="348"/>
      <c r="G173" s="348"/>
      <c r="H173" s="348"/>
      <c r="I173" s="348"/>
      <c r="J173" s="348"/>
      <c r="K173" s="348"/>
      <c r="L173" s="348"/>
      <c r="M173" s="348"/>
      <c r="N173" s="348"/>
    </row>
    <row r="174" spans="1:14" ht="15.75" thickBot="1">
      <c r="A174" s="348"/>
      <c r="B174" s="357"/>
      <c r="C174" s="348"/>
      <c r="D174" s="348"/>
      <c r="E174" s="348"/>
      <c r="F174" s="348"/>
      <c r="G174" s="348"/>
      <c r="H174" s="348"/>
      <c r="I174" s="348"/>
      <c r="J174" s="348"/>
      <c r="K174" s="348"/>
      <c r="L174" s="348"/>
      <c r="M174" s="348"/>
      <c r="N174" s="348"/>
    </row>
    <row r="175" spans="1:14" ht="15.75" thickBot="1">
      <c r="A175" s="348"/>
      <c r="B175" s="357"/>
      <c r="C175" s="348"/>
      <c r="D175" s="348"/>
      <c r="E175" s="348"/>
      <c r="F175" s="348"/>
      <c r="G175" s="348"/>
      <c r="H175" s="348"/>
      <c r="I175" s="348"/>
      <c r="J175" s="348"/>
      <c r="K175" s="348"/>
      <c r="L175" s="348"/>
      <c r="M175" s="348"/>
      <c r="N175" s="348"/>
    </row>
    <row r="176" spans="1:14" ht="15.75" thickBot="1">
      <c r="A176" s="348"/>
      <c r="B176" s="357"/>
      <c r="C176" s="348"/>
      <c r="D176" s="348"/>
      <c r="E176" s="348"/>
      <c r="F176" s="348"/>
      <c r="G176" s="348"/>
      <c r="H176" s="348"/>
      <c r="I176" s="348"/>
      <c r="J176" s="348"/>
      <c r="K176" s="348"/>
      <c r="L176" s="348"/>
      <c r="M176" s="348"/>
      <c r="N176" s="348"/>
    </row>
    <row r="177" spans="1:14" ht="15.75" thickBot="1">
      <c r="A177" s="348"/>
      <c r="B177" s="357"/>
      <c r="C177" s="348"/>
      <c r="D177" s="348"/>
      <c r="E177" s="348"/>
      <c r="F177" s="348"/>
      <c r="G177" s="348"/>
      <c r="H177" s="348"/>
      <c r="I177" s="348"/>
      <c r="J177" s="348"/>
      <c r="K177" s="348"/>
      <c r="L177" s="348"/>
      <c r="M177" s="348"/>
      <c r="N177" s="348"/>
    </row>
    <row r="178" spans="1:14" ht="15.75" thickBot="1">
      <c r="A178" s="348"/>
      <c r="B178" s="357"/>
      <c r="C178" s="348"/>
      <c r="D178" s="348"/>
      <c r="E178" s="348"/>
      <c r="F178" s="348"/>
      <c r="G178" s="348"/>
      <c r="H178" s="348"/>
      <c r="I178" s="348"/>
      <c r="J178" s="348"/>
      <c r="K178" s="348"/>
      <c r="L178" s="348"/>
      <c r="M178" s="348"/>
      <c r="N178" s="348"/>
    </row>
    <row r="179" spans="1:14" ht="15.75" thickBot="1">
      <c r="A179" s="348"/>
      <c r="B179" s="357"/>
      <c r="C179" s="348"/>
      <c r="D179" s="348"/>
      <c r="E179" s="348"/>
      <c r="F179" s="348"/>
      <c r="G179" s="348"/>
      <c r="H179" s="348"/>
      <c r="I179" s="348"/>
      <c r="J179" s="348"/>
      <c r="K179" s="348"/>
      <c r="L179" s="348"/>
      <c r="M179" s="348"/>
      <c r="N179" s="348"/>
    </row>
    <row r="180" spans="1:14" ht="15.75" thickBot="1">
      <c r="A180" s="348"/>
      <c r="B180" s="357"/>
      <c r="C180" s="348"/>
      <c r="D180" s="348"/>
      <c r="E180" s="348"/>
      <c r="F180" s="348"/>
      <c r="G180" s="348"/>
      <c r="H180" s="348"/>
      <c r="I180" s="348"/>
      <c r="J180" s="348"/>
      <c r="K180" s="348"/>
      <c r="L180" s="348"/>
      <c r="M180" s="348"/>
      <c r="N180" s="348"/>
    </row>
    <row r="181" spans="1:14" ht="15.75" thickBot="1">
      <c r="A181" s="348"/>
      <c r="B181" s="357"/>
      <c r="C181" s="348"/>
      <c r="D181" s="348"/>
      <c r="E181" s="348"/>
      <c r="F181" s="348"/>
      <c r="G181" s="348"/>
      <c r="H181" s="348"/>
      <c r="I181" s="348"/>
      <c r="J181" s="348"/>
      <c r="K181" s="348"/>
      <c r="L181" s="348"/>
      <c r="M181" s="348"/>
      <c r="N181" s="348"/>
    </row>
    <row r="182" spans="1:14" ht="15.75" thickBot="1">
      <c r="A182" s="348"/>
      <c r="B182" s="357"/>
      <c r="C182" s="348"/>
      <c r="D182" s="348"/>
      <c r="E182" s="348"/>
      <c r="F182" s="348"/>
      <c r="G182" s="348"/>
      <c r="H182" s="348"/>
      <c r="I182" s="348"/>
      <c r="J182" s="348"/>
      <c r="K182" s="348"/>
      <c r="L182" s="348"/>
      <c r="M182" s="348"/>
      <c r="N182" s="348"/>
    </row>
    <row r="183" spans="1:14" ht="15.75" thickBot="1">
      <c r="A183" s="348"/>
      <c r="B183" s="357"/>
      <c r="C183" s="348"/>
      <c r="D183" s="348"/>
      <c r="E183" s="348"/>
      <c r="F183" s="348"/>
      <c r="G183" s="348"/>
      <c r="H183" s="348"/>
      <c r="I183" s="348"/>
      <c r="J183" s="348"/>
      <c r="K183" s="348"/>
      <c r="L183" s="348"/>
      <c r="M183" s="348"/>
      <c r="N183" s="348"/>
    </row>
    <row r="184" spans="1:14" ht="15.75" thickBot="1">
      <c r="A184" s="348"/>
      <c r="B184" s="357"/>
      <c r="C184" s="348"/>
      <c r="D184" s="348"/>
      <c r="E184" s="348"/>
      <c r="F184" s="348"/>
      <c r="G184" s="348"/>
      <c r="H184" s="348"/>
      <c r="I184" s="348"/>
      <c r="J184" s="348"/>
      <c r="K184" s="348"/>
      <c r="L184" s="348"/>
      <c r="M184" s="348"/>
      <c r="N184" s="348"/>
    </row>
    <row r="185" spans="1:14" ht="15.75" thickBot="1">
      <c r="A185" s="348"/>
      <c r="B185" s="357"/>
      <c r="C185" s="348"/>
      <c r="D185" s="348"/>
      <c r="E185" s="348"/>
      <c r="F185" s="348"/>
      <c r="G185" s="348"/>
      <c r="H185" s="348"/>
      <c r="I185" s="348"/>
      <c r="J185" s="348"/>
      <c r="K185" s="348"/>
      <c r="L185" s="348"/>
      <c r="M185" s="348"/>
      <c r="N185" s="348"/>
    </row>
    <row r="186" spans="1:14" ht="15.75" thickBot="1">
      <c r="A186" s="348"/>
      <c r="B186" s="357"/>
      <c r="C186" s="348"/>
      <c r="D186" s="348"/>
      <c r="E186" s="348"/>
      <c r="F186" s="348"/>
      <c r="G186" s="348"/>
      <c r="H186" s="348"/>
      <c r="I186" s="348"/>
      <c r="J186" s="348"/>
      <c r="K186" s="348"/>
      <c r="L186" s="348"/>
      <c r="M186" s="348"/>
      <c r="N186" s="348"/>
    </row>
    <row r="187" spans="1:14" ht="15.75" thickBot="1">
      <c r="A187" s="348"/>
      <c r="B187" s="357"/>
      <c r="C187" s="348"/>
      <c r="D187" s="348"/>
      <c r="E187" s="348"/>
      <c r="F187" s="348"/>
      <c r="G187" s="348"/>
      <c r="H187" s="348"/>
      <c r="I187" s="348"/>
      <c r="J187" s="348"/>
      <c r="K187" s="348"/>
      <c r="L187" s="348"/>
      <c r="M187" s="348"/>
      <c r="N187" s="348"/>
    </row>
    <row r="188" spans="1:14" ht="15.75" thickBot="1">
      <c r="A188" s="348"/>
      <c r="B188" s="357"/>
      <c r="C188" s="348"/>
      <c r="D188" s="348"/>
      <c r="E188" s="348"/>
      <c r="F188" s="348"/>
      <c r="G188" s="348"/>
      <c r="H188" s="348"/>
      <c r="I188" s="348"/>
      <c r="J188" s="348"/>
      <c r="K188" s="348"/>
      <c r="L188" s="348"/>
      <c r="M188" s="348"/>
      <c r="N188" s="348"/>
    </row>
    <row r="189" spans="1:14" ht="15.75" thickBot="1">
      <c r="A189" s="348"/>
      <c r="B189" s="357"/>
      <c r="C189" s="348"/>
      <c r="D189" s="348"/>
      <c r="E189" s="348"/>
      <c r="F189" s="348"/>
      <c r="G189" s="348"/>
      <c r="H189" s="348"/>
      <c r="I189" s="348"/>
      <c r="J189" s="348"/>
      <c r="K189" s="348"/>
      <c r="L189" s="348"/>
      <c r="M189" s="348"/>
      <c r="N189" s="348"/>
    </row>
    <row r="190" spans="1:14" ht="15.75" thickBot="1">
      <c r="A190" s="348"/>
      <c r="B190" s="357"/>
      <c r="C190" s="348"/>
      <c r="D190" s="348"/>
      <c r="E190" s="348"/>
      <c r="F190" s="348"/>
      <c r="G190" s="348"/>
      <c r="H190" s="348"/>
      <c r="I190" s="348"/>
      <c r="J190" s="348"/>
      <c r="K190" s="348"/>
      <c r="L190" s="348"/>
      <c r="M190" s="348"/>
      <c r="N190" s="348"/>
    </row>
    <row r="191" spans="1:14" ht="15.75" thickBot="1">
      <c r="A191" s="348"/>
      <c r="B191" s="357"/>
      <c r="C191" s="348"/>
      <c r="D191" s="348"/>
      <c r="E191" s="348"/>
      <c r="F191" s="348"/>
      <c r="G191" s="348"/>
      <c r="H191" s="348"/>
      <c r="I191" s="348"/>
      <c r="J191" s="348"/>
      <c r="K191" s="348"/>
      <c r="L191" s="348"/>
      <c r="M191" s="348"/>
      <c r="N191" s="348"/>
    </row>
    <row r="192" spans="1:14" ht="15.75" thickBot="1">
      <c r="A192" s="348"/>
      <c r="B192" s="357"/>
      <c r="C192" s="348"/>
      <c r="D192" s="348"/>
      <c r="E192" s="348"/>
      <c r="F192" s="348"/>
      <c r="G192" s="348"/>
      <c r="H192" s="348"/>
      <c r="I192" s="348"/>
      <c r="J192" s="348"/>
      <c r="K192" s="348"/>
      <c r="L192" s="348"/>
      <c r="M192" s="348"/>
      <c r="N192" s="348"/>
    </row>
    <row r="193" spans="1:14" ht="15.75" thickBot="1">
      <c r="A193" s="348"/>
      <c r="B193" s="357"/>
      <c r="C193" s="348"/>
      <c r="D193" s="348"/>
      <c r="E193" s="348"/>
      <c r="F193" s="348"/>
      <c r="G193" s="348"/>
      <c r="H193" s="348"/>
      <c r="I193" s="348"/>
      <c r="J193" s="348"/>
      <c r="K193" s="348"/>
      <c r="L193" s="348"/>
      <c r="M193" s="348"/>
      <c r="N193" s="348"/>
    </row>
    <row r="194" spans="1:14" ht="15.75" thickBot="1">
      <c r="A194" s="348"/>
      <c r="B194" s="357"/>
      <c r="C194" s="348"/>
      <c r="D194" s="348"/>
      <c r="E194" s="348"/>
      <c r="F194" s="348"/>
      <c r="G194" s="348"/>
      <c r="H194" s="348"/>
      <c r="I194" s="348"/>
      <c r="J194" s="348"/>
      <c r="K194" s="348"/>
      <c r="L194" s="348"/>
      <c r="M194" s="348"/>
      <c r="N194" s="348"/>
    </row>
    <row r="195" spans="1:14" ht="15.75" thickBot="1">
      <c r="A195" s="348"/>
      <c r="B195" s="357"/>
      <c r="C195" s="348"/>
      <c r="D195" s="348"/>
      <c r="E195" s="348"/>
      <c r="F195" s="348"/>
      <c r="G195" s="348"/>
      <c r="H195" s="348"/>
      <c r="I195" s="348"/>
      <c r="J195" s="348"/>
      <c r="K195" s="348"/>
      <c r="L195" s="348"/>
      <c r="M195" s="348"/>
      <c r="N195" s="348"/>
    </row>
    <row r="196" spans="1:14" ht="15.75" thickBot="1">
      <c r="A196" s="348"/>
      <c r="B196" s="357"/>
      <c r="C196" s="348"/>
      <c r="D196" s="348"/>
      <c r="E196" s="348"/>
      <c r="F196" s="348"/>
      <c r="G196" s="348"/>
      <c r="H196" s="348"/>
      <c r="I196" s="348"/>
      <c r="J196" s="348"/>
      <c r="K196" s="348"/>
      <c r="L196" s="348"/>
      <c r="M196" s="348"/>
      <c r="N196" s="348"/>
    </row>
    <row r="197" spans="1:14" ht="15.75" thickBot="1">
      <c r="A197" s="348"/>
      <c r="B197" s="357"/>
      <c r="C197" s="348"/>
      <c r="D197" s="348"/>
      <c r="E197" s="348"/>
      <c r="F197" s="348"/>
      <c r="G197" s="348"/>
      <c r="H197" s="348"/>
      <c r="I197" s="348"/>
      <c r="J197" s="348"/>
      <c r="K197" s="348"/>
      <c r="L197" s="348"/>
      <c r="M197" s="348"/>
      <c r="N197" s="348"/>
    </row>
    <row r="198" spans="1:14" ht="15.75" thickBot="1">
      <c r="A198" s="348"/>
      <c r="B198" s="357"/>
      <c r="C198" s="348"/>
      <c r="D198" s="348"/>
      <c r="E198" s="348"/>
      <c r="F198" s="348"/>
      <c r="G198" s="348"/>
      <c r="H198" s="348"/>
      <c r="I198" s="348"/>
      <c r="J198" s="348"/>
      <c r="K198" s="348"/>
      <c r="L198" s="348"/>
      <c r="M198" s="348"/>
      <c r="N198" s="348"/>
    </row>
    <row r="199" spans="1:14" ht="15.75" thickBot="1">
      <c r="A199" s="348"/>
      <c r="B199" s="357"/>
      <c r="C199" s="348"/>
      <c r="D199" s="348"/>
      <c r="E199" s="348"/>
      <c r="F199" s="348"/>
      <c r="G199" s="348"/>
      <c r="H199" s="348"/>
      <c r="I199" s="348"/>
      <c r="J199" s="348"/>
      <c r="K199" s="348"/>
      <c r="L199" s="348"/>
      <c r="M199" s="348"/>
      <c r="N199" s="348"/>
    </row>
    <row r="200" spans="1:14" ht="15.75" thickBot="1">
      <c r="A200" s="348"/>
      <c r="B200" s="357"/>
      <c r="C200" s="348"/>
      <c r="D200" s="348"/>
      <c r="E200" s="348"/>
      <c r="F200" s="348"/>
      <c r="G200" s="348"/>
      <c r="H200" s="348"/>
      <c r="I200" s="348"/>
      <c r="J200" s="348"/>
      <c r="K200" s="348"/>
      <c r="L200" s="348"/>
      <c r="M200" s="348"/>
      <c r="N200" s="348"/>
    </row>
    <row r="201" spans="1:14" ht="15.75" thickBot="1">
      <c r="A201" s="348"/>
      <c r="B201" s="357"/>
      <c r="C201" s="348"/>
      <c r="D201" s="348"/>
      <c r="E201" s="348"/>
      <c r="F201" s="348"/>
      <c r="G201" s="348"/>
      <c r="H201" s="348"/>
      <c r="I201" s="348"/>
      <c r="J201" s="348"/>
      <c r="K201" s="348"/>
      <c r="L201" s="348"/>
      <c r="M201" s="348"/>
      <c r="N201" s="348"/>
    </row>
    <row r="202" spans="1:14" ht="15.75" thickBot="1">
      <c r="A202" s="348"/>
      <c r="B202" s="357"/>
      <c r="C202" s="348"/>
      <c r="D202" s="348"/>
      <c r="E202" s="348"/>
      <c r="F202" s="348"/>
      <c r="G202" s="348"/>
      <c r="H202" s="348"/>
      <c r="I202" s="348"/>
      <c r="J202" s="348"/>
      <c r="K202" s="348"/>
      <c r="L202" s="348"/>
      <c r="M202" s="348"/>
      <c r="N202" s="348"/>
    </row>
    <row r="203" spans="1:14" ht="15.75" thickBot="1">
      <c r="A203" s="348"/>
      <c r="B203" s="357"/>
      <c r="C203" s="348"/>
      <c r="D203" s="348"/>
      <c r="E203" s="348"/>
      <c r="F203" s="348"/>
      <c r="G203" s="348"/>
      <c r="H203" s="348"/>
      <c r="I203" s="348"/>
      <c r="J203" s="348"/>
      <c r="K203" s="348"/>
      <c r="L203" s="348"/>
      <c r="M203" s="348"/>
      <c r="N203" s="348"/>
    </row>
    <row r="204" spans="1:14" ht="15.75" thickBot="1">
      <c r="A204" s="348"/>
      <c r="B204" s="357"/>
      <c r="C204" s="348"/>
      <c r="D204" s="348"/>
      <c r="E204" s="348"/>
      <c r="F204" s="348"/>
      <c r="G204" s="348"/>
      <c r="H204" s="348"/>
      <c r="I204" s="348"/>
      <c r="J204" s="348"/>
      <c r="K204" s="348"/>
      <c r="L204" s="348"/>
      <c r="M204" s="348"/>
      <c r="N204" s="348"/>
    </row>
    <row r="205" spans="1:14" ht="15.75" thickBot="1">
      <c r="A205" s="348"/>
      <c r="B205" s="357"/>
      <c r="C205" s="348"/>
      <c r="D205" s="348"/>
      <c r="E205" s="348"/>
      <c r="F205" s="348"/>
      <c r="G205" s="348"/>
      <c r="H205" s="348"/>
      <c r="I205" s="348"/>
      <c r="J205" s="348"/>
      <c r="K205" s="348"/>
      <c r="L205" s="348"/>
      <c r="M205" s="348"/>
      <c r="N205" s="348"/>
    </row>
    <row r="206" spans="1:14" ht="15.75" thickBot="1">
      <c r="A206" s="348"/>
      <c r="B206" s="357"/>
      <c r="C206" s="348"/>
      <c r="D206" s="348"/>
      <c r="E206" s="348"/>
      <c r="F206" s="348"/>
      <c r="G206" s="348"/>
      <c r="H206" s="348"/>
      <c r="I206" s="348"/>
      <c r="J206" s="348"/>
      <c r="K206" s="348"/>
      <c r="L206" s="348"/>
      <c r="M206" s="348"/>
      <c r="N206" s="348"/>
    </row>
    <row r="207" spans="1:14" ht="15.75" thickBot="1">
      <c r="A207" s="348"/>
      <c r="B207" s="357"/>
      <c r="C207" s="348"/>
      <c r="D207" s="348"/>
      <c r="E207" s="348"/>
      <c r="F207" s="348"/>
      <c r="G207" s="348"/>
      <c r="H207" s="348"/>
      <c r="I207" s="348"/>
      <c r="J207" s="348"/>
      <c r="K207" s="348"/>
      <c r="L207" s="348"/>
      <c r="M207" s="348"/>
      <c r="N207" s="348"/>
    </row>
    <row r="208" spans="1:14" ht="15.75" thickBot="1">
      <c r="A208" s="348"/>
      <c r="B208" s="357"/>
      <c r="C208" s="348"/>
      <c r="D208" s="348"/>
      <c r="E208" s="348"/>
      <c r="F208" s="348"/>
      <c r="G208" s="348"/>
      <c r="H208" s="348"/>
      <c r="I208" s="348"/>
      <c r="J208" s="348"/>
      <c r="K208" s="348"/>
      <c r="L208" s="348"/>
      <c r="M208" s="348"/>
      <c r="N208" s="348"/>
    </row>
    <row r="209" spans="1:14" ht="15.75" thickBot="1">
      <c r="A209" s="348"/>
      <c r="B209" s="357"/>
      <c r="C209" s="348"/>
      <c r="D209" s="348"/>
      <c r="E209" s="348"/>
      <c r="F209" s="348"/>
      <c r="G209" s="348"/>
      <c r="H209" s="348"/>
      <c r="I209" s="348"/>
      <c r="J209" s="348"/>
      <c r="K209" s="348"/>
      <c r="L209" s="348"/>
      <c r="M209" s="348"/>
      <c r="N209" s="348"/>
    </row>
    <row r="210" spans="1:14" ht="15.75" thickBot="1">
      <c r="A210" s="348"/>
      <c r="B210" s="357"/>
      <c r="C210" s="348"/>
      <c r="D210" s="348"/>
      <c r="E210" s="348"/>
      <c r="F210" s="348"/>
      <c r="G210" s="348"/>
      <c r="H210" s="348"/>
      <c r="I210" s="348"/>
      <c r="J210" s="348"/>
      <c r="K210" s="348"/>
      <c r="L210" s="348"/>
      <c r="M210" s="348"/>
      <c r="N210" s="348"/>
    </row>
    <row r="211" spans="1:14" ht="15.75" thickBot="1">
      <c r="A211" s="348"/>
      <c r="B211" s="357"/>
      <c r="C211" s="348"/>
      <c r="D211" s="348"/>
      <c r="E211" s="348"/>
      <c r="F211" s="348"/>
      <c r="G211" s="348"/>
      <c r="H211" s="348"/>
      <c r="I211" s="348"/>
      <c r="J211" s="348"/>
      <c r="K211" s="348"/>
      <c r="L211" s="348"/>
      <c r="M211" s="348"/>
      <c r="N211" s="348"/>
    </row>
    <row r="212" spans="1:14" ht="15.75" thickBot="1">
      <c r="A212" s="348"/>
      <c r="B212" s="357"/>
      <c r="C212" s="348"/>
      <c r="D212" s="348"/>
      <c r="E212" s="348"/>
      <c r="F212" s="348"/>
      <c r="G212" s="348"/>
      <c r="H212" s="348"/>
      <c r="I212" s="348"/>
      <c r="J212" s="348"/>
      <c r="K212" s="348"/>
      <c r="L212" s="348"/>
      <c r="M212" s="348"/>
      <c r="N212" s="348"/>
    </row>
    <row r="213" spans="1:14" ht="15.75" thickBot="1">
      <c r="A213" s="348"/>
      <c r="B213" s="357"/>
      <c r="C213" s="348"/>
      <c r="D213" s="348"/>
      <c r="E213" s="348"/>
      <c r="F213" s="348"/>
      <c r="G213" s="348"/>
      <c r="H213" s="348"/>
      <c r="I213" s="348"/>
      <c r="J213" s="348"/>
      <c r="K213" s="348"/>
      <c r="L213" s="348"/>
      <c r="M213" s="348"/>
      <c r="N213" s="348"/>
    </row>
    <row r="214" spans="1:14" ht="15.75" thickBot="1">
      <c r="A214" s="348"/>
      <c r="B214" s="357"/>
      <c r="C214" s="348"/>
      <c r="D214" s="348"/>
      <c r="E214" s="348"/>
      <c r="F214" s="348"/>
      <c r="G214" s="348"/>
      <c r="H214" s="348"/>
      <c r="I214" s="348"/>
      <c r="J214" s="348"/>
      <c r="K214" s="348"/>
      <c r="L214" s="348"/>
      <c r="M214" s="348"/>
      <c r="N214" s="348"/>
    </row>
    <row r="215" spans="1:14" ht="15.75" thickBot="1">
      <c r="A215" s="348"/>
      <c r="B215" s="357"/>
      <c r="C215" s="348"/>
      <c r="D215" s="348"/>
      <c r="E215" s="348"/>
      <c r="F215" s="348"/>
      <c r="G215" s="348"/>
      <c r="H215" s="348"/>
      <c r="I215" s="348"/>
      <c r="J215" s="348"/>
      <c r="K215" s="348"/>
      <c r="L215" s="348"/>
      <c r="M215" s="348"/>
      <c r="N215" s="348"/>
    </row>
    <row r="216" spans="1:14" ht="15.75" thickBot="1">
      <c r="A216" s="348"/>
      <c r="B216" s="357"/>
      <c r="C216" s="348"/>
      <c r="D216" s="348"/>
      <c r="E216" s="348"/>
      <c r="F216" s="348"/>
      <c r="G216" s="348"/>
      <c r="H216" s="348"/>
      <c r="I216" s="348"/>
      <c r="J216" s="348"/>
      <c r="K216" s="348"/>
      <c r="L216" s="348"/>
      <c r="M216" s="348"/>
      <c r="N216" s="348"/>
    </row>
    <row r="217" spans="1:14" ht="15.75" thickBot="1">
      <c r="A217" s="348"/>
      <c r="B217" s="357"/>
      <c r="C217" s="348"/>
      <c r="D217" s="348"/>
      <c r="E217" s="348"/>
      <c r="F217" s="348"/>
      <c r="G217" s="348"/>
      <c r="H217" s="348"/>
      <c r="I217" s="348"/>
      <c r="J217" s="348"/>
      <c r="K217" s="348"/>
      <c r="L217" s="348"/>
      <c r="M217" s="348"/>
      <c r="N217" s="348"/>
    </row>
    <row r="218" spans="1:14" ht="15.75" thickBot="1">
      <c r="A218" s="348"/>
      <c r="B218" s="357"/>
      <c r="C218" s="348"/>
      <c r="D218" s="348"/>
      <c r="E218" s="348"/>
      <c r="F218" s="348"/>
      <c r="G218" s="348"/>
      <c r="H218" s="348"/>
      <c r="I218" s="348"/>
      <c r="J218" s="348"/>
      <c r="K218" s="348"/>
      <c r="L218" s="348"/>
      <c r="M218" s="348"/>
      <c r="N218" s="348"/>
    </row>
    <row r="219" spans="1:14" ht="15.75" thickBot="1">
      <c r="A219" s="348"/>
      <c r="B219" s="357"/>
      <c r="C219" s="348"/>
      <c r="D219" s="348"/>
      <c r="E219" s="348"/>
      <c r="F219" s="348"/>
      <c r="G219" s="348"/>
      <c r="H219" s="348"/>
      <c r="I219" s="348"/>
      <c r="J219" s="348"/>
      <c r="K219" s="348"/>
      <c r="L219" s="348"/>
      <c r="M219" s="348"/>
      <c r="N219" s="348"/>
    </row>
    <row r="220" spans="1:14" ht="15.75" thickBot="1">
      <c r="A220" s="348"/>
      <c r="B220" s="357"/>
      <c r="C220" s="348"/>
      <c r="D220" s="348"/>
      <c r="E220" s="348"/>
      <c r="F220" s="348"/>
      <c r="G220" s="348"/>
      <c r="H220" s="348"/>
      <c r="I220" s="348"/>
      <c r="J220" s="348"/>
      <c r="K220" s="348"/>
      <c r="L220" s="348"/>
      <c r="M220" s="348"/>
      <c r="N220" s="348"/>
    </row>
    <row r="221" spans="1:14" ht="15.75" thickBot="1">
      <c r="A221" s="348"/>
      <c r="B221" s="357"/>
      <c r="C221" s="348"/>
      <c r="D221" s="348"/>
      <c r="E221" s="348"/>
      <c r="F221" s="348"/>
      <c r="G221" s="348"/>
      <c r="H221" s="348"/>
      <c r="I221" s="348"/>
      <c r="J221" s="348"/>
      <c r="K221" s="348"/>
      <c r="L221" s="348"/>
      <c r="M221" s="348"/>
      <c r="N221" s="348"/>
    </row>
    <row r="222" spans="1:14" ht="15.75" thickBot="1">
      <c r="A222" s="348"/>
      <c r="B222" s="357"/>
      <c r="C222" s="348"/>
      <c r="D222" s="348"/>
      <c r="E222" s="348"/>
      <c r="F222" s="348"/>
      <c r="G222" s="348"/>
      <c r="H222" s="348"/>
      <c r="I222" s="348"/>
      <c r="J222" s="348"/>
      <c r="K222" s="348"/>
      <c r="L222" s="348"/>
      <c r="M222" s="348"/>
      <c r="N222" s="348"/>
    </row>
    <row r="223" spans="1:14" ht="15.75" thickBot="1">
      <c r="A223" s="348"/>
      <c r="B223" s="357"/>
      <c r="C223" s="348"/>
      <c r="D223" s="348"/>
      <c r="E223" s="348"/>
      <c r="F223" s="348"/>
      <c r="G223" s="348"/>
      <c r="H223" s="348"/>
      <c r="I223" s="348"/>
      <c r="J223" s="348"/>
      <c r="K223" s="348"/>
      <c r="L223" s="348"/>
      <c r="M223" s="348"/>
      <c r="N223" s="348"/>
    </row>
    <row r="224" spans="1:14" ht="15.75" thickBot="1">
      <c r="A224" s="348"/>
      <c r="B224" s="357"/>
      <c r="C224" s="348"/>
      <c r="D224" s="348"/>
      <c r="E224" s="348"/>
      <c r="F224" s="348"/>
      <c r="G224" s="348"/>
      <c r="H224" s="348"/>
      <c r="I224" s="348"/>
      <c r="J224" s="348"/>
      <c r="K224" s="348"/>
      <c r="L224" s="348"/>
      <c r="M224" s="348"/>
      <c r="N224" s="348"/>
    </row>
    <row r="225" spans="1:14" ht="15.75" thickBot="1">
      <c r="A225" s="348"/>
      <c r="B225" s="357"/>
      <c r="C225" s="348"/>
      <c r="D225" s="348"/>
      <c r="E225" s="348"/>
      <c r="F225" s="348"/>
      <c r="G225" s="348"/>
      <c r="H225" s="348"/>
      <c r="I225" s="348"/>
      <c r="J225" s="348"/>
      <c r="K225" s="348"/>
      <c r="L225" s="348"/>
      <c r="M225" s="348"/>
      <c r="N225" s="348"/>
    </row>
    <row r="226" spans="1:14" ht="15.75" thickBot="1">
      <c r="A226" s="348"/>
      <c r="B226" s="357"/>
      <c r="C226" s="348"/>
      <c r="D226" s="348"/>
      <c r="E226" s="348"/>
      <c r="F226" s="348"/>
      <c r="G226" s="348"/>
      <c r="H226" s="348"/>
      <c r="I226" s="348"/>
      <c r="J226" s="348"/>
      <c r="K226" s="348"/>
      <c r="L226" s="348"/>
      <c r="M226" s="348"/>
      <c r="N226" s="348"/>
    </row>
    <row r="227" spans="1:14" ht="15.75" thickBot="1">
      <c r="A227" s="348"/>
      <c r="B227" s="357"/>
      <c r="C227" s="348"/>
      <c r="D227" s="348"/>
      <c r="E227" s="348"/>
      <c r="F227" s="348"/>
      <c r="G227" s="348"/>
      <c r="H227" s="348"/>
      <c r="I227" s="348"/>
      <c r="J227" s="348"/>
      <c r="K227" s="348"/>
      <c r="L227" s="348"/>
      <c r="M227" s="348"/>
      <c r="N227" s="348"/>
    </row>
    <row r="228" spans="1:14" ht="15.75" thickBot="1">
      <c r="A228" s="348"/>
      <c r="B228" s="357"/>
      <c r="C228" s="348"/>
      <c r="D228" s="348"/>
      <c r="E228" s="348"/>
      <c r="F228" s="348"/>
      <c r="G228" s="348"/>
      <c r="H228" s="348"/>
      <c r="I228" s="348"/>
      <c r="J228" s="348"/>
      <c r="K228" s="348"/>
      <c r="L228" s="348"/>
      <c r="M228" s="348"/>
      <c r="N228" s="348"/>
    </row>
    <row r="229" spans="1:14" ht="15.75" thickBot="1">
      <c r="A229" s="348"/>
      <c r="B229" s="357"/>
      <c r="C229" s="348"/>
      <c r="D229" s="348"/>
      <c r="E229" s="348"/>
      <c r="F229" s="348"/>
      <c r="G229" s="348"/>
      <c r="H229" s="348"/>
      <c r="I229" s="348"/>
      <c r="J229" s="348"/>
      <c r="K229" s="348"/>
      <c r="L229" s="348"/>
      <c r="M229" s="348"/>
      <c r="N229" s="348"/>
    </row>
    <row r="230" spans="1:14" ht="15.75" thickBot="1">
      <c r="A230" s="348"/>
      <c r="B230" s="357"/>
      <c r="C230" s="348"/>
      <c r="D230" s="348"/>
      <c r="E230" s="348"/>
      <c r="F230" s="348"/>
      <c r="G230" s="348"/>
      <c r="H230" s="348"/>
      <c r="I230" s="348"/>
      <c r="J230" s="348"/>
      <c r="K230" s="348"/>
      <c r="L230" s="348"/>
      <c r="M230" s="348"/>
      <c r="N230" s="348"/>
    </row>
    <row r="231" spans="1:14" ht="15.75" thickBot="1">
      <c r="A231" s="348"/>
      <c r="B231" s="357"/>
      <c r="C231" s="348"/>
      <c r="D231" s="348"/>
      <c r="E231" s="348"/>
      <c r="F231" s="348"/>
      <c r="G231" s="348"/>
      <c r="H231" s="348"/>
      <c r="I231" s="348"/>
      <c r="J231" s="348"/>
      <c r="K231" s="348"/>
      <c r="L231" s="348"/>
      <c r="M231" s="348"/>
      <c r="N231" s="348"/>
    </row>
    <row r="232" spans="1:14" ht="15.75" thickBot="1">
      <c r="A232" s="348"/>
      <c r="B232" s="357"/>
      <c r="C232" s="348"/>
      <c r="D232" s="348"/>
      <c r="E232" s="348"/>
      <c r="F232" s="348"/>
      <c r="G232" s="348"/>
      <c r="H232" s="348"/>
      <c r="I232" s="348"/>
      <c r="J232" s="348"/>
      <c r="K232" s="348"/>
      <c r="L232" s="348"/>
      <c r="M232" s="348"/>
      <c r="N232" s="348"/>
    </row>
    <row r="233" spans="1:14" ht="15.75" thickBot="1">
      <c r="A233" s="348"/>
      <c r="B233" s="357"/>
      <c r="C233" s="348"/>
      <c r="D233" s="348"/>
      <c r="E233" s="348"/>
      <c r="F233" s="348"/>
      <c r="G233" s="348"/>
      <c r="H233" s="348"/>
      <c r="I233" s="348"/>
      <c r="J233" s="348"/>
      <c r="K233" s="348"/>
      <c r="L233" s="348"/>
      <c r="M233" s="348"/>
      <c r="N233" s="348"/>
    </row>
    <row r="234" spans="1:14" ht="15.75" thickBot="1">
      <c r="A234" s="348"/>
      <c r="B234" s="357"/>
      <c r="C234" s="348"/>
      <c r="D234" s="348"/>
      <c r="E234" s="348"/>
      <c r="F234" s="348"/>
      <c r="G234" s="348"/>
      <c r="H234" s="348"/>
      <c r="I234" s="348"/>
      <c r="J234" s="348"/>
      <c r="K234" s="348"/>
      <c r="L234" s="348"/>
      <c r="M234" s="348"/>
      <c r="N234" s="348"/>
    </row>
    <row r="235" spans="1:14" ht="15.75" thickBot="1">
      <c r="A235" s="348"/>
      <c r="B235" s="357"/>
      <c r="C235" s="348"/>
      <c r="D235" s="348"/>
      <c r="E235" s="348"/>
      <c r="F235" s="348"/>
      <c r="G235" s="348"/>
      <c r="H235" s="348"/>
      <c r="I235" s="348"/>
      <c r="J235" s="348"/>
      <c r="K235" s="348"/>
      <c r="L235" s="348"/>
      <c r="M235" s="348"/>
      <c r="N235" s="348"/>
    </row>
    <row r="236" spans="1:14" ht="15.75" thickBot="1">
      <c r="A236" s="348"/>
      <c r="B236" s="357"/>
      <c r="C236" s="348"/>
      <c r="D236" s="348"/>
      <c r="E236" s="348"/>
      <c r="F236" s="348"/>
      <c r="G236" s="348"/>
      <c r="H236" s="348"/>
      <c r="I236" s="348"/>
      <c r="J236" s="348"/>
      <c r="K236" s="348"/>
      <c r="L236" s="348"/>
      <c r="M236" s="348"/>
      <c r="N236" s="348"/>
    </row>
    <row r="237" spans="1:14" ht="15.75" thickBot="1">
      <c r="A237" s="348"/>
      <c r="B237" s="357"/>
      <c r="C237" s="348"/>
      <c r="D237" s="348"/>
      <c r="E237" s="348"/>
      <c r="F237" s="348"/>
      <c r="G237" s="348"/>
      <c r="H237" s="348"/>
      <c r="I237" s="348"/>
      <c r="J237" s="348"/>
      <c r="K237" s="348"/>
      <c r="L237" s="348"/>
      <c r="M237" s="348"/>
      <c r="N237" s="348"/>
    </row>
    <row r="238" spans="1:14" ht="15.75" thickBot="1">
      <c r="A238" s="348"/>
      <c r="B238" s="357"/>
      <c r="C238" s="348"/>
      <c r="D238" s="348"/>
      <c r="E238" s="348"/>
      <c r="F238" s="348"/>
      <c r="G238" s="348"/>
      <c r="H238" s="348"/>
      <c r="I238" s="348"/>
      <c r="J238" s="348"/>
      <c r="K238" s="348"/>
      <c r="L238" s="348"/>
      <c r="M238" s="348"/>
      <c r="N238" s="348"/>
    </row>
    <row r="239" spans="1:14" ht="15.75" thickBot="1">
      <c r="A239" s="348"/>
      <c r="B239" s="357"/>
      <c r="C239" s="348"/>
      <c r="D239" s="348"/>
      <c r="E239" s="348"/>
      <c r="F239" s="348"/>
      <c r="G239" s="348"/>
      <c r="H239" s="348"/>
      <c r="I239" s="348"/>
      <c r="J239" s="348"/>
      <c r="K239" s="348"/>
      <c r="L239" s="348"/>
      <c r="M239" s="348"/>
      <c r="N239" s="348"/>
    </row>
    <row r="240" spans="1:14" ht="15.75" thickBot="1">
      <c r="A240" s="348"/>
      <c r="B240" s="357"/>
      <c r="C240" s="348"/>
      <c r="D240" s="348"/>
      <c r="E240" s="348"/>
      <c r="F240" s="348"/>
      <c r="G240" s="348"/>
      <c r="H240" s="348"/>
      <c r="I240" s="348"/>
      <c r="J240" s="348"/>
      <c r="K240" s="348"/>
      <c r="L240" s="348"/>
      <c r="M240" s="348"/>
      <c r="N240" s="348"/>
    </row>
    <row r="241" spans="1:14" ht="15.75" thickBot="1">
      <c r="A241" s="348"/>
      <c r="B241" s="357"/>
      <c r="C241" s="348"/>
      <c r="D241" s="348"/>
      <c r="E241" s="348"/>
      <c r="F241" s="348"/>
      <c r="G241" s="348"/>
      <c r="H241" s="348"/>
      <c r="I241" s="348"/>
      <c r="J241" s="348"/>
      <c r="K241" s="348"/>
      <c r="L241" s="348"/>
      <c r="M241" s="348"/>
      <c r="N241" s="348"/>
    </row>
    <row r="242" spans="1:14" ht="15.75" thickBot="1">
      <c r="A242" s="348"/>
      <c r="B242" s="357"/>
      <c r="C242" s="348"/>
      <c r="D242" s="348"/>
      <c r="E242" s="348"/>
      <c r="F242" s="348"/>
      <c r="G242" s="348"/>
      <c r="H242" s="348"/>
      <c r="I242" s="348"/>
      <c r="J242" s="348"/>
      <c r="K242" s="348"/>
      <c r="L242" s="348"/>
      <c r="M242" s="348"/>
      <c r="N242" s="348"/>
    </row>
    <row r="243" spans="1:14" ht="15.75" thickBot="1">
      <c r="A243" s="348"/>
      <c r="B243" s="357"/>
      <c r="C243" s="348"/>
      <c r="D243" s="348"/>
      <c r="E243" s="348"/>
      <c r="F243" s="348"/>
      <c r="G243" s="348"/>
      <c r="H243" s="348"/>
      <c r="I243" s="348"/>
      <c r="J243" s="348"/>
      <c r="K243" s="348"/>
      <c r="L243" s="348"/>
      <c r="M243" s="348"/>
      <c r="N243" s="348"/>
    </row>
    <row r="244" spans="1:14" ht="15.75" thickBot="1">
      <c r="A244" s="348"/>
      <c r="B244" s="357"/>
      <c r="C244" s="348"/>
      <c r="D244" s="348"/>
      <c r="E244" s="348"/>
      <c r="F244" s="348"/>
      <c r="G244" s="348"/>
      <c r="H244" s="348"/>
      <c r="I244" s="348"/>
      <c r="J244" s="348"/>
      <c r="K244" s="348"/>
      <c r="L244" s="348"/>
      <c r="M244" s="348"/>
      <c r="N244" s="348"/>
    </row>
    <row r="245" spans="1:14" ht="15.75" thickBot="1">
      <c r="A245" s="348"/>
      <c r="B245" s="357"/>
      <c r="C245" s="348"/>
      <c r="D245" s="348"/>
      <c r="E245" s="348"/>
      <c r="F245" s="348"/>
      <c r="G245" s="348"/>
      <c r="H245" s="348"/>
      <c r="I245" s="348"/>
      <c r="J245" s="348"/>
      <c r="K245" s="348"/>
      <c r="L245" s="348"/>
      <c r="M245" s="348"/>
      <c r="N245" s="348"/>
    </row>
    <row r="246" spans="1:14" ht="15.75" thickBot="1">
      <c r="A246" s="348"/>
      <c r="B246" s="357"/>
      <c r="C246" s="348"/>
      <c r="D246" s="348"/>
      <c r="E246" s="348"/>
      <c r="F246" s="348"/>
      <c r="G246" s="348"/>
      <c r="H246" s="348"/>
      <c r="I246" s="348"/>
      <c r="J246" s="348"/>
      <c r="K246" s="348"/>
      <c r="L246" s="348"/>
      <c r="M246" s="348"/>
      <c r="N246" s="348"/>
    </row>
    <row r="247" spans="1:14" ht="15.75" thickBot="1">
      <c r="A247" s="348"/>
      <c r="B247" s="357"/>
      <c r="C247" s="348"/>
      <c r="D247" s="348"/>
      <c r="E247" s="348"/>
      <c r="F247" s="348"/>
      <c r="G247" s="348"/>
      <c r="H247" s="348"/>
      <c r="I247" s="348"/>
      <c r="J247" s="348"/>
      <c r="K247" s="348"/>
      <c r="L247" s="348"/>
      <c r="M247" s="348"/>
      <c r="N247" s="348"/>
    </row>
    <row r="248" spans="1:14" ht="15.75" thickBot="1">
      <c r="A248" s="348"/>
      <c r="B248" s="357"/>
      <c r="C248" s="348"/>
      <c r="D248" s="348"/>
      <c r="E248" s="348"/>
      <c r="F248" s="348"/>
      <c r="G248" s="348"/>
      <c r="H248" s="348"/>
      <c r="I248" s="348"/>
      <c r="J248" s="348"/>
      <c r="K248" s="348"/>
      <c r="L248" s="348"/>
      <c r="M248" s="348"/>
      <c r="N248" s="348"/>
    </row>
    <row r="249" spans="1:14" ht="15.75" thickBot="1">
      <c r="A249" s="348"/>
      <c r="B249" s="357"/>
      <c r="C249" s="348"/>
      <c r="D249" s="348"/>
      <c r="E249" s="348"/>
      <c r="F249" s="348"/>
      <c r="G249" s="348"/>
      <c r="H249" s="348"/>
      <c r="I249" s="348"/>
      <c r="J249" s="348"/>
      <c r="K249" s="348"/>
      <c r="L249" s="348"/>
      <c r="M249" s="348"/>
      <c r="N249" s="348"/>
    </row>
    <row r="250" spans="1:14" ht="15.75" thickBot="1">
      <c r="A250" s="348"/>
      <c r="B250" s="357"/>
      <c r="C250" s="348"/>
      <c r="D250" s="348"/>
      <c r="E250" s="348"/>
      <c r="F250" s="348"/>
      <c r="G250" s="348"/>
      <c r="H250" s="348"/>
      <c r="I250" s="348"/>
      <c r="J250" s="348"/>
      <c r="K250" s="348"/>
      <c r="L250" s="348"/>
      <c r="M250" s="348"/>
      <c r="N250" s="348"/>
    </row>
    <row r="251" spans="1:14" ht="15.75" thickBot="1">
      <c r="A251" s="348"/>
      <c r="B251" s="357"/>
      <c r="C251" s="348"/>
      <c r="D251" s="348"/>
      <c r="E251" s="348"/>
      <c r="F251" s="348"/>
      <c r="G251" s="348"/>
      <c r="H251" s="348"/>
      <c r="I251" s="348"/>
      <c r="J251" s="348"/>
      <c r="K251" s="348"/>
      <c r="L251" s="348"/>
      <c r="M251" s="348"/>
      <c r="N251" s="348"/>
    </row>
    <row r="252" spans="1:14" ht="15.75" thickBot="1">
      <c r="A252" s="348"/>
      <c r="B252" s="357"/>
      <c r="C252" s="348"/>
      <c r="D252" s="348"/>
      <c r="E252" s="348"/>
      <c r="F252" s="348"/>
      <c r="G252" s="348"/>
      <c r="H252" s="348"/>
      <c r="I252" s="348"/>
      <c r="J252" s="348"/>
      <c r="K252" s="348"/>
      <c r="L252" s="348"/>
      <c r="M252" s="348"/>
      <c r="N252" s="348"/>
    </row>
    <row r="253" spans="1:14" ht="15.75" thickBot="1">
      <c r="A253" s="348"/>
      <c r="B253" s="357"/>
      <c r="C253" s="348"/>
      <c r="D253" s="348"/>
      <c r="E253" s="348"/>
      <c r="F253" s="348"/>
      <c r="G253" s="348"/>
      <c r="H253" s="348"/>
      <c r="I253" s="348"/>
      <c r="J253" s="348"/>
      <c r="K253" s="348"/>
      <c r="L253" s="348"/>
      <c r="M253" s="348"/>
      <c r="N253" s="348"/>
    </row>
    <row r="254" spans="1:14" ht="15.75" thickBot="1">
      <c r="A254" s="348"/>
      <c r="B254" s="357"/>
      <c r="C254" s="348"/>
      <c r="D254" s="348"/>
      <c r="E254" s="348"/>
      <c r="F254" s="348"/>
      <c r="G254" s="348"/>
      <c r="H254" s="348"/>
      <c r="I254" s="348"/>
      <c r="J254" s="348"/>
      <c r="K254" s="348"/>
      <c r="L254" s="348"/>
      <c r="M254" s="348"/>
      <c r="N254" s="348"/>
    </row>
    <row r="255" spans="1:14" ht="15.75" thickBot="1">
      <c r="A255" s="348"/>
      <c r="B255" s="357"/>
      <c r="C255" s="348"/>
      <c r="D255" s="348"/>
      <c r="E255" s="348"/>
      <c r="F255" s="348"/>
      <c r="G255" s="348"/>
      <c r="H255" s="348"/>
      <c r="I255" s="348"/>
      <c r="J255" s="348"/>
      <c r="K255" s="348"/>
      <c r="L255" s="348"/>
      <c r="M255" s="348"/>
      <c r="N255" s="348"/>
    </row>
    <row r="256" spans="1:14" ht="15.75" thickBot="1">
      <c r="A256" s="348"/>
      <c r="B256" s="357"/>
      <c r="C256" s="348"/>
      <c r="D256" s="348"/>
      <c r="E256" s="348"/>
      <c r="F256" s="348"/>
      <c r="G256" s="348"/>
      <c r="H256" s="348"/>
      <c r="I256" s="348"/>
      <c r="J256" s="348"/>
      <c r="K256" s="348"/>
      <c r="L256" s="348"/>
      <c r="M256" s="348"/>
      <c r="N256" s="348"/>
    </row>
    <row r="257" spans="1:14" ht="15.75" thickBot="1">
      <c r="A257" s="348"/>
      <c r="B257" s="357"/>
      <c r="C257" s="348"/>
      <c r="D257" s="348"/>
      <c r="E257" s="348"/>
      <c r="F257" s="348"/>
      <c r="G257" s="348"/>
      <c r="H257" s="348"/>
      <c r="I257" s="348"/>
      <c r="J257" s="348"/>
      <c r="K257" s="348"/>
      <c r="L257" s="348"/>
      <c r="M257" s="348"/>
      <c r="N257" s="348"/>
    </row>
    <row r="258" spans="1:14" ht="15.75" thickBot="1">
      <c r="A258" s="348"/>
      <c r="B258" s="357"/>
      <c r="C258" s="348"/>
      <c r="D258" s="348"/>
      <c r="E258" s="348"/>
      <c r="F258" s="348"/>
      <c r="G258" s="348"/>
      <c r="H258" s="348"/>
      <c r="I258" s="348"/>
      <c r="J258" s="348"/>
      <c r="K258" s="348"/>
      <c r="L258" s="348"/>
      <c r="M258" s="348"/>
      <c r="N258" s="348"/>
    </row>
    <row r="259" spans="1:14" ht="15.75" thickBot="1">
      <c r="A259" s="348"/>
      <c r="B259" s="357"/>
      <c r="C259" s="348"/>
      <c r="D259" s="348"/>
      <c r="E259" s="348"/>
      <c r="F259" s="348"/>
      <c r="G259" s="348"/>
      <c r="H259" s="348"/>
      <c r="I259" s="348"/>
      <c r="J259" s="348"/>
      <c r="K259" s="348"/>
      <c r="L259" s="348"/>
      <c r="M259" s="348"/>
      <c r="N259" s="348"/>
    </row>
    <row r="260" spans="1:14" ht="15.75" thickBot="1">
      <c r="A260" s="348"/>
      <c r="B260" s="357"/>
      <c r="C260" s="348"/>
      <c r="D260" s="348"/>
      <c r="E260" s="348"/>
      <c r="F260" s="348"/>
      <c r="G260" s="348"/>
      <c r="H260" s="348"/>
      <c r="I260" s="348"/>
      <c r="J260" s="348"/>
      <c r="K260" s="348"/>
      <c r="L260" s="348"/>
      <c r="M260" s="348"/>
      <c r="N260" s="348"/>
    </row>
    <row r="261" spans="1:14" ht="15.75" thickBot="1">
      <c r="A261" s="348"/>
      <c r="B261" s="357"/>
      <c r="C261" s="348"/>
      <c r="D261" s="348"/>
      <c r="E261" s="348"/>
      <c r="F261" s="348"/>
      <c r="G261" s="348"/>
      <c r="H261" s="348"/>
      <c r="I261" s="348"/>
      <c r="J261" s="348"/>
      <c r="K261" s="348"/>
      <c r="L261" s="348"/>
      <c r="M261" s="348"/>
      <c r="N261" s="348"/>
    </row>
    <row r="262" spans="1:14" ht="15.75" thickBot="1">
      <c r="A262" s="348"/>
      <c r="B262" s="357"/>
      <c r="C262" s="348"/>
      <c r="D262" s="348"/>
      <c r="E262" s="348"/>
      <c r="F262" s="348"/>
      <c r="G262" s="348"/>
      <c r="H262" s="348"/>
      <c r="I262" s="348"/>
      <c r="J262" s="348"/>
      <c r="K262" s="348"/>
      <c r="L262" s="348"/>
      <c r="M262" s="348"/>
      <c r="N262" s="348"/>
    </row>
    <row r="263" spans="1:14" ht="15.75" thickBot="1">
      <c r="A263" s="348"/>
      <c r="B263" s="357"/>
      <c r="C263" s="348"/>
      <c r="D263" s="348"/>
      <c r="E263" s="348"/>
      <c r="F263" s="348"/>
      <c r="G263" s="348"/>
      <c r="H263" s="348"/>
      <c r="I263" s="348"/>
      <c r="J263" s="348"/>
      <c r="K263" s="348"/>
      <c r="L263" s="348"/>
      <c r="M263" s="348"/>
      <c r="N263" s="348"/>
    </row>
    <row r="264" spans="1:14" ht="15.75" thickBot="1">
      <c r="A264" s="348"/>
      <c r="B264" s="357"/>
      <c r="C264" s="348"/>
      <c r="D264" s="348"/>
      <c r="E264" s="348"/>
      <c r="F264" s="348"/>
      <c r="G264" s="348"/>
      <c r="H264" s="348"/>
      <c r="I264" s="348"/>
      <c r="J264" s="348"/>
      <c r="K264" s="348"/>
      <c r="L264" s="348"/>
      <c r="M264" s="348"/>
      <c r="N264" s="348"/>
    </row>
    <row r="265" spans="1:14" ht="15.75" thickBot="1">
      <c r="A265" s="348"/>
      <c r="B265" s="357"/>
      <c r="C265" s="348"/>
      <c r="D265" s="348"/>
      <c r="E265" s="348"/>
      <c r="F265" s="348"/>
      <c r="G265" s="348"/>
      <c r="H265" s="348"/>
      <c r="I265" s="348"/>
      <c r="J265" s="348"/>
      <c r="K265" s="348"/>
      <c r="L265" s="348"/>
      <c r="M265" s="348"/>
      <c r="N265" s="348"/>
    </row>
    <row r="266" spans="1:14" ht="15.75" thickBot="1">
      <c r="A266" s="348"/>
      <c r="B266" s="357"/>
      <c r="C266" s="348"/>
      <c r="D266" s="348"/>
      <c r="E266" s="348"/>
      <c r="F266" s="348"/>
      <c r="G266" s="348"/>
      <c r="H266" s="348"/>
      <c r="I266" s="348"/>
      <c r="J266" s="348"/>
      <c r="K266" s="348"/>
      <c r="L266" s="348"/>
      <c r="M266" s="348"/>
      <c r="N266" s="348"/>
    </row>
    <row r="267" spans="1:14" ht="15.75" thickBot="1">
      <c r="A267" s="348"/>
      <c r="B267" s="357"/>
      <c r="C267" s="348"/>
      <c r="D267" s="348"/>
      <c r="E267" s="348"/>
      <c r="F267" s="348"/>
      <c r="G267" s="348"/>
      <c r="H267" s="348"/>
      <c r="I267" s="348"/>
      <c r="J267" s="348"/>
      <c r="K267" s="348"/>
      <c r="L267" s="348"/>
      <c r="M267" s="348"/>
      <c r="N267" s="348"/>
    </row>
    <row r="268" spans="1:14" ht="15.75" thickBot="1">
      <c r="A268" s="348"/>
      <c r="B268" s="357"/>
      <c r="C268" s="348"/>
      <c r="D268" s="348"/>
      <c r="E268" s="348"/>
      <c r="F268" s="348"/>
      <c r="G268" s="348"/>
      <c r="H268" s="348"/>
      <c r="I268" s="348"/>
      <c r="J268" s="348"/>
      <c r="K268" s="348"/>
      <c r="L268" s="348"/>
      <c r="M268" s="348"/>
      <c r="N268" s="348"/>
    </row>
    <row r="269" spans="1:14" ht="15.75" thickBot="1">
      <c r="A269" s="348"/>
      <c r="B269" s="357"/>
      <c r="C269" s="348"/>
      <c r="D269" s="348"/>
      <c r="E269" s="348"/>
      <c r="F269" s="348"/>
      <c r="G269" s="348"/>
      <c r="H269" s="348"/>
      <c r="I269" s="348"/>
      <c r="J269" s="348"/>
      <c r="K269" s="348"/>
      <c r="L269" s="348"/>
      <c r="M269" s="348"/>
      <c r="N269" s="348"/>
    </row>
    <row r="270" spans="1:14" ht="15.75" thickBot="1">
      <c r="A270" s="348"/>
      <c r="B270" s="357"/>
      <c r="C270" s="348"/>
      <c r="D270" s="348"/>
      <c r="E270" s="348"/>
      <c r="F270" s="348"/>
      <c r="G270" s="348"/>
      <c r="H270" s="348"/>
      <c r="I270" s="348"/>
      <c r="J270" s="348"/>
      <c r="K270" s="348"/>
      <c r="L270" s="348"/>
      <c r="M270" s="348"/>
      <c r="N270" s="348"/>
    </row>
    <row r="271" spans="1:14" ht="15.75" thickBot="1">
      <c r="A271" s="348"/>
      <c r="B271" s="357"/>
      <c r="C271" s="348"/>
      <c r="D271" s="348"/>
      <c r="E271" s="348"/>
      <c r="F271" s="348"/>
      <c r="G271" s="348"/>
      <c r="H271" s="348"/>
      <c r="I271" s="348"/>
      <c r="J271" s="348"/>
      <c r="K271" s="348"/>
      <c r="L271" s="348"/>
      <c r="M271" s="348"/>
      <c r="N271" s="348"/>
    </row>
    <row r="272" spans="1:14" ht="15.75" thickBot="1">
      <c r="A272" s="348"/>
      <c r="B272" s="357"/>
      <c r="C272" s="348"/>
      <c r="D272" s="348"/>
      <c r="E272" s="348"/>
      <c r="F272" s="348"/>
      <c r="G272" s="348"/>
      <c r="H272" s="348"/>
      <c r="I272" s="348"/>
      <c r="J272" s="348"/>
      <c r="K272" s="348"/>
      <c r="L272" s="348"/>
      <c r="M272" s="348"/>
      <c r="N272" s="348"/>
    </row>
    <row r="273" spans="1:14" ht="15.75" thickBot="1">
      <c r="A273" s="348"/>
      <c r="B273" s="357"/>
      <c r="C273" s="348"/>
      <c r="D273" s="348"/>
      <c r="E273" s="348"/>
      <c r="F273" s="348"/>
      <c r="G273" s="348"/>
      <c r="H273" s="348"/>
      <c r="I273" s="348"/>
      <c r="J273" s="348"/>
      <c r="K273" s="348"/>
      <c r="L273" s="348"/>
      <c r="M273" s="348"/>
      <c r="N273" s="348"/>
    </row>
    <row r="274" spans="1:14" ht="15.75" thickBot="1">
      <c r="A274" s="348"/>
      <c r="B274" s="357"/>
      <c r="C274" s="348"/>
      <c r="D274" s="348"/>
      <c r="E274" s="348"/>
      <c r="F274" s="348"/>
      <c r="G274" s="348"/>
      <c r="H274" s="348"/>
      <c r="I274" s="348"/>
      <c r="J274" s="348"/>
      <c r="K274" s="348"/>
      <c r="L274" s="348"/>
      <c r="M274" s="348"/>
      <c r="N274" s="348"/>
    </row>
    <row r="275" spans="1:14" ht="15.75" thickBot="1">
      <c r="A275" s="348"/>
      <c r="B275" s="357"/>
      <c r="C275" s="348"/>
      <c r="D275" s="348"/>
      <c r="E275" s="348"/>
      <c r="F275" s="348"/>
      <c r="G275" s="348"/>
      <c r="H275" s="348"/>
      <c r="I275" s="348"/>
      <c r="J275" s="348"/>
      <c r="K275" s="348"/>
      <c r="L275" s="348"/>
      <c r="M275" s="348"/>
      <c r="N275" s="348"/>
    </row>
    <row r="276" spans="1:14" ht="15.75" thickBot="1">
      <c r="A276" s="348"/>
      <c r="B276" s="357"/>
      <c r="C276" s="348"/>
      <c r="D276" s="348"/>
      <c r="E276" s="348"/>
      <c r="F276" s="348"/>
      <c r="G276" s="348"/>
      <c r="H276" s="348"/>
      <c r="I276" s="348"/>
      <c r="J276" s="348"/>
      <c r="K276" s="348"/>
      <c r="L276" s="348"/>
      <c r="M276" s="348"/>
      <c r="N276" s="348"/>
    </row>
    <row r="277" spans="1:14" ht="15.75" thickBot="1">
      <c r="A277" s="348"/>
      <c r="B277" s="357"/>
      <c r="C277" s="348"/>
      <c r="D277" s="348"/>
      <c r="E277" s="348"/>
      <c r="F277" s="348"/>
      <c r="G277" s="348"/>
      <c r="H277" s="348"/>
      <c r="I277" s="348"/>
      <c r="J277" s="348"/>
      <c r="K277" s="348"/>
      <c r="L277" s="348"/>
      <c r="M277" s="348"/>
      <c r="N277" s="348"/>
    </row>
    <row r="278" spans="1:14" ht="15.75" thickBot="1">
      <c r="A278" s="348"/>
      <c r="B278" s="357"/>
      <c r="C278" s="348"/>
      <c r="D278" s="348"/>
      <c r="E278" s="348"/>
      <c r="F278" s="348"/>
      <c r="G278" s="348"/>
      <c r="H278" s="348"/>
      <c r="I278" s="348"/>
      <c r="J278" s="348"/>
      <c r="K278" s="348"/>
      <c r="L278" s="348"/>
      <c r="M278" s="348"/>
      <c r="N278" s="348"/>
    </row>
    <row r="279" spans="1:14" ht="15.75" thickBot="1">
      <c r="A279" s="348"/>
      <c r="B279" s="357"/>
      <c r="C279" s="348"/>
      <c r="D279" s="348"/>
      <c r="E279" s="348"/>
      <c r="F279" s="348"/>
      <c r="G279" s="348"/>
      <c r="H279" s="348"/>
      <c r="I279" s="348"/>
      <c r="J279" s="348"/>
      <c r="K279" s="348"/>
      <c r="L279" s="348"/>
      <c r="M279" s="348"/>
      <c r="N279" s="348"/>
    </row>
    <row r="280" spans="1:14" ht="15.75" thickBot="1">
      <c r="A280" s="348"/>
      <c r="B280" s="357"/>
      <c r="C280" s="348"/>
      <c r="D280" s="348"/>
      <c r="E280" s="348"/>
      <c r="F280" s="348"/>
      <c r="G280" s="348"/>
      <c r="H280" s="348"/>
      <c r="I280" s="348"/>
      <c r="J280" s="348"/>
      <c r="K280" s="348"/>
      <c r="L280" s="348"/>
      <c r="M280" s="348"/>
      <c r="N280" s="348"/>
    </row>
    <row r="281" spans="1:14" ht="15.75" thickBot="1">
      <c r="A281" s="348"/>
      <c r="B281" s="357"/>
      <c r="C281" s="348"/>
      <c r="D281" s="348"/>
      <c r="E281" s="348"/>
      <c r="F281" s="348"/>
      <c r="G281" s="348"/>
      <c r="H281" s="348"/>
      <c r="I281" s="348"/>
      <c r="J281" s="348"/>
      <c r="K281" s="348"/>
      <c r="L281" s="348"/>
      <c r="M281" s="348"/>
      <c r="N281" s="348"/>
    </row>
    <row r="282" spans="1:14" ht="15.75" thickBot="1">
      <c r="A282" s="348"/>
      <c r="B282" s="357"/>
      <c r="C282" s="348"/>
      <c r="D282" s="348"/>
      <c r="E282" s="348"/>
      <c r="F282" s="348"/>
      <c r="G282" s="348"/>
      <c r="H282" s="348"/>
      <c r="I282" s="348"/>
      <c r="J282" s="348"/>
      <c r="K282" s="348"/>
      <c r="L282" s="348"/>
      <c r="M282" s="348"/>
      <c r="N282" s="348"/>
    </row>
    <row r="283" spans="1:14" ht="15.75" thickBot="1">
      <c r="A283" s="348"/>
      <c r="B283" s="357"/>
      <c r="C283" s="348"/>
      <c r="D283" s="348"/>
      <c r="E283" s="348"/>
      <c r="F283" s="348"/>
      <c r="G283" s="348"/>
      <c r="H283" s="348"/>
      <c r="I283" s="348"/>
      <c r="J283" s="348"/>
      <c r="K283" s="348"/>
      <c r="L283" s="348"/>
      <c r="M283" s="348"/>
      <c r="N283" s="348"/>
    </row>
    <row r="284" spans="1:14" ht="15.75" thickBot="1">
      <c r="A284" s="348"/>
      <c r="B284" s="357"/>
      <c r="C284" s="348"/>
      <c r="D284" s="348"/>
      <c r="E284" s="348"/>
      <c r="F284" s="348"/>
      <c r="G284" s="348"/>
      <c r="H284" s="348"/>
      <c r="I284" s="348"/>
      <c r="J284" s="348"/>
      <c r="K284" s="348"/>
      <c r="L284" s="348"/>
      <c r="M284" s="348"/>
      <c r="N284" s="348"/>
    </row>
    <row r="285" spans="1:14" ht="15.75" thickBot="1">
      <c r="A285" s="348"/>
      <c r="B285" s="357"/>
      <c r="C285" s="348"/>
      <c r="D285" s="348"/>
      <c r="E285" s="348"/>
      <c r="F285" s="348"/>
      <c r="G285" s="348"/>
      <c r="H285" s="348"/>
      <c r="I285" s="348"/>
      <c r="J285" s="348"/>
      <c r="K285" s="348"/>
      <c r="L285" s="348"/>
      <c r="M285" s="348"/>
      <c r="N285" s="348"/>
    </row>
    <row r="286" spans="1:14" ht="15.75" thickBot="1">
      <c r="A286" s="348"/>
      <c r="B286" s="357"/>
      <c r="C286" s="348"/>
      <c r="D286" s="348"/>
      <c r="E286" s="348"/>
      <c r="F286" s="348"/>
      <c r="G286" s="348"/>
      <c r="H286" s="348"/>
      <c r="I286" s="348"/>
      <c r="J286" s="348"/>
      <c r="K286" s="348"/>
      <c r="L286" s="348"/>
      <c r="M286" s="348"/>
      <c r="N286" s="348"/>
    </row>
    <row r="287" spans="1:14" ht="15.75" thickBot="1">
      <c r="A287" s="348"/>
      <c r="B287" s="357"/>
      <c r="C287" s="348"/>
      <c r="D287" s="348"/>
      <c r="E287" s="348"/>
      <c r="F287" s="348"/>
      <c r="G287" s="348"/>
      <c r="H287" s="348"/>
      <c r="I287" s="348"/>
      <c r="J287" s="348"/>
      <c r="K287" s="348"/>
      <c r="L287" s="348"/>
      <c r="M287" s="348"/>
      <c r="N287" s="348"/>
    </row>
    <row r="288" spans="1:14" ht="15.75" thickBot="1">
      <c r="A288" s="348"/>
      <c r="B288" s="357"/>
      <c r="C288" s="348"/>
      <c r="D288" s="348"/>
      <c r="E288" s="348"/>
      <c r="F288" s="348"/>
      <c r="G288" s="348"/>
      <c r="H288" s="348"/>
      <c r="I288" s="348"/>
      <c r="J288" s="348"/>
      <c r="K288" s="348"/>
      <c r="L288" s="348"/>
      <c r="M288" s="348"/>
      <c r="N288" s="348"/>
    </row>
    <row r="289" spans="1:14" ht="15.75" thickBot="1">
      <c r="A289" s="348"/>
      <c r="B289" s="357"/>
      <c r="C289" s="348"/>
      <c r="D289" s="348"/>
      <c r="E289" s="348"/>
      <c r="F289" s="348"/>
      <c r="G289" s="348"/>
      <c r="H289" s="348"/>
      <c r="I289" s="348"/>
      <c r="J289" s="348"/>
      <c r="K289" s="348"/>
      <c r="L289" s="348"/>
      <c r="M289" s="348"/>
      <c r="N289" s="348"/>
    </row>
    <row r="290" spans="1:14" ht="15.75" thickBot="1">
      <c r="A290" s="348"/>
      <c r="B290" s="357"/>
      <c r="C290" s="348"/>
      <c r="D290" s="348"/>
      <c r="E290" s="348"/>
      <c r="F290" s="348"/>
      <c r="G290" s="348"/>
      <c r="H290" s="348"/>
      <c r="I290" s="348"/>
      <c r="J290" s="348"/>
      <c r="K290" s="348"/>
      <c r="L290" s="348"/>
      <c r="M290" s="348"/>
      <c r="N290" s="348"/>
    </row>
    <row r="291" spans="1:14" ht="15.75" thickBot="1">
      <c r="A291" s="348"/>
      <c r="B291" s="357"/>
      <c r="C291" s="348"/>
      <c r="D291" s="348"/>
      <c r="E291" s="348"/>
      <c r="F291" s="348"/>
      <c r="G291" s="348"/>
      <c r="H291" s="348"/>
      <c r="I291" s="348"/>
      <c r="J291" s="348"/>
      <c r="K291" s="348"/>
      <c r="L291" s="348"/>
      <c r="M291" s="348"/>
      <c r="N291" s="348"/>
    </row>
    <row r="292" spans="1:14" ht="15.75" thickBot="1">
      <c r="A292" s="348"/>
      <c r="B292" s="357"/>
      <c r="C292" s="348"/>
      <c r="D292" s="348"/>
      <c r="E292" s="348"/>
      <c r="F292" s="348"/>
      <c r="G292" s="348"/>
      <c r="H292" s="348"/>
      <c r="I292" s="348"/>
      <c r="J292" s="348"/>
      <c r="K292" s="348"/>
      <c r="L292" s="348"/>
      <c r="M292" s="348"/>
      <c r="N292" s="348"/>
    </row>
    <row r="293" spans="1:14" ht="15.75" thickBot="1">
      <c r="A293" s="348"/>
      <c r="B293" s="357"/>
      <c r="C293" s="348"/>
      <c r="D293" s="348"/>
      <c r="E293" s="348"/>
      <c r="F293" s="348"/>
      <c r="G293" s="348"/>
      <c r="H293" s="348"/>
      <c r="I293" s="348"/>
      <c r="J293" s="348"/>
      <c r="K293" s="348"/>
      <c r="L293" s="348"/>
      <c r="M293" s="348"/>
      <c r="N293" s="348"/>
    </row>
    <row r="294" spans="1:14" ht="15.75" thickBot="1">
      <c r="A294" s="348"/>
      <c r="B294" s="357"/>
      <c r="C294" s="348"/>
      <c r="D294" s="348"/>
      <c r="E294" s="348"/>
      <c r="F294" s="348"/>
      <c r="G294" s="348"/>
      <c r="H294" s="348"/>
      <c r="I294" s="348"/>
      <c r="J294" s="348"/>
      <c r="K294" s="348"/>
      <c r="L294" s="348"/>
      <c r="M294" s="348"/>
      <c r="N294" s="348"/>
    </row>
    <row r="295" spans="1:14" ht="15.75" thickBot="1">
      <c r="A295" s="348"/>
      <c r="B295" s="357"/>
      <c r="C295" s="348"/>
      <c r="D295" s="348"/>
      <c r="E295" s="348"/>
      <c r="F295" s="348"/>
      <c r="G295" s="348"/>
      <c r="H295" s="348"/>
      <c r="I295" s="348"/>
      <c r="J295" s="348"/>
      <c r="K295" s="348"/>
      <c r="L295" s="348"/>
      <c r="M295" s="348"/>
      <c r="N295" s="348"/>
    </row>
    <row r="296" spans="1:14" ht="15.75" thickBot="1">
      <c r="A296" s="348"/>
      <c r="B296" s="357"/>
      <c r="C296" s="348"/>
      <c r="D296" s="348"/>
      <c r="E296" s="348"/>
      <c r="F296" s="348"/>
      <c r="G296" s="348"/>
      <c r="H296" s="348"/>
      <c r="I296" s="348"/>
      <c r="J296" s="348"/>
      <c r="K296" s="348"/>
      <c r="L296" s="348"/>
      <c r="M296" s="348"/>
      <c r="N296" s="348"/>
    </row>
    <row r="297" spans="1:14" ht="15.75" thickBot="1">
      <c r="A297" s="348"/>
      <c r="B297" s="357"/>
      <c r="C297" s="348"/>
      <c r="D297" s="348"/>
      <c r="E297" s="348"/>
      <c r="F297" s="348"/>
      <c r="G297" s="348"/>
      <c r="H297" s="348"/>
      <c r="I297" s="348"/>
      <c r="J297" s="348"/>
      <c r="K297" s="348"/>
      <c r="L297" s="348"/>
      <c r="M297" s="348"/>
      <c r="N297" s="348"/>
    </row>
    <row r="298" spans="1:14" ht="15.75" thickBot="1">
      <c r="A298" s="348"/>
      <c r="B298" s="357"/>
      <c r="C298" s="348"/>
      <c r="D298" s="348"/>
      <c r="E298" s="348"/>
      <c r="F298" s="348"/>
      <c r="G298" s="348"/>
      <c r="H298" s="348"/>
      <c r="I298" s="348"/>
      <c r="J298" s="348"/>
      <c r="K298" s="348"/>
      <c r="L298" s="348"/>
      <c r="M298" s="348"/>
      <c r="N298" s="348"/>
    </row>
    <row r="299" spans="1:14" ht="15.75" thickBot="1">
      <c r="A299" s="348"/>
      <c r="B299" s="357"/>
      <c r="C299" s="348"/>
      <c r="D299" s="348"/>
      <c r="E299" s="348"/>
      <c r="F299" s="348"/>
      <c r="G299" s="348"/>
      <c r="H299" s="348"/>
      <c r="I299" s="348"/>
      <c r="J299" s="348"/>
      <c r="K299" s="348"/>
      <c r="L299" s="348"/>
      <c r="M299" s="348"/>
      <c r="N299" s="348"/>
    </row>
    <row r="300" spans="1:14" ht="15.75" thickBot="1">
      <c r="A300" s="348"/>
      <c r="B300" s="357"/>
      <c r="C300" s="348"/>
      <c r="D300" s="348"/>
      <c r="E300" s="348"/>
      <c r="F300" s="348"/>
      <c r="G300" s="348"/>
      <c r="H300" s="348"/>
      <c r="I300" s="348"/>
      <c r="J300" s="348"/>
      <c r="K300" s="348"/>
      <c r="L300" s="348"/>
      <c r="M300" s="348"/>
      <c r="N300" s="348"/>
    </row>
    <row r="301" spans="1:14" ht="15.75" thickBot="1">
      <c r="A301" s="348"/>
      <c r="B301" s="357"/>
      <c r="C301" s="348"/>
      <c r="D301" s="348"/>
      <c r="E301" s="348"/>
      <c r="F301" s="348"/>
      <c r="G301" s="348"/>
      <c r="H301" s="348"/>
      <c r="I301" s="348"/>
      <c r="J301" s="348"/>
      <c r="K301" s="348"/>
      <c r="L301" s="348"/>
      <c r="M301" s="348"/>
      <c r="N301" s="348"/>
    </row>
    <row r="302" spans="1:14" ht="15.75" thickBot="1">
      <c r="A302" s="348"/>
      <c r="B302" s="357"/>
      <c r="C302" s="348"/>
      <c r="D302" s="348"/>
      <c r="E302" s="348"/>
      <c r="F302" s="348"/>
      <c r="G302" s="348"/>
      <c r="H302" s="348"/>
      <c r="I302" s="348"/>
      <c r="J302" s="348"/>
      <c r="K302" s="348"/>
      <c r="L302" s="348"/>
      <c r="M302" s="348"/>
      <c r="N302" s="348"/>
    </row>
    <row r="303" spans="1:14" ht="15.75" thickBot="1">
      <c r="A303" s="348"/>
      <c r="B303" s="357"/>
      <c r="C303" s="348"/>
      <c r="D303" s="348"/>
      <c r="E303" s="348"/>
      <c r="F303" s="348"/>
      <c r="G303" s="348"/>
      <c r="H303" s="348"/>
      <c r="I303" s="348"/>
      <c r="J303" s="348"/>
      <c r="K303" s="348"/>
      <c r="L303" s="348"/>
      <c r="M303" s="348"/>
      <c r="N303" s="348"/>
    </row>
    <row r="304" spans="1:14" ht="15.75" thickBot="1">
      <c r="A304" s="348"/>
      <c r="B304" s="357"/>
      <c r="C304" s="348"/>
      <c r="D304" s="348"/>
      <c r="E304" s="348"/>
      <c r="F304" s="348"/>
      <c r="G304" s="348"/>
      <c r="H304" s="348"/>
      <c r="I304" s="348"/>
      <c r="J304" s="348"/>
      <c r="K304" s="348"/>
      <c r="L304" s="348"/>
      <c r="M304" s="348"/>
      <c r="N304" s="348"/>
    </row>
    <row r="305" spans="1:14" ht="15.75" thickBot="1">
      <c r="A305" s="348"/>
      <c r="B305" s="357"/>
      <c r="C305" s="348"/>
      <c r="D305" s="348"/>
      <c r="E305" s="348"/>
      <c r="F305" s="348"/>
      <c r="G305" s="348"/>
      <c r="H305" s="348"/>
      <c r="I305" s="348"/>
      <c r="J305" s="348"/>
      <c r="K305" s="348"/>
      <c r="L305" s="348"/>
      <c r="M305" s="348"/>
      <c r="N305" s="348"/>
    </row>
    <row r="306" spans="1:14" ht="15.75" thickBot="1">
      <c r="A306" s="348"/>
      <c r="B306" s="357"/>
      <c r="C306" s="348"/>
      <c r="D306" s="348"/>
      <c r="E306" s="348"/>
      <c r="F306" s="348"/>
      <c r="G306" s="348"/>
      <c r="H306" s="348"/>
      <c r="I306" s="348"/>
      <c r="J306" s="348"/>
      <c r="K306" s="348"/>
      <c r="L306" s="348"/>
      <c r="M306" s="348"/>
      <c r="N306" s="348"/>
    </row>
    <row r="307" spans="1:14" ht="15.75" thickBot="1">
      <c r="A307" s="348"/>
      <c r="B307" s="357"/>
      <c r="C307" s="348"/>
      <c r="D307" s="348"/>
      <c r="E307" s="348"/>
      <c r="F307" s="348"/>
      <c r="G307" s="348"/>
      <c r="H307" s="348"/>
      <c r="I307" s="348"/>
      <c r="J307" s="348"/>
      <c r="K307" s="348"/>
      <c r="L307" s="348"/>
      <c r="M307" s="348"/>
      <c r="N307" s="348"/>
    </row>
    <row r="308" spans="1:14" ht="15.75" thickBot="1">
      <c r="A308" s="348"/>
      <c r="B308" s="357"/>
      <c r="C308" s="348"/>
      <c r="D308" s="348"/>
      <c r="E308" s="348"/>
      <c r="F308" s="348"/>
      <c r="G308" s="348"/>
      <c r="H308" s="348"/>
      <c r="I308" s="348"/>
      <c r="J308" s="348"/>
      <c r="K308" s="348"/>
      <c r="L308" s="348"/>
      <c r="M308" s="348"/>
      <c r="N308" s="348"/>
    </row>
    <row r="309" spans="1:14" ht="15.75" thickBot="1">
      <c r="A309" s="348"/>
      <c r="B309" s="357"/>
      <c r="C309" s="348"/>
      <c r="D309" s="348"/>
      <c r="E309" s="348"/>
      <c r="F309" s="348"/>
      <c r="G309" s="348"/>
      <c r="H309" s="348"/>
      <c r="I309" s="348"/>
      <c r="J309" s="348"/>
      <c r="K309" s="348"/>
      <c r="L309" s="348"/>
      <c r="M309" s="348"/>
      <c r="N309" s="348"/>
    </row>
    <row r="310" spans="1:14" ht="15.75" thickBot="1">
      <c r="A310" s="348"/>
      <c r="B310" s="357"/>
      <c r="C310" s="348"/>
      <c r="D310" s="348"/>
      <c r="E310" s="348"/>
      <c r="F310" s="348"/>
      <c r="G310" s="348"/>
      <c r="H310" s="348"/>
      <c r="I310" s="348"/>
      <c r="J310" s="348"/>
      <c r="K310" s="348"/>
      <c r="L310" s="348"/>
      <c r="M310" s="348"/>
      <c r="N310" s="348"/>
    </row>
    <row r="311" spans="1:14" ht="15.75" thickBot="1">
      <c r="A311" s="348"/>
      <c r="B311" s="357"/>
      <c r="C311" s="348"/>
      <c r="D311" s="348"/>
      <c r="E311" s="348"/>
      <c r="F311" s="348"/>
      <c r="G311" s="348"/>
      <c r="H311" s="348"/>
      <c r="I311" s="348"/>
      <c r="J311" s="348"/>
      <c r="K311" s="348"/>
      <c r="L311" s="348"/>
      <c r="M311" s="348"/>
      <c r="N311" s="348"/>
    </row>
    <row r="312" spans="1:14" ht="15.75" thickBot="1">
      <c r="A312" s="348"/>
      <c r="B312" s="357"/>
      <c r="C312" s="348"/>
      <c r="D312" s="348"/>
      <c r="E312" s="348"/>
      <c r="F312" s="348"/>
      <c r="G312" s="348"/>
      <c r="H312" s="348"/>
      <c r="I312" s="348"/>
      <c r="J312" s="348"/>
      <c r="K312" s="348"/>
      <c r="L312" s="348"/>
      <c r="M312" s="348"/>
      <c r="N312" s="348"/>
    </row>
    <row r="313" spans="1:14" ht="15.75" thickBot="1">
      <c r="A313" s="348"/>
      <c r="B313" s="357"/>
      <c r="C313" s="348"/>
      <c r="D313" s="348"/>
      <c r="E313" s="348"/>
      <c r="F313" s="348"/>
      <c r="G313" s="348"/>
      <c r="H313" s="348"/>
      <c r="I313" s="348"/>
      <c r="J313" s="348"/>
      <c r="K313" s="348"/>
      <c r="L313" s="348"/>
      <c r="M313" s="348"/>
      <c r="N313" s="348"/>
    </row>
    <row r="314" spans="1:14" ht="15.75" thickBot="1">
      <c r="A314" s="348"/>
      <c r="B314" s="357"/>
      <c r="C314" s="348"/>
      <c r="D314" s="348"/>
      <c r="E314" s="348"/>
      <c r="F314" s="348"/>
      <c r="G314" s="348"/>
      <c r="H314" s="348"/>
      <c r="I314" s="348"/>
      <c r="J314" s="348"/>
      <c r="K314" s="348"/>
      <c r="L314" s="348"/>
      <c r="M314" s="348"/>
      <c r="N314" s="348"/>
    </row>
    <row r="315" spans="1:14" ht="15.75" thickBot="1">
      <c r="A315" s="348"/>
      <c r="B315" s="357"/>
      <c r="C315" s="348"/>
      <c r="D315" s="348"/>
      <c r="E315" s="348"/>
      <c r="F315" s="348"/>
      <c r="G315" s="348"/>
      <c r="H315" s="348"/>
      <c r="I315" s="348"/>
      <c r="J315" s="348"/>
      <c r="K315" s="348"/>
      <c r="L315" s="348"/>
      <c r="M315" s="348"/>
      <c r="N315" s="348"/>
    </row>
    <row r="316" spans="1:14" ht="15.75" thickBot="1">
      <c r="A316" s="348"/>
      <c r="B316" s="357"/>
      <c r="C316" s="348"/>
      <c r="D316" s="348"/>
      <c r="E316" s="348"/>
      <c r="F316" s="348"/>
      <c r="G316" s="348"/>
      <c r="H316" s="348"/>
      <c r="I316" s="348"/>
      <c r="J316" s="348"/>
      <c r="K316" s="348"/>
      <c r="L316" s="348"/>
      <c r="M316" s="348"/>
      <c r="N316" s="348"/>
    </row>
    <row r="317" spans="1:14" ht="15.75" thickBot="1">
      <c r="A317" s="348"/>
      <c r="B317" s="357"/>
      <c r="C317" s="348"/>
      <c r="D317" s="348"/>
      <c r="E317" s="348"/>
      <c r="F317" s="348"/>
      <c r="G317" s="348"/>
      <c r="H317" s="348"/>
      <c r="I317" s="348"/>
      <c r="J317" s="348"/>
      <c r="K317" s="348"/>
      <c r="L317" s="348"/>
      <c r="M317" s="348"/>
      <c r="N317" s="348"/>
    </row>
    <row r="318" spans="1:14" ht="15.75" thickBot="1">
      <c r="A318" s="348"/>
      <c r="B318" s="357"/>
      <c r="C318" s="348"/>
      <c r="D318" s="348"/>
      <c r="E318" s="348"/>
      <c r="F318" s="348"/>
      <c r="G318" s="348"/>
      <c r="H318" s="348"/>
      <c r="I318" s="348"/>
      <c r="J318" s="348"/>
      <c r="K318" s="348"/>
      <c r="L318" s="348"/>
      <c r="M318" s="348"/>
      <c r="N318" s="348"/>
    </row>
    <row r="319" spans="1:14" ht="15.75" thickBot="1">
      <c r="A319" s="348"/>
      <c r="B319" s="357"/>
      <c r="C319" s="348"/>
      <c r="D319" s="348"/>
      <c r="E319" s="348"/>
      <c r="F319" s="348"/>
      <c r="G319" s="348"/>
      <c r="H319" s="348"/>
      <c r="I319" s="348"/>
      <c r="J319" s="348"/>
      <c r="K319" s="348"/>
      <c r="L319" s="348"/>
      <c r="M319" s="348"/>
      <c r="N319" s="348"/>
    </row>
    <row r="320" spans="1:14" ht="15.75" thickBot="1">
      <c r="A320" s="348"/>
      <c r="B320" s="357"/>
      <c r="C320" s="348"/>
      <c r="D320" s="348"/>
      <c r="E320" s="348"/>
      <c r="F320" s="348"/>
      <c r="G320" s="348"/>
      <c r="H320" s="348"/>
      <c r="I320" s="348"/>
      <c r="J320" s="348"/>
      <c r="K320" s="348"/>
      <c r="L320" s="348"/>
      <c r="M320" s="348"/>
      <c r="N320" s="348"/>
    </row>
    <row r="321" spans="1:14" ht="15.75" thickBot="1">
      <c r="A321" s="348"/>
      <c r="B321" s="357"/>
      <c r="C321" s="348"/>
      <c r="D321" s="348"/>
      <c r="E321" s="348"/>
      <c r="F321" s="348"/>
      <c r="G321" s="348"/>
      <c r="H321" s="348"/>
      <c r="I321" s="348"/>
      <c r="J321" s="348"/>
      <c r="K321" s="348"/>
      <c r="L321" s="348"/>
      <c r="M321" s="348"/>
      <c r="N321" s="348"/>
    </row>
    <row r="322" spans="1:14" ht="15.75" thickBot="1">
      <c r="A322" s="348"/>
      <c r="B322" s="357"/>
      <c r="C322" s="348"/>
      <c r="D322" s="348"/>
      <c r="E322" s="348"/>
      <c r="F322" s="348"/>
      <c r="G322" s="348"/>
      <c r="H322" s="348"/>
      <c r="I322" s="348"/>
      <c r="J322" s="348"/>
      <c r="K322" s="348"/>
      <c r="L322" s="348"/>
      <c r="M322" s="348"/>
      <c r="N322" s="348"/>
    </row>
    <row r="323" spans="1:14" ht="15.75" thickBot="1">
      <c r="A323" s="348"/>
      <c r="B323" s="357"/>
      <c r="C323" s="348"/>
      <c r="D323" s="348"/>
      <c r="E323" s="348"/>
      <c r="F323" s="348"/>
      <c r="G323" s="348"/>
      <c r="H323" s="348"/>
      <c r="I323" s="348"/>
      <c r="J323" s="348"/>
      <c r="K323" s="348"/>
      <c r="L323" s="348"/>
      <c r="M323" s="348"/>
      <c r="N323" s="348"/>
    </row>
    <row r="324" spans="1:14" ht="15.75" thickBot="1">
      <c r="A324" s="348"/>
      <c r="B324" s="357"/>
      <c r="C324" s="348"/>
      <c r="D324" s="348"/>
      <c r="E324" s="348"/>
      <c r="F324" s="348"/>
      <c r="G324" s="348"/>
      <c r="H324" s="348"/>
      <c r="I324" s="348"/>
      <c r="J324" s="348"/>
      <c r="K324" s="348"/>
      <c r="L324" s="348"/>
      <c r="M324" s="348"/>
      <c r="N324" s="348"/>
    </row>
    <row r="325" spans="1:14" ht="15.75" thickBot="1">
      <c r="A325" s="348"/>
      <c r="B325" s="357"/>
      <c r="C325" s="348"/>
      <c r="D325" s="348"/>
      <c r="E325" s="348"/>
      <c r="F325" s="348"/>
      <c r="G325" s="348"/>
      <c r="H325" s="348"/>
      <c r="I325" s="348"/>
      <c r="J325" s="348"/>
      <c r="K325" s="348"/>
      <c r="L325" s="348"/>
      <c r="M325" s="348"/>
      <c r="N325" s="348"/>
    </row>
    <row r="326" spans="1:14" ht="15.75" thickBot="1">
      <c r="A326" s="348"/>
      <c r="B326" s="357"/>
      <c r="C326" s="348"/>
      <c r="D326" s="348"/>
      <c r="E326" s="348"/>
      <c r="F326" s="348"/>
      <c r="G326" s="348"/>
      <c r="H326" s="348"/>
      <c r="I326" s="348"/>
      <c r="J326" s="348"/>
      <c r="K326" s="348"/>
      <c r="L326" s="348"/>
      <c r="M326" s="348"/>
      <c r="N326" s="348"/>
    </row>
    <row r="327" spans="1:14" ht="15.75" thickBot="1">
      <c r="A327" s="348"/>
      <c r="B327" s="357"/>
      <c r="C327" s="348"/>
      <c r="D327" s="348"/>
      <c r="E327" s="348"/>
      <c r="F327" s="348"/>
      <c r="G327" s="348"/>
      <c r="H327" s="348"/>
      <c r="I327" s="348"/>
      <c r="J327" s="348"/>
      <c r="K327" s="348"/>
      <c r="L327" s="348"/>
      <c r="M327" s="348"/>
      <c r="N327" s="348"/>
    </row>
    <row r="328" spans="1:14" ht="15.75" thickBot="1">
      <c r="A328" s="348"/>
      <c r="B328" s="357"/>
      <c r="C328" s="348"/>
      <c r="D328" s="348"/>
      <c r="E328" s="348"/>
      <c r="F328" s="348"/>
      <c r="G328" s="348"/>
      <c r="H328" s="348"/>
      <c r="I328" s="348"/>
      <c r="J328" s="348"/>
      <c r="K328" s="348"/>
      <c r="L328" s="348"/>
      <c r="M328" s="348"/>
      <c r="N328" s="348"/>
    </row>
    <row r="329" spans="1:14" ht="15.75" thickBot="1">
      <c r="A329" s="348"/>
      <c r="B329" s="357"/>
      <c r="C329" s="348"/>
      <c r="D329" s="348"/>
      <c r="E329" s="348"/>
      <c r="F329" s="348"/>
      <c r="G329" s="348"/>
      <c r="H329" s="348"/>
      <c r="I329" s="348"/>
      <c r="J329" s="348"/>
      <c r="K329" s="348"/>
      <c r="L329" s="348"/>
      <c r="M329" s="348"/>
      <c r="N329" s="348"/>
    </row>
    <row r="330" spans="1:14" ht="15.75" thickBot="1">
      <c r="A330" s="348"/>
      <c r="B330" s="357"/>
      <c r="C330" s="348"/>
      <c r="D330" s="348"/>
      <c r="E330" s="348"/>
      <c r="F330" s="348"/>
      <c r="G330" s="348"/>
      <c r="H330" s="348"/>
      <c r="I330" s="348"/>
      <c r="J330" s="348"/>
      <c r="K330" s="348"/>
      <c r="L330" s="348"/>
      <c r="M330" s="348"/>
      <c r="N330" s="348"/>
    </row>
    <row r="331" spans="1:14" ht="15.75" thickBot="1">
      <c r="A331" s="348"/>
      <c r="B331" s="357"/>
      <c r="C331" s="348"/>
      <c r="D331" s="348"/>
      <c r="E331" s="348"/>
      <c r="F331" s="348"/>
      <c r="G331" s="348"/>
      <c r="H331" s="348"/>
      <c r="I331" s="348"/>
      <c r="J331" s="348"/>
      <c r="K331" s="348"/>
      <c r="L331" s="348"/>
      <c r="M331" s="348"/>
      <c r="N331" s="348"/>
    </row>
    <row r="332" spans="1:14" ht="15.75" thickBot="1">
      <c r="A332" s="348"/>
      <c r="B332" s="357"/>
      <c r="C332" s="348"/>
      <c r="D332" s="348"/>
      <c r="E332" s="348"/>
      <c r="F332" s="348"/>
      <c r="G332" s="348"/>
      <c r="H332" s="348"/>
      <c r="I332" s="348"/>
      <c r="J332" s="348"/>
      <c r="K332" s="348"/>
      <c r="L332" s="348"/>
      <c r="M332" s="348"/>
      <c r="N332" s="348"/>
    </row>
    <row r="333" spans="1:14" ht="15.75" thickBot="1">
      <c r="A333" s="348"/>
      <c r="B333" s="357"/>
      <c r="C333" s="348"/>
      <c r="D333" s="348"/>
      <c r="E333" s="348"/>
      <c r="F333" s="348"/>
      <c r="G333" s="348"/>
      <c r="H333" s="348"/>
      <c r="I333" s="348"/>
      <c r="J333" s="348"/>
      <c r="K333" s="348"/>
      <c r="L333" s="348"/>
      <c r="M333" s="348"/>
      <c r="N333" s="348"/>
    </row>
    <row r="334" spans="1:14" ht="15.75" thickBot="1">
      <c r="A334" s="348"/>
      <c r="B334" s="357"/>
      <c r="C334" s="348"/>
      <c r="D334" s="348"/>
      <c r="E334" s="348"/>
      <c r="F334" s="348"/>
      <c r="G334" s="348"/>
      <c r="H334" s="348"/>
      <c r="I334" s="348"/>
      <c r="J334" s="348"/>
      <c r="K334" s="348"/>
      <c r="L334" s="348"/>
      <c r="M334" s="348"/>
      <c r="N334" s="348"/>
    </row>
    <row r="335" spans="1:14" ht="15.75" thickBot="1">
      <c r="A335" s="348"/>
      <c r="B335" s="357"/>
      <c r="C335" s="348"/>
      <c r="D335" s="348"/>
      <c r="E335" s="348"/>
      <c r="F335" s="348"/>
      <c r="G335" s="348"/>
      <c r="H335" s="348"/>
      <c r="I335" s="348"/>
      <c r="J335" s="348"/>
      <c r="K335" s="348"/>
      <c r="L335" s="348"/>
      <c r="M335" s="348"/>
      <c r="N335" s="348"/>
    </row>
    <row r="336" spans="1:14" ht="15.75" thickBot="1">
      <c r="A336" s="348"/>
      <c r="B336" s="357"/>
      <c r="C336" s="348"/>
      <c r="D336" s="348"/>
      <c r="E336" s="348"/>
      <c r="F336" s="348"/>
      <c r="G336" s="348"/>
      <c r="H336" s="348"/>
      <c r="I336" s="348"/>
      <c r="J336" s="348"/>
      <c r="K336" s="348"/>
      <c r="L336" s="348"/>
      <c r="M336" s="348"/>
      <c r="N336" s="348"/>
    </row>
    <row r="337" spans="1:14" ht="15.75" thickBot="1">
      <c r="A337" s="348"/>
      <c r="B337" s="357"/>
      <c r="C337" s="348"/>
      <c r="D337" s="348"/>
      <c r="E337" s="348"/>
      <c r="F337" s="348"/>
      <c r="G337" s="348"/>
      <c r="H337" s="348"/>
      <c r="I337" s="348"/>
      <c r="J337" s="348"/>
      <c r="K337" s="348"/>
      <c r="L337" s="348"/>
      <c r="M337" s="348"/>
      <c r="N337" s="348"/>
    </row>
    <row r="338" spans="1:14" ht="15.75" thickBot="1">
      <c r="A338" s="348"/>
      <c r="B338" s="357"/>
      <c r="C338" s="348"/>
      <c r="D338" s="348"/>
      <c r="E338" s="348"/>
      <c r="F338" s="348"/>
      <c r="G338" s="348"/>
      <c r="H338" s="348"/>
      <c r="I338" s="348"/>
      <c r="J338" s="348"/>
      <c r="K338" s="348"/>
      <c r="L338" s="348"/>
      <c r="M338" s="348"/>
      <c r="N338" s="348"/>
    </row>
    <row r="339" spans="1:14" ht="15.75" thickBot="1">
      <c r="A339" s="348"/>
      <c r="B339" s="357"/>
      <c r="C339" s="348"/>
      <c r="D339" s="348"/>
      <c r="E339" s="348"/>
      <c r="F339" s="348"/>
      <c r="G339" s="348"/>
      <c r="H339" s="348"/>
      <c r="I339" s="348"/>
      <c r="J339" s="348"/>
      <c r="K339" s="348"/>
      <c r="L339" s="348"/>
      <c r="M339" s="348"/>
      <c r="N339" s="348"/>
    </row>
    <row r="340" spans="1:14" ht="15.75" thickBot="1">
      <c r="A340" s="348"/>
      <c r="B340" s="357"/>
      <c r="C340" s="348"/>
      <c r="D340" s="348"/>
      <c r="E340" s="348"/>
      <c r="F340" s="348"/>
      <c r="G340" s="348"/>
      <c r="H340" s="348"/>
      <c r="I340" s="348"/>
      <c r="J340" s="348"/>
      <c r="K340" s="348"/>
      <c r="L340" s="348"/>
      <c r="M340" s="348"/>
      <c r="N340" s="348"/>
    </row>
    <row r="341" spans="1:14" ht="15.75" thickBot="1">
      <c r="A341" s="348"/>
      <c r="B341" s="357"/>
      <c r="C341" s="348"/>
      <c r="D341" s="348"/>
      <c r="E341" s="348"/>
      <c r="F341" s="348"/>
      <c r="G341" s="348"/>
      <c r="H341" s="348"/>
      <c r="I341" s="348"/>
      <c r="J341" s="348"/>
      <c r="K341" s="348"/>
      <c r="L341" s="348"/>
      <c r="M341" s="348"/>
      <c r="N341" s="348"/>
    </row>
    <row r="342" spans="1:14" ht="15.75" thickBot="1">
      <c r="A342" s="348"/>
      <c r="B342" s="357"/>
      <c r="C342" s="348"/>
      <c r="D342" s="348"/>
      <c r="E342" s="348"/>
      <c r="F342" s="348"/>
      <c r="G342" s="348"/>
      <c r="H342" s="348"/>
      <c r="I342" s="348"/>
      <c r="J342" s="348"/>
      <c r="K342" s="348"/>
      <c r="L342" s="348"/>
      <c r="M342" s="348"/>
      <c r="N342" s="348"/>
    </row>
    <row r="343" spans="1:14" ht="15.75" thickBot="1">
      <c r="A343" s="348"/>
      <c r="B343" s="357"/>
      <c r="C343" s="348"/>
      <c r="D343" s="348"/>
      <c r="E343" s="348"/>
      <c r="F343" s="348"/>
      <c r="G343" s="348"/>
      <c r="H343" s="348"/>
      <c r="I343" s="348"/>
      <c r="J343" s="348"/>
      <c r="K343" s="348"/>
      <c r="L343" s="348"/>
      <c r="M343" s="348"/>
      <c r="N343" s="348"/>
    </row>
    <row r="344" spans="1:14" ht="15.75" thickBot="1">
      <c r="A344" s="348"/>
      <c r="B344" s="357"/>
      <c r="C344" s="348"/>
      <c r="D344" s="348"/>
      <c r="E344" s="348"/>
      <c r="F344" s="348"/>
      <c r="G344" s="348"/>
      <c r="H344" s="348"/>
      <c r="I344" s="348"/>
      <c r="J344" s="348"/>
      <c r="K344" s="348"/>
      <c r="L344" s="348"/>
      <c r="M344" s="348"/>
      <c r="N344" s="348"/>
    </row>
    <row r="345" spans="1:14" ht="15.75" thickBot="1">
      <c r="A345" s="348"/>
      <c r="B345" s="357"/>
      <c r="C345" s="348"/>
      <c r="D345" s="348"/>
      <c r="E345" s="348"/>
      <c r="F345" s="348"/>
      <c r="G345" s="348"/>
      <c r="H345" s="348"/>
      <c r="I345" s="348"/>
      <c r="J345" s="348"/>
      <c r="K345" s="348"/>
      <c r="L345" s="348"/>
      <c r="M345" s="348"/>
      <c r="N345" s="348"/>
    </row>
    <row r="346" spans="1:14" ht="15.75" thickBot="1">
      <c r="A346" s="348"/>
      <c r="B346" s="357"/>
      <c r="C346" s="348"/>
      <c r="D346" s="348"/>
      <c r="E346" s="348"/>
      <c r="F346" s="348"/>
      <c r="G346" s="348"/>
      <c r="H346" s="348"/>
      <c r="I346" s="348"/>
      <c r="J346" s="348"/>
      <c r="K346" s="348"/>
      <c r="L346" s="348"/>
      <c r="M346" s="348"/>
      <c r="N346" s="348"/>
    </row>
    <row r="347" spans="1:14" ht="15.75" thickBot="1">
      <c r="A347" s="348"/>
      <c r="B347" s="357"/>
      <c r="C347" s="348"/>
      <c r="D347" s="348"/>
      <c r="E347" s="348"/>
      <c r="F347" s="348"/>
      <c r="G347" s="348"/>
      <c r="H347" s="348"/>
      <c r="I347" s="348"/>
      <c r="J347" s="348"/>
      <c r="K347" s="348"/>
      <c r="L347" s="348"/>
      <c r="M347" s="348"/>
      <c r="N347" s="348"/>
    </row>
    <row r="348" spans="1:14" ht="15.75" thickBot="1">
      <c r="A348" s="348"/>
      <c r="B348" s="357"/>
      <c r="C348" s="348"/>
      <c r="D348" s="348"/>
      <c r="E348" s="348"/>
      <c r="F348" s="348"/>
      <c r="G348" s="348"/>
      <c r="H348" s="348"/>
      <c r="I348" s="348"/>
      <c r="J348" s="348"/>
      <c r="K348" s="348"/>
      <c r="L348" s="348"/>
      <c r="M348" s="348"/>
      <c r="N348" s="348"/>
    </row>
    <row r="349" spans="1:14" ht="15.75" thickBot="1">
      <c r="A349" s="348"/>
      <c r="B349" s="357"/>
      <c r="C349" s="348"/>
      <c r="D349" s="348"/>
      <c r="E349" s="348"/>
      <c r="F349" s="348"/>
      <c r="G349" s="348"/>
      <c r="H349" s="348"/>
      <c r="I349" s="348"/>
      <c r="J349" s="348"/>
      <c r="K349" s="348"/>
      <c r="L349" s="348"/>
      <c r="M349" s="348"/>
      <c r="N349" s="348"/>
    </row>
    <row r="350" spans="1:14" ht="15.75" thickBot="1">
      <c r="A350" s="348"/>
      <c r="B350" s="357"/>
      <c r="C350" s="348"/>
      <c r="D350" s="348"/>
      <c r="E350" s="348"/>
      <c r="F350" s="348"/>
      <c r="G350" s="348"/>
      <c r="H350" s="348"/>
      <c r="I350" s="348"/>
      <c r="J350" s="348"/>
      <c r="K350" s="348"/>
      <c r="L350" s="348"/>
      <c r="M350" s="348"/>
      <c r="N350" s="348"/>
    </row>
    <row r="351" spans="1:14" ht="15.75" thickBot="1">
      <c r="A351" s="348"/>
      <c r="B351" s="357"/>
      <c r="C351" s="348"/>
      <c r="D351" s="348"/>
      <c r="E351" s="348"/>
      <c r="F351" s="348"/>
      <c r="G351" s="348"/>
      <c r="H351" s="348"/>
      <c r="I351" s="348"/>
      <c r="J351" s="348"/>
      <c r="K351" s="348"/>
      <c r="L351" s="348"/>
      <c r="M351" s="348"/>
      <c r="N351" s="348"/>
    </row>
    <row r="352" spans="1:14" ht="15.75" thickBot="1">
      <c r="A352" s="348"/>
      <c r="B352" s="357"/>
      <c r="C352" s="348"/>
      <c r="D352" s="348"/>
      <c r="E352" s="348"/>
      <c r="F352" s="348"/>
      <c r="G352" s="348"/>
      <c r="H352" s="348"/>
      <c r="I352" s="348"/>
      <c r="J352" s="348"/>
      <c r="K352" s="348"/>
      <c r="L352" s="348"/>
      <c r="M352" s="348"/>
      <c r="N352" s="348"/>
    </row>
    <row r="353" spans="1:14" ht="15.75" thickBot="1">
      <c r="A353" s="348"/>
      <c r="B353" s="357"/>
      <c r="C353" s="348"/>
      <c r="D353" s="348"/>
      <c r="E353" s="348"/>
      <c r="F353" s="348"/>
      <c r="G353" s="348"/>
      <c r="H353" s="348"/>
      <c r="I353" s="348"/>
      <c r="J353" s="348"/>
      <c r="K353" s="348"/>
      <c r="L353" s="348"/>
      <c r="M353" s="348"/>
      <c r="N353" s="348"/>
    </row>
    <row r="354" spans="1:14" ht="15.75" thickBot="1">
      <c r="A354" s="348"/>
      <c r="B354" s="357"/>
      <c r="C354" s="348"/>
      <c r="D354" s="348"/>
      <c r="E354" s="348"/>
      <c r="F354" s="348"/>
      <c r="G354" s="348"/>
      <c r="H354" s="348"/>
      <c r="I354" s="348"/>
      <c r="J354" s="348"/>
      <c r="K354" s="348"/>
      <c r="L354" s="348"/>
      <c r="M354" s="348"/>
      <c r="N354" s="348"/>
    </row>
    <row r="355" spans="1:14" ht="15.75" thickBot="1">
      <c r="A355" s="348"/>
      <c r="B355" s="357"/>
      <c r="C355" s="348"/>
      <c r="D355" s="348"/>
      <c r="E355" s="348"/>
      <c r="F355" s="348"/>
      <c r="G355" s="348"/>
      <c r="H355" s="348"/>
      <c r="I355" s="348"/>
      <c r="J355" s="348"/>
      <c r="K355" s="348"/>
      <c r="L355" s="348"/>
      <c r="M355" s="348"/>
      <c r="N355" s="348"/>
    </row>
    <row r="356" spans="1:14" ht="15.75" thickBot="1">
      <c r="A356" s="348"/>
      <c r="B356" s="357"/>
      <c r="C356" s="348"/>
      <c r="D356" s="348"/>
      <c r="E356" s="348"/>
      <c r="F356" s="348"/>
      <c r="G356" s="348"/>
      <c r="H356" s="348"/>
      <c r="I356" s="348"/>
      <c r="J356" s="348"/>
      <c r="K356" s="348"/>
      <c r="L356" s="348"/>
      <c r="M356" s="348"/>
      <c r="N356" s="348"/>
    </row>
    <row r="357" spans="1:14" ht="15.75" thickBot="1">
      <c r="A357" s="348"/>
      <c r="B357" s="357"/>
      <c r="C357" s="348"/>
      <c r="D357" s="348"/>
      <c r="E357" s="348"/>
      <c r="F357" s="348"/>
      <c r="G357" s="348"/>
      <c r="H357" s="348"/>
      <c r="I357" s="348"/>
      <c r="J357" s="348"/>
      <c r="K357" s="348"/>
      <c r="L357" s="348"/>
      <c r="M357" s="348"/>
      <c r="N357" s="348"/>
    </row>
    <row r="358" spans="1:14" ht="15.75" thickBot="1">
      <c r="A358" s="348"/>
      <c r="B358" s="357"/>
      <c r="C358" s="348"/>
      <c r="D358" s="348"/>
      <c r="E358" s="348"/>
      <c r="F358" s="348"/>
      <c r="G358" s="348"/>
      <c r="H358" s="348"/>
      <c r="I358" s="348"/>
      <c r="J358" s="348"/>
      <c r="K358" s="348"/>
      <c r="L358" s="348"/>
      <c r="M358" s="348"/>
      <c r="N358" s="348"/>
    </row>
    <row r="359" spans="1:14" ht="15.75" thickBot="1">
      <c r="A359" s="348"/>
      <c r="B359" s="357"/>
      <c r="C359" s="348"/>
      <c r="D359" s="348"/>
      <c r="E359" s="348"/>
      <c r="F359" s="348"/>
      <c r="G359" s="348"/>
      <c r="H359" s="348"/>
      <c r="I359" s="348"/>
      <c r="J359" s="348"/>
      <c r="K359" s="348"/>
      <c r="L359" s="348"/>
      <c r="M359" s="348"/>
      <c r="N359" s="348"/>
    </row>
    <row r="360" spans="1:14" ht="15.75" thickBot="1">
      <c r="A360" s="348"/>
      <c r="B360" s="357"/>
      <c r="C360" s="348"/>
      <c r="D360" s="348"/>
      <c r="E360" s="348"/>
      <c r="F360" s="348"/>
      <c r="G360" s="348"/>
      <c r="H360" s="348"/>
      <c r="I360" s="348"/>
      <c r="J360" s="348"/>
      <c r="K360" s="348"/>
      <c r="L360" s="348"/>
      <c r="M360" s="348"/>
      <c r="N360" s="348"/>
    </row>
    <row r="361" spans="1:14" ht="15.75" thickBot="1">
      <c r="A361" s="348"/>
      <c r="B361" s="357"/>
      <c r="C361" s="348"/>
      <c r="D361" s="348"/>
      <c r="E361" s="348"/>
      <c r="F361" s="348"/>
      <c r="G361" s="348"/>
      <c r="H361" s="348"/>
      <c r="I361" s="348"/>
      <c r="J361" s="348"/>
      <c r="K361" s="348"/>
      <c r="L361" s="348"/>
      <c r="M361" s="348"/>
      <c r="N361" s="348"/>
    </row>
    <row r="362" spans="1:14" ht="15.75" thickBot="1">
      <c r="A362" s="348"/>
      <c r="B362" s="357"/>
      <c r="C362" s="348"/>
      <c r="D362" s="348"/>
      <c r="E362" s="348"/>
      <c r="F362" s="348"/>
      <c r="G362" s="348"/>
      <c r="H362" s="348"/>
      <c r="I362" s="348"/>
      <c r="J362" s="348"/>
      <c r="K362" s="348"/>
      <c r="L362" s="348"/>
      <c r="M362" s="348"/>
      <c r="N362" s="348"/>
    </row>
    <row r="363" spans="1:14" ht="15.75" thickBot="1">
      <c r="A363" s="348"/>
      <c r="B363" s="357"/>
      <c r="C363" s="348"/>
      <c r="D363" s="348"/>
      <c r="E363" s="348"/>
      <c r="F363" s="348"/>
      <c r="G363" s="348"/>
      <c r="H363" s="348"/>
      <c r="I363" s="348"/>
      <c r="J363" s="348"/>
      <c r="K363" s="348"/>
      <c r="L363" s="348"/>
      <c r="M363" s="348"/>
      <c r="N363" s="348"/>
    </row>
    <row r="364" spans="1:14" ht="15.75" thickBot="1">
      <c r="A364" s="348"/>
      <c r="B364" s="357"/>
      <c r="C364" s="348"/>
      <c r="D364" s="348"/>
      <c r="E364" s="348"/>
      <c r="F364" s="348"/>
      <c r="G364" s="348"/>
      <c r="H364" s="348"/>
      <c r="I364" s="348"/>
      <c r="J364" s="348"/>
      <c r="K364" s="348"/>
      <c r="L364" s="348"/>
      <c r="M364" s="348"/>
      <c r="N364" s="348"/>
    </row>
    <row r="365" spans="1:14" ht="15.75" thickBot="1">
      <c r="A365" s="348"/>
      <c r="B365" s="357"/>
      <c r="C365" s="348"/>
      <c r="D365" s="348"/>
      <c r="E365" s="348"/>
      <c r="F365" s="348"/>
      <c r="G365" s="348"/>
      <c r="H365" s="348"/>
      <c r="I365" s="348"/>
      <c r="J365" s="348"/>
      <c r="K365" s="348"/>
      <c r="L365" s="348"/>
      <c r="M365" s="348"/>
      <c r="N365" s="348"/>
    </row>
    <row r="366" spans="1:14" ht="15.75" thickBot="1">
      <c r="A366" s="348"/>
      <c r="B366" s="357"/>
      <c r="C366" s="348"/>
      <c r="D366" s="348"/>
      <c r="E366" s="348"/>
      <c r="F366" s="348"/>
      <c r="G366" s="348"/>
      <c r="H366" s="348"/>
      <c r="I366" s="348"/>
      <c r="J366" s="348"/>
      <c r="K366" s="348"/>
      <c r="L366" s="348"/>
      <c r="M366" s="348"/>
      <c r="N366" s="348"/>
    </row>
    <row r="367" spans="1:14" ht="15.75" thickBot="1">
      <c r="A367" s="348"/>
      <c r="B367" s="357"/>
      <c r="C367" s="348"/>
      <c r="D367" s="348"/>
      <c r="E367" s="348"/>
      <c r="F367" s="348"/>
      <c r="G367" s="348"/>
      <c r="H367" s="348"/>
      <c r="I367" s="348"/>
      <c r="J367" s="348"/>
      <c r="K367" s="348"/>
      <c r="L367" s="348"/>
      <c r="M367" s="348"/>
      <c r="N367" s="348"/>
    </row>
    <row r="368" spans="1:14" ht="15.75" thickBot="1">
      <c r="A368" s="348"/>
      <c r="B368" s="357"/>
      <c r="C368" s="348"/>
      <c r="D368" s="348"/>
      <c r="E368" s="348"/>
      <c r="F368" s="348"/>
      <c r="G368" s="348"/>
      <c r="H368" s="348"/>
      <c r="I368" s="348"/>
      <c r="J368" s="348"/>
      <c r="K368" s="348"/>
      <c r="L368" s="348"/>
      <c r="M368" s="348"/>
      <c r="N368" s="348"/>
    </row>
    <row r="369" spans="1:14" ht="15.75" thickBot="1">
      <c r="A369" s="348"/>
      <c r="B369" s="357"/>
      <c r="C369" s="348"/>
      <c r="D369" s="348"/>
      <c r="E369" s="348"/>
      <c r="F369" s="348"/>
      <c r="G369" s="348"/>
      <c r="H369" s="348"/>
      <c r="I369" s="348"/>
      <c r="J369" s="348"/>
      <c r="K369" s="348"/>
      <c r="L369" s="348"/>
      <c r="M369" s="348"/>
      <c r="N369" s="348"/>
    </row>
    <row r="370" spans="1:14" ht="15.75" thickBot="1">
      <c r="A370" s="348"/>
      <c r="B370" s="357"/>
      <c r="C370" s="348"/>
      <c r="D370" s="348"/>
      <c r="E370" s="348"/>
      <c r="F370" s="348"/>
      <c r="G370" s="348"/>
      <c r="H370" s="348"/>
      <c r="I370" s="348"/>
      <c r="J370" s="348"/>
      <c r="K370" s="348"/>
      <c r="L370" s="348"/>
      <c r="M370" s="348"/>
      <c r="N370" s="348"/>
    </row>
    <row r="371" spans="1:14" ht="15.75" thickBot="1">
      <c r="A371" s="348"/>
      <c r="B371" s="357"/>
      <c r="C371" s="348"/>
      <c r="D371" s="348"/>
      <c r="E371" s="348"/>
      <c r="F371" s="348"/>
      <c r="G371" s="348"/>
      <c r="H371" s="348"/>
      <c r="I371" s="348"/>
      <c r="J371" s="348"/>
      <c r="K371" s="348"/>
      <c r="L371" s="348"/>
      <c r="M371" s="348"/>
      <c r="N371" s="348"/>
    </row>
    <row r="372" spans="1:14" ht="15.75" thickBot="1">
      <c r="A372" s="348"/>
      <c r="B372" s="357"/>
      <c r="C372" s="348"/>
      <c r="D372" s="348"/>
      <c r="E372" s="348"/>
      <c r="F372" s="348"/>
      <c r="G372" s="348"/>
      <c r="H372" s="348"/>
      <c r="I372" s="348"/>
      <c r="J372" s="348"/>
      <c r="K372" s="348"/>
      <c r="L372" s="348"/>
      <c r="M372" s="348"/>
      <c r="N372" s="348"/>
    </row>
    <row r="373" spans="1:14" ht="15.75" thickBot="1">
      <c r="A373" s="348"/>
      <c r="B373" s="357"/>
      <c r="C373" s="348"/>
      <c r="D373" s="348"/>
      <c r="E373" s="348"/>
      <c r="F373" s="348"/>
      <c r="G373" s="348"/>
      <c r="H373" s="348"/>
      <c r="I373" s="348"/>
      <c r="J373" s="348"/>
      <c r="K373" s="348"/>
      <c r="L373" s="348"/>
      <c r="M373" s="348"/>
      <c r="N373" s="348"/>
    </row>
    <row r="374" spans="1:14" ht="15.75" thickBot="1">
      <c r="A374" s="348"/>
      <c r="B374" s="357"/>
      <c r="C374" s="348"/>
      <c r="D374" s="348"/>
      <c r="E374" s="348"/>
      <c r="F374" s="348"/>
      <c r="G374" s="348"/>
      <c r="H374" s="348"/>
      <c r="I374" s="348"/>
      <c r="J374" s="348"/>
      <c r="K374" s="348"/>
      <c r="L374" s="348"/>
      <c r="M374" s="348"/>
      <c r="N374" s="348"/>
    </row>
    <row r="375" spans="1:14" ht="15.75" thickBot="1">
      <c r="A375" s="348"/>
      <c r="B375" s="357"/>
      <c r="C375" s="348"/>
      <c r="D375" s="348"/>
      <c r="E375" s="348"/>
      <c r="F375" s="348"/>
      <c r="G375" s="348"/>
      <c r="H375" s="348"/>
      <c r="I375" s="348"/>
      <c r="J375" s="348"/>
      <c r="K375" s="348"/>
      <c r="L375" s="348"/>
      <c r="M375" s="348"/>
      <c r="N375" s="348"/>
    </row>
    <row r="376" spans="1:14" ht="15.75" thickBot="1">
      <c r="A376" s="348"/>
      <c r="B376" s="357"/>
      <c r="C376" s="348"/>
      <c r="D376" s="348"/>
      <c r="E376" s="348"/>
      <c r="F376" s="348"/>
      <c r="G376" s="348"/>
      <c r="H376" s="348"/>
      <c r="I376" s="348"/>
      <c r="J376" s="348"/>
      <c r="K376" s="348"/>
      <c r="L376" s="348"/>
      <c r="M376" s="348"/>
      <c r="N376" s="348"/>
    </row>
    <row r="377" spans="1:14" ht="15.75" thickBot="1">
      <c r="A377" s="348"/>
      <c r="B377" s="357"/>
      <c r="C377" s="348"/>
      <c r="D377" s="348"/>
      <c r="E377" s="348"/>
      <c r="F377" s="348"/>
      <c r="G377" s="348"/>
      <c r="H377" s="348"/>
      <c r="I377" s="348"/>
      <c r="J377" s="348"/>
      <c r="K377" s="348"/>
      <c r="L377" s="348"/>
      <c r="M377" s="348"/>
      <c r="N377" s="348"/>
    </row>
    <row r="378" spans="1:14" ht="15.75" thickBot="1">
      <c r="A378" s="348"/>
      <c r="B378" s="357"/>
      <c r="C378" s="348"/>
      <c r="D378" s="348"/>
      <c r="E378" s="348"/>
      <c r="F378" s="348"/>
      <c r="G378" s="348"/>
      <c r="H378" s="348"/>
      <c r="I378" s="348"/>
      <c r="J378" s="348"/>
      <c r="K378" s="348"/>
      <c r="L378" s="348"/>
      <c r="M378" s="348"/>
      <c r="N378" s="348"/>
    </row>
    <row r="379" spans="1:14" ht="15.75" thickBot="1">
      <c r="A379" s="348"/>
      <c r="B379" s="357"/>
      <c r="C379" s="348"/>
      <c r="D379" s="348"/>
      <c r="E379" s="348"/>
      <c r="F379" s="348"/>
      <c r="G379" s="348"/>
      <c r="H379" s="348"/>
      <c r="I379" s="348"/>
      <c r="J379" s="348"/>
      <c r="K379" s="348"/>
      <c r="L379" s="348"/>
      <c r="M379" s="348"/>
      <c r="N379" s="348"/>
    </row>
    <row r="380" spans="1:14" ht="15.75" thickBot="1">
      <c r="A380" s="348"/>
      <c r="B380" s="357"/>
      <c r="C380" s="348"/>
      <c r="D380" s="348"/>
      <c r="E380" s="348"/>
      <c r="F380" s="348"/>
      <c r="G380" s="348"/>
      <c r="H380" s="348"/>
      <c r="I380" s="348"/>
      <c r="J380" s="348"/>
      <c r="K380" s="348"/>
      <c r="L380" s="348"/>
      <c r="M380" s="348"/>
      <c r="N380" s="348"/>
    </row>
    <row r="381" spans="1:14" ht="15.75" thickBot="1">
      <c r="A381" s="348"/>
      <c r="B381" s="357"/>
      <c r="C381" s="348"/>
      <c r="D381" s="348"/>
      <c r="E381" s="348"/>
      <c r="F381" s="348"/>
      <c r="G381" s="348"/>
      <c r="H381" s="348"/>
      <c r="I381" s="348"/>
      <c r="J381" s="348"/>
      <c r="K381" s="348"/>
      <c r="L381" s="348"/>
      <c r="M381" s="348"/>
      <c r="N381" s="348"/>
    </row>
    <row r="382" spans="1:14" ht="15.75" thickBot="1">
      <c r="A382" s="348"/>
      <c r="B382" s="357"/>
      <c r="C382" s="348"/>
      <c r="D382" s="348"/>
      <c r="E382" s="348"/>
      <c r="F382" s="348"/>
      <c r="G382" s="348"/>
      <c r="H382" s="348"/>
      <c r="I382" s="348"/>
      <c r="J382" s="348"/>
      <c r="K382" s="348"/>
      <c r="L382" s="348"/>
      <c r="M382" s="348"/>
      <c r="N382" s="348"/>
    </row>
    <row r="383" spans="1:14" ht="15.75" thickBot="1">
      <c r="A383" s="348"/>
      <c r="B383" s="357"/>
      <c r="C383" s="348"/>
      <c r="D383" s="348"/>
      <c r="E383" s="348"/>
      <c r="F383" s="348"/>
      <c r="G383" s="348"/>
      <c r="H383" s="348"/>
      <c r="I383" s="348"/>
      <c r="J383" s="348"/>
      <c r="K383" s="348"/>
      <c r="L383" s="348"/>
      <c r="M383" s="348"/>
      <c r="N383" s="348"/>
    </row>
    <row r="384" spans="1:14" ht="15.75" thickBot="1">
      <c r="A384" s="348"/>
      <c r="B384" s="357"/>
      <c r="C384" s="348"/>
      <c r="D384" s="348"/>
      <c r="E384" s="348"/>
      <c r="F384" s="348"/>
      <c r="G384" s="348"/>
      <c r="H384" s="348"/>
      <c r="I384" s="348"/>
      <c r="J384" s="348"/>
      <c r="K384" s="348"/>
      <c r="L384" s="348"/>
      <c r="M384" s="348"/>
      <c r="N384" s="348"/>
    </row>
    <row r="385" spans="1:14" ht="15.75" thickBot="1">
      <c r="A385" s="348"/>
      <c r="B385" s="357"/>
      <c r="C385" s="348"/>
      <c r="D385" s="348"/>
      <c r="E385" s="348"/>
      <c r="F385" s="348"/>
      <c r="G385" s="348"/>
      <c r="H385" s="348"/>
      <c r="I385" s="348"/>
      <c r="J385" s="348"/>
      <c r="K385" s="348"/>
      <c r="L385" s="348"/>
      <c r="M385" s="348"/>
      <c r="N385" s="348"/>
    </row>
    <row r="386" spans="1:14" ht="15.75" thickBot="1">
      <c r="A386" s="348"/>
      <c r="B386" s="357"/>
      <c r="C386" s="348"/>
      <c r="D386" s="348"/>
      <c r="E386" s="348"/>
      <c r="F386" s="348"/>
      <c r="G386" s="348"/>
      <c r="H386" s="348"/>
      <c r="I386" s="348"/>
      <c r="J386" s="348"/>
      <c r="K386" s="348"/>
      <c r="L386" s="348"/>
      <c r="M386" s="348"/>
      <c r="N386" s="348"/>
    </row>
    <row r="387" spans="1:14" ht="15.75" thickBot="1">
      <c r="A387" s="348"/>
      <c r="B387" s="357"/>
      <c r="C387" s="348"/>
      <c r="D387" s="348"/>
      <c r="E387" s="348"/>
      <c r="F387" s="348"/>
      <c r="G387" s="348"/>
      <c r="H387" s="348"/>
      <c r="I387" s="348"/>
      <c r="J387" s="348"/>
      <c r="K387" s="348"/>
      <c r="L387" s="348"/>
      <c r="M387" s="348"/>
      <c r="N387" s="348"/>
    </row>
    <row r="388" spans="1:14" ht="15.75" thickBot="1">
      <c r="A388" s="348"/>
      <c r="B388" s="357"/>
      <c r="C388" s="348"/>
      <c r="D388" s="348"/>
      <c r="E388" s="348"/>
      <c r="F388" s="348"/>
      <c r="G388" s="348"/>
      <c r="H388" s="348"/>
      <c r="I388" s="348"/>
      <c r="J388" s="348"/>
      <c r="K388" s="348"/>
      <c r="L388" s="348"/>
      <c r="M388" s="348"/>
      <c r="N388" s="348"/>
    </row>
    <row r="389" spans="1:14" ht="15.75" thickBot="1">
      <c r="A389" s="348"/>
      <c r="B389" s="357"/>
      <c r="C389" s="348"/>
      <c r="D389" s="348"/>
      <c r="E389" s="348"/>
      <c r="F389" s="348"/>
      <c r="G389" s="348"/>
      <c r="H389" s="348"/>
      <c r="I389" s="348"/>
      <c r="J389" s="348"/>
      <c r="K389" s="348"/>
      <c r="L389" s="348"/>
      <c r="M389" s="348"/>
      <c r="N389" s="348"/>
    </row>
    <row r="390" spans="1:14" ht="15.75" thickBot="1">
      <c r="A390" s="348"/>
      <c r="B390" s="357"/>
      <c r="C390" s="348"/>
      <c r="D390" s="348"/>
      <c r="E390" s="348"/>
      <c r="F390" s="348"/>
      <c r="G390" s="348"/>
      <c r="H390" s="348"/>
      <c r="I390" s="348"/>
      <c r="J390" s="348"/>
      <c r="K390" s="348"/>
      <c r="L390" s="348"/>
      <c r="M390" s="348"/>
      <c r="N390" s="348"/>
    </row>
    <row r="391" spans="1:14" ht="15.75" thickBot="1">
      <c r="A391" s="348"/>
      <c r="B391" s="357"/>
      <c r="C391" s="348"/>
      <c r="D391" s="348"/>
      <c r="E391" s="348"/>
      <c r="F391" s="348"/>
      <c r="G391" s="348"/>
      <c r="H391" s="348"/>
      <c r="I391" s="348"/>
      <c r="J391" s="348"/>
      <c r="K391" s="348"/>
      <c r="L391" s="348"/>
      <c r="M391" s="348"/>
      <c r="N391" s="348"/>
    </row>
    <row r="392" spans="1:14" ht="15.75" thickBot="1">
      <c r="A392" s="348"/>
      <c r="B392" s="357"/>
      <c r="C392" s="348"/>
      <c r="D392" s="348"/>
      <c r="E392" s="348"/>
      <c r="F392" s="348"/>
      <c r="G392" s="348"/>
      <c r="H392" s="348"/>
      <c r="I392" s="348"/>
      <c r="J392" s="348"/>
      <c r="K392" s="348"/>
      <c r="L392" s="348"/>
      <c r="M392" s="348"/>
      <c r="N392" s="348"/>
    </row>
    <row r="393" spans="1:14" ht="15.75" thickBot="1">
      <c r="A393" s="348"/>
      <c r="B393" s="357"/>
      <c r="C393" s="348"/>
      <c r="D393" s="348"/>
      <c r="E393" s="348"/>
      <c r="F393" s="348"/>
      <c r="G393" s="348"/>
      <c r="H393" s="348"/>
      <c r="I393" s="348"/>
      <c r="J393" s="348"/>
      <c r="K393" s="348"/>
      <c r="L393" s="348"/>
      <c r="M393" s="348"/>
      <c r="N393" s="348"/>
    </row>
    <row r="394" spans="1:14" ht="15.75" thickBot="1">
      <c r="A394" s="348"/>
      <c r="B394" s="357"/>
      <c r="C394" s="348"/>
      <c r="D394" s="348"/>
      <c r="E394" s="348"/>
      <c r="F394" s="348"/>
      <c r="G394" s="348"/>
      <c r="H394" s="348"/>
      <c r="I394" s="348"/>
      <c r="J394" s="348"/>
      <c r="K394" s="348"/>
      <c r="L394" s="348"/>
      <c r="M394" s="348"/>
      <c r="N394" s="348"/>
    </row>
    <row r="395" spans="1:14" ht="15.75" thickBot="1">
      <c r="A395" s="348"/>
      <c r="B395" s="357"/>
      <c r="C395" s="348"/>
      <c r="D395" s="348"/>
      <c r="E395" s="348"/>
      <c r="F395" s="348"/>
      <c r="G395" s="348"/>
      <c r="H395" s="348"/>
      <c r="I395" s="348"/>
      <c r="J395" s="348"/>
      <c r="K395" s="348"/>
      <c r="L395" s="348"/>
      <c r="M395" s="348"/>
      <c r="N395" s="348"/>
    </row>
    <row r="396" spans="1:14" ht="15.75" thickBot="1">
      <c r="A396" s="348"/>
      <c r="B396" s="357"/>
      <c r="C396" s="348"/>
      <c r="D396" s="348"/>
      <c r="E396" s="348"/>
      <c r="F396" s="348"/>
      <c r="G396" s="348"/>
      <c r="H396" s="348"/>
      <c r="I396" s="348"/>
      <c r="J396" s="348"/>
      <c r="K396" s="348"/>
      <c r="L396" s="348"/>
      <c r="M396" s="348"/>
      <c r="N396" s="348"/>
    </row>
    <row r="397" spans="1:14" ht="15.75" thickBot="1">
      <c r="A397" s="348"/>
      <c r="B397" s="357"/>
      <c r="C397" s="348"/>
      <c r="D397" s="348"/>
      <c r="E397" s="348"/>
      <c r="F397" s="348"/>
      <c r="G397" s="348"/>
      <c r="H397" s="348"/>
      <c r="I397" s="348"/>
      <c r="J397" s="348"/>
      <c r="K397" s="348"/>
      <c r="L397" s="348"/>
      <c r="M397" s="348"/>
      <c r="N397" s="348"/>
    </row>
    <row r="398" spans="1:14" ht="15.75" thickBot="1">
      <c r="A398" s="348"/>
      <c r="B398" s="357"/>
      <c r="C398" s="348"/>
      <c r="D398" s="348"/>
      <c r="E398" s="348"/>
      <c r="F398" s="348"/>
      <c r="G398" s="348"/>
      <c r="H398" s="348"/>
      <c r="I398" s="348"/>
      <c r="J398" s="348"/>
      <c r="K398" s="348"/>
      <c r="L398" s="348"/>
      <c r="M398" s="348"/>
      <c r="N398" s="348"/>
    </row>
    <row r="399" spans="1:14" ht="15.75" thickBot="1">
      <c r="A399" s="348"/>
      <c r="B399" s="357"/>
      <c r="C399" s="348"/>
      <c r="D399" s="348"/>
      <c r="E399" s="348"/>
      <c r="F399" s="348"/>
      <c r="G399" s="348"/>
      <c r="H399" s="348"/>
      <c r="I399" s="348"/>
      <c r="J399" s="348"/>
      <c r="K399" s="348"/>
      <c r="L399" s="348"/>
      <c r="M399" s="348"/>
      <c r="N399" s="348"/>
    </row>
    <row r="400" spans="1:14" ht="15.75" thickBot="1">
      <c r="A400" s="348"/>
      <c r="B400" s="357"/>
      <c r="C400" s="348"/>
      <c r="D400" s="348"/>
      <c r="E400" s="348"/>
      <c r="F400" s="348"/>
      <c r="G400" s="348"/>
      <c r="H400" s="348"/>
      <c r="I400" s="348"/>
      <c r="J400" s="348"/>
      <c r="K400" s="348"/>
      <c r="L400" s="348"/>
      <c r="M400" s="348"/>
      <c r="N400" s="348"/>
    </row>
    <row r="401" spans="1:14" ht="15.75" thickBot="1">
      <c r="A401" s="348"/>
      <c r="B401" s="357"/>
      <c r="C401" s="348"/>
      <c r="D401" s="348"/>
      <c r="E401" s="348"/>
      <c r="F401" s="348"/>
      <c r="G401" s="348"/>
      <c r="H401" s="348"/>
      <c r="I401" s="348"/>
      <c r="J401" s="348"/>
      <c r="K401" s="348"/>
      <c r="L401" s="348"/>
      <c r="M401" s="348"/>
      <c r="N401" s="348"/>
    </row>
    <row r="402" spans="1:14" ht="15.75" thickBot="1">
      <c r="A402" s="348"/>
      <c r="B402" s="357"/>
      <c r="C402" s="348"/>
      <c r="D402" s="348"/>
      <c r="E402" s="348"/>
      <c r="F402" s="348"/>
      <c r="G402" s="348"/>
      <c r="H402" s="348"/>
      <c r="I402" s="348"/>
      <c r="J402" s="348"/>
      <c r="K402" s="348"/>
      <c r="L402" s="348"/>
      <c r="M402" s="348"/>
      <c r="N402" s="348"/>
    </row>
    <row r="403" spans="1:14" ht="15.75" thickBot="1">
      <c r="A403" s="348"/>
      <c r="B403" s="357"/>
      <c r="C403" s="348"/>
      <c r="D403" s="348"/>
      <c r="E403" s="348"/>
      <c r="F403" s="348"/>
      <c r="G403" s="348"/>
      <c r="H403" s="348"/>
      <c r="I403" s="348"/>
      <c r="J403" s="348"/>
      <c r="K403" s="348"/>
      <c r="L403" s="348"/>
      <c r="M403" s="348"/>
      <c r="N403" s="348"/>
    </row>
    <row r="404" spans="1:14" ht="15.75" thickBot="1">
      <c r="A404" s="348"/>
      <c r="B404" s="357"/>
      <c r="C404" s="348"/>
      <c r="D404" s="348"/>
      <c r="E404" s="348"/>
      <c r="F404" s="348"/>
      <c r="G404" s="348"/>
      <c r="H404" s="348"/>
      <c r="I404" s="348"/>
      <c r="J404" s="348"/>
      <c r="K404" s="348"/>
      <c r="L404" s="348"/>
      <c r="M404" s="348"/>
      <c r="N404" s="348"/>
    </row>
    <row r="405" spans="1:14" ht="15.75" thickBot="1">
      <c r="A405" s="348"/>
      <c r="B405" s="357"/>
      <c r="C405" s="348"/>
      <c r="D405" s="348"/>
      <c r="E405" s="348"/>
      <c r="F405" s="348"/>
      <c r="G405" s="348"/>
      <c r="H405" s="348"/>
      <c r="I405" s="348"/>
      <c r="J405" s="348"/>
      <c r="K405" s="348"/>
      <c r="L405" s="348"/>
      <c r="M405" s="348"/>
      <c r="N405" s="348"/>
    </row>
    <row r="406" spans="1:14" ht="15.75" thickBot="1">
      <c r="A406" s="348"/>
      <c r="B406" s="357"/>
      <c r="C406" s="348"/>
      <c r="D406" s="348"/>
      <c r="E406" s="348"/>
      <c r="F406" s="348"/>
      <c r="G406" s="348"/>
      <c r="H406" s="348"/>
      <c r="I406" s="348"/>
      <c r="J406" s="348"/>
      <c r="K406" s="348"/>
      <c r="L406" s="348"/>
      <c r="M406" s="348"/>
      <c r="N406" s="348"/>
    </row>
    <row r="407" spans="1:14" ht="15.75" thickBot="1">
      <c r="A407" s="348"/>
      <c r="B407" s="357"/>
      <c r="C407" s="348"/>
      <c r="D407" s="348"/>
      <c r="E407" s="348"/>
      <c r="F407" s="348"/>
      <c r="G407" s="348"/>
      <c r="H407" s="348"/>
      <c r="I407" s="348"/>
      <c r="J407" s="348"/>
      <c r="K407" s="348"/>
      <c r="L407" s="348"/>
      <c r="M407" s="348"/>
      <c r="N407" s="348"/>
    </row>
    <row r="408" spans="1:14" ht="15.75" thickBot="1">
      <c r="A408" s="348"/>
      <c r="B408" s="357"/>
      <c r="C408" s="348"/>
      <c r="D408" s="348"/>
      <c r="E408" s="348"/>
      <c r="F408" s="348"/>
      <c r="G408" s="348"/>
      <c r="H408" s="348"/>
      <c r="I408" s="348"/>
      <c r="J408" s="348"/>
      <c r="K408" s="348"/>
      <c r="L408" s="348"/>
      <c r="M408" s="348"/>
      <c r="N408" s="348"/>
    </row>
    <row r="409" spans="1:14" ht="15.75" thickBot="1">
      <c r="A409" s="348"/>
      <c r="B409" s="357"/>
      <c r="C409" s="348"/>
      <c r="D409" s="348"/>
      <c r="E409" s="348"/>
      <c r="F409" s="348"/>
      <c r="G409" s="348"/>
      <c r="H409" s="348"/>
      <c r="I409" s="348"/>
      <c r="J409" s="348"/>
      <c r="K409" s="348"/>
      <c r="L409" s="348"/>
      <c r="M409" s="348"/>
      <c r="N409" s="348"/>
    </row>
    <row r="410" spans="1:14" ht="15.75" thickBot="1">
      <c r="A410" s="348"/>
      <c r="B410" s="357"/>
      <c r="C410" s="348"/>
      <c r="D410" s="348"/>
      <c r="E410" s="348"/>
      <c r="F410" s="348"/>
      <c r="G410" s="348"/>
      <c r="H410" s="348"/>
      <c r="I410" s="348"/>
      <c r="J410" s="348"/>
      <c r="K410" s="348"/>
      <c r="L410" s="348"/>
      <c r="M410" s="348"/>
      <c r="N410" s="348"/>
    </row>
    <row r="411" spans="1:14" ht="15.75" thickBot="1">
      <c r="A411" s="348"/>
      <c r="B411" s="357"/>
      <c r="C411" s="348"/>
      <c r="D411" s="348"/>
      <c r="E411" s="348"/>
      <c r="F411" s="348"/>
      <c r="G411" s="348"/>
      <c r="H411" s="348"/>
      <c r="I411" s="348"/>
      <c r="J411" s="348"/>
      <c r="K411" s="348"/>
      <c r="L411" s="348"/>
      <c r="M411" s="348"/>
      <c r="N411" s="348"/>
    </row>
    <row r="412" spans="1:14" ht="15.75" thickBot="1">
      <c r="A412" s="348"/>
      <c r="B412" s="357"/>
      <c r="C412" s="348"/>
      <c r="D412" s="348"/>
      <c r="E412" s="348"/>
      <c r="F412" s="348"/>
      <c r="G412" s="348"/>
      <c r="H412" s="348"/>
      <c r="I412" s="348"/>
      <c r="J412" s="348"/>
      <c r="K412" s="348"/>
      <c r="L412" s="348"/>
      <c r="M412" s="348"/>
      <c r="N412" s="348"/>
    </row>
    <row r="413" spans="1:14" ht="15.75" thickBot="1">
      <c r="A413" s="348"/>
      <c r="B413" s="357"/>
      <c r="C413" s="348"/>
      <c r="D413" s="348"/>
      <c r="E413" s="348"/>
      <c r="F413" s="348"/>
      <c r="G413" s="348"/>
      <c r="H413" s="348"/>
      <c r="I413" s="348"/>
      <c r="J413" s="348"/>
      <c r="K413" s="348"/>
      <c r="L413" s="348"/>
      <c r="M413" s="348"/>
      <c r="N413" s="348"/>
    </row>
    <row r="414" spans="1:14" ht="15.75" thickBot="1">
      <c r="A414" s="348"/>
      <c r="B414" s="357"/>
      <c r="C414" s="348"/>
      <c r="D414" s="348"/>
      <c r="E414" s="348"/>
      <c r="F414" s="348"/>
      <c r="G414" s="348"/>
      <c r="H414" s="348"/>
      <c r="I414" s="348"/>
      <c r="J414" s="348"/>
      <c r="K414" s="348"/>
      <c r="L414" s="348"/>
      <c r="M414" s="348"/>
      <c r="N414" s="348"/>
    </row>
    <row r="415" spans="1:14" ht="15.75" thickBot="1">
      <c r="A415" s="348"/>
      <c r="B415" s="357"/>
      <c r="C415" s="348"/>
      <c r="D415" s="348"/>
      <c r="E415" s="348"/>
      <c r="F415" s="348"/>
      <c r="G415" s="348"/>
      <c r="H415" s="348"/>
      <c r="I415" s="348"/>
      <c r="J415" s="348"/>
      <c r="K415" s="348"/>
      <c r="L415" s="348"/>
      <c r="M415" s="348"/>
      <c r="N415" s="348"/>
    </row>
    <row r="416" spans="1:14" ht="15.75" thickBot="1">
      <c r="A416" s="348"/>
      <c r="B416" s="357"/>
      <c r="C416" s="348"/>
      <c r="D416" s="348"/>
      <c r="E416" s="348"/>
      <c r="F416" s="348"/>
      <c r="G416" s="348"/>
      <c r="H416" s="348"/>
      <c r="I416" s="348"/>
      <c r="J416" s="348"/>
      <c r="K416" s="348"/>
      <c r="L416" s="348"/>
      <c r="M416" s="348"/>
      <c r="N416" s="348"/>
    </row>
    <row r="417" spans="1:14" ht="15.75" thickBot="1">
      <c r="A417" s="348"/>
      <c r="B417" s="357"/>
      <c r="C417" s="348"/>
      <c r="D417" s="348"/>
      <c r="E417" s="348"/>
      <c r="F417" s="348"/>
      <c r="G417" s="348"/>
      <c r="H417" s="348"/>
      <c r="I417" s="348"/>
      <c r="J417" s="348"/>
      <c r="K417" s="348"/>
      <c r="L417" s="348"/>
      <c r="M417" s="348"/>
      <c r="N417" s="348"/>
    </row>
    <row r="418" spans="1:14" ht="15.75" thickBot="1">
      <c r="A418" s="348"/>
      <c r="B418" s="357"/>
      <c r="C418" s="348"/>
      <c r="D418" s="348"/>
      <c r="E418" s="348"/>
      <c r="F418" s="348"/>
      <c r="G418" s="348"/>
      <c r="H418" s="348"/>
      <c r="I418" s="348"/>
      <c r="J418" s="348"/>
      <c r="K418" s="348"/>
      <c r="L418" s="348"/>
      <c r="M418" s="348"/>
      <c r="N418" s="348"/>
    </row>
    <row r="419" spans="1:14" ht="15.75" thickBot="1">
      <c r="A419" s="348"/>
      <c r="B419" s="357"/>
      <c r="C419" s="348"/>
      <c r="D419" s="348"/>
      <c r="E419" s="348"/>
      <c r="F419" s="348"/>
      <c r="G419" s="348"/>
      <c r="H419" s="348"/>
      <c r="I419" s="348"/>
      <c r="J419" s="348"/>
      <c r="K419" s="348"/>
      <c r="L419" s="348"/>
      <c r="M419" s="348"/>
      <c r="N419" s="348"/>
    </row>
    <row r="420" spans="1:14" ht="15.75" thickBot="1">
      <c r="A420" s="348"/>
      <c r="B420" s="357"/>
      <c r="C420" s="348"/>
      <c r="D420" s="348"/>
      <c r="E420" s="348"/>
      <c r="F420" s="348"/>
      <c r="G420" s="348"/>
      <c r="H420" s="348"/>
      <c r="I420" s="348"/>
      <c r="J420" s="348"/>
      <c r="K420" s="348"/>
      <c r="L420" s="348"/>
      <c r="M420" s="348"/>
      <c r="N420" s="348"/>
    </row>
    <row r="421" spans="1:14" ht="15.75" thickBot="1">
      <c r="A421" s="348"/>
      <c r="B421" s="357"/>
      <c r="C421" s="348"/>
      <c r="D421" s="348"/>
      <c r="E421" s="348"/>
      <c r="F421" s="348"/>
      <c r="G421" s="348"/>
      <c r="H421" s="348"/>
      <c r="I421" s="348"/>
      <c r="J421" s="348"/>
      <c r="K421" s="348"/>
      <c r="L421" s="348"/>
      <c r="M421" s="348"/>
      <c r="N421" s="348"/>
    </row>
    <row r="422" spans="1:14" ht="15.75" thickBot="1">
      <c r="A422" s="348"/>
      <c r="B422" s="357"/>
      <c r="C422" s="348"/>
      <c r="D422" s="348"/>
      <c r="E422" s="348"/>
      <c r="F422" s="348"/>
      <c r="G422" s="348"/>
      <c r="H422" s="348"/>
      <c r="I422" s="348"/>
      <c r="J422" s="348"/>
      <c r="K422" s="348"/>
      <c r="L422" s="348"/>
      <c r="M422" s="348"/>
      <c r="N422" s="348"/>
    </row>
    <row r="423" spans="1:14" ht="15.75" thickBot="1">
      <c r="A423" s="348"/>
      <c r="B423" s="357"/>
      <c r="C423" s="348"/>
      <c r="D423" s="348"/>
      <c r="E423" s="348"/>
      <c r="F423" s="348"/>
      <c r="G423" s="348"/>
      <c r="H423" s="348"/>
      <c r="I423" s="348"/>
      <c r="J423" s="348"/>
      <c r="K423" s="348"/>
      <c r="L423" s="348"/>
      <c r="M423" s="348"/>
      <c r="N423" s="348"/>
    </row>
    <row r="424" spans="1:14" ht="15.75" thickBot="1">
      <c r="A424" s="348"/>
      <c r="B424" s="357"/>
      <c r="C424" s="348"/>
      <c r="D424" s="348"/>
      <c r="E424" s="348"/>
      <c r="F424" s="348"/>
      <c r="G424" s="348"/>
      <c r="H424" s="348"/>
      <c r="I424" s="348"/>
      <c r="J424" s="348"/>
      <c r="K424" s="348"/>
      <c r="L424" s="348"/>
      <c r="M424" s="348"/>
      <c r="N424" s="348"/>
    </row>
    <row r="425" spans="1:14" ht="15.75" thickBot="1">
      <c r="A425" s="348"/>
      <c r="B425" s="357"/>
      <c r="C425" s="348"/>
      <c r="D425" s="348"/>
      <c r="E425" s="348"/>
      <c r="F425" s="348"/>
      <c r="G425" s="348"/>
      <c r="H425" s="348"/>
      <c r="I425" s="348"/>
      <c r="J425" s="348"/>
      <c r="K425" s="348"/>
      <c r="L425" s="348"/>
      <c r="M425" s="348"/>
      <c r="N425" s="348"/>
    </row>
    <row r="426" spans="1:14" ht="15.75" thickBot="1">
      <c r="A426" s="348"/>
      <c r="B426" s="357"/>
      <c r="C426" s="348"/>
      <c r="D426" s="348"/>
      <c r="E426" s="348"/>
      <c r="F426" s="348"/>
      <c r="G426" s="348"/>
      <c r="H426" s="348"/>
      <c r="I426" s="348"/>
      <c r="J426" s="348"/>
      <c r="K426" s="348"/>
      <c r="L426" s="348"/>
      <c r="M426" s="348"/>
      <c r="N426" s="348"/>
    </row>
    <row r="427" spans="1:14" ht="15.75" thickBot="1">
      <c r="A427" s="348"/>
      <c r="B427" s="357"/>
      <c r="C427" s="348"/>
      <c r="D427" s="348"/>
      <c r="E427" s="348"/>
      <c r="F427" s="348"/>
      <c r="G427" s="348"/>
      <c r="H427" s="348"/>
      <c r="I427" s="348"/>
      <c r="J427" s="348"/>
      <c r="K427" s="348"/>
      <c r="L427" s="348"/>
      <c r="M427" s="348"/>
      <c r="N427" s="348"/>
    </row>
    <row r="428" spans="1:14" ht="15.75" thickBot="1">
      <c r="A428" s="348"/>
      <c r="B428" s="357"/>
      <c r="C428" s="348"/>
      <c r="D428" s="348"/>
      <c r="E428" s="348"/>
      <c r="F428" s="348"/>
      <c r="G428" s="348"/>
      <c r="H428" s="348"/>
      <c r="I428" s="348"/>
      <c r="J428" s="348"/>
      <c r="K428" s="348"/>
      <c r="L428" s="348"/>
      <c r="M428" s="348"/>
      <c r="N428" s="348"/>
    </row>
    <row r="429" spans="1:14" ht="15.75" thickBot="1">
      <c r="A429" s="348"/>
      <c r="B429" s="357"/>
      <c r="C429" s="348"/>
      <c r="D429" s="348"/>
      <c r="E429" s="348"/>
      <c r="F429" s="348"/>
      <c r="G429" s="348"/>
      <c r="H429" s="348"/>
      <c r="I429" s="348"/>
      <c r="J429" s="348"/>
      <c r="K429" s="348"/>
      <c r="L429" s="348"/>
      <c r="M429" s="348"/>
      <c r="N429" s="348"/>
    </row>
    <row r="430" spans="1:14" ht="15.75" thickBot="1">
      <c r="A430" s="348"/>
      <c r="B430" s="357"/>
      <c r="C430" s="348"/>
      <c r="D430" s="348"/>
      <c r="E430" s="348"/>
      <c r="F430" s="348"/>
      <c r="G430" s="348"/>
      <c r="H430" s="348"/>
      <c r="I430" s="348"/>
      <c r="J430" s="348"/>
      <c r="K430" s="348"/>
      <c r="L430" s="348"/>
      <c r="M430" s="348"/>
      <c r="N430" s="348"/>
    </row>
    <row r="431" spans="1:14" ht="15.75" thickBot="1">
      <c r="A431" s="348"/>
      <c r="B431" s="357"/>
      <c r="C431" s="348"/>
      <c r="D431" s="348"/>
      <c r="E431" s="348"/>
      <c r="F431" s="348"/>
      <c r="G431" s="348"/>
      <c r="H431" s="348"/>
      <c r="I431" s="348"/>
      <c r="J431" s="348"/>
      <c r="K431" s="348"/>
      <c r="L431" s="348"/>
      <c r="M431" s="348"/>
      <c r="N431" s="348"/>
    </row>
    <row r="432" spans="1:14" ht="15.75" thickBot="1">
      <c r="A432" s="348"/>
      <c r="B432" s="357"/>
      <c r="C432" s="348"/>
      <c r="D432" s="348"/>
      <c r="E432" s="348"/>
      <c r="F432" s="348"/>
      <c r="G432" s="348"/>
      <c r="H432" s="348"/>
      <c r="I432" s="348"/>
      <c r="J432" s="348"/>
      <c r="K432" s="348"/>
      <c r="L432" s="348"/>
      <c r="M432" s="348"/>
      <c r="N432" s="348"/>
    </row>
    <row r="433" spans="1:14" ht="15.75" thickBot="1">
      <c r="A433" s="348"/>
      <c r="B433" s="357"/>
      <c r="C433" s="348"/>
      <c r="D433" s="348"/>
      <c r="E433" s="348"/>
      <c r="F433" s="348"/>
      <c r="G433" s="348"/>
      <c r="H433" s="348"/>
      <c r="I433" s="348"/>
      <c r="J433" s="348"/>
      <c r="K433" s="348"/>
      <c r="L433" s="348"/>
      <c r="M433" s="348"/>
      <c r="N433" s="348"/>
    </row>
    <row r="434" spans="1:14" ht="15.75" thickBot="1">
      <c r="A434" s="348"/>
      <c r="B434" s="357"/>
      <c r="C434" s="348"/>
      <c r="D434" s="348"/>
      <c r="E434" s="348"/>
      <c r="F434" s="348"/>
      <c r="G434" s="348"/>
      <c r="H434" s="348"/>
      <c r="I434" s="348"/>
      <c r="J434" s="348"/>
      <c r="K434" s="348"/>
      <c r="L434" s="348"/>
      <c r="M434" s="348"/>
      <c r="N434" s="348"/>
    </row>
    <row r="435" spans="1:14" ht="15.75" thickBot="1">
      <c r="A435" s="348"/>
      <c r="B435" s="357"/>
      <c r="C435" s="348"/>
      <c r="D435" s="348"/>
      <c r="E435" s="348"/>
      <c r="F435" s="348"/>
      <c r="G435" s="348"/>
      <c r="H435" s="348"/>
      <c r="I435" s="348"/>
      <c r="J435" s="348"/>
      <c r="K435" s="348"/>
      <c r="L435" s="348"/>
      <c r="M435" s="348"/>
      <c r="N435" s="348"/>
    </row>
    <row r="436" spans="1:14" ht="15.75" thickBot="1">
      <c r="A436" s="348"/>
      <c r="B436" s="357"/>
      <c r="C436" s="348"/>
      <c r="D436" s="348"/>
      <c r="E436" s="348"/>
      <c r="F436" s="348"/>
      <c r="G436" s="348"/>
      <c r="H436" s="348"/>
      <c r="I436" s="348"/>
      <c r="J436" s="348"/>
      <c r="K436" s="348"/>
      <c r="L436" s="348"/>
      <c r="M436" s="348"/>
      <c r="N436" s="348"/>
    </row>
    <row r="437" spans="1:14" ht="15.75" thickBot="1">
      <c r="A437" s="348"/>
      <c r="B437" s="357"/>
      <c r="C437" s="348"/>
      <c r="D437" s="348"/>
      <c r="E437" s="348"/>
      <c r="F437" s="348"/>
      <c r="G437" s="348"/>
      <c r="H437" s="348"/>
      <c r="I437" s="348"/>
      <c r="J437" s="348"/>
      <c r="K437" s="348"/>
      <c r="L437" s="348"/>
      <c r="M437" s="348"/>
      <c r="N437" s="348"/>
    </row>
    <row r="438" spans="1:14" ht="15.75" thickBot="1">
      <c r="A438" s="348"/>
      <c r="B438" s="357"/>
      <c r="C438" s="348"/>
      <c r="D438" s="348"/>
      <c r="E438" s="348"/>
      <c r="F438" s="348"/>
      <c r="G438" s="348"/>
      <c r="H438" s="348"/>
      <c r="I438" s="348"/>
      <c r="J438" s="348"/>
      <c r="K438" s="348"/>
      <c r="L438" s="348"/>
      <c r="M438" s="348"/>
      <c r="N438" s="348"/>
    </row>
    <row r="439" spans="1:14" ht="15.75" thickBot="1">
      <c r="A439" s="348"/>
      <c r="B439" s="357"/>
      <c r="C439" s="348"/>
      <c r="D439" s="348"/>
      <c r="E439" s="348"/>
      <c r="F439" s="348"/>
      <c r="G439" s="348"/>
      <c r="H439" s="348"/>
      <c r="I439" s="348"/>
      <c r="J439" s="348"/>
      <c r="K439" s="348"/>
      <c r="L439" s="348"/>
      <c r="M439" s="348"/>
      <c r="N439" s="348"/>
    </row>
    <row r="440" spans="1:14" ht="15.75" thickBot="1">
      <c r="A440" s="348"/>
      <c r="B440" s="357"/>
      <c r="C440" s="348"/>
      <c r="D440" s="348"/>
      <c r="E440" s="348"/>
      <c r="F440" s="348"/>
      <c r="G440" s="348"/>
      <c r="H440" s="348"/>
      <c r="I440" s="348"/>
      <c r="J440" s="348"/>
      <c r="K440" s="348"/>
      <c r="L440" s="348"/>
      <c r="M440" s="348"/>
      <c r="N440" s="348"/>
    </row>
    <row r="441" spans="1:14" ht="15.75" thickBot="1">
      <c r="A441" s="348"/>
      <c r="B441" s="357"/>
      <c r="C441" s="348"/>
      <c r="D441" s="348"/>
      <c r="E441" s="348"/>
      <c r="F441" s="348"/>
      <c r="G441" s="348"/>
      <c r="H441" s="348"/>
      <c r="I441" s="348"/>
      <c r="J441" s="348"/>
      <c r="K441" s="348"/>
      <c r="L441" s="348"/>
      <c r="M441" s="348"/>
      <c r="N441" s="348"/>
    </row>
    <row r="442" spans="1:14" ht="15.75" thickBot="1">
      <c r="A442" s="348"/>
      <c r="B442" s="357"/>
      <c r="C442" s="348"/>
      <c r="D442" s="348"/>
      <c r="E442" s="348"/>
      <c r="F442" s="348"/>
      <c r="G442" s="348"/>
      <c r="H442" s="348"/>
      <c r="I442" s="348"/>
      <c r="J442" s="348"/>
      <c r="K442" s="348"/>
      <c r="L442" s="348"/>
      <c r="M442" s="348"/>
      <c r="N442" s="348"/>
    </row>
    <row r="443" spans="1:14" ht="15.75" thickBot="1">
      <c r="A443" s="348"/>
      <c r="B443" s="357"/>
      <c r="C443" s="348"/>
      <c r="D443" s="348"/>
      <c r="E443" s="348"/>
      <c r="F443" s="348"/>
      <c r="G443" s="348"/>
      <c r="H443" s="348"/>
      <c r="I443" s="348"/>
      <c r="J443" s="348"/>
      <c r="K443" s="348"/>
      <c r="L443" s="348"/>
      <c r="M443" s="348"/>
      <c r="N443" s="348"/>
    </row>
    <row r="444" spans="1:14" ht="15.75" thickBot="1">
      <c r="A444" s="348"/>
      <c r="B444" s="357"/>
      <c r="C444" s="348"/>
      <c r="D444" s="348"/>
      <c r="E444" s="348"/>
      <c r="F444" s="348"/>
      <c r="G444" s="348"/>
      <c r="H444" s="348"/>
      <c r="I444" s="348"/>
      <c r="J444" s="348"/>
      <c r="K444" s="348"/>
      <c r="L444" s="348"/>
      <c r="M444" s="348"/>
      <c r="N444" s="348"/>
    </row>
    <row r="445" spans="1:14" ht="15.75" thickBot="1">
      <c r="A445" s="348"/>
      <c r="B445" s="357"/>
      <c r="C445" s="348"/>
      <c r="D445" s="348"/>
      <c r="E445" s="348"/>
      <c r="F445" s="348"/>
      <c r="G445" s="348"/>
      <c r="H445" s="348"/>
      <c r="I445" s="348"/>
      <c r="J445" s="348"/>
      <c r="K445" s="348"/>
      <c r="L445" s="348"/>
      <c r="M445" s="348"/>
      <c r="N445" s="348"/>
    </row>
    <row r="446" spans="1:14" ht="15.75" thickBot="1">
      <c r="A446" s="348"/>
      <c r="B446" s="357"/>
      <c r="C446" s="348"/>
      <c r="D446" s="348"/>
      <c r="E446" s="348"/>
      <c r="F446" s="348"/>
      <c r="G446" s="348"/>
      <c r="H446" s="348"/>
      <c r="I446" s="348"/>
      <c r="J446" s="348"/>
      <c r="K446" s="348"/>
      <c r="L446" s="348"/>
      <c r="M446" s="348"/>
      <c r="N446" s="348"/>
    </row>
    <row r="447" spans="1:14" ht="15.75" thickBot="1">
      <c r="A447" s="348"/>
      <c r="B447" s="357"/>
      <c r="C447" s="348"/>
      <c r="D447" s="348"/>
      <c r="E447" s="348"/>
      <c r="F447" s="348"/>
      <c r="G447" s="348"/>
      <c r="H447" s="348"/>
      <c r="I447" s="348"/>
      <c r="J447" s="348"/>
      <c r="K447" s="348"/>
      <c r="L447" s="348"/>
      <c r="M447" s="348"/>
      <c r="N447" s="348"/>
    </row>
    <row r="448" spans="1:14" ht="15.75" thickBot="1">
      <c r="A448" s="348"/>
      <c r="B448" s="357"/>
      <c r="C448" s="348"/>
      <c r="D448" s="348"/>
      <c r="E448" s="348"/>
      <c r="F448" s="348"/>
      <c r="G448" s="348"/>
      <c r="H448" s="348"/>
      <c r="I448" s="348"/>
      <c r="J448" s="348"/>
      <c r="K448" s="348"/>
      <c r="L448" s="348"/>
      <c r="M448" s="348"/>
      <c r="N448" s="348"/>
    </row>
    <row r="449" spans="1:14" ht="15.75" thickBot="1">
      <c r="A449" s="348"/>
      <c r="B449" s="357"/>
      <c r="C449" s="348"/>
      <c r="D449" s="348"/>
      <c r="E449" s="348"/>
      <c r="F449" s="348"/>
      <c r="G449" s="348"/>
      <c r="H449" s="348"/>
      <c r="I449" s="348"/>
      <c r="J449" s="348"/>
      <c r="K449" s="348"/>
      <c r="L449" s="348"/>
      <c r="M449" s="348"/>
      <c r="N449" s="348"/>
    </row>
    <row r="450" spans="1:14" ht="15.75" thickBot="1">
      <c r="A450" s="348"/>
      <c r="B450" s="357"/>
      <c r="C450" s="348"/>
      <c r="D450" s="348"/>
      <c r="E450" s="348"/>
      <c r="F450" s="348"/>
      <c r="G450" s="348"/>
      <c r="H450" s="348"/>
      <c r="I450" s="348"/>
      <c r="J450" s="348"/>
      <c r="K450" s="348"/>
      <c r="L450" s="348"/>
      <c r="M450" s="348"/>
      <c r="N450" s="348"/>
    </row>
    <row r="451" spans="1:14" ht="15.75" thickBot="1">
      <c r="A451" s="348"/>
      <c r="B451" s="357"/>
      <c r="C451" s="348"/>
      <c r="D451" s="348"/>
      <c r="E451" s="348"/>
      <c r="F451" s="348"/>
      <c r="G451" s="348"/>
      <c r="H451" s="348"/>
      <c r="I451" s="348"/>
      <c r="J451" s="348"/>
      <c r="K451" s="348"/>
      <c r="L451" s="348"/>
      <c r="M451" s="348"/>
      <c r="N451" s="348"/>
    </row>
    <row r="452" spans="1:14" ht="15.75" thickBot="1">
      <c r="A452" s="348"/>
      <c r="B452" s="357"/>
      <c r="C452" s="348"/>
      <c r="D452" s="348"/>
      <c r="E452" s="348"/>
      <c r="F452" s="348"/>
      <c r="G452" s="348"/>
      <c r="H452" s="348"/>
      <c r="I452" s="348"/>
      <c r="J452" s="348"/>
      <c r="K452" s="348"/>
      <c r="L452" s="348"/>
      <c r="M452" s="348"/>
      <c r="N452" s="348"/>
    </row>
    <row r="453" spans="1:14" ht="15.75" thickBot="1">
      <c r="A453" s="348"/>
      <c r="B453" s="357"/>
      <c r="C453" s="348"/>
      <c r="D453" s="348"/>
      <c r="E453" s="348"/>
      <c r="F453" s="348"/>
      <c r="G453" s="348"/>
      <c r="H453" s="348"/>
      <c r="I453" s="348"/>
      <c r="J453" s="348"/>
      <c r="K453" s="348"/>
      <c r="L453" s="348"/>
      <c r="M453" s="348"/>
      <c r="N453" s="348"/>
    </row>
    <row r="454" spans="1:14" ht="15.75" thickBot="1">
      <c r="A454" s="348"/>
      <c r="B454" s="357"/>
      <c r="C454" s="348"/>
      <c r="D454" s="348"/>
      <c r="E454" s="348"/>
      <c r="F454" s="348"/>
      <c r="G454" s="348"/>
      <c r="H454" s="348"/>
      <c r="I454" s="348"/>
      <c r="J454" s="348"/>
      <c r="K454" s="348"/>
      <c r="L454" s="348"/>
      <c r="M454" s="348"/>
      <c r="N454" s="348"/>
    </row>
    <row r="455" spans="1:14" ht="15.75" thickBot="1">
      <c r="A455" s="348"/>
      <c r="B455" s="357"/>
      <c r="C455" s="348"/>
      <c r="D455" s="348"/>
      <c r="E455" s="348"/>
      <c r="F455" s="348"/>
      <c r="G455" s="348"/>
      <c r="H455" s="348"/>
      <c r="I455" s="348"/>
      <c r="J455" s="348"/>
      <c r="K455" s="348"/>
      <c r="L455" s="348"/>
      <c r="M455" s="348"/>
      <c r="N455" s="348"/>
    </row>
    <row r="456" spans="1:14" ht="15.75" thickBot="1">
      <c r="A456" s="348"/>
      <c r="B456" s="357"/>
      <c r="C456" s="348"/>
      <c r="D456" s="348"/>
      <c r="E456" s="348"/>
      <c r="F456" s="348"/>
      <c r="G456" s="348"/>
      <c r="H456" s="348"/>
      <c r="I456" s="348"/>
      <c r="J456" s="348"/>
      <c r="K456" s="348"/>
      <c r="L456" s="348"/>
      <c r="M456" s="348"/>
      <c r="N456" s="348"/>
    </row>
    <row r="457" spans="1:14" ht="15.75" thickBot="1">
      <c r="A457" s="348"/>
      <c r="B457" s="357"/>
      <c r="C457" s="348"/>
      <c r="D457" s="348"/>
      <c r="E457" s="348"/>
      <c r="F457" s="348"/>
      <c r="G457" s="348"/>
      <c r="H457" s="348"/>
      <c r="I457" s="348"/>
      <c r="J457" s="348"/>
      <c r="K457" s="348"/>
      <c r="L457" s="348"/>
      <c r="M457" s="348"/>
      <c r="N457" s="348"/>
    </row>
    <row r="458" spans="1:14" ht="15.75" thickBot="1">
      <c r="A458" s="348"/>
      <c r="B458" s="357"/>
      <c r="C458" s="348"/>
      <c r="D458" s="348"/>
      <c r="E458" s="348"/>
      <c r="F458" s="348"/>
      <c r="G458" s="348"/>
      <c r="H458" s="348"/>
      <c r="I458" s="348"/>
      <c r="J458" s="348"/>
      <c r="K458" s="348"/>
      <c r="L458" s="348"/>
      <c r="M458" s="348"/>
      <c r="N458" s="348"/>
    </row>
    <row r="459" spans="1:14" ht="15.75" thickBot="1">
      <c r="A459" s="348"/>
      <c r="B459" s="357"/>
      <c r="C459" s="348"/>
      <c r="D459" s="348"/>
      <c r="E459" s="348"/>
      <c r="F459" s="348"/>
      <c r="G459" s="348"/>
      <c r="H459" s="348"/>
      <c r="I459" s="348"/>
      <c r="J459" s="348"/>
      <c r="K459" s="348"/>
      <c r="L459" s="348"/>
      <c r="M459" s="348"/>
      <c r="N459" s="348"/>
    </row>
    <row r="460" spans="1:14" ht="15.75" thickBot="1">
      <c r="A460" s="348"/>
      <c r="B460" s="357"/>
      <c r="C460" s="348"/>
      <c r="D460" s="348"/>
      <c r="E460" s="348"/>
      <c r="F460" s="348"/>
      <c r="G460" s="348"/>
      <c r="H460" s="348"/>
      <c r="I460" s="348"/>
      <c r="J460" s="348"/>
      <c r="K460" s="348"/>
      <c r="L460" s="348"/>
      <c r="M460" s="348"/>
      <c r="N460" s="348"/>
    </row>
    <row r="461" spans="1:14" ht="15.75" thickBot="1">
      <c r="A461" s="348"/>
      <c r="B461" s="357"/>
      <c r="C461" s="348"/>
      <c r="D461" s="348"/>
      <c r="E461" s="348"/>
      <c r="F461" s="348"/>
      <c r="G461" s="348"/>
      <c r="H461" s="348"/>
      <c r="I461" s="348"/>
      <c r="J461" s="348"/>
      <c r="K461" s="348"/>
      <c r="L461" s="348"/>
      <c r="M461" s="348"/>
      <c r="N461" s="348"/>
    </row>
    <row r="462" spans="1:14" ht="15.75" thickBot="1">
      <c r="A462" s="348"/>
      <c r="B462" s="357"/>
      <c r="C462" s="348"/>
      <c r="D462" s="348"/>
      <c r="E462" s="348"/>
      <c r="F462" s="348"/>
      <c r="G462" s="348"/>
      <c r="H462" s="348"/>
      <c r="I462" s="348"/>
      <c r="J462" s="348"/>
      <c r="K462" s="348"/>
      <c r="L462" s="348"/>
      <c r="M462" s="348"/>
      <c r="N462" s="348"/>
    </row>
    <row r="463" spans="1:14" ht="15.75" thickBot="1">
      <c r="A463" s="348"/>
      <c r="B463" s="357"/>
      <c r="C463" s="348"/>
      <c r="D463" s="348"/>
      <c r="E463" s="348"/>
      <c r="F463" s="348"/>
      <c r="G463" s="348"/>
      <c r="H463" s="348"/>
      <c r="I463" s="348"/>
      <c r="J463" s="348"/>
      <c r="K463" s="348"/>
      <c r="L463" s="348"/>
      <c r="M463" s="348"/>
      <c r="N463" s="348"/>
    </row>
    <row r="464" spans="1:14" ht="15.75" thickBot="1">
      <c r="A464" s="348"/>
      <c r="B464" s="357"/>
      <c r="C464" s="348"/>
      <c r="D464" s="348"/>
      <c r="E464" s="348"/>
      <c r="F464" s="348"/>
      <c r="G464" s="348"/>
      <c r="H464" s="348"/>
      <c r="I464" s="348"/>
      <c r="J464" s="348"/>
      <c r="K464" s="348"/>
      <c r="L464" s="348"/>
      <c r="M464" s="348"/>
      <c r="N464" s="348"/>
    </row>
    <row r="465" spans="1:14" ht="15.75" thickBot="1">
      <c r="A465" s="348"/>
      <c r="B465" s="357"/>
      <c r="C465" s="348"/>
      <c r="D465" s="348"/>
      <c r="E465" s="348"/>
      <c r="F465" s="348"/>
      <c r="G465" s="348"/>
      <c r="H465" s="348"/>
      <c r="I465" s="348"/>
      <c r="J465" s="348"/>
      <c r="K465" s="348"/>
      <c r="L465" s="348"/>
      <c r="M465" s="348"/>
      <c r="N465" s="348"/>
    </row>
    <row r="466" spans="1:14" ht="15.75" thickBot="1">
      <c r="A466" s="348"/>
      <c r="B466" s="357"/>
      <c r="C466" s="348"/>
      <c r="D466" s="348"/>
      <c r="E466" s="348"/>
      <c r="F466" s="348"/>
      <c r="G466" s="348"/>
      <c r="H466" s="348"/>
      <c r="I466" s="348"/>
      <c r="J466" s="348"/>
      <c r="K466" s="348"/>
      <c r="L466" s="348"/>
      <c r="M466" s="348"/>
      <c r="N466" s="348"/>
    </row>
    <row r="467" spans="1:14" ht="15.75" thickBot="1">
      <c r="A467" s="348"/>
      <c r="B467" s="357"/>
      <c r="C467" s="348"/>
      <c r="D467" s="348"/>
      <c r="E467" s="348"/>
      <c r="F467" s="348"/>
      <c r="G467" s="348"/>
      <c r="H467" s="348"/>
      <c r="I467" s="348"/>
      <c r="J467" s="348"/>
      <c r="K467" s="348"/>
      <c r="L467" s="348"/>
      <c r="M467" s="348"/>
      <c r="N467" s="348"/>
    </row>
    <row r="468" spans="1:14" ht="15.75" thickBot="1">
      <c r="A468" s="348"/>
      <c r="B468" s="357"/>
      <c r="C468" s="348"/>
      <c r="D468" s="348"/>
      <c r="E468" s="348"/>
      <c r="F468" s="348"/>
      <c r="G468" s="348"/>
      <c r="H468" s="348"/>
      <c r="I468" s="348"/>
      <c r="J468" s="348"/>
      <c r="K468" s="348"/>
      <c r="L468" s="348"/>
      <c r="M468" s="348"/>
      <c r="N468" s="348"/>
    </row>
    <row r="469" spans="1:14" ht="15.75" thickBot="1">
      <c r="A469" s="348"/>
      <c r="B469" s="357"/>
      <c r="C469" s="348"/>
      <c r="D469" s="348"/>
      <c r="E469" s="348"/>
      <c r="F469" s="348"/>
      <c r="G469" s="348"/>
      <c r="H469" s="348"/>
      <c r="I469" s="348"/>
      <c r="J469" s="348"/>
      <c r="K469" s="348"/>
      <c r="L469" s="348"/>
      <c r="M469" s="348"/>
      <c r="N469" s="348"/>
    </row>
    <row r="470" spans="1:14" ht="15.75" thickBot="1">
      <c r="A470" s="348"/>
      <c r="B470" s="357"/>
      <c r="C470" s="348"/>
      <c r="D470" s="348"/>
      <c r="E470" s="348"/>
      <c r="F470" s="348"/>
      <c r="G470" s="348"/>
      <c r="H470" s="348"/>
      <c r="I470" s="348"/>
      <c r="J470" s="348"/>
      <c r="K470" s="348"/>
      <c r="L470" s="348"/>
      <c r="M470" s="348"/>
      <c r="N470" s="348"/>
    </row>
    <row r="471" spans="1:14" ht="15.75" thickBot="1">
      <c r="A471" s="348"/>
      <c r="B471" s="357"/>
      <c r="C471" s="348"/>
      <c r="D471" s="348"/>
      <c r="E471" s="348"/>
      <c r="F471" s="348"/>
      <c r="G471" s="348"/>
      <c r="H471" s="348"/>
      <c r="I471" s="348"/>
      <c r="J471" s="348"/>
      <c r="K471" s="348"/>
      <c r="L471" s="348"/>
      <c r="M471" s="348"/>
      <c r="N471" s="348"/>
    </row>
    <row r="472" spans="1:14" ht="15.75" thickBot="1">
      <c r="A472" s="348"/>
      <c r="B472" s="357"/>
      <c r="C472" s="348"/>
      <c r="D472" s="348"/>
      <c r="E472" s="348"/>
      <c r="F472" s="348"/>
      <c r="G472" s="348"/>
      <c r="H472" s="348"/>
      <c r="I472" s="348"/>
      <c r="J472" s="348"/>
      <c r="K472" s="348"/>
      <c r="L472" s="348"/>
      <c r="M472" s="348"/>
      <c r="N472" s="348"/>
    </row>
    <row r="473" spans="1:14" ht="15.75" thickBot="1">
      <c r="A473" s="348"/>
      <c r="B473" s="357"/>
      <c r="C473" s="348"/>
      <c r="D473" s="348"/>
      <c r="E473" s="348"/>
      <c r="F473" s="348"/>
      <c r="G473" s="348"/>
      <c r="H473" s="348"/>
      <c r="I473" s="348"/>
      <c r="J473" s="348"/>
      <c r="K473" s="348"/>
      <c r="L473" s="348"/>
      <c r="M473" s="348"/>
      <c r="N473" s="348"/>
    </row>
    <row r="474" spans="1:14" ht="15.75" thickBot="1">
      <c r="A474" s="348"/>
      <c r="B474" s="357"/>
      <c r="C474" s="348"/>
      <c r="D474" s="348"/>
      <c r="E474" s="348"/>
      <c r="F474" s="348"/>
      <c r="G474" s="348"/>
      <c r="H474" s="348"/>
      <c r="I474" s="348"/>
      <c r="J474" s="348"/>
      <c r="K474" s="348"/>
      <c r="L474" s="348"/>
      <c r="M474" s="348"/>
      <c r="N474" s="348"/>
    </row>
    <row r="475" spans="1:14" ht="15.75" thickBot="1">
      <c r="A475" s="348"/>
      <c r="B475" s="357"/>
      <c r="C475" s="348"/>
      <c r="D475" s="348"/>
      <c r="E475" s="348"/>
      <c r="F475" s="348"/>
      <c r="G475" s="348"/>
      <c r="H475" s="348"/>
      <c r="I475" s="348"/>
      <c r="J475" s="348"/>
      <c r="K475" s="348"/>
      <c r="L475" s="348"/>
      <c r="M475" s="348"/>
      <c r="N475" s="348"/>
    </row>
    <row r="476" spans="1:14" ht="15.75" thickBot="1">
      <c r="A476" s="348"/>
      <c r="B476" s="357"/>
      <c r="C476" s="348"/>
      <c r="D476" s="348"/>
      <c r="E476" s="348"/>
      <c r="F476" s="348"/>
      <c r="G476" s="348"/>
      <c r="H476" s="348"/>
      <c r="I476" s="348"/>
      <c r="J476" s="348"/>
      <c r="K476" s="348"/>
      <c r="L476" s="348"/>
      <c r="M476" s="348"/>
      <c r="N476" s="348"/>
    </row>
    <row r="477" spans="1:14" ht="15.75" thickBot="1">
      <c r="A477" s="348"/>
      <c r="B477" s="357"/>
      <c r="C477" s="348"/>
      <c r="D477" s="348"/>
      <c r="E477" s="348"/>
      <c r="F477" s="348"/>
      <c r="G477" s="348"/>
      <c r="H477" s="348"/>
      <c r="I477" s="348"/>
      <c r="J477" s="348"/>
      <c r="K477" s="348"/>
      <c r="L477" s="348"/>
      <c r="M477" s="348"/>
      <c r="N477" s="348"/>
    </row>
    <row r="478" spans="1:14" ht="15.75" thickBot="1">
      <c r="A478" s="348"/>
      <c r="B478" s="357"/>
      <c r="C478" s="348"/>
      <c r="D478" s="348"/>
      <c r="E478" s="348"/>
      <c r="F478" s="348"/>
      <c r="G478" s="348"/>
      <c r="H478" s="348"/>
      <c r="I478" s="348"/>
      <c r="J478" s="348"/>
      <c r="K478" s="348"/>
      <c r="L478" s="348"/>
      <c r="M478" s="348"/>
      <c r="N478" s="348"/>
    </row>
    <row r="479" spans="1:14" ht="15.75" thickBot="1">
      <c r="A479" s="348"/>
      <c r="B479" s="357"/>
      <c r="C479" s="348"/>
      <c r="D479" s="348"/>
      <c r="E479" s="348"/>
      <c r="F479" s="348"/>
      <c r="G479" s="348"/>
      <c r="H479" s="348"/>
      <c r="I479" s="348"/>
      <c r="J479" s="348"/>
      <c r="K479" s="348"/>
      <c r="L479" s="348"/>
      <c r="M479" s="348"/>
      <c r="N479" s="348"/>
    </row>
    <row r="480" spans="1:14" ht="15.75" thickBot="1">
      <c r="A480" s="348"/>
      <c r="B480" s="357"/>
      <c r="C480" s="348"/>
      <c r="D480" s="348"/>
      <c r="E480" s="348"/>
      <c r="F480" s="348"/>
      <c r="G480" s="348"/>
      <c r="H480" s="348"/>
      <c r="I480" s="348"/>
      <c r="J480" s="348"/>
      <c r="K480" s="348"/>
      <c r="L480" s="348"/>
      <c r="M480" s="348"/>
      <c r="N480" s="348"/>
    </row>
    <row r="481" spans="1:14" ht="15.75" thickBot="1">
      <c r="A481" s="348"/>
      <c r="B481" s="357"/>
      <c r="C481" s="348"/>
      <c r="D481" s="348"/>
      <c r="E481" s="348"/>
      <c r="F481" s="348"/>
      <c r="G481" s="348"/>
      <c r="H481" s="348"/>
      <c r="I481" s="348"/>
      <c r="J481" s="348"/>
      <c r="K481" s="348"/>
      <c r="L481" s="348"/>
      <c r="M481" s="348"/>
      <c r="N481" s="348"/>
    </row>
    <row r="482" spans="1:14" ht="15.75" thickBot="1">
      <c r="A482" s="348"/>
      <c r="B482" s="357"/>
      <c r="C482" s="348"/>
      <c r="D482" s="348"/>
      <c r="E482" s="348"/>
      <c r="F482" s="348"/>
      <c r="G482" s="348"/>
      <c r="H482" s="348"/>
      <c r="I482" s="348"/>
      <c r="J482" s="348"/>
      <c r="K482" s="348"/>
      <c r="L482" s="348"/>
      <c r="M482" s="348"/>
      <c r="N482" s="348"/>
    </row>
    <row r="483" spans="1:14" ht="15.75" thickBot="1">
      <c r="A483" s="348"/>
      <c r="B483" s="357"/>
      <c r="C483" s="348"/>
      <c r="D483" s="348"/>
      <c r="E483" s="348"/>
      <c r="F483" s="348"/>
      <c r="G483" s="348"/>
      <c r="H483" s="348"/>
      <c r="I483" s="348"/>
      <c r="J483" s="348"/>
      <c r="K483" s="348"/>
      <c r="L483" s="348"/>
      <c r="M483" s="348"/>
      <c r="N483" s="348"/>
    </row>
    <row r="484" spans="1:14" ht="15.75" thickBot="1">
      <c r="A484" s="348"/>
      <c r="B484" s="357"/>
      <c r="C484" s="348"/>
      <c r="D484" s="348"/>
      <c r="E484" s="348"/>
      <c r="F484" s="348"/>
      <c r="G484" s="348"/>
      <c r="H484" s="348"/>
      <c r="I484" s="348"/>
      <c r="J484" s="348"/>
      <c r="K484" s="348"/>
      <c r="L484" s="348"/>
      <c r="M484" s="348"/>
      <c r="N484" s="348"/>
    </row>
    <row r="485" spans="1:14" ht="15.75" thickBot="1">
      <c r="A485" s="348"/>
      <c r="B485" s="357"/>
      <c r="C485" s="348"/>
      <c r="D485" s="348"/>
      <c r="E485" s="348"/>
      <c r="F485" s="348"/>
      <c r="G485" s="348"/>
      <c r="H485" s="348"/>
      <c r="I485" s="348"/>
      <c r="J485" s="348"/>
      <c r="K485" s="348"/>
      <c r="L485" s="348"/>
      <c r="M485" s="348"/>
      <c r="N485" s="348"/>
    </row>
    <row r="486" spans="1:14" ht="15.75" thickBot="1">
      <c r="A486" s="348"/>
      <c r="B486" s="357"/>
      <c r="C486" s="348"/>
      <c r="D486" s="348"/>
      <c r="E486" s="348"/>
      <c r="F486" s="348"/>
      <c r="G486" s="348"/>
      <c r="H486" s="348"/>
      <c r="I486" s="348"/>
      <c r="J486" s="348"/>
      <c r="K486" s="348"/>
      <c r="L486" s="348"/>
      <c r="M486" s="348"/>
      <c r="N486" s="348"/>
    </row>
    <row r="487" spans="1:14" ht="15.75" thickBot="1">
      <c r="A487" s="348"/>
      <c r="B487" s="357"/>
      <c r="C487" s="348"/>
      <c r="D487" s="348"/>
      <c r="E487" s="348"/>
      <c r="F487" s="348"/>
      <c r="G487" s="348"/>
      <c r="H487" s="348"/>
      <c r="I487" s="348"/>
      <c r="J487" s="348"/>
      <c r="K487" s="348"/>
      <c r="L487" s="348"/>
      <c r="M487" s="348"/>
      <c r="N487" s="348"/>
    </row>
    <row r="488" spans="1:14" ht="15.75" thickBot="1">
      <c r="A488" s="348"/>
      <c r="B488" s="357"/>
      <c r="C488" s="348"/>
      <c r="D488" s="348"/>
      <c r="E488" s="348"/>
      <c r="F488" s="348"/>
      <c r="G488" s="348"/>
      <c r="H488" s="348"/>
      <c r="I488" s="348"/>
      <c r="J488" s="348"/>
      <c r="K488" s="348"/>
      <c r="L488" s="348"/>
      <c r="M488" s="348"/>
      <c r="N488" s="348"/>
    </row>
    <row r="489" spans="1:14" ht="15.75" thickBot="1">
      <c r="A489" s="348"/>
      <c r="B489" s="357"/>
      <c r="C489" s="348"/>
      <c r="D489" s="348"/>
      <c r="E489" s="348"/>
      <c r="F489" s="348"/>
      <c r="G489" s="348"/>
      <c r="H489" s="348"/>
      <c r="I489" s="348"/>
      <c r="J489" s="348"/>
      <c r="K489" s="348"/>
      <c r="L489" s="348"/>
      <c r="M489" s="348"/>
      <c r="N489" s="348"/>
    </row>
    <row r="490" spans="1:14" ht="15.75" thickBot="1">
      <c r="A490" s="348"/>
      <c r="B490" s="357"/>
      <c r="C490" s="348"/>
      <c r="D490" s="348"/>
      <c r="E490" s="348"/>
      <c r="F490" s="348"/>
      <c r="G490" s="348"/>
      <c r="H490" s="348"/>
      <c r="I490" s="348"/>
      <c r="J490" s="348"/>
      <c r="K490" s="348"/>
      <c r="L490" s="348"/>
      <c r="M490" s="348"/>
      <c r="N490" s="348"/>
    </row>
    <row r="491" spans="1:14" ht="15.75" thickBot="1">
      <c r="A491" s="348"/>
      <c r="B491" s="357"/>
      <c r="C491" s="348"/>
      <c r="D491" s="348"/>
      <c r="E491" s="348"/>
      <c r="F491" s="348"/>
      <c r="G491" s="348"/>
      <c r="H491" s="348"/>
      <c r="I491" s="348"/>
      <c r="J491" s="348"/>
      <c r="K491" s="348"/>
      <c r="L491" s="348"/>
      <c r="M491" s="348"/>
      <c r="N491" s="348"/>
    </row>
    <row r="492" spans="1:14" ht="15.75" thickBot="1">
      <c r="A492" s="348"/>
      <c r="B492" s="357"/>
      <c r="C492" s="348"/>
      <c r="D492" s="348"/>
      <c r="E492" s="348"/>
      <c r="F492" s="348"/>
      <c r="G492" s="348"/>
      <c r="H492" s="348"/>
      <c r="I492" s="348"/>
      <c r="J492" s="348"/>
      <c r="K492" s="348"/>
      <c r="L492" s="348"/>
      <c r="M492" s="348"/>
      <c r="N492" s="348"/>
    </row>
    <row r="493" spans="1:14" ht="15.75" thickBot="1">
      <c r="A493" s="348"/>
      <c r="B493" s="357"/>
      <c r="C493" s="348"/>
      <c r="D493" s="348"/>
      <c r="E493" s="348"/>
      <c r="F493" s="348"/>
      <c r="G493" s="348"/>
      <c r="H493" s="348"/>
      <c r="I493" s="348"/>
      <c r="J493" s="348"/>
      <c r="K493" s="348"/>
      <c r="L493" s="348"/>
      <c r="M493" s="348"/>
      <c r="N493" s="348"/>
    </row>
    <row r="494" spans="1:14" ht="15.75" thickBot="1">
      <c r="A494" s="348"/>
      <c r="B494" s="357"/>
      <c r="C494" s="348"/>
      <c r="D494" s="348"/>
      <c r="E494" s="348"/>
      <c r="F494" s="348"/>
      <c r="G494" s="348"/>
      <c r="H494" s="348"/>
      <c r="I494" s="348"/>
      <c r="J494" s="348"/>
      <c r="K494" s="348"/>
      <c r="L494" s="348"/>
      <c r="M494" s="348"/>
      <c r="N494" s="348"/>
    </row>
    <row r="495" spans="1:14" ht="15.75" thickBot="1">
      <c r="A495" s="348"/>
      <c r="B495" s="357"/>
      <c r="C495" s="348"/>
      <c r="D495" s="348"/>
      <c r="E495" s="348"/>
      <c r="F495" s="348"/>
      <c r="G495" s="348"/>
      <c r="H495" s="348"/>
      <c r="I495" s="348"/>
      <c r="J495" s="348"/>
      <c r="K495" s="348"/>
      <c r="L495" s="348"/>
      <c r="M495" s="348"/>
      <c r="N495" s="348"/>
    </row>
    <row r="496" spans="1:14" ht="15.75" thickBot="1">
      <c r="A496" s="348"/>
      <c r="B496" s="357"/>
      <c r="C496" s="348"/>
      <c r="D496" s="348"/>
      <c r="E496" s="348"/>
      <c r="F496" s="348"/>
      <c r="G496" s="348"/>
      <c r="H496" s="348"/>
      <c r="I496" s="348"/>
      <c r="J496" s="348"/>
      <c r="K496" s="348"/>
      <c r="L496" s="348"/>
      <c r="M496" s="348"/>
      <c r="N496" s="348"/>
    </row>
    <row r="497" spans="1:14" ht="15.75" thickBot="1">
      <c r="A497" s="348"/>
      <c r="B497" s="357"/>
      <c r="C497" s="348"/>
      <c r="D497" s="348"/>
      <c r="E497" s="348"/>
      <c r="F497" s="348"/>
      <c r="G497" s="348"/>
      <c r="H497" s="348"/>
      <c r="I497" s="348"/>
      <c r="J497" s="348"/>
      <c r="K497" s="348"/>
      <c r="L497" s="348"/>
      <c r="M497" s="348"/>
      <c r="N497" s="348"/>
    </row>
    <row r="498" spans="1:14" ht="15.75" thickBot="1">
      <c r="A498" s="348"/>
      <c r="B498" s="357"/>
      <c r="C498" s="348"/>
      <c r="D498" s="348"/>
      <c r="E498" s="348"/>
      <c r="F498" s="348"/>
      <c r="G498" s="348"/>
      <c r="H498" s="348"/>
      <c r="I498" s="348"/>
      <c r="J498" s="348"/>
      <c r="K498" s="348"/>
      <c r="L498" s="348"/>
      <c r="M498" s="348"/>
      <c r="N498" s="348"/>
    </row>
    <row r="499" spans="1:14" ht="15.75" thickBot="1">
      <c r="A499" s="348"/>
      <c r="B499" s="357"/>
      <c r="C499" s="348"/>
      <c r="D499" s="348"/>
      <c r="E499" s="348"/>
      <c r="F499" s="348"/>
      <c r="G499" s="348"/>
      <c r="H499" s="348"/>
      <c r="I499" s="348"/>
      <c r="J499" s="348"/>
      <c r="K499" s="348"/>
      <c r="L499" s="348"/>
      <c r="M499" s="348"/>
      <c r="N499" s="348"/>
    </row>
    <row r="500" spans="1:14" ht="15.75" thickBot="1">
      <c r="A500" s="348"/>
      <c r="B500" s="357"/>
      <c r="C500" s="348"/>
      <c r="D500" s="348"/>
      <c r="E500" s="348"/>
      <c r="F500" s="348"/>
      <c r="G500" s="348"/>
      <c r="H500" s="348"/>
      <c r="I500" s="348"/>
      <c r="J500" s="348"/>
      <c r="K500" s="348"/>
      <c r="L500" s="348"/>
      <c r="M500" s="348"/>
      <c r="N500" s="348"/>
    </row>
    <row r="501" spans="1:14" ht="15.75" thickBot="1">
      <c r="A501" s="348"/>
      <c r="B501" s="357"/>
      <c r="C501" s="348"/>
      <c r="D501" s="348"/>
      <c r="E501" s="348"/>
      <c r="F501" s="348"/>
      <c r="G501" s="348"/>
      <c r="H501" s="348"/>
      <c r="I501" s="348"/>
      <c r="J501" s="348"/>
      <c r="K501" s="348"/>
      <c r="L501" s="348"/>
      <c r="M501" s="348"/>
      <c r="N501" s="348"/>
    </row>
    <row r="502" spans="1:14" ht="15.75" thickBot="1">
      <c r="A502" s="348"/>
      <c r="B502" s="357"/>
      <c r="C502" s="348"/>
      <c r="D502" s="348"/>
      <c r="E502" s="348"/>
      <c r="F502" s="348"/>
      <c r="G502" s="348"/>
      <c r="H502" s="348"/>
      <c r="I502" s="348"/>
      <c r="J502" s="348"/>
      <c r="K502" s="348"/>
      <c r="L502" s="348"/>
      <c r="M502" s="348"/>
      <c r="N502" s="348"/>
    </row>
    <row r="503" spans="1:14" ht="15.75" thickBot="1">
      <c r="A503" s="348"/>
      <c r="B503" s="357"/>
      <c r="C503" s="348"/>
      <c r="D503" s="348"/>
      <c r="E503" s="348"/>
      <c r="F503" s="348"/>
      <c r="G503" s="348"/>
      <c r="H503" s="348"/>
      <c r="I503" s="348"/>
      <c r="J503" s="348"/>
      <c r="K503" s="348"/>
      <c r="L503" s="348"/>
      <c r="M503" s="348"/>
      <c r="N503" s="348"/>
    </row>
    <row r="504" spans="1:14" ht="15.75" thickBot="1">
      <c r="A504" s="348"/>
      <c r="B504" s="357"/>
      <c r="C504" s="348"/>
      <c r="D504" s="348"/>
      <c r="E504" s="348"/>
      <c r="F504" s="348"/>
      <c r="G504" s="348"/>
      <c r="H504" s="348"/>
      <c r="I504" s="348"/>
      <c r="J504" s="348"/>
      <c r="K504" s="348"/>
      <c r="L504" s="348"/>
      <c r="M504" s="348"/>
      <c r="N504" s="348"/>
    </row>
    <row r="505" spans="1:14" ht="15.75" thickBot="1">
      <c r="A505" s="348"/>
      <c r="B505" s="357"/>
      <c r="C505" s="348"/>
      <c r="D505" s="348"/>
      <c r="E505" s="348"/>
      <c r="F505" s="348"/>
      <c r="G505" s="348"/>
      <c r="H505" s="348"/>
      <c r="I505" s="348"/>
      <c r="J505" s="348"/>
      <c r="K505" s="348"/>
      <c r="L505" s="348"/>
      <c r="M505" s="348"/>
      <c r="N505" s="348"/>
    </row>
    <row r="506" spans="1:14" ht="15.75" thickBot="1">
      <c r="A506" s="348"/>
      <c r="B506" s="357"/>
      <c r="C506" s="348"/>
      <c r="D506" s="348"/>
      <c r="E506" s="348"/>
      <c r="F506" s="348"/>
      <c r="G506" s="348"/>
      <c r="H506" s="348"/>
      <c r="I506" s="348"/>
      <c r="J506" s="348"/>
      <c r="K506" s="348"/>
      <c r="L506" s="348"/>
      <c r="M506" s="348"/>
      <c r="N506" s="348"/>
    </row>
    <row r="507" spans="1:14" ht="15.75" thickBot="1">
      <c r="A507" s="348"/>
      <c r="B507" s="357"/>
      <c r="C507" s="348"/>
      <c r="D507" s="348"/>
      <c r="E507" s="348"/>
      <c r="F507" s="348"/>
      <c r="G507" s="348"/>
      <c r="H507" s="348"/>
      <c r="I507" s="348"/>
      <c r="J507" s="348"/>
      <c r="K507" s="348"/>
      <c r="L507" s="348"/>
      <c r="M507" s="348"/>
      <c r="N507" s="348"/>
    </row>
    <row r="508" spans="1:14" ht="15.75" thickBot="1">
      <c r="A508" s="348"/>
      <c r="B508" s="357"/>
      <c r="C508" s="348"/>
      <c r="D508" s="348"/>
      <c r="E508" s="348"/>
      <c r="F508" s="348"/>
      <c r="G508" s="348"/>
      <c r="H508" s="348"/>
      <c r="I508" s="348"/>
      <c r="J508" s="348"/>
      <c r="K508" s="348"/>
      <c r="L508" s="348"/>
      <c r="M508" s="348"/>
      <c r="N508" s="348"/>
    </row>
    <row r="509" spans="1:14" ht="15.75" thickBot="1">
      <c r="A509" s="348"/>
      <c r="B509" s="357"/>
      <c r="C509" s="348"/>
      <c r="D509" s="348"/>
      <c r="E509" s="348"/>
      <c r="F509" s="348"/>
      <c r="G509" s="348"/>
      <c r="H509" s="348"/>
      <c r="I509" s="348"/>
      <c r="J509" s="348"/>
      <c r="K509" s="348"/>
      <c r="L509" s="348"/>
      <c r="M509" s="348"/>
      <c r="N509" s="348"/>
    </row>
    <row r="510" spans="1:14" ht="15.75" thickBot="1">
      <c r="A510" s="348"/>
      <c r="B510" s="357"/>
      <c r="C510" s="348"/>
      <c r="D510" s="348"/>
      <c r="E510" s="348"/>
      <c r="F510" s="348"/>
      <c r="G510" s="348"/>
      <c r="H510" s="348"/>
      <c r="I510" s="348"/>
      <c r="J510" s="348"/>
      <c r="K510" s="348"/>
      <c r="L510" s="348"/>
      <c r="M510" s="348"/>
      <c r="N510" s="348"/>
    </row>
    <row r="511" spans="1:14" ht="15.75" thickBot="1">
      <c r="A511" s="348"/>
      <c r="B511" s="357"/>
      <c r="C511" s="348"/>
      <c r="D511" s="348"/>
      <c r="E511" s="348"/>
      <c r="F511" s="348"/>
      <c r="G511" s="348"/>
      <c r="H511" s="348"/>
      <c r="I511" s="348"/>
      <c r="J511" s="348"/>
      <c r="K511" s="348"/>
      <c r="L511" s="348"/>
      <c r="M511" s="348"/>
      <c r="N511" s="348"/>
    </row>
    <row r="512" spans="1:14" ht="15.75" thickBot="1">
      <c r="A512" s="348"/>
      <c r="B512" s="357"/>
      <c r="C512" s="348"/>
      <c r="D512" s="348"/>
      <c r="E512" s="348"/>
      <c r="F512" s="348"/>
      <c r="G512" s="348"/>
      <c r="H512" s="348"/>
      <c r="I512" s="348"/>
      <c r="J512" s="348"/>
      <c r="K512" s="348"/>
      <c r="L512" s="348"/>
      <c r="M512" s="348"/>
      <c r="N512" s="348"/>
    </row>
    <row r="513" spans="1:14" ht="15.75" thickBot="1">
      <c r="A513" s="348"/>
      <c r="B513" s="357"/>
      <c r="C513" s="348"/>
      <c r="D513" s="348"/>
      <c r="E513" s="348"/>
      <c r="F513" s="348"/>
      <c r="G513" s="348"/>
      <c r="H513" s="348"/>
      <c r="I513" s="348"/>
      <c r="J513" s="348"/>
      <c r="K513" s="348"/>
      <c r="L513" s="348"/>
      <c r="M513" s="348"/>
      <c r="N513" s="348"/>
    </row>
    <row r="514" spans="1:14" ht="15.75" thickBot="1">
      <c r="A514" s="348"/>
      <c r="B514" s="357"/>
      <c r="C514" s="348"/>
      <c r="D514" s="348"/>
      <c r="E514" s="348"/>
      <c r="F514" s="348"/>
      <c r="G514" s="348"/>
      <c r="H514" s="348"/>
      <c r="I514" s="348"/>
      <c r="J514" s="348"/>
      <c r="K514" s="348"/>
      <c r="L514" s="348"/>
      <c r="M514" s="348"/>
      <c r="N514" s="348"/>
    </row>
    <row r="515" spans="1:14" ht="15.75" thickBot="1">
      <c r="A515" s="348"/>
      <c r="B515" s="357"/>
      <c r="C515" s="348"/>
      <c r="D515" s="348"/>
      <c r="E515" s="348"/>
      <c r="F515" s="348"/>
      <c r="G515" s="348"/>
      <c r="H515" s="348"/>
      <c r="I515" s="348"/>
      <c r="J515" s="348"/>
      <c r="K515" s="348"/>
      <c r="L515" s="348"/>
      <c r="M515" s="348"/>
      <c r="N515" s="348"/>
    </row>
    <row r="516" spans="1:14" ht="15.75" thickBot="1">
      <c r="A516" s="348"/>
      <c r="B516" s="357"/>
      <c r="C516" s="348"/>
      <c r="D516" s="348"/>
      <c r="E516" s="348"/>
      <c r="F516" s="348"/>
      <c r="G516" s="348"/>
      <c r="H516" s="348"/>
      <c r="I516" s="348"/>
      <c r="J516" s="348"/>
      <c r="K516" s="348"/>
      <c r="L516" s="348"/>
      <c r="M516" s="348"/>
      <c r="N516" s="348"/>
    </row>
    <row r="517" spans="1:14" ht="15.75" thickBot="1">
      <c r="A517" s="348"/>
      <c r="B517" s="357"/>
      <c r="C517" s="348"/>
      <c r="D517" s="348"/>
      <c r="E517" s="348"/>
      <c r="F517" s="348"/>
      <c r="G517" s="348"/>
      <c r="H517" s="348"/>
      <c r="I517" s="348"/>
      <c r="J517" s="348"/>
      <c r="K517" s="348"/>
      <c r="L517" s="348"/>
      <c r="M517" s="348"/>
      <c r="N517" s="348"/>
    </row>
    <row r="518" spans="1:14" ht="15.75" thickBot="1">
      <c r="A518" s="348"/>
      <c r="B518" s="357"/>
      <c r="C518" s="348"/>
      <c r="D518" s="348"/>
      <c r="E518" s="348"/>
      <c r="F518" s="348"/>
      <c r="G518" s="348"/>
      <c r="H518" s="348"/>
      <c r="I518" s="348"/>
      <c r="J518" s="348"/>
      <c r="K518" s="348"/>
      <c r="L518" s="348"/>
      <c r="M518" s="348"/>
      <c r="N518" s="348"/>
    </row>
    <row r="519" spans="1:14" ht="15.75" thickBot="1">
      <c r="A519" s="348"/>
      <c r="B519" s="357"/>
      <c r="C519" s="348"/>
      <c r="D519" s="348"/>
      <c r="E519" s="348"/>
      <c r="F519" s="348"/>
      <c r="G519" s="348"/>
      <c r="H519" s="348"/>
      <c r="I519" s="348"/>
      <c r="J519" s="348"/>
      <c r="K519" s="348"/>
      <c r="L519" s="348"/>
      <c r="M519" s="348"/>
      <c r="N519" s="348"/>
    </row>
    <row r="520" spans="1:14" ht="15.75" thickBot="1">
      <c r="A520" s="348"/>
      <c r="B520" s="357"/>
      <c r="C520" s="348"/>
      <c r="D520" s="348"/>
      <c r="E520" s="348"/>
      <c r="F520" s="348"/>
      <c r="G520" s="348"/>
      <c r="H520" s="348"/>
      <c r="I520" s="348"/>
      <c r="J520" s="348"/>
      <c r="K520" s="348"/>
      <c r="L520" s="348"/>
      <c r="M520" s="348"/>
      <c r="N520" s="348"/>
    </row>
    <row r="521" spans="1:14" ht="15.75" thickBot="1">
      <c r="A521" s="348"/>
      <c r="B521" s="357"/>
      <c r="C521" s="348"/>
      <c r="D521" s="348"/>
      <c r="E521" s="348"/>
      <c r="F521" s="348"/>
      <c r="G521" s="348"/>
      <c r="H521" s="348"/>
      <c r="I521" s="348"/>
      <c r="J521" s="348"/>
      <c r="K521" s="348"/>
      <c r="L521" s="348"/>
      <c r="M521" s="348"/>
      <c r="N521" s="348"/>
    </row>
    <row r="522" spans="1:14" ht="15.75" thickBot="1">
      <c r="A522" s="348"/>
      <c r="B522" s="357"/>
      <c r="C522" s="348"/>
      <c r="D522" s="348"/>
      <c r="E522" s="348"/>
      <c r="F522" s="348"/>
      <c r="G522" s="348"/>
      <c r="H522" s="348"/>
      <c r="I522" s="348"/>
      <c r="J522" s="348"/>
      <c r="K522" s="348"/>
      <c r="L522" s="348"/>
      <c r="M522" s="348"/>
      <c r="N522" s="348"/>
    </row>
    <row r="523" spans="1:14" ht="15.75" thickBot="1">
      <c r="A523" s="348"/>
      <c r="B523" s="357"/>
      <c r="C523" s="348"/>
      <c r="D523" s="348"/>
      <c r="E523" s="348"/>
      <c r="F523" s="348"/>
      <c r="G523" s="348"/>
      <c r="H523" s="348"/>
      <c r="I523" s="348"/>
      <c r="J523" s="348"/>
      <c r="K523" s="348"/>
      <c r="L523" s="348"/>
      <c r="M523" s="348"/>
      <c r="N523" s="348"/>
    </row>
    <row r="524" spans="1:14" ht="15.75" thickBot="1">
      <c r="A524" s="348"/>
      <c r="B524" s="357"/>
      <c r="C524" s="348"/>
      <c r="D524" s="348"/>
      <c r="E524" s="348"/>
      <c r="F524" s="348"/>
      <c r="G524" s="348"/>
      <c r="H524" s="348"/>
      <c r="I524" s="348"/>
      <c r="J524" s="348"/>
      <c r="K524" s="348"/>
      <c r="L524" s="348"/>
      <c r="M524" s="348"/>
      <c r="N524" s="348"/>
    </row>
    <row r="525" spans="1:14" ht="15.75" thickBot="1">
      <c r="A525" s="348"/>
      <c r="B525" s="357"/>
      <c r="C525" s="348"/>
      <c r="D525" s="348"/>
      <c r="E525" s="348"/>
      <c r="F525" s="348"/>
      <c r="G525" s="348"/>
      <c r="H525" s="348"/>
      <c r="I525" s="348"/>
      <c r="J525" s="348"/>
      <c r="K525" s="348"/>
      <c r="L525" s="348"/>
      <c r="M525" s="348"/>
      <c r="N525" s="348"/>
    </row>
    <row r="526" spans="1:14" ht="15.75" thickBot="1">
      <c r="A526" s="348"/>
      <c r="B526" s="357"/>
      <c r="C526" s="348"/>
      <c r="D526" s="348"/>
      <c r="E526" s="348"/>
      <c r="F526" s="348"/>
      <c r="G526" s="348"/>
      <c r="H526" s="348"/>
      <c r="I526" s="348"/>
      <c r="J526" s="348"/>
      <c r="K526" s="348"/>
      <c r="L526" s="348"/>
      <c r="M526" s="348"/>
      <c r="N526" s="348"/>
    </row>
    <row r="527" spans="1:14" ht="15.75" thickBot="1">
      <c r="A527" s="348"/>
      <c r="B527" s="357"/>
      <c r="C527" s="348"/>
      <c r="D527" s="348"/>
      <c r="E527" s="348"/>
      <c r="F527" s="348"/>
      <c r="G527" s="348"/>
      <c r="H527" s="348"/>
      <c r="I527" s="348"/>
      <c r="J527" s="348"/>
      <c r="K527" s="348"/>
      <c r="L527" s="348"/>
      <c r="M527" s="348"/>
      <c r="N527" s="348"/>
    </row>
    <row r="528" spans="1:14" ht="15.75" thickBot="1">
      <c r="A528" s="348"/>
      <c r="B528" s="357"/>
      <c r="C528" s="348"/>
      <c r="D528" s="348"/>
      <c r="E528" s="348"/>
      <c r="F528" s="348"/>
      <c r="G528" s="348"/>
      <c r="H528" s="348"/>
      <c r="I528" s="348"/>
      <c r="J528" s="348"/>
      <c r="K528" s="348"/>
      <c r="L528" s="348"/>
      <c r="M528" s="348"/>
      <c r="N528" s="348"/>
    </row>
    <row r="529" spans="1:14" ht="15.75" thickBot="1">
      <c r="A529" s="348"/>
      <c r="B529" s="357"/>
      <c r="C529" s="348"/>
      <c r="D529" s="348"/>
      <c r="E529" s="348"/>
      <c r="F529" s="348"/>
      <c r="G529" s="348"/>
      <c r="H529" s="348"/>
      <c r="I529" s="348"/>
      <c r="J529" s="348"/>
      <c r="K529" s="348"/>
      <c r="L529" s="348"/>
      <c r="M529" s="348"/>
      <c r="N529" s="348"/>
    </row>
    <row r="530" spans="1:14" ht="15.75" thickBot="1">
      <c r="A530" s="348"/>
      <c r="B530" s="357"/>
      <c r="C530" s="348"/>
      <c r="D530" s="348"/>
      <c r="E530" s="348"/>
      <c r="F530" s="348"/>
      <c r="G530" s="348"/>
      <c r="H530" s="348"/>
      <c r="I530" s="348"/>
      <c r="J530" s="348"/>
      <c r="K530" s="348"/>
      <c r="L530" s="348"/>
      <c r="M530" s="348"/>
      <c r="N530" s="348"/>
    </row>
    <row r="531" spans="1:14" ht="15.75" thickBot="1">
      <c r="A531" s="348"/>
      <c r="B531" s="357"/>
      <c r="C531" s="348"/>
      <c r="D531" s="348"/>
      <c r="E531" s="348"/>
      <c r="F531" s="348"/>
      <c r="G531" s="348"/>
      <c r="H531" s="348"/>
      <c r="I531" s="348"/>
      <c r="J531" s="348"/>
      <c r="K531" s="348"/>
      <c r="L531" s="348"/>
      <c r="M531" s="348"/>
      <c r="N531" s="348"/>
    </row>
    <row r="532" spans="1:14" ht="15.75" thickBot="1">
      <c r="A532" s="348"/>
      <c r="B532" s="357"/>
      <c r="C532" s="348"/>
      <c r="D532" s="348"/>
      <c r="E532" s="348"/>
      <c r="F532" s="348"/>
      <c r="G532" s="348"/>
      <c r="H532" s="348"/>
      <c r="I532" s="348"/>
      <c r="J532" s="348"/>
      <c r="K532" s="348"/>
      <c r="L532" s="348"/>
      <c r="M532" s="348"/>
      <c r="N532" s="348"/>
    </row>
    <row r="533" spans="1:14" ht="15.75" thickBot="1">
      <c r="A533" s="348"/>
      <c r="B533" s="357"/>
      <c r="C533" s="348"/>
      <c r="D533" s="348"/>
      <c r="E533" s="348"/>
      <c r="F533" s="348"/>
      <c r="G533" s="348"/>
      <c r="H533" s="348"/>
      <c r="I533" s="348"/>
      <c r="J533" s="348"/>
      <c r="K533" s="348"/>
      <c r="L533" s="348"/>
      <c r="M533" s="348"/>
      <c r="N533" s="348"/>
    </row>
    <row r="534" spans="1:14" ht="15.75" thickBot="1">
      <c r="A534" s="348"/>
      <c r="B534" s="357"/>
      <c r="C534" s="348"/>
      <c r="D534" s="348"/>
      <c r="E534" s="348"/>
      <c r="F534" s="348"/>
      <c r="G534" s="348"/>
      <c r="H534" s="348"/>
      <c r="I534" s="348"/>
      <c r="J534" s="348"/>
      <c r="K534" s="348"/>
      <c r="L534" s="348"/>
      <c r="M534" s="348"/>
      <c r="N534" s="348"/>
    </row>
    <row r="535" spans="1:14" ht="15.75" thickBot="1">
      <c r="A535" s="348"/>
      <c r="B535" s="357"/>
      <c r="C535" s="348"/>
      <c r="D535" s="348"/>
      <c r="E535" s="348"/>
      <c r="F535" s="348"/>
      <c r="G535" s="348"/>
      <c r="H535" s="348"/>
      <c r="I535" s="348"/>
      <c r="J535" s="348"/>
      <c r="K535" s="348"/>
      <c r="L535" s="348"/>
      <c r="M535" s="348"/>
      <c r="N535" s="348"/>
    </row>
    <row r="536" spans="1:14" ht="15.75" thickBot="1">
      <c r="A536" s="348"/>
      <c r="B536" s="357"/>
      <c r="C536" s="348"/>
      <c r="D536" s="348"/>
      <c r="E536" s="348"/>
      <c r="F536" s="348"/>
      <c r="G536" s="348"/>
      <c r="H536" s="348"/>
      <c r="I536" s="348"/>
      <c r="J536" s="348"/>
      <c r="K536" s="348"/>
      <c r="L536" s="348"/>
      <c r="M536" s="348"/>
      <c r="N536" s="348"/>
    </row>
    <row r="537" spans="1:14" ht="15.75" thickBot="1">
      <c r="A537" s="348"/>
      <c r="B537" s="357"/>
      <c r="C537" s="348"/>
      <c r="D537" s="348"/>
      <c r="E537" s="348"/>
      <c r="F537" s="348"/>
      <c r="G537" s="348"/>
      <c r="H537" s="348"/>
      <c r="I537" s="348"/>
      <c r="J537" s="348"/>
      <c r="K537" s="348"/>
      <c r="L537" s="348"/>
      <c r="M537" s="348"/>
      <c r="N537" s="348"/>
    </row>
    <row r="538" spans="1:14" ht="15.75" thickBot="1">
      <c r="A538" s="348"/>
      <c r="B538" s="357"/>
      <c r="C538" s="348"/>
      <c r="D538" s="348"/>
      <c r="E538" s="348"/>
      <c r="F538" s="348"/>
      <c r="G538" s="348"/>
      <c r="H538" s="348"/>
      <c r="I538" s="348"/>
      <c r="J538" s="348"/>
      <c r="K538" s="348"/>
      <c r="L538" s="348"/>
      <c r="M538" s="348"/>
      <c r="N538" s="348"/>
    </row>
    <row r="539" spans="1:14" ht="15.75" thickBot="1">
      <c r="A539" s="348"/>
      <c r="B539" s="357"/>
      <c r="C539" s="348"/>
      <c r="D539" s="348"/>
      <c r="E539" s="348"/>
      <c r="F539" s="348"/>
      <c r="G539" s="348"/>
      <c r="H539" s="348"/>
      <c r="I539" s="348"/>
      <c r="J539" s="348"/>
      <c r="K539" s="348"/>
      <c r="L539" s="348"/>
      <c r="M539" s="348"/>
      <c r="N539" s="348"/>
    </row>
    <row r="540" spans="1:14" ht="15.75" thickBot="1">
      <c r="A540" s="348"/>
      <c r="B540" s="357"/>
      <c r="C540" s="348"/>
      <c r="D540" s="348"/>
      <c r="E540" s="348"/>
      <c r="F540" s="348"/>
      <c r="G540" s="348"/>
      <c r="H540" s="348"/>
      <c r="I540" s="348"/>
      <c r="J540" s="348"/>
      <c r="K540" s="348"/>
      <c r="L540" s="348"/>
      <c r="M540" s="348"/>
      <c r="N540" s="348"/>
    </row>
    <row r="541" spans="1:14" ht="15.75" thickBot="1">
      <c r="A541" s="348"/>
      <c r="B541" s="357"/>
      <c r="C541" s="348"/>
      <c r="D541" s="348"/>
      <c r="E541" s="348"/>
      <c r="F541" s="348"/>
      <c r="G541" s="348"/>
      <c r="H541" s="348"/>
      <c r="I541" s="348"/>
      <c r="J541" s="348"/>
      <c r="K541" s="348"/>
      <c r="L541" s="348"/>
      <c r="M541" s="348"/>
      <c r="N541" s="348"/>
    </row>
    <row r="542" spans="1:14" ht="15.75" thickBot="1">
      <c r="A542" s="348"/>
      <c r="B542" s="357"/>
      <c r="C542" s="348"/>
      <c r="D542" s="348"/>
      <c r="E542" s="348"/>
      <c r="F542" s="348"/>
      <c r="G542" s="348"/>
      <c r="H542" s="348"/>
      <c r="I542" s="348"/>
      <c r="J542" s="348"/>
      <c r="K542" s="348"/>
      <c r="L542" s="348"/>
      <c r="M542" s="348"/>
      <c r="N542" s="348"/>
    </row>
    <row r="543" spans="1:14" ht="15.75" thickBot="1">
      <c r="A543" s="348"/>
      <c r="B543" s="357"/>
      <c r="C543" s="348"/>
      <c r="D543" s="348"/>
      <c r="E543" s="348"/>
      <c r="F543" s="348"/>
      <c r="G543" s="348"/>
      <c r="H543" s="348"/>
      <c r="I543" s="348"/>
      <c r="J543" s="348"/>
      <c r="K543" s="348"/>
      <c r="L543" s="348"/>
      <c r="M543" s="348"/>
      <c r="N543" s="348"/>
    </row>
    <row r="544" spans="1:14" ht="15.75" thickBot="1">
      <c r="A544" s="348"/>
      <c r="B544" s="357"/>
      <c r="C544" s="348"/>
      <c r="D544" s="348"/>
      <c r="E544" s="348"/>
      <c r="F544" s="348"/>
      <c r="G544" s="348"/>
      <c r="H544" s="348"/>
      <c r="I544" s="348"/>
      <c r="J544" s="348"/>
      <c r="K544" s="348"/>
      <c r="L544" s="348"/>
      <c r="M544" s="348"/>
      <c r="N544" s="348"/>
    </row>
    <row r="545" spans="1:14" ht="15.75" thickBot="1">
      <c r="A545" s="348"/>
      <c r="B545" s="357"/>
      <c r="C545" s="348"/>
      <c r="D545" s="348"/>
      <c r="E545" s="348"/>
      <c r="F545" s="348"/>
      <c r="G545" s="348"/>
      <c r="H545" s="348"/>
      <c r="I545" s="348"/>
      <c r="J545" s="348"/>
      <c r="K545" s="348"/>
      <c r="L545" s="348"/>
      <c r="M545" s="348"/>
      <c r="N545" s="348"/>
    </row>
    <row r="546" spans="1:14" ht="15.75" thickBot="1">
      <c r="A546" s="348"/>
      <c r="B546" s="357"/>
      <c r="C546" s="348"/>
      <c r="D546" s="348"/>
      <c r="E546" s="348"/>
      <c r="F546" s="348"/>
      <c r="G546" s="348"/>
      <c r="H546" s="348"/>
      <c r="I546" s="348"/>
      <c r="J546" s="348"/>
      <c r="K546" s="348"/>
      <c r="L546" s="348"/>
      <c r="M546" s="348"/>
      <c r="N546" s="348"/>
    </row>
    <row r="547" spans="1:14" ht="15.75" thickBot="1">
      <c r="A547" s="348"/>
      <c r="B547" s="357"/>
      <c r="C547" s="348"/>
      <c r="D547" s="348"/>
      <c r="E547" s="348"/>
      <c r="F547" s="348"/>
      <c r="G547" s="348"/>
      <c r="H547" s="348"/>
      <c r="I547" s="348"/>
      <c r="J547" s="348"/>
      <c r="K547" s="348"/>
      <c r="L547" s="348"/>
      <c r="M547" s="348"/>
      <c r="N547" s="348"/>
    </row>
    <row r="548" spans="1:14" ht="15.75" thickBot="1">
      <c r="A548" s="348"/>
      <c r="B548" s="357"/>
      <c r="C548" s="348"/>
      <c r="D548" s="348"/>
      <c r="E548" s="348"/>
      <c r="F548" s="348"/>
      <c r="G548" s="348"/>
      <c r="H548" s="348"/>
      <c r="I548" s="348"/>
      <c r="J548" s="348"/>
      <c r="K548" s="348"/>
      <c r="L548" s="348"/>
      <c r="M548" s="348"/>
      <c r="N548" s="348"/>
    </row>
    <row r="549" spans="1:14" ht="15.75" thickBot="1">
      <c r="A549" s="348"/>
      <c r="B549" s="357"/>
      <c r="C549" s="348"/>
      <c r="D549" s="348"/>
      <c r="E549" s="348"/>
      <c r="F549" s="348"/>
      <c r="G549" s="348"/>
      <c r="H549" s="348"/>
      <c r="I549" s="348"/>
      <c r="J549" s="348"/>
      <c r="K549" s="348"/>
      <c r="L549" s="348"/>
      <c r="M549" s="348"/>
      <c r="N549" s="348"/>
    </row>
    <row r="550" spans="1:14" ht="15.75" thickBot="1">
      <c r="A550" s="348"/>
      <c r="B550" s="357"/>
      <c r="C550" s="348"/>
      <c r="D550" s="348"/>
      <c r="E550" s="348"/>
      <c r="F550" s="348"/>
      <c r="G550" s="348"/>
      <c r="H550" s="348"/>
      <c r="I550" s="348"/>
      <c r="J550" s="348"/>
      <c r="K550" s="348"/>
      <c r="L550" s="348"/>
      <c r="M550" s="348"/>
      <c r="N550" s="348"/>
    </row>
    <row r="551" spans="1:14" ht="15.75" thickBot="1">
      <c r="A551" s="348"/>
      <c r="B551" s="357"/>
      <c r="C551" s="348"/>
      <c r="D551" s="348"/>
      <c r="E551" s="348"/>
      <c r="F551" s="348"/>
      <c r="G551" s="348"/>
      <c r="H551" s="348"/>
      <c r="I551" s="348"/>
      <c r="J551" s="348"/>
      <c r="K551" s="348"/>
      <c r="L551" s="348"/>
      <c r="M551" s="348"/>
      <c r="N551" s="348"/>
    </row>
    <row r="552" spans="1:14" ht="15.75" thickBot="1">
      <c r="A552" s="348"/>
      <c r="B552" s="357"/>
      <c r="C552" s="348"/>
      <c r="D552" s="348"/>
      <c r="E552" s="348"/>
      <c r="F552" s="348"/>
      <c r="G552" s="348"/>
      <c r="H552" s="348"/>
      <c r="I552" s="348"/>
      <c r="J552" s="348"/>
      <c r="K552" s="348"/>
      <c r="L552" s="348"/>
      <c r="M552" s="348"/>
      <c r="N552" s="348"/>
    </row>
    <row r="553" spans="1:14" ht="15.75" thickBot="1">
      <c r="A553" s="348"/>
      <c r="B553" s="357"/>
      <c r="C553" s="348"/>
      <c r="D553" s="348"/>
      <c r="E553" s="348"/>
      <c r="F553" s="348"/>
      <c r="G553" s="348"/>
      <c r="H553" s="348"/>
      <c r="I553" s="348"/>
      <c r="J553" s="348"/>
      <c r="K553" s="348"/>
      <c r="L553" s="348"/>
      <c r="M553" s="348"/>
      <c r="N553" s="348"/>
    </row>
    <row r="554" spans="1:14" ht="15.75" thickBot="1">
      <c r="A554" s="348"/>
      <c r="B554" s="357"/>
      <c r="C554" s="348"/>
      <c r="D554" s="348"/>
      <c r="E554" s="348"/>
      <c r="F554" s="348"/>
      <c r="G554" s="348"/>
      <c r="H554" s="348"/>
      <c r="I554" s="348"/>
      <c r="J554" s="348"/>
      <c r="K554" s="348"/>
      <c r="L554" s="348"/>
      <c r="M554" s="348"/>
      <c r="N554" s="348"/>
    </row>
    <row r="555" spans="1:14" ht="15.75" thickBot="1">
      <c r="A555" s="348"/>
      <c r="B555" s="357"/>
      <c r="C555" s="348"/>
      <c r="D555" s="348"/>
      <c r="E555" s="348"/>
      <c r="F555" s="348"/>
      <c r="G555" s="348"/>
      <c r="H555" s="348"/>
      <c r="I555" s="348"/>
      <c r="J555" s="348"/>
      <c r="K555" s="348"/>
      <c r="L555" s="348"/>
      <c r="M555" s="348"/>
      <c r="N555" s="348"/>
    </row>
    <row r="556" spans="1:14" ht="15.75" thickBot="1">
      <c r="A556" s="348"/>
      <c r="B556" s="357"/>
      <c r="C556" s="348"/>
      <c r="D556" s="348"/>
      <c r="E556" s="348"/>
      <c r="F556" s="348"/>
      <c r="G556" s="348"/>
      <c r="H556" s="348"/>
      <c r="I556" s="348"/>
      <c r="J556" s="348"/>
      <c r="K556" s="348"/>
      <c r="L556" s="348"/>
      <c r="M556" s="348"/>
      <c r="N556" s="348"/>
    </row>
    <row r="557" spans="1:14" ht="15.75" thickBot="1">
      <c r="A557" s="348"/>
      <c r="B557" s="357"/>
      <c r="C557" s="348"/>
      <c r="D557" s="348"/>
      <c r="E557" s="348"/>
      <c r="F557" s="348"/>
      <c r="G557" s="348"/>
      <c r="H557" s="348"/>
      <c r="I557" s="348"/>
      <c r="J557" s="348"/>
      <c r="K557" s="348"/>
      <c r="L557" s="348"/>
      <c r="M557" s="348"/>
      <c r="N557" s="348"/>
    </row>
    <row r="558" spans="1:14" ht="15.75" thickBot="1">
      <c r="A558" s="348"/>
      <c r="B558" s="357"/>
      <c r="C558" s="348"/>
      <c r="D558" s="348"/>
      <c r="E558" s="348"/>
      <c r="F558" s="348"/>
      <c r="G558" s="348"/>
      <c r="H558" s="348"/>
      <c r="I558" s="348"/>
      <c r="J558" s="348"/>
      <c r="K558" s="348"/>
      <c r="L558" s="348"/>
      <c r="M558" s="348"/>
      <c r="N558" s="348"/>
    </row>
    <row r="559" spans="1:14" ht="15.75" thickBot="1">
      <c r="A559" s="348"/>
      <c r="B559" s="357"/>
      <c r="C559" s="348"/>
      <c r="D559" s="348"/>
      <c r="E559" s="348"/>
      <c r="F559" s="348"/>
      <c r="G559" s="348"/>
      <c r="H559" s="348"/>
      <c r="I559" s="348"/>
      <c r="J559" s="348"/>
      <c r="K559" s="348"/>
      <c r="L559" s="348"/>
      <c r="M559" s="348"/>
      <c r="N559" s="348"/>
    </row>
    <row r="560" spans="1:14" ht="15.75" thickBot="1">
      <c r="A560" s="348"/>
      <c r="B560" s="357"/>
      <c r="C560" s="348"/>
      <c r="D560" s="348"/>
      <c r="E560" s="348"/>
      <c r="F560" s="348"/>
      <c r="G560" s="348"/>
      <c r="H560" s="348"/>
      <c r="I560" s="348"/>
      <c r="J560" s="348"/>
      <c r="K560" s="348"/>
      <c r="L560" s="348"/>
      <c r="M560" s="348"/>
      <c r="N560" s="348"/>
    </row>
    <row r="561" spans="1:14" ht="15.75" thickBot="1">
      <c r="A561" s="348"/>
      <c r="B561" s="357"/>
      <c r="C561" s="348"/>
      <c r="D561" s="348"/>
      <c r="E561" s="348"/>
      <c r="F561" s="348"/>
      <c r="G561" s="348"/>
      <c r="H561" s="348"/>
      <c r="I561" s="348"/>
      <c r="J561" s="348"/>
      <c r="K561" s="348"/>
      <c r="L561" s="348"/>
      <c r="M561" s="348"/>
      <c r="N561" s="348"/>
    </row>
    <row r="562" spans="1:14" ht="15.75" thickBot="1">
      <c r="A562" s="348"/>
      <c r="B562" s="357"/>
      <c r="C562" s="348"/>
      <c r="D562" s="348"/>
      <c r="E562" s="348"/>
      <c r="F562" s="348"/>
      <c r="G562" s="348"/>
      <c r="H562" s="348"/>
      <c r="I562" s="348"/>
      <c r="J562" s="348"/>
      <c r="K562" s="348"/>
      <c r="L562" s="348"/>
      <c r="M562" s="348"/>
      <c r="N562" s="348"/>
    </row>
    <row r="563" spans="1:14" ht="15.75" thickBot="1">
      <c r="A563" s="348"/>
      <c r="B563" s="357"/>
      <c r="C563" s="348"/>
      <c r="D563" s="348"/>
      <c r="E563" s="348"/>
      <c r="F563" s="348"/>
      <c r="G563" s="348"/>
      <c r="H563" s="348"/>
      <c r="I563" s="348"/>
      <c r="J563" s="348"/>
      <c r="K563" s="348"/>
      <c r="L563" s="348"/>
      <c r="M563" s="348"/>
      <c r="N563" s="348"/>
    </row>
    <row r="564" spans="1:14" ht="15.75" thickBot="1">
      <c r="A564" s="348"/>
      <c r="B564" s="357"/>
      <c r="C564" s="348"/>
      <c r="D564" s="348"/>
      <c r="E564" s="348"/>
      <c r="F564" s="348"/>
      <c r="G564" s="348"/>
      <c r="H564" s="348"/>
      <c r="I564" s="348"/>
      <c r="J564" s="348"/>
      <c r="K564" s="348"/>
      <c r="L564" s="348"/>
      <c r="M564" s="348"/>
      <c r="N564" s="348"/>
    </row>
    <row r="565" spans="1:14" ht="15.75" thickBot="1">
      <c r="A565" s="348"/>
      <c r="B565" s="357"/>
      <c r="C565" s="348"/>
      <c r="D565" s="348"/>
      <c r="E565" s="348"/>
      <c r="F565" s="348"/>
      <c r="G565" s="348"/>
      <c r="H565" s="348"/>
      <c r="I565" s="348"/>
      <c r="J565" s="348"/>
      <c r="K565" s="348"/>
      <c r="L565" s="348"/>
      <c r="M565" s="348"/>
      <c r="N565" s="348"/>
    </row>
    <row r="566" spans="1:14" ht="15.75" thickBot="1">
      <c r="A566" s="348"/>
      <c r="B566" s="357"/>
      <c r="C566" s="348"/>
      <c r="D566" s="348"/>
      <c r="E566" s="348"/>
      <c r="F566" s="348"/>
      <c r="G566" s="348"/>
      <c r="H566" s="348"/>
      <c r="I566" s="348"/>
      <c r="J566" s="348"/>
      <c r="K566" s="348"/>
      <c r="L566" s="348"/>
      <c r="M566" s="348"/>
      <c r="N566" s="348"/>
    </row>
    <row r="567" spans="1:14" ht="15.75" thickBot="1">
      <c r="A567" s="348"/>
      <c r="B567" s="357"/>
      <c r="C567" s="348"/>
      <c r="D567" s="348"/>
      <c r="E567" s="348"/>
      <c r="F567" s="348"/>
      <c r="G567" s="348"/>
      <c r="H567" s="348"/>
      <c r="I567" s="348"/>
      <c r="J567" s="348"/>
      <c r="K567" s="348"/>
      <c r="L567" s="348"/>
      <c r="M567" s="348"/>
      <c r="N567" s="348"/>
    </row>
    <row r="568" spans="1:14" ht="15.75" thickBot="1">
      <c r="A568" s="348"/>
      <c r="B568" s="357"/>
      <c r="C568" s="348"/>
      <c r="D568" s="348"/>
      <c r="E568" s="348"/>
      <c r="F568" s="348"/>
      <c r="G568" s="348"/>
      <c r="H568" s="348"/>
      <c r="I568" s="348"/>
      <c r="J568" s="348"/>
      <c r="K568" s="348"/>
      <c r="L568" s="348"/>
      <c r="M568" s="348"/>
      <c r="N568" s="348"/>
    </row>
    <row r="569" spans="1:14" ht="15.75" thickBot="1">
      <c r="A569" s="348"/>
      <c r="B569" s="357"/>
      <c r="C569" s="348"/>
      <c r="D569" s="348"/>
      <c r="E569" s="348"/>
      <c r="F569" s="348"/>
      <c r="G569" s="348"/>
      <c r="H569" s="348"/>
      <c r="I569" s="348"/>
      <c r="J569" s="348"/>
      <c r="K569" s="348"/>
      <c r="L569" s="348"/>
      <c r="M569" s="348"/>
      <c r="N569" s="348"/>
    </row>
    <row r="570" spans="1:14" ht="15.75" thickBot="1">
      <c r="A570" s="348"/>
      <c r="B570" s="357"/>
      <c r="C570" s="348"/>
      <c r="D570" s="348"/>
      <c r="E570" s="348"/>
      <c r="F570" s="348"/>
      <c r="G570" s="348"/>
      <c r="H570" s="348"/>
      <c r="I570" s="348"/>
      <c r="J570" s="348"/>
      <c r="K570" s="348"/>
      <c r="L570" s="348"/>
      <c r="M570" s="348"/>
      <c r="N570" s="348"/>
    </row>
    <row r="571" spans="1:14" ht="15.75" thickBot="1">
      <c r="A571" s="348"/>
      <c r="B571" s="357"/>
      <c r="C571" s="348"/>
      <c r="D571" s="348"/>
      <c r="E571" s="348"/>
      <c r="F571" s="348"/>
      <c r="G571" s="348"/>
      <c r="H571" s="348"/>
      <c r="I571" s="348"/>
      <c r="J571" s="348"/>
      <c r="K571" s="348"/>
      <c r="L571" s="348"/>
      <c r="M571" s="348"/>
      <c r="N571" s="348"/>
    </row>
    <row r="572" spans="1:14" ht="15.75" thickBot="1">
      <c r="A572" s="348"/>
      <c r="B572" s="357"/>
      <c r="C572" s="348"/>
      <c r="D572" s="348"/>
      <c r="E572" s="348"/>
      <c r="F572" s="348"/>
      <c r="G572" s="348"/>
      <c r="H572" s="348"/>
      <c r="I572" s="348"/>
      <c r="J572" s="348"/>
      <c r="K572" s="348"/>
      <c r="L572" s="348"/>
      <c r="M572" s="348"/>
      <c r="N572" s="348"/>
    </row>
    <row r="573" spans="1:14" ht="15.75" thickBot="1">
      <c r="A573" s="348"/>
      <c r="B573" s="357"/>
      <c r="C573" s="348"/>
      <c r="D573" s="348"/>
      <c r="E573" s="348"/>
      <c r="F573" s="348"/>
      <c r="G573" s="348"/>
      <c r="H573" s="348"/>
      <c r="I573" s="348"/>
      <c r="J573" s="348"/>
      <c r="K573" s="348"/>
      <c r="L573" s="348"/>
      <c r="M573" s="348"/>
      <c r="N573" s="348"/>
    </row>
    <row r="574" spans="1:14" ht="15.75" thickBot="1">
      <c r="A574" s="348"/>
      <c r="B574" s="357"/>
      <c r="C574" s="348"/>
      <c r="D574" s="348"/>
      <c r="E574" s="348"/>
      <c r="F574" s="348"/>
      <c r="G574" s="348"/>
      <c r="H574" s="348"/>
      <c r="I574" s="348"/>
      <c r="J574" s="348"/>
      <c r="K574" s="348"/>
      <c r="L574" s="348"/>
      <c r="M574" s="348"/>
      <c r="N574" s="348"/>
    </row>
    <row r="575" spans="1:14" ht="15.75" thickBot="1">
      <c r="A575" s="348"/>
      <c r="B575" s="357"/>
      <c r="C575" s="348"/>
      <c r="D575" s="348"/>
      <c r="E575" s="348"/>
      <c r="F575" s="348"/>
      <c r="G575" s="348"/>
      <c r="H575" s="348"/>
      <c r="I575" s="348"/>
      <c r="J575" s="348"/>
      <c r="K575" s="348"/>
      <c r="L575" s="348"/>
      <c r="M575" s="348"/>
      <c r="N575" s="348"/>
    </row>
    <row r="576" spans="1:14" ht="15.75" thickBot="1">
      <c r="A576" s="348"/>
      <c r="B576" s="357"/>
      <c r="C576" s="348"/>
      <c r="D576" s="348"/>
      <c r="E576" s="348"/>
      <c r="F576" s="348"/>
      <c r="G576" s="348"/>
      <c r="H576" s="348"/>
      <c r="I576" s="348"/>
      <c r="J576" s="348"/>
      <c r="K576" s="348"/>
      <c r="L576" s="348"/>
      <c r="M576" s="348"/>
      <c r="N576" s="348"/>
    </row>
    <row r="577" spans="1:14" ht="15.75" thickBot="1">
      <c r="A577" s="348"/>
      <c r="B577" s="357"/>
      <c r="C577" s="348"/>
      <c r="D577" s="348"/>
      <c r="E577" s="348"/>
      <c r="F577" s="348"/>
      <c r="G577" s="348"/>
      <c r="H577" s="348"/>
      <c r="I577" s="348"/>
      <c r="J577" s="348"/>
      <c r="K577" s="348"/>
      <c r="L577" s="348"/>
      <c r="M577" s="348"/>
      <c r="N577" s="348"/>
    </row>
    <row r="578" spans="1:14" ht="15.75" thickBot="1">
      <c r="A578" s="348"/>
      <c r="B578" s="357"/>
      <c r="C578" s="348"/>
      <c r="D578" s="348"/>
      <c r="E578" s="348"/>
      <c r="F578" s="348"/>
      <c r="G578" s="348"/>
      <c r="H578" s="348"/>
      <c r="I578" s="348"/>
      <c r="J578" s="348"/>
      <c r="K578" s="348"/>
      <c r="L578" s="348"/>
      <c r="M578" s="348"/>
      <c r="N578" s="348"/>
    </row>
    <row r="579" spans="1:14" ht="15.75" thickBot="1">
      <c r="A579" s="348"/>
      <c r="B579" s="357"/>
      <c r="C579" s="348"/>
      <c r="D579" s="348"/>
      <c r="E579" s="348"/>
      <c r="F579" s="348"/>
      <c r="G579" s="348"/>
      <c r="H579" s="348"/>
      <c r="I579" s="348"/>
      <c r="J579" s="348"/>
      <c r="K579" s="348"/>
      <c r="L579" s="348"/>
      <c r="M579" s="348"/>
      <c r="N579" s="348"/>
    </row>
    <row r="580" spans="1:14" ht="15.75" thickBot="1">
      <c r="A580" s="348"/>
      <c r="B580" s="357"/>
      <c r="C580" s="348"/>
      <c r="D580" s="348"/>
      <c r="E580" s="348"/>
      <c r="F580" s="348"/>
      <c r="G580" s="348"/>
      <c r="H580" s="348"/>
      <c r="I580" s="348"/>
      <c r="J580" s="348"/>
      <c r="K580" s="348"/>
      <c r="L580" s="348"/>
      <c r="M580" s="348"/>
      <c r="N580" s="348"/>
    </row>
    <row r="581" spans="1:14" ht="15.75" thickBot="1">
      <c r="A581" s="348"/>
      <c r="B581" s="357"/>
      <c r="C581" s="348"/>
      <c r="D581" s="348"/>
      <c r="E581" s="348"/>
      <c r="F581" s="348"/>
      <c r="G581" s="348"/>
      <c r="H581" s="348"/>
      <c r="I581" s="348"/>
      <c r="J581" s="348"/>
      <c r="K581" s="348"/>
      <c r="L581" s="348"/>
      <c r="M581" s="348"/>
      <c r="N581" s="348"/>
    </row>
    <row r="582" spans="1:14" ht="15.75" thickBot="1">
      <c r="A582" s="348"/>
      <c r="B582" s="357"/>
      <c r="C582" s="348"/>
      <c r="D582" s="348"/>
      <c r="E582" s="348"/>
      <c r="F582" s="348"/>
      <c r="G582" s="348"/>
      <c r="H582" s="348"/>
      <c r="I582" s="348"/>
      <c r="J582" s="348"/>
      <c r="K582" s="348"/>
      <c r="L582" s="348"/>
      <c r="M582" s="348"/>
      <c r="N582" s="348"/>
    </row>
    <row r="583" spans="1:14" ht="15.75" thickBot="1">
      <c r="A583" s="348"/>
      <c r="B583" s="357"/>
      <c r="C583" s="348"/>
      <c r="D583" s="348"/>
      <c r="E583" s="348"/>
      <c r="F583" s="348"/>
      <c r="G583" s="348"/>
      <c r="H583" s="348"/>
      <c r="I583" s="348"/>
      <c r="J583" s="348"/>
      <c r="K583" s="348"/>
      <c r="L583" s="348"/>
      <c r="M583" s="348"/>
      <c r="N583" s="348"/>
    </row>
    <row r="584" spans="1:14" ht="15.75" thickBot="1">
      <c r="A584" s="348"/>
      <c r="B584" s="357"/>
      <c r="C584" s="348"/>
      <c r="D584" s="348"/>
      <c r="E584" s="348"/>
      <c r="F584" s="348"/>
      <c r="G584" s="348"/>
      <c r="H584" s="348"/>
      <c r="I584" s="348"/>
      <c r="J584" s="348"/>
      <c r="K584" s="348"/>
      <c r="L584" s="348"/>
      <c r="M584" s="348"/>
      <c r="N584" s="348"/>
    </row>
    <row r="585" spans="1:14" ht="15.75" thickBot="1">
      <c r="A585" s="348"/>
      <c r="B585" s="357"/>
      <c r="C585" s="348"/>
      <c r="D585" s="348"/>
      <c r="E585" s="348"/>
      <c r="F585" s="348"/>
      <c r="G585" s="348"/>
      <c r="H585" s="348"/>
      <c r="I585" s="348"/>
      <c r="J585" s="348"/>
      <c r="K585" s="348"/>
      <c r="L585" s="348"/>
      <c r="M585" s="348"/>
      <c r="N585" s="348"/>
    </row>
    <row r="586" spans="1:14" ht="15.75" thickBot="1">
      <c r="A586" s="348"/>
      <c r="B586" s="357"/>
      <c r="C586" s="348"/>
      <c r="D586" s="348"/>
      <c r="E586" s="348"/>
      <c r="F586" s="348"/>
      <c r="G586" s="348"/>
      <c r="H586" s="348"/>
      <c r="I586" s="348"/>
      <c r="J586" s="348"/>
      <c r="K586" s="348"/>
      <c r="L586" s="348"/>
      <c r="M586" s="348"/>
      <c r="N586" s="348"/>
    </row>
    <row r="587" spans="1:14" ht="15.75" thickBot="1">
      <c r="A587" s="348"/>
      <c r="B587" s="357"/>
      <c r="C587" s="348"/>
      <c r="D587" s="348"/>
      <c r="E587" s="348"/>
      <c r="F587" s="348"/>
      <c r="G587" s="348"/>
      <c r="H587" s="348"/>
      <c r="I587" s="348"/>
      <c r="J587" s="348"/>
      <c r="K587" s="348"/>
      <c r="L587" s="348"/>
      <c r="M587" s="348"/>
      <c r="N587" s="348"/>
    </row>
    <row r="588" spans="1:14" ht="15.75" thickBot="1">
      <c r="A588" s="348"/>
      <c r="B588" s="357"/>
      <c r="C588" s="348"/>
      <c r="D588" s="348"/>
      <c r="E588" s="348"/>
      <c r="F588" s="348"/>
      <c r="G588" s="348"/>
      <c r="H588" s="348"/>
      <c r="I588" s="348"/>
      <c r="J588" s="348"/>
      <c r="K588" s="348"/>
      <c r="L588" s="348"/>
      <c r="M588" s="348"/>
      <c r="N588" s="348"/>
    </row>
    <row r="589" spans="1:14" ht="15.75" thickBot="1">
      <c r="A589" s="348"/>
      <c r="B589" s="357"/>
      <c r="C589" s="348"/>
      <c r="D589" s="348"/>
      <c r="E589" s="348"/>
      <c r="F589" s="348"/>
      <c r="G589" s="348"/>
      <c r="H589" s="348"/>
      <c r="I589" s="348"/>
      <c r="J589" s="348"/>
      <c r="K589" s="348"/>
      <c r="L589" s="348"/>
      <c r="M589" s="348"/>
      <c r="N589" s="348"/>
    </row>
    <row r="590" spans="1:14" ht="15.75" thickBot="1">
      <c r="A590" s="348"/>
      <c r="B590" s="357"/>
      <c r="C590" s="348"/>
      <c r="D590" s="348"/>
      <c r="E590" s="348"/>
      <c r="F590" s="348"/>
      <c r="G590" s="348"/>
      <c r="H590" s="348"/>
      <c r="I590" s="348"/>
      <c r="J590" s="348"/>
      <c r="K590" s="348"/>
      <c r="L590" s="348"/>
      <c r="M590" s="348"/>
      <c r="N590" s="348"/>
    </row>
    <row r="591" spans="1:14" ht="15.75" thickBot="1">
      <c r="A591" s="348"/>
      <c r="B591" s="357"/>
      <c r="C591" s="348"/>
      <c r="D591" s="348"/>
      <c r="E591" s="348"/>
      <c r="F591" s="348"/>
      <c r="G591" s="348"/>
      <c r="H591" s="348"/>
      <c r="I591" s="348"/>
      <c r="J591" s="348"/>
      <c r="K591" s="348"/>
      <c r="L591" s="348"/>
      <c r="M591" s="348"/>
      <c r="N591" s="348"/>
    </row>
    <row r="592" spans="1:14" ht="15.75" thickBot="1">
      <c r="A592" s="348"/>
      <c r="B592" s="357"/>
      <c r="C592" s="348"/>
      <c r="D592" s="348"/>
      <c r="E592" s="348"/>
      <c r="F592" s="348"/>
      <c r="G592" s="348"/>
      <c r="H592" s="348"/>
      <c r="I592" s="348"/>
      <c r="J592" s="348"/>
      <c r="K592" s="348"/>
      <c r="L592" s="348"/>
      <c r="M592" s="348"/>
      <c r="N592" s="348"/>
    </row>
    <row r="593" spans="1:14" ht="15.75" thickBot="1">
      <c r="A593" s="348"/>
      <c r="B593" s="357"/>
      <c r="C593" s="348"/>
      <c r="D593" s="348"/>
      <c r="E593" s="348"/>
      <c r="F593" s="348"/>
      <c r="G593" s="348"/>
      <c r="H593" s="348"/>
      <c r="I593" s="348"/>
      <c r="J593" s="348"/>
      <c r="K593" s="348"/>
      <c r="L593" s="348"/>
      <c r="M593" s="348"/>
      <c r="N593" s="348"/>
    </row>
    <row r="594" spans="1:14" ht="15.75" thickBot="1">
      <c r="A594" s="348"/>
      <c r="B594" s="357"/>
      <c r="C594" s="348"/>
      <c r="D594" s="348"/>
      <c r="E594" s="348"/>
      <c r="F594" s="348"/>
      <c r="G594" s="348"/>
      <c r="H594" s="348"/>
      <c r="I594" s="348"/>
      <c r="J594" s="348"/>
      <c r="K594" s="348"/>
      <c r="L594" s="348"/>
      <c r="M594" s="348"/>
      <c r="N594" s="348"/>
    </row>
    <row r="595" spans="1:14" ht="15.75" thickBot="1">
      <c r="A595" s="348"/>
      <c r="B595" s="357"/>
      <c r="C595" s="348"/>
      <c r="D595" s="348"/>
      <c r="E595" s="348"/>
      <c r="F595" s="348"/>
      <c r="G595" s="348"/>
      <c r="H595" s="348"/>
      <c r="I595" s="348"/>
      <c r="J595" s="348"/>
      <c r="K595" s="348"/>
      <c r="L595" s="348"/>
      <c r="M595" s="348"/>
      <c r="N595" s="348"/>
    </row>
    <row r="596" spans="1:14" ht="15.75" thickBot="1">
      <c r="A596" s="348"/>
      <c r="B596" s="357"/>
      <c r="C596" s="348"/>
      <c r="D596" s="348"/>
      <c r="E596" s="348"/>
      <c r="F596" s="348"/>
      <c r="G596" s="348"/>
      <c r="H596" s="348"/>
      <c r="I596" s="348"/>
      <c r="J596" s="348"/>
      <c r="K596" s="348"/>
      <c r="L596" s="348"/>
      <c r="M596" s="348"/>
      <c r="N596" s="348"/>
    </row>
    <row r="597" spans="1:14" ht="15.75" thickBot="1">
      <c r="A597" s="348"/>
      <c r="B597" s="357"/>
      <c r="C597" s="348"/>
      <c r="D597" s="348"/>
      <c r="E597" s="348"/>
      <c r="F597" s="348"/>
      <c r="G597" s="348"/>
      <c r="H597" s="348"/>
      <c r="I597" s="348"/>
      <c r="J597" s="348"/>
      <c r="K597" s="348"/>
      <c r="L597" s="348"/>
      <c r="M597" s="348"/>
      <c r="N597" s="348"/>
    </row>
    <row r="598" spans="1:14" ht="15.75" thickBot="1">
      <c r="A598" s="348"/>
      <c r="B598" s="357"/>
      <c r="C598" s="348"/>
      <c r="D598" s="348"/>
      <c r="E598" s="348"/>
      <c r="F598" s="348"/>
      <c r="G598" s="348"/>
      <c r="H598" s="348"/>
      <c r="I598" s="348"/>
      <c r="J598" s="348"/>
      <c r="K598" s="348"/>
      <c r="L598" s="348"/>
      <c r="M598" s="348"/>
      <c r="N598" s="348"/>
    </row>
    <row r="599" spans="1:14" ht="15.75" thickBot="1">
      <c r="A599" s="348"/>
      <c r="B599" s="357"/>
      <c r="C599" s="348"/>
      <c r="D599" s="348"/>
      <c r="E599" s="348"/>
      <c r="F599" s="348"/>
      <c r="G599" s="348"/>
      <c r="H599" s="348"/>
      <c r="I599" s="348"/>
      <c r="J599" s="348"/>
      <c r="K599" s="348"/>
      <c r="L599" s="348"/>
      <c r="M599" s="348"/>
      <c r="N599" s="348"/>
    </row>
    <row r="600" spans="1:14" ht="15.75" thickBot="1">
      <c r="A600" s="348"/>
      <c r="B600" s="357"/>
      <c r="C600" s="348"/>
      <c r="D600" s="348"/>
      <c r="E600" s="348"/>
      <c r="F600" s="348"/>
      <c r="G600" s="348"/>
      <c r="H600" s="348"/>
      <c r="I600" s="348"/>
      <c r="J600" s="348"/>
      <c r="K600" s="348"/>
      <c r="L600" s="348"/>
      <c r="M600" s="348"/>
      <c r="N600" s="348"/>
    </row>
    <row r="601" spans="1:14" ht="15.75" thickBot="1">
      <c r="A601" s="348"/>
      <c r="B601" s="357"/>
      <c r="C601" s="348"/>
      <c r="D601" s="348"/>
      <c r="E601" s="348"/>
      <c r="F601" s="348"/>
      <c r="G601" s="348"/>
      <c r="H601" s="348"/>
      <c r="I601" s="348"/>
      <c r="J601" s="348"/>
      <c r="K601" s="348"/>
      <c r="L601" s="348"/>
      <c r="M601" s="348"/>
      <c r="N601" s="348"/>
    </row>
    <row r="602" spans="1:14" ht="15.75" thickBot="1">
      <c r="A602" s="348"/>
      <c r="B602" s="357"/>
      <c r="C602" s="348"/>
      <c r="D602" s="348"/>
      <c r="E602" s="348"/>
      <c r="F602" s="348"/>
      <c r="G602" s="348"/>
      <c r="H602" s="348"/>
      <c r="I602" s="348"/>
      <c r="J602" s="348"/>
      <c r="K602" s="348"/>
      <c r="L602" s="348"/>
      <c r="M602" s="348"/>
      <c r="N602" s="348"/>
    </row>
    <row r="603" spans="1:14" ht="15.75" thickBot="1">
      <c r="A603" s="348"/>
      <c r="B603" s="357"/>
      <c r="C603" s="348"/>
      <c r="D603" s="348"/>
      <c r="E603" s="348"/>
      <c r="F603" s="348"/>
      <c r="G603" s="348"/>
      <c r="H603" s="348"/>
      <c r="I603" s="348"/>
      <c r="J603" s="348"/>
      <c r="K603" s="348"/>
      <c r="L603" s="348"/>
      <c r="M603" s="348"/>
      <c r="N603" s="348"/>
    </row>
    <row r="604" spans="1:14" ht="15.75" thickBot="1">
      <c r="A604" s="348"/>
      <c r="B604" s="357"/>
      <c r="C604" s="348"/>
      <c r="D604" s="348"/>
      <c r="E604" s="348"/>
      <c r="F604" s="348"/>
      <c r="G604" s="348"/>
      <c r="H604" s="348"/>
      <c r="I604" s="348"/>
      <c r="J604" s="348"/>
      <c r="K604" s="348"/>
      <c r="L604" s="348"/>
      <c r="M604" s="348"/>
      <c r="N604" s="348"/>
    </row>
    <row r="605" spans="1:14" ht="15.75" thickBot="1">
      <c r="A605" s="348"/>
      <c r="B605" s="357"/>
      <c r="C605" s="348"/>
      <c r="D605" s="348"/>
      <c r="E605" s="348"/>
      <c r="F605" s="348"/>
      <c r="G605" s="348"/>
      <c r="H605" s="348"/>
      <c r="I605" s="348"/>
      <c r="J605" s="348"/>
      <c r="K605" s="348"/>
      <c r="L605" s="348"/>
      <c r="M605" s="348"/>
      <c r="N605" s="348"/>
    </row>
    <row r="606" spans="1:14" ht="15.75" thickBot="1">
      <c r="A606" s="348"/>
      <c r="B606" s="357"/>
      <c r="C606" s="348"/>
      <c r="D606" s="348"/>
      <c r="E606" s="348"/>
      <c r="F606" s="348"/>
      <c r="G606" s="348"/>
      <c r="H606" s="348"/>
      <c r="I606" s="348"/>
      <c r="J606" s="348"/>
      <c r="K606" s="348"/>
      <c r="L606" s="348"/>
      <c r="M606" s="348"/>
      <c r="N606" s="348"/>
    </row>
    <row r="607" spans="1:14" ht="15.75" thickBot="1">
      <c r="A607" s="348"/>
      <c r="B607" s="357"/>
      <c r="C607" s="348"/>
      <c r="D607" s="348"/>
      <c r="E607" s="348"/>
      <c r="F607" s="348"/>
      <c r="G607" s="348"/>
      <c r="H607" s="348"/>
      <c r="I607" s="348"/>
      <c r="J607" s="348"/>
      <c r="K607" s="348"/>
      <c r="L607" s="348"/>
      <c r="M607" s="348"/>
      <c r="N607" s="348"/>
    </row>
    <row r="608" spans="1:14" ht="15.75" thickBot="1">
      <c r="A608" s="348"/>
      <c r="B608" s="357"/>
      <c r="C608" s="348"/>
      <c r="D608" s="348"/>
      <c r="E608" s="348"/>
      <c r="F608" s="348"/>
      <c r="G608" s="348"/>
      <c r="H608" s="348"/>
      <c r="I608" s="348"/>
      <c r="J608" s="348"/>
      <c r="K608" s="348"/>
      <c r="L608" s="348"/>
      <c r="M608" s="348"/>
      <c r="N608" s="348"/>
    </row>
    <row r="609" spans="1:14" ht="15.75" thickBot="1">
      <c r="A609" s="348"/>
      <c r="B609" s="357"/>
      <c r="C609" s="348"/>
      <c r="D609" s="348"/>
      <c r="E609" s="348"/>
      <c r="F609" s="348"/>
      <c r="G609" s="348"/>
      <c r="H609" s="348"/>
      <c r="I609" s="348"/>
      <c r="J609" s="348"/>
      <c r="K609" s="348"/>
      <c r="L609" s="348"/>
      <c r="M609" s="348"/>
      <c r="N609" s="348"/>
    </row>
    <row r="610" spans="1:14" ht="15.75" thickBot="1">
      <c r="A610" s="348"/>
      <c r="B610" s="357"/>
      <c r="C610" s="348"/>
      <c r="D610" s="348"/>
      <c r="E610" s="348"/>
      <c r="F610" s="348"/>
      <c r="G610" s="348"/>
      <c r="H610" s="348"/>
      <c r="I610" s="348"/>
      <c r="J610" s="348"/>
      <c r="K610" s="348"/>
      <c r="L610" s="348"/>
      <c r="M610" s="348"/>
      <c r="N610" s="348"/>
    </row>
    <row r="611" spans="1:14" ht="15.75" thickBot="1">
      <c r="A611" s="348"/>
      <c r="B611" s="357"/>
      <c r="C611" s="348"/>
      <c r="D611" s="348"/>
      <c r="E611" s="348"/>
      <c r="F611" s="348"/>
      <c r="G611" s="348"/>
      <c r="H611" s="348"/>
      <c r="I611" s="348"/>
      <c r="J611" s="348"/>
      <c r="K611" s="348"/>
      <c r="L611" s="348"/>
      <c r="M611" s="348"/>
      <c r="N611" s="348"/>
    </row>
    <row r="612" spans="1:14" ht="15.75" thickBot="1">
      <c r="A612" s="348"/>
      <c r="B612" s="357"/>
      <c r="C612" s="348"/>
      <c r="D612" s="348"/>
      <c r="E612" s="348"/>
      <c r="F612" s="348"/>
      <c r="G612" s="348"/>
      <c r="H612" s="348"/>
      <c r="I612" s="348"/>
      <c r="J612" s="348"/>
      <c r="K612" s="348"/>
      <c r="L612" s="348"/>
      <c r="M612" s="348"/>
      <c r="N612" s="348"/>
    </row>
    <row r="613" spans="1:14" ht="15.75" thickBot="1">
      <c r="A613" s="348"/>
      <c r="B613" s="357"/>
      <c r="C613" s="348"/>
      <c r="D613" s="348"/>
      <c r="E613" s="348"/>
      <c r="F613" s="348"/>
      <c r="G613" s="348"/>
      <c r="H613" s="348"/>
      <c r="I613" s="348"/>
      <c r="J613" s="348"/>
      <c r="K613" s="348"/>
      <c r="L613" s="348"/>
      <c r="M613" s="348"/>
      <c r="N613" s="348"/>
    </row>
    <row r="614" spans="1:14" ht="15.75" thickBot="1">
      <c r="A614" s="348"/>
      <c r="B614" s="357"/>
      <c r="C614" s="348"/>
      <c r="D614" s="348"/>
      <c r="E614" s="348"/>
      <c r="F614" s="348"/>
      <c r="G614" s="348"/>
      <c r="H614" s="348"/>
      <c r="I614" s="348"/>
      <c r="J614" s="348"/>
      <c r="K614" s="348"/>
      <c r="L614" s="348"/>
      <c r="M614" s="348"/>
      <c r="N614" s="348"/>
    </row>
    <row r="615" spans="1:14" ht="15.75" thickBot="1">
      <c r="A615" s="348"/>
      <c r="B615" s="357"/>
      <c r="C615" s="348"/>
      <c r="D615" s="348"/>
      <c r="E615" s="348"/>
      <c r="F615" s="348"/>
      <c r="G615" s="348"/>
      <c r="H615" s="348"/>
      <c r="I615" s="348"/>
      <c r="J615" s="348"/>
      <c r="K615" s="348"/>
      <c r="L615" s="348"/>
      <c r="M615" s="348"/>
      <c r="N615" s="348"/>
    </row>
    <row r="616" spans="1:14" ht="15.75" thickBot="1">
      <c r="A616" s="348"/>
      <c r="B616" s="357"/>
      <c r="C616" s="348"/>
      <c r="D616" s="348"/>
      <c r="E616" s="348"/>
      <c r="F616" s="348"/>
      <c r="G616" s="348"/>
      <c r="H616" s="348"/>
      <c r="I616" s="348"/>
      <c r="J616" s="348"/>
      <c r="K616" s="348"/>
      <c r="L616" s="348"/>
      <c r="M616" s="348"/>
      <c r="N616" s="348"/>
    </row>
    <row r="617" spans="1:14" ht="15.75" thickBot="1">
      <c r="A617" s="348"/>
      <c r="B617" s="357"/>
      <c r="C617" s="348"/>
      <c r="D617" s="348"/>
      <c r="E617" s="348"/>
      <c r="F617" s="348"/>
      <c r="G617" s="348"/>
      <c r="H617" s="348"/>
      <c r="I617" s="348"/>
      <c r="J617" s="348"/>
      <c r="K617" s="348"/>
      <c r="L617" s="348"/>
      <c r="M617" s="348"/>
      <c r="N617" s="348"/>
    </row>
    <row r="618" spans="1:14" ht="15.75" thickBot="1">
      <c r="A618" s="348"/>
      <c r="B618" s="357"/>
      <c r="C618" s="348"/>
      <c r="D618" s="348"/>
      <c r="E618" s="348"/>
      <c r="F618" s="348"/>
      <c r="G618" s="348"/>
      <c r="H618" s="348"/>
      <c r="I618" s="348"/>
      <c r="J618" s="348"/>
      <c r="K618" s="348"/>
      <c r="L618" s="348"/>
      <c r="M618" s="348"/>
      <c r="N618" s="348"/>
    </row>
    <row r="619" spans="1:14" ht="15.75" thickBot="1">
      <c r="A619" s="348"/>
      <c r="B619" s="357"/>
      <c r="C619" s="348"/>
      <c r="D619" s="348"/>
      <c r="E619" s="348"/>
      <c r="F619" s="348"/>
      <c r="G619" s="348"/>
      <c r="H619" s="348"/>
      <c r="I619" s="348"/>
      <c r="J619" s="348"/>
      <c r="K619" s="348"/>
      <c r="L619" s="348"/>
      <c r="M619" s="348"/>
      <c r="N619" s="348"/>
    </row>
    <row r="620" spans="1:14" ht="15.75" thickBot="1">
      <c r="A620" s="348"/>
      <c r="B620" s="357"/>
      <c r="C620" s="348"/>
      <c r="D620" s="348"/>
      <c r="E620" s="348"/>
      <c r="F620" s="348"/>
      <c r="G620" s="348"/>
      <c r="H620" s="348"/>
      <c r="I620" s="348"/>
      <c r="J620" s="348"/>
      <c r="K620" s="348"/>
      <c r="L620" s="348"/>
      <c r="M620" s="348"/>
      <c r="N620" s="348"/>
    </row>
    <row r="621" spans="1:14" ht="15.75" thickBot="1">
      <c r="A621" s="348"/>
      <c r="B621" s="357"/>
      <c r="C621" s="348"/>
      <c r="D621" s="348"/>
      <c r="E621" s="348"/>
      <c r="F621" s="348"/>
      <c r="G621" s="348"/>
      <c r="H621" s="348"/>
      <c r="I621" s="348"/>
      <c r="J621" s="348"/>
      <c r="K621" s="348"/>
      <c r="L621" s="348"/>
      <c r="M621" s="348"/>
      <c r="N621" s="348"/>
    </row>
    <row r="622" spans="1:14" ht="15.75" thickBot="1">
      <c r="A622" s="348"/>
      <c r="B622" s="357"/>
      <c r="C622" s="348"/>
      <c r="D622" s="348"/>
      <c r="E622" s="348"/>
      <c r="F622" s="348"/>
      <c r="G622" s="348"/>
      <c r="H622" s="348"/>
      <c r="I622" s="348"/>
      <c r="J622" s="348"/>
      <c r="K622" s="348"/>
      <c r="L622" s="348"/>
      <c r="M622" s="348"/>
      <c r="N622" s="348"/>
    </row>
    <row r="623" spans="1:14" ht="15.75" thickBot="1">
      <c r="A623" s="348"/>
      <c r="B623" s="357"/>
      <c r="C623" s="348"/>
      <c r="D623" s="348"/>
      <c r="E623" s="348"/>
      <c r="F623" s="348"/>
      <c r="G623" s="348"/>
      <c r="H623" s="348"/>
      <c r="I623" s="348"/>
      <c r="J623" s="348"/>
      <c r="K623" s="348"/>
      <c r="L623" s="348"/>
      <c r="M623" s="348"/>
      <c r="N623" s="348"/>
    </row>
    <row r="624" spans="1:14" ht="15.75" thickBot="1">
      <c r="A624" s="348"/>
      <c r="B624" s="357"/>
      <c r="C624" s="348"/>
      <c r="D624" s="348"/>
      <c r="E624" s="348"/>
      <c r="F624" s="348"/>
      <c r="G624" s="348"/>
      <c r="H624" s="348"/>
      <c r="I624" s="348"/>
      <c r="J624" s="348"/>
      <c r="K624" s="348"/>
      <c r="L624" s="348"/>
      <c r="M624" s="348"/>
      <c r="N624" s="348"/>
    </row>
    <row r="625" spans="1:14" ht="15.75" thickBot="1">
      <c r="A625" s="348"/>
      <c r="B625" s="357"/>
      <c r="C625" s="348"/>
      <c r="D625" s="348"/>
      <c r="E625" s="348"/>
      <c r="F625" s="348"/>
      <c r="G625" s="348"/>
      <c r="H625" s="348"/>
      <c r="I625" s="348"/>
      <c r="J625" s="348"/>
      <c r="K625" s="348"/>
      <c r="L625" s="348"/>
      <c r="M625" s="348"/>
      <c r="N625" s="348"/>
    </row>
    <row r="626" spans="1:14" ht="15.75" thickBot="1">
      <c r="A626" s="348"/>
      <c r="B626" s="357"/>
      <c r="C626" s="348"/>
      <c r="D626" s="348"/>
      <c r="E626" s="348"/>
      <c r="F626" s="348"/>
      <c r="G626" s="348"/>
      <c r="H626" s="348"/>
      <c r="I626" s="348"/>
      <c r="J626" s="348"/>
      <c r="K626" s="348"/>
      <c r="L626" s="348"/>
      <c r="M626" s="348"/>
      <c r="N626" s="348"/>
    </row>
    <row r="627" spans="1:14" ht="15.75" thickBot="1">
      <c r="A627" s="348"/>
      <c r="B627" s="357"/>
      <c r="C627" s="348"/>
      <c r="D627" s="348"/>
      <c r="E627" s="348"/>
      <c r="F627" s="348"/>
      <c r="G627" s="348"/>
      <c r="H627" s="348"/>
      <c r="I627" s="348"/>
      <c r="J627" s="348"/>
      <c r="K627" s="348"/>
      <c r="L627" s="348"/>
      <c r="M627" s="348"/>
      <c r="N627" s="348"/>
    </row>
    <row r="628" spans="1:14" ht="15.75" thickBot="1">
      <c r="A628" s="348"/>
      <c r="B628" s="357"/>
      <c r="C628" s="348"/>
      <c r="D628" s="348"/>
      <c r="E628" s="348"/>
      <c r="F628" s="348"/>
      <c r="G628" s="348"/>
      <c r="H628" s="348"/>
      <c r="I628" s="348"/>
      <c r="J628" s="348"/>
      <c r="K628" s="348"/>
      <c r="L628" s="348"/>
      <c r="M628" s="348"/>
      <c r="N628" s="348"/>
    </row>
    <row r="629" spans="1:14" ht="15.75" thickBot="1">
      <c r="A629" s="348"/>
      <c r="B629" s="357"/>
      <c r="C629" s="348"/>
      <c r="D629" s="348"/>
      <c r="E629" s="348"/>
      <c r="F629" s="348"/>
      <c r="G629" s="348"/>
      <c r="H629" s="348"/>
      <c r="I629" s="348"/>
      <c r="J629" s="348"/>
      <c r="K629" s="348"/>
      <c r="L629" s="348"/>
      <c r="M629" s="348"/>
      <c r="N629" s="348"/>
    </row>
    <row r="630" spans="1:14" ht="15.75" thickBot="1">
      <c r="A630" s="348"/>
      <c r="B630" s="357"/>
      <c r="C630" s="348"/>
      <c r="D630" s="348"/>
      <c r="E630" s="348"/>
      <c r="F630" s="348"/>
      <c r="G630" s="348"/>
      <c r="H630" s="348"/>
      <c r="I630" s="348"/>
      <c r="J630" s="348"/>
      <c r="K630" s="348"/>
      <c r="L630" s="348"/>
      <c r="M630" s="348"/>
      <c r="N630" s="348"/>
    </row>
    <row r="631" spans="1:14" ht="15.75" thickBot="1">
      <c r="A631" s="348"/>
      <c r="B631" s="357"/>
      <c r="C631" s="348"/>
      <c r="D631" s="348"/>
      <c r="E631" s="348"/>
      <c r="F631" s="348"/>
      <c r="G631" s="348"/>
      <c r="H631" s="348"/>
      <c r="I631" s="348"/>
      <c r="J631" s="348"/>
      <c r="K631" s="348"/>
      <c r="L631" s="348"/>
      <c r="M631" s="348"/>
      <c r="N631" s="348"/>
    </row>
    <row r="632" spans="1:14" ht="15.75" thickBot="1">
      <c r="A632" s="348"/>
      <c r="B632" s="357"/>
      <c r="C632" s="348"/>
      <c r="D632" s="348"/>
      <c r="E632" s="348"/>
      <c r="F632" s="348"/>
      <c r="G632" s="348"/>
      <c r="H632" s="348"/>
      <c r="I632" s="348"/>
      <c r="J632" s="348"/>
      <c r="K632" s="348"/>
      <c r="L632" s="348"/>
      <c r="M632" s="348"/>
      <c r="N632" s="348"/>
    </row>
    <row r="633" spans="1:14" ht="15.75" thickBot="1">
      <c r="A633" s="348"/>
      <c r="B633" s="357"/>
      <c r="C633" s="348"/>
      <c r="D633" s="348"/>
      <c r="E633" s="348"/>
      <c r="F633" s="348"/>
      <c r="G633" s="348"/>
      <c r="H633" s="348"/>
      <c r="I633" s="348"/>
      <c r="J633" s="348"/>
      <c r="K633" s="348"/>
      <c r="L633" s="348"/>
      <c r="M633" s="348"/>
      <c r="N633" s="348"/>
    </row>
    <row r="634" spans="1:14" ht="15.75" thickBot="1">
      <c r="A634" s="348"/>
      <c r="B634" s="357"/>
      <c r="C634" s="348"/>
      <c r="D634" s="348"/>
      <c r="E634" s="348"/>
      <c r="F634" s="348"/>
      <c r="G634" s="348"/>
      <c r="H634" s="348"/>
      <c r="I634" s="348"/>
      <c r="J634" s="348"/>
      <c r="K634" s="348"/>
      <c r="L634" s="348"/>
      <c r="M634" s="348"/>
      <c r="N634" s="348"/>
    </row>
    <row r="635" spans="1:14" ht="15.75" thickBot="1">
      <c r="A635" s="348"/>
      <c r="B635" s="357"/>
      <c r="C635" s="348"/>
      <c r="D635" s="348"/>
      <c r="E635" s="348"/>
      <c r="F635" s="348"/>
      <c r="G635" s="348"/>
      <c r="H635" s="348"/>
      <c r="I635" s="348"/>
      <c r="J635" s="348"/>
      <c r="K635" s="348"/>
      <c r="L635" s="348"/>
      <c r="M635" s="348"/>
      <c r="N635" s="348"/>
    </row>
    <row r="636" spans="1:14" ht="15.75" thickBot="1">
      <c r="A636" s="348"/>
      <c r="B636" s="357"/>
      <c r="C636" s="348"/>
      <c r="D636" s="348"/>
      <c r="E636" s="348"/>
      <c r="F636" s="348"/>
      <c r="G636" s="348"/>
      <c r="H636" s="348"/>
      <c r="I636" s="348"/>
      <c r="J636" s="348"/>
      <c r="K636" s="348"/>
      <c r="L636" s="348"/>
      <c r="M636" s="348"/>
      <c r="N636" s="348"/>
    </row>
    <row r="637" spans="1:14" ht="15.75" thickBot="1">
      <c r="A637" s="348"/>
      <c r="B637" s="357"/>
      <c r="C637" s="348"/>
      <c r="D637" s="348"/>
      <c r="E637" s="348"/>
      <c r="F637" s="348"/>
      <c r="G637" s="348"/>
      <c r="H637" s="348"/>
      <c r="I637" s="348"/>
      <c r="J637" s="348"/>
      <c r="K637" s="348"/>
      <c r="L637" s="348"/>
      <c r="M637" s="348"/>
      <c r="N637" s="348"/>
    </row>
    <row r="638" spans="1:14" ht="15.75" thickBot="1">
      <c r="A638" s="348"/>
      <c r="B638" s="357"/>
      <c r="C638" s="348"/>
      <c r="D638" s="348"/>
      <c r="E638" s="348"/>
      <c r="F638" s="348"/>
      <c r="G638" s="348"/>
      <c r="H638" s="348"/>
      <c r="I638" s="348"/>
      <c r="J638" s="348"/>
      <c r="K638" s="348"/>
      <c r="L638" s="348"/>
      <c r="M638" s="348"/>
      <c r="N638" s="348"/>
    </row>
    <row r="639" spans="1:14" ht="15.75" thickBot="1">
      <c r="A639" s="348"/>
      <c r="B639" s="357"/>
      <c r="C639" s="348"/>
      <c r="D639" s="348"/>
      <c r="E639" s="348"/>
      <c r="F639" s="348"/>
      <c r="G639" s="348"/>
      <c r="H639" s="348"/>
      <c r="I639" s="348"/>
      <c r="J639" s="348"/>
      <c r="K639" s="348"/>
      <c r="L639" s="348"/>
      <c r="M639" s="348"/>
      <c r="N639" s="348"/>
    </row>
    <row r="640" spans="1:14" ht="15.75" thickBot="1">
      <c r="A640" s="348"/>
      <c r="B640" s="357"/>
      <c r="C640" s="348"/>
      <c r="D640" s="348"/>
      <c r="E640" s="348"/>
      <c r="F640" s="348"/>
      <c r="G640" s="348"/>
      <c r="H640" s="348"/>
      <c r="I640" s="348"/>
      <c r="J640" s="348"/>
      <c r="K640" s="348"/>
      <c r="L640" s="348"/>
      <c r="M640" s="348"/>
      <c r="N640" s="348"/>
    </row>
    <row r="641" spans="1:14" ht="15.75" thickBot="1">
      <c r="A641" s="348"/>
      <c r="B641" s="357"/>
      <c r="C641" s="348"/>
      <c r="D641" s="348"/>
      <c r="E641" s="348"/>
      <c r="F641" s="348"/>
      <c r="G641" s="348"/>
      <c r="H641" s="348"/>
      <c r="I641" s="348"/>
      <c r="J641" s="348"/>
      <c r="K641" s="348"/>
      <c r="L641" s="348"/>
      <c r="M641" s="348"/>
      <c r="N641" s="348"/>
    </row>
    <row r="642" spans="1:14" ht="15.75" thickBot="1">
      <c r="A642" s="348"/>
      <c r="B642" s="357"/>
      <c r="C642" s="348"/>
      <c r="D642" s="348"/>
      <c r="E642" s="348"/>
      <c r="F642" s="348"/>
      <c r="G642" s="348"/>
      <c r="H642" s="348"/>
      <c r="I642" s="348"/>
      <c r="J642" s="348"/>
      <c r="K642" s="348"/>
      <c r="L642" s="348"/>
      <c r="M642" s="348"/>
      <c r="N642" s="348"/>
    </row>
    <row r="643" spans="1:14" ht="15.75" thickBot="1">
      <c r="A643" s="348"/>
      <c r="B643" s="357"/>
      <c r="C643" s="348"/>
      <c r="D643" s="348"/>
      <c r="E643" s="348"/>
      <c r="F643" s="348"/>
      <c r="G643" s="348"/>
      <c r="H643" s="348"/>
      <c r="I643" s="348"/>
      <c r="J643" s="348"/>
      <c r="K643" s="348"/>
      <c r="L643" s="348"/>
      <c r="M643" s="348"/>
      <c r="N643" s="348"/>
    </row>
    <row r="644" spans="1:14" ht="15.75" thickBot="1">
      <c r="A644" s="348"/>
      <c r="B644" s="357"/>
      <c r="C644" s="348"/>
      <c r="D644" s="348"/>
      <c r="E644" s="348"/>
      <c r="F644" s="348"/>
      <c r="G644" s="348"/>
      <c r="H644" s="348"/>
      <c r="I644" s="348"/>
      <c r="J644" s="348"/>
      <c r="K644" s="348"/>
      <c r="L644" s="348"/>
      <c r="M644" s="348"/>
      <c r="N644" s="348"/>
    </row>
    <row r="645" spans="1:14" ht="15.75" thickBot="1">
      <c r="A645" s="348"/>
      <c r="B645" s="357"/>
      <c r="C645" s="348"/>
      <c r="D645" s="348"/>
      <c r="E645" s="348"/>
      <c r="F645" s="348"/>
      <c r="G645" s="348"/>
      <c r="H645" s="348"/>
      <c r="I645" s="348"/>
      <c r="J645" s="348"/>
      <c r="K645" s="348"/>
      <c r="L645" s="348"/>
      <c r="M645" s="348"/>
      <c r="N645" s="348"/>
    </row>
    <row r="646" spans="1:14" ht="15.75" thickBot="1">
      <c r="A646" s="348"/>
      <c r="B646" s="357"/>
      <c r="C646" s="348"/>
      <c r="D646" s="348"/>
      <c r="E646" s="348"/>
      <c r="F646" s="348"/>
      <c r="G646" s="348"/>
      <c r="H646" s="348"/>
      <c r="I646" s="348"/>
      <c r="J646" s="348"/>
      <c r="K646" s="348"/>
      <c r="L646" s="348"/>
      <c r="M646" s="348"/>
      <c r="N646" s="348"/>
    </row>
    <row r="647" spans="1:14" ht="15.75" thickBot="1">
      <c r="A647" s="348"/>
      <c r="B647" s="357"/>
      <c r="C647" s="348"/>
      <c r="D647" s="348"/>
      <c r="E647" s="348"/>
      <c r="F647" s="348"/>
      <c r="G647" s="348"/>
      <c r="H647" s="348"/>
      <c r="I647" s="348"/>
      <c r="J647" s="348"/>
      <c r="K647" s="348"/>
      <c r="L647" s="348"/>
      <c r="M647" s="348"/>
      <c r="N647" s="348"/>
    </row>
    <row r="648" spans="1:14" ht="15.75" thickBot="1">
      <c r="A648" s="348"/>
      <c r="B648" s="357"/>
      <c r="C648" s="348"/>
      <c r="D648" s="348"/>
      <c r="E648" s="348"/>
      <c r="F648" s="348"/>
      <c r="G648" s="348"/>
      <c r="H648" s="348"/>
      <c r="I648" s="348"/>
      <c r="J648" s="348"/>
      <c r="K648" s="348"/>
      <c r="L648" s="348"/>
      <c r="M648" s="348"/>
      <c r="N648" s="348"/>
    </row>
    <row r="649" spans="1:14" ht="15.75" thickBot="1">
      <c r="A649" s="348"/>
      <c r="B649" s="357"/>
      <c r="C649" s="348"/>
      <c r="D649" s="348"/>
      <c r="E649" s="348"/>
      <c r="F649" s="348"/>
      <c r="G649" s="348"/>
      <c r="H649" s="348"/>
      <c r="I649" s="348"/>
      <c r="J649" s="348"/>
      <c r="K649" s="348"/>
      <c r="L649" s="348"/>
      <c r="M649" s="348"/>
      <c r="N649" s="348"/>
    </row>
    <row r="650" spans="1:14" ht="15.75" thickBot="1">
      <c r="A650" s="348"/>
      <c r="B650" s="357"/>
      <c r="C650" s="348"/>
      <c r="D650" s="348"/>
      <c r="E650" s="348"/>
      <c r="F650" s="348"/>
      <c r="G650" s="348"/>
      <c r="H650" s="348"/>
      <c r="I650" s="348"/>
      <c r="J650" s="348"/>
      <c r="K650" s="348"/>
      <c r="L650" s="348"/>
      <c r="M650" s="348"/>
      <c r="N650" s="348"/>
    </row>
    <row r="651" spans="1:14" ht="15.75" thickBot="1">
      <c r="A651" s="348"/>
      <c r="B651" s="357"/>
      <c r="C651" s="348"/>
      <c r="D651" s="348"/>
      <c r="E651" s="348"/>
      <c r="F651" s="348"/>
      <c r="G651" s="348"/>
      <c r="H651" s="348"/>
      <c r="I651" s="348"/>
      <c r="J651" s="348"/>
      <c r="K651" s="348"/>
      <c r="L651" s="348"/>
      <c r="M651" s="348"/>
      <c r="N651" s="348"/>
    </row>
    <row r="652" spans="1:14" ht="15.75" thickBot="1">
      <c r="A652" s="348"/>
      <c r="B652" s="357"/>
      <c r="C652" s="348"/>
      <c r="D652" s="348"/>
      <c r="E652" s="348"/>
      <c r="F652" s="348"/>
      <c r="G652" s="348"/>
      <c r="H652" s="348"/>
      <c r="I652" s="348"/>
      <c r="J652" s="348"/>
      <c r="K652" s="348"/>
      <c r="L652" s="348"/>
      <c r="M652" s="348"/>
      <c r="N652" s="348"/>
    </row>
    <row r="653" spans="1:14" ht="15.75" thickBot="1">
      <c r="A653" s="348"/>
      <c r="B653" s="357"/>
      <c r="C653" s="348"/>
      <c r="D653" s="348"/>
      <c r="E653" s="348"/>
      <c r="F653" s="348"/>
      <c r="G653" s="348"/>
      <c r="H653" s="348"/>
      <c r="I653" s="348"/>
      <c r="J653" s="348"/>
      <c r="K653" s="348"/>
      <c r="L653" s="348"/>
      <c r="M653" s="348"/>
      <c r="N653" s="348"/>
    </row>
    <row r="654" spans="1:14" ht="15.75" thickBot="1">
      <c r="A654" s="348"/>
      <c r="B654" s="357"/>
      <c r="C654" s="348"/>
      <c r="D654" s="348"/>
      <c r="E654" s="348"/>
      <c r="F654" s="348"/>
      <c r="G654" s="348"/>
      <c r="H654" s="348"/>
      <c r="I654" s="348"/>
      <c r="J654" s="348"/>
      <c r="K654" s="348"/>
      <c r="L654" s="348"/>
      <c r="M654" s="348"/>
      <c r="N654" s="348"/>
    </row>
    <row r="655" spans="1:14" ht="15.75" thickBot="1">
      <c r="A655" s="348"/>
      <c r="B655" s="357"/>
      <c r="C655" s="348"/>
      <c r="D655" s="348"/>
      <c r="E655" s="348"/>
      <c r="F655" s="348"/>
      <c r="G655" s="348"/>
      <c r="H655" s="348"/>
      <c r="I655" s="348"/>
      <c r="J655" s="348"/>
      <c r="K655" s="348"/>
      <c r="L655" s="348"/>
      <c r="M655" s="348"/>
      <c r="N655" s="348"/>
    </row>
    <row r="656" spans="1:14" ht="15.75" thickBot="1">
      <c r="A656" s="348"/>
      <c r="B656" s="357"/>
      <c r="C656" s="348"/>
      <c r="D656" s="348"/>
      <c r="E656" s="348"/>
      <c r="F656" s="348"/>
      <c r="G656" s="348"/>
      <c r="H656" s="348"/>
      <c r="I656" s="348"/>
      <c r="J656" s="348"/>
      <c r="K656" s="348"/>
      <c r="L656" s="348"/>
      <c r="M656" s="348"/>
      <c r="N656" s="348"/>
    </row>
    <row r="657" spans="1:14" ht="15.75" thickBot="1">
      <c r="A657" s="348"/>
      <c r="B657" s="357"/>
      <c r="C657" s="348"/>
      <c r="D657" s="348"/>
      <c r="E657" s="348"/>
      <c r="F657" s="348"/>
      <c r="G657" s="348"/>
      <c r="H657" s="348"/>
      <c r="I657" s="348"/>
      <c r="J657" s="348"/>
      <c r="K657" s="348"/>
      <c r="L657" s="348"/>
      <c r="M657" s="348"/>
      <c r="N657" s="348"/>
    </row>
    <row r="658" spans="1:14" ht="15.75" thickBot="1">
      <c r="A658" s="348"/>
      <c r="B658" s="357"/>
      <c r="C658" s="348"/>
      <c r="D658" s="348"/>
      <c r="E658" s="348"/>
      <c r="F658" s="348"/>
      <c r="G658" s="348"/>
      <c r="H658" s="348"/>
      <c r="I658" s="348"/>
      <c r="J658" s="348"/>
      <c r="K658" s="348"/>
      <c r="L658" s="348"/>
      <c r="M658" s="348"/>
      <c r="N658" s="348"/>
    </row>
    <row r="659" spans="1:14" ht="15.75" thickBot="1">
      <c r="A659" s="348"/>
      <c r="B659" s="357"/>
      <c r="C659" s="348"/>
      <c r="D659" s="348"/>
      <c r="E659" s="348"/>
      <c r="F659" s="348"/>
      <c r="G659" s="348"/>
      <c r="H659" s="348"/>
      <c r="I659" s="348"/>
      <c r="J659" s="348"/>
      <c r="K659" s="348"/>
      <c r="L659" s="348"/>
      <c r="M659" s="348"/>
      <c r="N659" s="348"/>
    </row>
    <row r="660" spans="1:14" ht="15.75" thickBot="1">
      <c r="A660" s="348"/>
      <c r="B660" s="357"/>
      <c r="C660" s="348"/>
      <c r="D660" s="348"/>
      <c r="E660" s="348"/>
      <c r="F660" s="348"/>
      <c r="G660" s="348"/>
      <c r="H660" s="348"/>
      <c r="I660" s="348"/>
      <c r="J660" s="348"/>
      <c r="K660" s="348"/>
      <c r="L660" s="348"/>
      <c r="M660" s="348"/>
      <c r="N660" s="348"/>
    </row>
    <row r="661" spans="1:14" ht="15.75" thickBot="1">
      <c r="A661" s="348"/>
      <c r="B661" s="357"/>
      <c r="C661" s="348"/>
      <c r="D661" s="348"/>
      <c r="E661" s="348"/>
      <c r="F661" s="348"/>
      <c r="G661" s="348"/>
      <c r="H661" s="348"/>
      <c r="I661" s="348"/>
      <c r="J661" s="348"/>
      <c r="K661" s="348"/>
      <c r="L661" s="348"/>
      <c r="M661" s="348"/>
      <c r="N661" s="348"/>
    </row>
    <row r="662" spans="1:14" ht="15.75" thickBot="1">
      <c r="A662" s="348"/>
      <c r="B662" s="357"/>
      <c r="C662" s="348"/>
      <c r="D662" s="348"/>
      <c r="E662" s="348"/>
      <c r="F662" s="348"/>
      <c r="G662" s="348"/>
      <c r="H662" s="348"/>
      <c r="I662" s="348"/>
      <c r="J662" s="348"/>
      <c r="K662" s="348"/>
      <c r="L662" s="348"/>
      <c r="M662" s="348"/>
      <c r="N662" s="348"/>
    </row>
    <row r="663" spans="1:14" ht="15.75" thickBot="1">
      <c r="A663" s="348"/>
      <c r="B663" s="357"/>
      <c r="C663" s="348"/>
      <c r="D663" s="348"/>
      <c r="E663" s="348"/>
      <c r="F663" s="348"/>
      <c r="G663" s="348"/>
      <c r="H663" s="348"/>
      <c r="I663" s="348"/>
      <c r="J663" s="348"/>
      <c r="K663" s="348"/>
      <c r="L663" s="348"/>
      <c r="M663" s="348"/>
      <c r="N663" s="348"/>
    </row>
    <row r="664" spans="1:14" ht="15.75" thickBot="1">
      <c r="A664" s="348"/>
      <c r="B664" s="357"/>
      <c r="C664" s="348"/>
      <c r="D664" s="348"/>
      <c r="E664" s="348"/>
      <c r="F664" s="348"/>
      <c r="G664" s="348"/>
      <c r="H664" s="348"/>
      <c r="I664" s="348"/>
      <c r="J664" s="348"/>
      <c r="K664" s="348"/>
      <c r="L664" s="348"/>
      <c r="M664" s="348"/>
      <c r="N664" s="348"/>
    </row>
    <row r="665" spans="1:14" ht="15.75" thickBot="1">
      <c r="A665" s="348"/>
      <c r="B665" s="357"/>
      <c r="C665" s="348"/>
      <c r="D665" s="348"/>
      <c r="E665" s="348"/>
      <c r="F665" s="348"/>
      <c r="G665" s="348"/>
      <c r="H665" s="348"/>
      <c r="I665" s="348"/>
      <c r="J665" s="348"/>
      <c r="K665" s="348"/>
      <c r="L665" s="348"/>
      <c r="M665" s="348"/>
      <c r="N665" s="348"/>
    </row>
    <row r="666" spans="1:14" ht="15.75" thickBot="1">
      <c r="A666" s="348"/>
      <c r="B666" s="357"/>
      <c r="C666" s="348"/>
      <c r="D666" s="348"/>
      <c r="E666" s="348"/>
      <c r="F666" s="348"/>
      <c r="G666" s="348"/>
      <c r="H666" s="348"/>
      <c r="I666" s="348"/>
      <c r="J666" s="348"/>
      <c r="K666" s="348"/>
      <c r="L666" s="348"/>
      <c r="M666" s="348"/>
      <c r="N666" s="348"/>
    </row>
    <row r="667" spans="1:14" ht="15.75" thickBot="1">
      <c r="A667" s="348"/>
      <c r="B667" s="357"/>
      <c r="C667" s="348"/>
      <c r="D667" s="348"/>
      <c r="E667" s="348"/>
      <c r="F667" s="348"/>
      <c r="G667" s="348"/>
      <c r="H667" s="348"/>
      <c r="I667" s="348"/>
      <c r="J667" s="348"/>
      <c r="K667" s="348"/>
      <c r="L667" s="348"/>
      <c r="M667" s="348"/>
      <c r="N667" s="348"/>
    </row>
    <row r="668" spans="1:14" ht="15.75" thickBot="1">
      <c r="A668" s="348"/>
      <c r="B668" s="357"/>
      <c r="C668" s="348"/>
      <c r="D668" s="348"/>
      <c r="E668" s="348"/>
      <c r="F668" s="348"/>
      <c r="G668" s="348"/>
      <c r="H668" s="348"/>
      <c r="I668" s="348"/>
      <c r="J668" s="348"/>
      <c r="K668" s="348"/>
      <c r="L668" s="348"/>
      <c r="M668" s="348"/>
      <c r="N668" s="348"/>
    </row>
    <row r="669" spans="1:14" ht="15.75" thickBot="1">
      <c r="A669" s="348"/>
      <c r="B669" s="357"/>
      <c r="C669" s="348"/>
      <c r="D669" s="348"/>
      <c r="E669" s="348"/>
      <c r="F669" s="348"/>
      <c r="G669" s="348"/>
      <c r="H669" s="348"/>
      <c r="I669" s="348"/>
      <c r="J669" s="348"/>
      <c r="K669" s="348"/>
      <c r="L669" s="348"/>
      <c r="M669" s="348"/>
      <c r="N669" s="348"/>
    </row>
    <row r="670" spans="1:14" ht="15.75" thickBot="1">
      <c r="A670" s="348"/>
      <c r="B670" s="357"/>
      <c r="C670" s="348"/>
      <c r="D670" s="348"/>
      <c r="E670" s="348"/>
      <c r="F670" s="348"/>
      <c r="G670" s="348"/>
      <c r="H670" s="348"/>
      <c r="I670" s="348"/>
      <c r="J670" s="348"/>
      <c r="K670" s="348"/>
      <c r="L670" s="348"/>
      <c r="M670" s="348"/>
      <c r="N670" s="348"/>
    </row>
    <row r="671" spans="1:14" ht="15.75" thickBot="1">
      <c r="A671" s="348"/>
      <c r="B671" s="357"/>
      <c r="C671" s="348"/>
      <c r="D671" s="348"/>
      <c r="E671" s="348"/>
      <c r="F671" s="348"/>
      <c r="G671" s="348"/>
      <c r="H671" s="348"/>
      <c r="I671" s="348"/>
      <c r="J671" s="348"/>
      <c r="K671" s="348"/>
      <c r="L671" s="348"/>
      <c r="M671" s="348"/>
      <c r="N671" s="348"/>
    </row>
    <row r="672" spans="1:14" ht="15.75" thickBot="1">
      <c r="A672" s="348"/>
      <c r="B672" s="357"/>
      <c r="C672" s="348"/>
      <c r="D672" s="348"/>
      <c r="E672" s="348"/>
      <c r="F672" s="348"/>
      <c r="G672" s="348"/>
      <c r="H672" s="348"/>
      <c r="I672" s="348"/>
      <c r="J672" s="348"/>
      <c r="K672" s="348"/>
      <c r="L672" s="348"/>
      <c r="M672" s="348"/>
      <c r="N672" s="348"/>
    </row>
    <row r="673" spans="1:14" ht="15.75" thickBot="1">
      <c r="A673" s="348"/>
      <c r="B673" s="357"/>
      <c r="C673" s="348"/>
      <c r="D673" s="348"/>
      <c r="E673" s="348"/>
      <c r="F673" s="348"/>
      <c r="G673" s="348"/>
      <c r="H673" s="348"/>
      <c r="I673" s="348"/>
      <c r="J673" s="348"/>
      <c r="K673" s="348"/>
      <c r="L673" s="348"/>
      <c r="M673" s="348"/>
      <c r="N673" s="348"/>
    </row>
    <row r="674" spans="1:14" ht="15.75" thickBot="1">
      <c r="A674" s="348"/>
      <c r="B674" s="357"/>
      <c r="C674" s="348"/>
      <c r="D674" s="348"/>
      <c r="E674" s="348"/>
      <c r="F674" s="348"/>
      <c r="G674" s="348"/>
      <c r="H674" s="348"/>
      <c r="I674" s="348"/>
      <c r="J674" s="348"/>
      <c r="K674" s="348"/>
      <c r="L674" s="348"/>
      <c r="M674" s="348"/>
      <c r="N674" s="348"/>
    </row>
    <row r="675" spans="1:14" ht="15.75" thickBot="1">
      <c r="A675" s="348"/>
      <c r="B675" s="357"/>
      <c r="C675" s="348"/>
      <c r="D675" s="348"/>
      <c r="E675" s="348"/>
      <c r="F675" s="348"/>
      <c r="G675" s="348"/>
      <c r="H675" s="348"/>
      <c r="I675" s="348"/>
      <c r="J675" s="348"/>
      <c r="K675" s="348"/>
      <c r="L675" s="348"/>
      <c r="M675" s="348"/>
      <c r="N675" s="348"/>
    </row>
    <row r="676" spans="1:14" ht="15.75" thickBot="1">
      <c r="A676" s="348"/>
      <c r="B676" s="357"/>
      <c r="C676" s="348"/>
      <c r="D676" s="348"/>
      <c r="E676" s="348"/>
      <c r="F676" s="348"/>
      <c r="G676" s="348"/>
      <c r="H676" s="348"/>
      <c r="I676" s="348"/>
      <c r="J676" s="348"/>
      <c r="K676" s="348"/>
      <c r="L676" s="348"/>
      <c r="M676" s="348"/>
      <c r="N676" s="348"/>
    </row>
    <row r="677" spans="1:14" ht="15.75" thickBot="1">
      <c r="A677" s="348"/>
      <c r="B677" s="357"/>
      <c r="C677" s="348"/>
      <c r="D677" s="348"/>
      <c r="E677" s="348"/>
      <c r="F677" s="348"/>
      <c r="G677" s="348"/>
      <c r="H677" s="348"/>
      <c r="I677" s="348"/>
      <c r="J677" s="348"/>
      <c r="K677" s="348"/>
      <c r="L677" s="348"/>
      <c r="M677" s="348"/>
      <c r="N677" s="348"/>
    </row>
    <row r="678" spans="1:14" ht="15.75" thickBot="1">
      <c r="A678" s="348"/>
      <c r="B678" s="357"/>
      <c r="C678" s="348"/>
      <c r="D678" s="348"/>
      <c r="E678" s="348"/>
      <c r="F678" s="348"/>
      <c r="G678" s="348"/>
      <c r="H678" s="348"/>
      <c r="I678" s="348"/>
      <c r="J678" s="348"/>
      <c r="K678" s="348"/>
      <c r="L678" s="348"/>
      <c r="M678" s="348"/>
      <c r="N678" s="348"/>
    </row>
    <row r="679" spans="1:14" ht="15.75" thickBot="1">
      <c r="A679" s="348"/>
      <c r="B679" s="357"/>
      <c r="C679" s="348"/>
      <c r="D679" s="348"/>
      <c r="E679" s="348"/>
      <c r="F679" s="348"/>
      <c r="G679" s="348"/>
      <c r="H679" s="348"/>
      <c r="I679" s="348"/>
      <c r="J679" s="348"/>
      <c r="K679" s="348"/>
      <c r="L679" s="348"/>
      <c r="M679" s="348"/>
      <c r="N679" s="348"/>
    </row>
    <row r="680" spans="1:14" ht="15.75" thickBot="1">
      <c r="A680" s="348"/>
      <c r="B680" s="357"/>
      <c r="C680" s="348"/>
      <c r="D680" s="348"/>
      <c r="E680" s="348"/>
      <c r="F680" s="348"/>
      <c r="G680" s="348"/>
      <c r="H680" s="348"/>
      <c r="I680" s="348"/>
      <c r="J680" s="348"/>
      <c r="K680" s="348"/>
      <c r="L680" s="348"/>
      <c r="M680" s="348"/>
      <c r="N680" s="348"/>
    </row>
    <row r="681" spans="1:14" ht="15.75" thickBot="1">
      <c r="A681" s="348"/>
      <c r="B681" s="357"/>
      <c r="C681" s="348"/>
      <c r="D681" s="348"/>
      <c r="E681" s="348"/>
      <c r="F681" s="348"/>
      <c r="G681" s="348"/>
      <c r="H681" s="348"/>
      <c r="I681" s="348"/>
      <c r="J681" s="348"/>
      <c r="K681" s="348"/>
      <c r="L681" s="348"/>
      <c r="M681" s="348"/>
      <c r="N681" s="348"/>
    </row>
    <row r="682" spans="1:14" ht="15.75" thickBot="1">
      <c r="A682" s="348"/>
      <c r="B682" s="357"/>
      <c r="C682" s="348"/>
      <c r="D682" s="348"/>
      <c r="E682" s="348"/>
      <c r="F682" s="348"/>
      <c r="G682" s="348"/>
      <c r="H682" s="348"/>
      <c r="I682" s="348"/>
      <c r="J682" s="348"/>
      <c r="K682" s="348"/>
      <c r="L682" s="348"/>
      <c r="M682" s="348"/>
      <c r="N682" s="348"/>
    </row>
    <row r="683" spans="1:14" ht="15.75" thickBot="1">
      <c r="A683" s="348"/>
      <c r="B683" s="357"/>
      <c r="C683" s="348"/>
      <c r="D683" s="348"/>
      <c r="E683" s="348"/>
      <c r="F683" s="348"/>
      <c r="G683" s="348"/>
      <c r="H683" s="348"/>
      <c r="I683" s="348"/>
      <c r="J683" s="348"/>
      <c r="K683" s="348"/>
      <c r="L683" s="348"/>
      <c r="M683" s="348"/>
      <c r="N683" s="348"/>
    </row>
    <row r="684" spans="1:14" ht="15.75" thickBot="1">
      <c r="A684" s="348"/>
      <c r="B684" s="357"/>
      <c r="C684" s="348"/>
      <c r="D684" s="348"/>
      <c r="E684" s="348"/>
      <c r="F684" s="348"/>
      <c r="G684" s="348"/>
      <c r="H684" s="348"/>
      <c r="I684" s="348"/>
      <c r="J684" s="348"/>
      <c r="K684" s="348"/>
      <c r="L684" s="348"/>
      <c r="M684" s="348"/>
      <c r="N684" s="348"/>
    </row>
    <row r="685" spans="1:14" ht="15.75" thickBot="1">
      <c r="A685" s="348"/>
      <c r="B685" s="357"/>
      <c r="C685" s="348"/>
      <c r="D685" s="348"/>
      <c r="E685" s="348"/>
      <c r="F685" s="348"/>
      <c r="G685" s="348"/>
      <c r="H685" s="348"/>
      <c r="I685" s="348"/>
      <c r="J685" s="348"/>
      <c r="K685" s="348"/>
      <c r="L685" s="348"/>
      <c r="M685" s="348"/>
      <c r="N685" s="348"/>
    </row>
    <row r="686" spans="1:14" ht="15.75" thickBot="1">
      <c r="A686" s="348"/>
      <c r="B686" s="357"/>
      <c r="C686" s="348"/>
      <c r="D686" s="348"/>
      <c r="E686" s="348"/>
      <c r="F686" s="348"/>
      <c r="G686" s="348"/>
      <c r="H686" s="348"/>
      <c r="I686" s="348"/>
      <c r="J686" s="348"/>
      <c r="K686" s="348"/>
      <c r="L686" s="348"/>
      <c r="M686" s="348"/>
      <c r="N686" s="348"/>
    </row>
    <row r="687" spans="1:14" ht="15.75" thickBot="1">
      <c r="A687" s="348"/>
      <c r="B687" s="357"/>
      <c r="C687" s="348"/>
      <c r="D687" s="348"/>
      <c r="E687" s="348"/>
      <c r="F687" s="348"/>
      <c r="G687" s="348"/>
      <c r="H687" s="348"/>
      <c r="I687" s="348"/>
      <c r="J687" s="348"/>
      <c r="K687" s="348"/>
      <c r="L687" s="348"/>
      <c r="M687" s="348"/>
      <c r="N687" s="348"/>
    </row>
    <row r="688" spans="1:14" ht="15.75" thickBot="1">
      <c r="A688" s="348"/>
      <c r="B688" s="357"/>
      <c r="C688" s="348"/>
      <c r="D688" s="348"/>
      <c r="E688" s="348"/>
      <c r="F688" s="348"/>
      <c r="G688" s="348"/>
      <c r="H688" s="348"/>
      <c r="I688" s="348"/>
      <c r="J688" s="348"/>
      <c r="K688" s="348"/>
      <c r="L688" s="348"/>
      <c r="M688" s="348"/>
      <c r="N688" s="348"/>
    </row>
    <row r="689" spans="1:14" ht="15.75" thickBot="1">
      <c r="A689" s="348"/>
      <c r="B689" s="357"/>
      <c r="C689" s="348"/>
      <c r="D689" s="348"/>
      <c r="E689" s="348"/>
      <c r="F689" s="348"/>
      <c r="G689" s="348"/>
      <c r="H689" s="348"/>
      <c r="I689" s="348"/>
      <c r="J689" s="348"/>
      <c r="K689" s="348"/>
      <c r="L689" s="348"/>
      <c r="M689" s="348"/>
      <c r="N689" s="348"/>
    </row>
    <row r="690" spans="1:14" ht="15.75" thickBot="1">
      <c r="A690" s="348"/>
      <c r="B690" s="357"/>
      <c r="C690" s="348"/>
      <c r="D690" s="348"/>
      <c r="E690" s="348"/>
      <c r="F690" s="348"/>
      <c r="G690" s="348"/>
      <c r="H690" s="348"/>
      <c r="I690" s="348"/>
      <c r="J690" s="348"/>
      <c r="K690" s="348"/>
      <c r="L690" s="348"/>
      <c r="M690" s="348"/>
      <c r="N690" s="348"/>
    </row>
    <row r="691" spans="1:14" ht="15.75" thickBot="1">
      <c r="A691" s="348"/>
      <c r="B691" s="357"/>
      <c r="C691" s="348"/>
      <c r="D691" s="348"/>
      <c r="E691" s="348"/>
      <c r="F691" s="348"/>
      <c r="G691" s="348"/>
      <c r="H691" s="348"/>
      <c r="I691" s="348"/>
      <c r="J691" s="348"/>
      <c r="K691" s="348"/>
      <c r="L691" s="348"/>
      <c r="M691" s="348"/>
      <c r="N691" s="348"/>
    </row>
    <row r="692" spans="1:14" ht="15.75" thickBot="1">
      <c r="A692" s="348"/>
      <c r="B692" s="357"/>
      <c r="C692" s="348"/>
      <c r="D692" s="348"/>
      <c r="E692" s="348"/>
      <c r="F692" s="348"/>
      <c r="G692" s="348"/>
      <c r="H692" s="348"/>
      <c r="I692" s="348"/>
      <c r="J692" s="348"/>
      <c r="K692" s="348"/>
      <c r="L692" s="348"/>
      <c r="M692" s="348"/>
      <c r="N692" s="348"/>
    </row>
    <row r="693" spans="1:14" ht="15.75" thickBot="1">
      <c r="A693" s="348"/>
      <c r="B693" s="357"/>
      <c r="C693" s="348"/>
      <c r="D693" s="348"/>
      <c r="E693" s="348"/>
      <c r="F693" s="348"/>
      <c r="G693" s="348"/>
      <c r="H693" s="348"/>
      <c r="I693" s="348"/>
      <c r="J693" s="348"/>
      <c r="K693" s="348"/>
      <c r="L693" s="348"/>
      <c r="M693" s="348"/>
      <c r="N693" s="348"/>
    </row>
    <row r="694" spans="1:14" ht="15.75" thickBot="1">
      <c r="A694" s="348"/>
      <c r="B694" s="357"/>
      <c r="C694" s="348"/>
      <c r="D694" s="348"/>
      <c r="E694" s="348"/>
      <c r="F694" s="348"/>
      <c r="G694" s="348"/>
      <c r="H694" s="348"/>
      <c r="I694" s="348"/>
      <c r="J694" s="348"/>
      <c r="K694" s="348"/>
      <c r="L694" s="348"/>
      <c r="M694" s="348"/>
      <c r="N694" s="348"/>
    </row>
    <row r="695" spans="1:14" ht="15.75" thickBot="1">
      <c r="A695" s="348"/>
      <c r="B695" s="357"/>
      <c r="C695" s="348"/>
      <c r="D695" s="348"/>
      <c r="E695" s="348"/>
      <c r="F695" s="348"/>
      <c r="G695" s="348"/>
      <c r="H695" s="348"/>
      <c r="I695" s="348"/>
      <c r="J695" s="348"/>
      <c r="K695" s="348"/>
      <c r="L695" s="348"/>
      <c r="M695" s="348"/>
      <c r="N695" s="348"/>
    </row>
    <row r="696" spans="1:14" ht="15.75" thickBot="1">
      <c r="A696" s="348"/>
      <c r="B696" s="357"/>
      <c r="C696" s="348"/>
      <c r="D696" s="348"/>
      <c r="E696" s="348"/>
      <c r="F696" s="348"/>
      <c r="G696" s="348"/>
      <c r="H696" s="348"/>
      <c r="I696" s="348"/>
      <c r="J696" s="348"/>
      <c r="K696" s="348"/>
      <c r="L696" s="348"/>
      <c r="M696" s="348"/>
      <c r="N696" s="348"/>
    </row>
    <row r="697" spans="1:14" ht="15.75" thickBot="1">
      <c r="A697" s="348"/>
      <c r="B697" s="357"/>
      <c r="C697" s="348"/>
      <c r="D697" s="348"/>
      <c r="E697" s="348"/>
      <c r="F697" s="348"/>
      <c r="G697" s="348"/>
      <c r="H697" s="348"/>
      <c r="I697" s="348"/>
      <c r="J697" s="348"/>
      <c r="K697" s="348"/>
      <c r="L697" s="348"/>
      <c r="M697" s="348"/>
      <c r="N697" s="348"/>
    </row>
    <row r="698" spans="1:14" ht="15.75" thickBot="1">
      <c r="A698" s="348"/>
      <c r="B698" s="357"/>
      <c r="C698" s="348"/>
      <c r="D698" s="348"/>
      <c r="E698" s="348"/>
      <c r="F698" s="348"/>
      <c r="G698" s="348"/>
      <c r="H698" s="348"/>
      <c r="I698" s="348"/>
      <c r="J698" s="348"/>
      <c r="K698" s="348"/>
      <c r="L698" s="348"/>
      <c r="M698" s="348"/>
      <c r="N698" s="348"/>
    </row>
    <row r="699" spans="1:14" ht="15.75" thickBot="1">
      <c r="A699" s="348"/>
      <c r="B699" s="357"/>
      <c r="C699" s="348"/>
      <c r="D699" s="348"/>
      <c r="E699" s="348"/>
      <c r="F699" s="348"/>
      <c r="G699" s="348"/>
      <c r="H699" s="348"/>
      <c r="I699" s="348"/>
      <c r="J699" s="348"/>
      <c r="K699" s="348"/>
      <c r="L699" s="348"/>
      <c r="M699" s="348"/>
      <c r="N699" s="348"/>
    </row>
    <row r="700" spans="1:14" ht="15.75" thickBot="1">
      <c r="A700" s="348"/>
      <c r="B700" s="357"/>
      <c r="C700" s="348"/>
      <c r="D700" s="348"/>
      <c r="E700" s="348"/>
      <c r="F700" s="348"/>
      <c r="G700" s="348"/>
      <c r="H700" s="348"/>
      <c r="I700" s="348"/>
      <c r="J700" s="348"/>
      <c r="K700" s="348"/>
      <c r="L700" s="348"/>
      <c r="M700" s="348"/>
      <c r="N700" s="348"/>
    </row>
    <row r="701" spans="1:14" ht="15.75" thickBot="1">
      <c r="A701" s="348"/>
      <c r="B701" s="357"/>
      <c r="C701" s="348"/>
      <c r="D701" s="348"/>
      <c r="E701" s="348"/>
      <c r="F701" s="348"/>
      <c r="G701" s="348"/>
      <c r="H701" s="348"/>
      <c r="I701" s="348"/>
      <c r="J701" s="348"/>
      <c r="K701" s="348"/>
      <c r="L701" s="348"/>
      <c r="M701" s="348"/>
      <c r="N701" s="348"/>
    </row>
    <row r="702" spans="1:14" ht="15.75" thickBot="1">
      <c r="A702" s="348"/>
      <c r="B702" s="357"/>
      <c r="C702" s="348"/>
      <c r="D702" s="348"/>
      <c r="E702" s="348"/>
      <c r="F702" s="348"/>
      <c r="G702" s="348"/>
      <c r="H702" s="348"/>
      <c r="I702" s="348"/>
      <c r="J702" s="348"/>
      <c r="K702" s="348"/>
      <c r="L702" s="348"/>
      <c r="M702" s="348"/>
      <c r="N702" s="348"/>
    </row>
    <row r="703" spans="1:14" ht="15.75" thickBot="1">
      <c r="A703" s="348"/>
      <c r="B703" s="357"/>
      <c r="C703" s="348"/>
      <c r="D703" s="348"/>
      <c r="E703" s="348"/>
      <c r="F703" s="348"/>
      <c r="G703" s="348"/>
      <c r="H703" s="348"/>
      <c r="I703" s="348"/>
      <c r="J703" s="348"/>
      <c r="K703" s="348"/>
      <c r="L703" s="348"/>
      <c r="M703" s="348"/>
      <c r="N703" s="348"/>
    </row>
    <row r="704" spans="1:14" ht="15.75" thickBot="1">
      <c r="A704" s="348"/>
      <c r="B704" s="357"/>
      <c r="C704" s="348"/>
      <c r="D704" s="348"/>
      <c r="E704" s="348"/>
      <c r="F704" s="348"/>
      <c r="G704" s="348"/>
      <c r="H704" s="348"/>
      <c r="I704" s="348"/>
      <c r="J704" s="348"/>
      <c r="K704" s="348"/>
      <c r="L704" s="348"/>
      <c r="M704" s="348"/>
      <c r="N704" s="348"/>
    </row>
    <row r="705" spans="1:14" ht="15.75" thickBot="1">
      <c r="A705" s="348"/>
      <c r="B705" s="357"/>
      <c r="C705" s="348"/>
      <c r="D705" s="348"/>
      <c r="E705" s="348"/>
      <c r="F705" s="348"/>
      <c r="G705" s="348"/>
      <c r="H705" s="348"/>
      <c r="I705" s="348"/>
      <c r="J705" s="348"/>
      <c r="K705" s="348"/>
      <c r="L705" s="348"/>
      <c r="M705" s="348"/>
      <c r="N705" s="348"/>
    </row>
    <row r="706" spans="1:14" ht="15.75" thickBot="1">
      <c r="A706" s="348"/>
      <c r="B706" s="357"/>
      <c r="C706" s="348"/>
      <c r="D706" s="348"/>
      <c r="E706" s="348"/>
      <c r="F706" s="348"/>
      <c r="G706" s="348"/>
      <c r="H706" s="348"/>
      <c r="I706" s="348"/>
      <c r="J706" s="348"/>
      <c r="K706" s="348"/>
      <c r="L706" s="348"/>
      <c r="M706" s="348"/>
      <c r="N706" s="348"/>
    </row>
    <row r="707" spans="1:14" ht="15.75" thickBot="1">
      <c r="A707" s="348"/>
      <c r="B707" s="357"/>
      <c r="C707" s="348"/>
      <c r="D707" s="348"/>
      <c r="E707" s="348"/>
      <c r="F707" s="348"/>
      <c r="G707" s="348"/>
      <c r="H707" s="348"/>
      <c r="I707" s="348"/>
      <c r="J707" s="348"/>
      <c r="K707" s="348"/>
      <c r="L707" s="348"/>
      <c r="M707" s="348"/>
      <c r="N707" s="348"/>
    </row>
    <row r="708" spans="1:14" ht="15.75" thickBot="1">
      <c r="A708" s="348"/>
      <c r="B708" s="357"/>
      <c r="C708" s="348"/>
      <c r="D708" s="348"/>
      <c r="E708" s="348"/>
      <c r="F708" s="348"/>
      <c r="G708" s="348"/>
      <c r="H708" s="348"/>
      <c r="I708" s="348"/>
      <c r="J708" s="348"/>
      <c r="K708" s="348"/>
      <c r="L708" s="348"/>
      <c r="M708" s="348"/>
      <c r="N708" s="348"/>
    </row>
    <row r="709" spans="1:14" ht="15.75" thickBot="1">
      <c r="A709" s="348"/>
      <c r="B709" s="357"/>
      <c r="C709" s="348"/>
      <c r="D709" s="348"/>
      <c r="E709" s="348"/>
      <c r="F709" s="348"/>
      <c r="G709" s="348"/>
      <c r="H709" s="348"/>
      <c r="I709" s="348"/>
      <c r="J709" s="348"/>
      <c r="K709" s="348"/>
      <c r="L709" s="348"/>
      <c r="M709" s="348"/>
      <c r="N709" s="348"/>
    </row>
    <row r="710" spans="1:14" ht="15.75" thickBot="1">
      <c r="A710" s="348"/>
      <c r="B710" s="357"/>
      <c r="C710" s="348"/>
      <c r="D710" s="348"/>
      <c r="E710" s="348"/>
      <c r="F710" s="348"/>
      <c r="G710" s="348"/>
      <c r="H710" s="348"/>
      <c r="I710" s="348"/>
      <c r="J710" s="348"/>
      <c r="K710" s="348"/>
      <c r="L710" s="348"/>
      <c r="M710" s="348"/>
      <c r="N710" s="348"/>
    </row>
    <row r="711" spans="1:14" ht="15.75" thickBot="1">
      <c r="A711" s="348"/>
      <c r="B711" s="357"/>
      <c r="C711" s="348"/>
      <c r="D711" s="348"/>
      <c r="E711" s="348"/>
      <c r="F711" s="348"/>
      <c r="G711" s="348"/>
      <c r="H711" s="348"/>
      <c r="I711" s="348"/>
      <c r="J711" s="348"/>
      <c r="K711" s="348"/>
      <c r="L711" s="348"/>
      <c r="M711" s="348"/>
      <c r="N711" s="348"/>
    </row>
    <row r="712" spans="1:14" ht="15.75" thickBot="1">
      <c r="A712" s="348"/>
      <c r="B712" s="357"/>
      <c r="C712" s="348"/>
      <c r="D712" s="348"/>
      <c r="E712" s="348"/>
      <c r="F712" s="348"/>
      <c r="G712" s="348"/>
      <c r="H712" s="348"/>
      <c r="I712" s="348"/>
      <c r="J712" s="348"/>
      <c r="K712" s="348"/>
      <c r="L712" s="348"/>
      <c r="M712" s="348"/>
      <c r="N712" s="348"/>
    </row>
    <row r="713" spans="1:14" ht="15.75" thickBot="1">
      <c r="A713" s="348"/>
      <c r="B713" s="357"/>
      <c r="C713" s="348"/>
      <c r="D713" s="348"/>
      <c r="E713" s="348"/>
      <c r="F713" s="348"/>
      <c r="G713" s="348"/>
      <c r="H713" s="348"/>
      <c r="I713" s="348"/>
      <c r="J713" s="348"/>
      <c r="K713" s="348"/>
      <c r="L713" s="348"/>
      <c r="M713" s="348"/>
      <c r="N713" s="348"/>
    </row>
    <row r="714" spans="1:14" ht="15.75" thickBot="1">
      <c r="A714" s="348"/>
      <c r="B714" s="357"/>
      <c r="C714" s="348"/>
      <c r="D714" s="348"/>
      <c r="E714" s="348"/>
      <c r="F714" s="348"/>
      <c r="G714" s="348"/>
      <c r="H714" s="348"/>
      <c r="I714" s="348"/>
      <c r="J714" s="348"/>
      <c r="K714" s="348"/>
      <c r="L714" s="348"/>
      <c r="M714" s="348"/>
      <c r="N714" s="348"/>
    </row>
    <row r="715" spans="1:14" ht="15.75" thickBot="1">
      <c r="A715" s="348"/>
      <c r="B715" s="357"/>
      <c r="C715" s="348"/>
      <c r="D715" s="348"/>
      <c r="E715" s="348"/>
      <c r="F715" s="348"/>
      <c r="G715" s="348"/>
      <c r="H715" s="348"/>
      <c r="I715" s="348"/>
      <c r="J715" s="348"/>
      <c r="K715" s="348"/>
      <c r="L715" s="348"/>
      <c r="M715" s="348"/>
      <c r="N715" s="348"/>
    </row>
    <row r="716" spans="1:14" ht="15.75" thickBot="1">
      <c r="A716" s="348"/>
      <c r="B716" s="357"/>
      <c r="C716" s="348"/>
      <c r="D716" s="348"/>
      <c r="E716" s="348"/>
      <c r="F716" s="348"/>
      <c r="G716" s="348"/>
      <c r="H716" s="348"/>
      <c r="I716" s="348"/>
      <c r="J716" s="348"/>
      <c r="K716" s="348"/>
      <c r="L716" s="348"/>
      <c r="M716" s="348"/>
      <c r="N716" s="348"/>
    </row>
    <row r="717" spans="1:14" ht="15.75" thickBot="1">
      <c r="A717" s="348"/>
      <c r="B717" s="357"/>
      <c r="C717" s="348"/>
      <c r="D717" s="348"/>
      <c r="E717" s="348"/>
      <c r="F717" s="348"/>
      <c r="G717" s="348"/>
      <c r="H717" s="348"/>
      <c r="I717" s="348"/>
      <c r="J717" s="348"/>
      <c r="K717" s="348"/>
      <c r="L717" s="348"/>
      <c r="M717" s="348"/>
      <c r="N717" s="348"/>
    </row>
    <row r="718" spans="1:14" ht="15.75" thickBot="1">
      <c r="A718" s="348"/>
      <c r="B718" s="357"/>
      <c r="C718" s="348"/>
      <c r="D718" s="348"/>
      <c r="E718" s="348"/>
      <c r="F718" s="348"/>
      <c r="G718" s="348"/>
      <c r="H718" s="348"/>
      <c r="I718" s="348"/>
      <c r="J718" s="348"/>
      <c r="K718" s="348"/>
      <c r="L718" s="348"/>
      <c r="M718" s="348"/>
      <c r="N718" s="348"/>
    </row>
    <row r="719" spans="1:14" ht="15.75" thickBot="1">
      <c r="A719" s="348"/>
      <c r="B719" s="357"/>
      <c r="C719" s="348"/>
      <c r="D719" s="348"/>
      <c r="E719" s="348"/>
      <c r="F719" s="348"/>
      <c r="G719" s="348"/>
      <c r="H719" s="348"/>
      <c r="I719" s="348"/>
      <c r="J719" s="348"/>
      <c r="K719" s="348"/>
      <c r="L719" s="348"/>
      <c r="M719" s="348"/>
      <c r="N719" s="348"/>
    </row>
    <row r="720" spans="1:14" ht="15.75" thickBot="1">
      <c r="A720" s="348"/>
      <c r="B720" s="357"/>
      <c r="C720" s="348"/>
      <c r="D720" s="348"/>
      <c r="E720" s="348"/>
      <c r="F720" s="348"/>
      <c r="G720" s="348"/>
      <c r="H720" s="348"/>
      <c r="I720" s="348"/>
      <c r="J720" s="348"/>
      <c r="K720" s="348"/>
      <c r="L720" s="348"/>
      <c r="M720" s="348"/>
      <c r="N720" s="348"/>
    </row>
    <row r="721" spans="1:14" ht="15.75" thickBot="1">
      <c r="A721" s="348"/>
      <c r="B721" s="357"/>
      <c r="C721" s="348"/>
      <c r="D721" s="348"/>
      <c r="E721" s="348"/>
      <c r="F721" s="348"/>
      <c r="G721" s="348"/>
      <c r="H721" s="348"/>
      <c r="I721" s="348"/>
      <c r="J721" s="348"/>
      <c r="K721" s="348"/>
      <c r="L721" s="348"/>
      <c r="M721" s="348"/>
      <c r="N721" s="348"/>
    </row>
    <row r="722" spans="1:14" ht="15.75" thickBot="1">
      <c r="A722" s="348"/>
      <c r="B722" s="357"/>
      <c r="C722" s="348"/>
      <c r="D722" s="348"/>
      <c r="E722" s="348"/>
      <c r="F722" s="348"/>
      <c r="G722" s="348"/>
      <c r="H722" s="348"/>
      <c r="I722" s="348"/>
      <c r="J722" s="348"/>
      <c r="K722" s="348"/>
      <c r="L722" s="348"/>
      <c r="M722" s="348"/>
      <c r="N722" s="348"/>
    </row>
    <row r="723" spans="1:14" ht="15.75" thickBot="1">
      <c r="A723" s="348"/>
      <c r="B723" s="357"/>
      <c r="C723" s="348"/>
      <c r="D723" s="348"/>
      <c r="E723" s="348"/>
      <c r="F723" s="348"/>
      <c r="G723" s="348"/>
      <c r="H723" s="348"/>
      <c r="I723" s="348"/>
      <c r="J723" s="348"/>
      <c r="K723" s="348"/>
      <c r="L723" s="348"/>
      <c r="M723" s="348"/>
      <c r="N723" s="348"/>
    </row>
    <row r="724" spans="1:14" ht="15.75" thickBot="1">
      <c r="A724" s="348"/>
      <c r="B724" s="357"/>
      <c r="C724" s="348"/>
      <c r="D724" s="348"/>
      <c r="E724" s="348"/>
      <c r="F724" s="348"/>
      <c r="G724" s="348"/>
      <c r="H724" s="348"/>
      <c r="I724" s="348"/>
      <c r="J724" s="348"/>
      <c r="K724" s="348"/>
      <c r="L724" s="348"/>
      <c r="M724" s="348"/>
      <c r="N724" s="348"/>
    </row>
    <row r="725" spans="1:14" ht="15.75" thickBot="1">
      <c r="A725" s="348"/>
      <c r="B725" s="357"/>
      <c r="C725" s="348"/>
      <c r="D725" s="348"/>
      <c r="E725" s="348"/>
      <c r="F725" s="348"/>
      <c r="G725" s="348"/>
      <c r="H725" s="348"/>
      <c r="I725" s="348"/>
      <c r="J725" s="348"/>
      <c r="K725" s="348"/>
      <c r="L725" s="348"/>
      <c r="M725" s="348"/>
      <c r="N725" s="348"/>
    </row>
    <row r="726" spans="1:14" ht="15.75" thickBot="1">
      <c r="A726" s="348"/>
      <c r="B726" s="357"/>
      <c r="C726" s="348"/>
      <c r="D726" s="348"/>
      <c r="E726" s="348"/>
      <c r="F726" s="348"/>
      <c r="G726" s="348"/>
      <c r="H726" s="348"/>
      <c r="I726" s="348"/>
      <c r="J726" s="348"/>
      <c r="K726" s="348"/>
      <c r="L726" s="348"/>
      <c r="M726" s="348"/>
      <c r="N726" s="348"/>
    </row>
    <row r="727" spans="1:14" ht="15.75" thickBot="1">
      <c r="A727" s="348"/>
      <c r="B727" s="357"/>
      <c r="C727" s="348"/>
      <c r="D727" s="348"/>
      <c r="E727" s="348"/>
      <c r="F727" s="348"/>
      <c r="G727" s="348"/>
      <c r="H727" s="348"/>
      <c r="I727" s="348"/>
      <c r="J727" s="348"/>
      <c r="K727" s="348"/>
      <c r="L727" s="348"/>
      <c r="M727" s="348"/>
      <c r="N727" s="348"/>
    </row>
    <row r="728" spans="1:14" ht="15.75" thickBot="1">
      <c r="A728" s="348"/>
      <c r="B728" s="357"/>
      <c r="C728" s="348"/>
      <c r="D728" s="348"/>
      <c r="E728" s="348"/>
      <c r="F728" s="348"/>
      <c r="G728" s="348"/>
      <c r="H728" s="348"/>
      <c r="I728" s="348"/>
      <c r="J728" s="348"/>
      <c r="K728" s="348"/>
      <c r="L728" s="348"/>
      <c r="M728" s="348"/>
      <c r="N728" s="348"/>
    </row>
    <row r="729" spans="1:14" ht="15.75" thickBot="1">
      <c r="A729" s="348"/>
      <c r="B729" s="357"/>
      <c r="C729" s="348"/>
      <c r="D729" s="348"/>
      <c r="E729" s="348"/>
      <c r="F729" s="348"/>
      <c r="G729" s="348"/>
      <c r="H729" s="348"/>
      <c r="I729" s="348"/>
      <c r="J729" s="348"/>
      <c r="K729" s="348"/>
      <c r="L729" s="348"/>
      <c r="M729" s="348"/>
      <c r="N729" s="348"/>
    </row>
    <row r="730" spans="1:14" ht="15.75" thickBot="1">
      <c r="A730" s="348"/>
      <c r="B730" s="357"/>
      <c r="C730" s="348"/>
      <c r="D730" s="348"/>
      <c r="E730" s="348"/>
      <c r="F730" s="348"/>
      <c r="G730" s="348"/>
      <c r="H730" s="348"/>
      <c r="I730" s="348"/>
      <c r="J730" s="348"/>
      <c r="K730" s="348"/>
      <c r="L730" s="348"/>
      <c r="M730" s="348"/>
      <c r="N730" s="348"/>
    </row>
    <row r="731" spans="1:14" ht="15.75" thickBot="1">
      <c r="A731" s="348"/>
      <c r="B731" s="357"/>
      <c r="C731" s="348"/>
      <c r="D731" s="348"/>
      <c r="E731" s="348"/>
      <c r="F731" s="348"/>
      <c r="G731" s="348"/>
      <c r="H731" s="348"/>
      <c r="I731" s="348"/>
      <c r="J731" s="348"/>
      <c r="K731" s="348"/>
      <c r="L731" s="348"/>
      <c r="M731" s="348"/>
      <c r="N731" s="348"/>
    </row>
    <row r="732" spans="1:14" ht="15.75" thickBot="1">
      <c r="A732" s="348"/>
      <c r="B732" s="357"/>
      <c r="C732" s="348"/>
      <c r="D732" s="348"/>
      <c r="E732" s="348"/>
      <c r="F732" s="348"/>
      <c r="G732" s="348"/>
      <c r="H732" s="348"/>
      <c r="I732" s="348"/>
      <c r="J732" s="348"/>
      <c r="K732" s="348"/>
      <c r="L732" s="348"/>
      <c r="M732" s="348"/>
      <c r="N732" s="348"/>
    </row>
    <row r="733" spans="1:14" ht="15.75" thickBot="1">
      <c r="A733" s="348"/>
      <c r="B733" s="357"/>
      <c r="C733" s="348"/>
      <c r="D733" s="348"/>
      <c r="E733" s="348"/>
      <c r="F733" s="348"/>
      <c r="G733" s="348"/>
      <c r="H733" s="348"/>
      <c r="I733" s="348"/>
      <c r="J733" s="348"/>
      <c r="K733" s="348"/>
      <c r="L733" s="348"/>
      <c r="M733" s="348"/>
      <c r="N733" s="348"/>
    </row>
    <row r="734" spans="1:14" ht="15.75" thickBot="1">
      <c r="A734" s="348"/>
      <c r="B734" s="357"/>
      <c r="C734" s="348"/>
      <c r="D734" s="348"/>
      <c r="E734" s="348"/>
      <c r="F734" s="348"/>
      <c r="G734" s="348"/>
      <c r="H734" s="348"/>
      <c r="I734" s="348"/>
      <c r="J734" s="348"/>
      <c r="K734" s="348"/>
      <c r="L734" s="348"/>
      <c r="M734" s="348"/>
      <c r="N734" s="348"/>
    </row>
    <row r="735" spans="1:14" ht="15.75" thickBot="1">
      <c r="A735" s="348"/>
      <c r="B735" s="357"/>
      <c r="C735" s="348"/>
      <c r="D735" s="348"/>
      <c r="E735" s="348"/>
      <c r="F735" s="348"/>
      <c r="G735" s="348"/>
      <c r="H735" s="348"/>
      <c r="I735" s="348"/>
      <c r="J735" s="348"/>
      <c r="K735" s="348"/>
      <c r="L735" s="348"/>
      <c r="M735" s="348"/>
      <c r="N735" s="348"/>
    </row>
    <row r="736" spans="1:14" ht="15.75" thickBot="1">
      <c r="A736" s="348"/>
      <c r="B736" s="357"/>
      <c r="C736" s="348"/>
      <c r="D736" s="348"/>
      <c r="E736" s="348"/>
      <c r="F736" s="348"/>
      <c r="G736" s="348"/>
      <c r="H736" s="348"/>
      <c r="I736" s="348"/>
      <c r="J736" s="348"/>
      <c r="K736" s="348"/>
      <c r="L736" s="348"/>
      <c r="M736" s="348"/>
      <c r="N736" s="348"/>
    </row>
    <row r="737" spans="1:14" ht="15.75" thickBot="1">
      <c r="A737" s="348"/>
      <c r="B737" s="357"/>
      <c r="C737" s="348"/>
      <c r="D737" s="348"/>
      <c r="E737" s="348"/>
      <c r="F737" s="348"/>
      <c r="G737" s="348"/>
      <c r="H737" s="348"/>
      <c r="I737" s="348"/>
      <c r="J737" s="348"/>
      <c r="K737" s="348"/>
      <c r="L737" s="348"/>
      <c r="M737" s="348"/>
      <c r="N737" s="348"/>
    </row>
    <row r="738" spans="1:14" ht="15.75" thickBot="1">
      <c r="A738" s="348"/>
      <c r="B738" s="357"/>
      <c r="C738" s="348"/>
      <c r="D738" s="348"/>
      <c r="E738" s="348"/>
      <c r="F738" s="348"/>
      <c r="G738" s="348"/>
      <c r="H738" s="348"/>
      <c r="I738" s="348"/>
      <c r="J738" s="348"/>
      <c r="K738" s="348"/>
      <c r="L738" s="348"/>
      <c r="M738" s="348"/>
      <c r="N738" s="348"/>
    </row>
    <row r="739" spans="1:14" ht="15.75" thickBot="1">
      <c r="A739" s="348"/>
      <c r="B739" s="357"/>
      <c r="C739" s="348"/>
      <c r="D739" s="348"/>
      <c r="E739" s="348"/>
      <c r="F739" s="348"/>
      <c r="G739" s="348"/>
      <c r="H739" s="348"/>
      <c r="I739" s="348"/>
      <c r="J739" s="348"/>
      <c r="K739" s="348"/>
      <c r="L739" s="348"/>
      <c r="M739" s="348"/>
      <c r="N739" s="348"/>
    </row>
    <row r="740" spans="1:14" ht="15.75" thickBot="1">
      <c r="A740" s="348"/>
      <c r="B740" s="357"/>
      <c r="C740" s="348"/>
      <c r="D740" s="348"/>
      <c r="E740" s="348"/>
      <c r="F740" s="348"/>
      <c r="G740" s="348"/>
      <c r="H740" s="348"/>
      <c r="I740" s="348"/>
      <c r="J740" s="348"/>
      <c r="K740" s="348"/>
      <c r="L740" s="348"/>
      <c r="M740" s="348"/>
      <c r="N740" s="348"/>
    </row>
    <row r="741" spans="1:14" ht="15.75" thickBot="1">
      <c r="A741" s="348"/>
      <c r="B741" s="357"/>
      <c r="C741" s="348"/>
      <c r="D741" s="348"/>
      <c r="E741" s="348"/>
      <c r="F741" s="348"/>
      <c r="G741" s="348"/>
      <c r="H741" s="348"/>
      <c r="I741" s="348"/>
      <c r="J741" s="348"/>
      <c r="K741" s="348"/>
      <c r="L741" s="348"/>
      <c r="M741" s="348"/>
      <c r="N741" s="348"/>
    </row>
    <row r="742" spans="1:14" ht="15.75" thickBot="1">
      <c r="A742" s="348"/>
      <c r="B742" s="357"/>
      <c r="C742" s="348"/>
      <c r="D742" s="348"/>
      <c r="E742" s="348"/>
      <c r="F742" s="348"/>
      <c r="G742" s="348"/>
      <c r="H742" s="348"/>
      <c r="I742" s="348"/>
      <c r="J742" s="348"/>
      <c r="K742" s="348"/>
      <c r="L742" s="348"/>
      <c r="M742" s="348"/>
      <c r="N742" s="348"/>
    </row>
    <row r="743" spans="1:14" ht="15.75" thickBot="1">
      <c r="A743" s="348"/>
      <c r="B743" s="357"/>
      <c r="C743" s="348"/>
      <c r="D743" s="348"/>
      <c r="E743" s="348"/>
      <c r="F743" s="348"/>
      <c r="G743" s="348"/>
      <c r="H743" s="348"/>
      <c r="I743" s="348"/>
      <c r="J743" s="348"/>
      <c r="K743" s="348"/>
      <c r="L743" s="348"/>
      <c r="M743" s="348"/>
      <c r="N743" s="348"/>
    </row>
    <row r="744" spans="1:14" ht="15.75" thickBot="1">
      <c r="A744" s="348"/>
      <c r="B744" s="357"/>
      <c r="C744" s="348"/>
      <c r="D744" s="348"/>
      <c r="E744" s="348"/>
      <c r="F744" s="348"/>
      <c r="G744" s="348"/>
      <c r="H744" s="348"/>
      <c r="I744" s="348"/>
      <c r="J744" s="348"/>
      <c r="K744" s="348"/>
      <c r="L744" s="348"/>
      <c r="M744" s="348"/>
      <c r="N744" s="348"/>
    </row>
    <row r="745" spans="1:14" ht="15.75" thickBot="1">
      <c r="A745" s="348"/>
      <c r="B745" s="357"/>
      <c r="C745" s="348"/>
      <c r="D745" s="348"/>
      <c r="E745" s="348"/>
      <c r="F745" s="348"/>
      <c r="G745" s="348"/>
      <c r="H745" s="348"/>
      <c r="I745" s="348"/>
      <c r="J745" s="348"/>
      <c r="K745" s="348"/>
      <c r="L745" s="348"/>
      <c r="M745" s="348"/>
      <c r="N745" s="348"/>
    </row>
    <row r="746" spans="1:14" ht="15.75" thickBot="1">
      <c r="A746" s="348"/>
      <c r="B746" s="357"/>
      <c r="C746" s="348"/>
      <c r="D746" s="348"/>
      <c r="E746" s="348"/>
      <c r="F746" s="348"/>
      <c r="G746" s="348"/>
      <c r="H746" s="348"/>
      <c r="I746" s="348"/>
      <c r="J746" s="348"/>
      <c r="K746" s="348"/>
      <c r="L746" s="348"/>
      <c r="M746" s="348"/>
      <c r="N746" s="348"/>
    </row>
    <row r="747" spans="1:14" ht="15.75" thickBot="1">
      <c r="A747" s="348"/>
      <c r="B747" s="357"/>
      <c r="C747" s="348"/>
      <c r="D747" s="348"/>
      <c r="E747" s="348"/>
      <c r="F747" s="348"/>
      <c r="G747" s="348"/>
      <c r="H747" s="348"/>
      <c r="I747" s="348"/>
      <c r="J747" s="348"/>
      <c r="K747" s="348"/>
      <c r="L747" s="348"/>
      <c r="M747" s="348"/>
      <c r="N747" s="348"/>
    </row>
    <row r="748" spans="1:14" ht="15.75" thickBot="1">
      <c r="A748" s="348"/>
      <c r="B748" s="357"/>
      <c r="C748" s="348"/>
      <c r="D748" s="348"/>
      <c r="E748" s="348"/>
      <c r="F748" s="348"/>
      <c r="G748" s="348"/>
      <c r="H748" s="348"/>
      <c r="I748" s="348"/>
      <c r="J748" s="348"/>
      <c r="K748" s="348"/>
      <c r="L748" s="348"/>
      <c r="M748" s="348"/>
      <c r="N748" s="348"/>
    </row>
    <row r="749" spans="1:14" ht="15.75" thickBot="1">
      <c r="A749" s="348"/>
      <c r="B749" s="357"/>
      <c r="C749" s="348"/>
      <c r="D749" s="348"/>
      <c r="E749" s="348"/>
      <c r="F749" s="348"/>
      <c r="G749" s="348"/>
      <c r="H749" s="348"/>
      <c r="I749" s="348"/>
      <c r="J749" s="348"/>
      <c r="K749" s="348"/>
      <c r="L749" s="348"/>
      <c r="M749" s="348"/>
      <c r="N749" s="348"/>
    </row>
    <row r="750" spans="1:14" ht="15.75" thickBot="1">
      <c r="A750" s="348"/>
      <c r="B750" s="357"/>
      <c r="C750" s="348"/>
      <c r="D750" s="348"/>
      <c r="E750" s="348"/>
      <c r="F750" s="348"/>
      <c r="G750" s="348"/>
      <c r="H750" s="348"/>
      <c r="I750" s="348"/>
      <c r="J750" s="348"/>
      <c r="K750" s="348"/>
      <c r="L750" s="348"/>
      <c r="M750" s="348"/>
      <c r="N750" s="348"/>
    </row>
    <row r="751" spans="1:14" ht="15.75" thickBot="1">
      <c r="A751" s="348"/>
      <c r="B751" s="357"/>
      <c r="C751" s="348"/>
      <c r="D751" s="348"/>
      <c r="E751" s="348"/>
      <c r="F751" s="348"/>
      <c r="G751" s="348"/>
      <c r="H751" s="348"/>
      <c r="I751" s="348"/>
      <c r="J751" s="348"/>
      <c r="K751" s="348"/>
      <c r="L751" s="348"/>
      <c r="M751" s="348"/>
      <c r="N751" s="348"/>
    </row>
    <row r="752" spans="1:14" ht="15.75" thickBot="1">
      <c r="A752" s="348"/>
      <c r="B752" s="357"/>
      <c r="C752" s="348"/>
      <c r="D752" s="348"/>
      <c r="E752" s="348"/>
      <c r="F752" s="348"/>
      <c r="G752" s="348"/>
      <c r="H752" s="348"/>
      <c r="I752" s="348"/>
      <c r="J752" s="348"/>
      <c r="K752" s="348"/>
      <c r="L752" s="348"/>
      <c r="M752" s="348"/>
      <c r="N752" s="348"/>
    </row>
    <row r="753" spans="1:14" ht="15.75" thickBot="1">
      <c r="A753" s="348"/>
      <c r="B753" s="357"/>
      <c r="C753" s="348"/>
      <c r="D753" s="348"/>
      <c r="E753" s="348"/>
      <c r="F753" s="348"/>
      <c r="G753" s="348"/>
      <c r="H753" s="348"/>
      <c r="I753" s="348"/>
      <c r="J753" s="348"/>
      <c r="K753" s="348"/>
      <c r="L753" s="348"/>
      <c r="M753" s="348"/>
      <c r="N753" s="348"/>
    </row>
    <row r="754" spans="1:14" ht="15.75" thickBot="1">
      <c r="A754" s="348"/>
      <c r="B754" s="357"/>
      <c r="C754" s="348"/>
      <c r="D754" s="348"/>
      <c r="E754" s="348"/>
      <c r="F754" s="348"/>
      <c r="G754" s="348"/>
      <c r="H754" s="348"/>
      <c r="I754" s="348"/>
      <c r="J754" s="348"/>
      <c r="K754" s="348"/>
      <c r="L754" s="348"/>
      <c r="M754" s="348"/>
      <c r="N754" s="348"/>
    </row>
    <row r="755" spans="1:14" ht="15.75" thickBot="1">
      <c r="A755" s="348"/>
      <c r="B755" s="357"/>
      <c r="C755" s="348"/>
      <c r="D755" s="348"/>
      <c r="E755" s="348"/>
      <c r="F755" s="348"/>
      <c r="G755" s="348"/>
      <c r="H755" s="348"/>
      <c r="I755" s="348"/>
      <c r="J755" s="348"/>
      <c r="K755" s="348"/>
      <c r="L755" s="348"/>
      <c r="M755" s="348"/>
      <c r="N755" s="348"/>
    </row>
    <row r="756" spans="1:14" ht="15.75" thickBot="1">
      <c r="A756" s="348"/>
      <c r="B756" s="357"/>
      <c r="C756" s="348"/>
      <c r="D756" s="348"/>
      <c r="E756" s="348"/>
      <c r="F756" s="348"/>
      <c r="G756" s="348"/>
      <c r="H756" s="348"/>
      <c r="I756" s="348"/>
      <c r="J756" s="348"/>
      <c r="K756" s="348"/>
      <c r="L756" s="348"/>
      <c r="M756" s="348"/>
      <c r="N756" s="348"/>
    </row>
    <row r="757" spans="1:14" ht="15.75" thickBot="1">
      <c r="A757" s="348"/>
      <c r="B757" s="357"/>
      <c r="C757" s="348"/>
      <c r="D757" s="348"/>
      <c r="E757" s="348"/>
      <c r="F757" s="348"/>
      <c r="G757" s="348"/>
      <c r="H757" s="348"/>
      <c r="I757" s="348"/>
      <c r="J757" s="348"/>
      <c r="K757" s="348"/>
      <c r="L757" s="348"/>
      <c r="M757" s="348"/>
      <c r="N757" s="348"/>
    </row>
    <row r="758" spans="1:14" ht="15.75" thickBot="1">
      <c r="A758" s="348"/>
      <c r="B758" s="357"/>
      <c r="C758" s="348"/>
      <c r="D758" s="348"/>
      <c r="E758" s="348"/>
      <c r="F758" s="348"/>
      <c r="G758" s="348"/>
      <c r="H758" s="348"/>
      <c r="I758" s="348"/>
      <c r="J758" s="348"/>
      <c r="K758" s="348"/>
      <c r="L758" s="348"/>
      <c r="M758" s="348"/>
      <c r="N758" s="348"/>
    </row>
    <row r="759" spans="1:14" ht="15.75" thickBot="1">
      <c r="A759" s="348"/>
      <c r="B759" s="357"/>
      <c r="C759" s="348"/>
      <c r="D759" s="348"/>
      <c r="E759" s="348"/>
      <c r="F759" s="348"/>
      <c r="G759" s="348"/>
      <c r="H759" s="348"/>
      <c r="I759" s="348"/>
      <c r="J759" s="348"/>
      <c r="K759" s="348"/>
      <c r="L759" s="348"/>
      <c r="M759" s="348"/>
      <c r="N759" s="348"/>
    </row>
    <row r="760" spans="1:14" ht="15.75" thickBot="1">
      <c r="A760" s="348"/>
      <c r="B760" s="357"/>
      <c r="C760" s="348"/>
      <c r="D760" s="348"/>
      <c r="E760" s="348"/>
      <c r="F760" s="348"/>
      <c r="G760" s="348"/>
      <c r="H760" s="348"/>
      <c r="I760" s="348"/>
      <c r="J760" s="348"/>
      <c r="K760" s="348"/>
      <c r="L760" s="348"/>
      <c r="M760" s="348"/>
      <c r="N760" s="348"/>
    </row>
    <row r="761" spans="1:14" ht="15.75" thickBot="1">
      <c r="A761" s="348"/>
      <c r="B761" s="357"/>
      <c r="C761" s="348"/>
      <c r="D761" s="348"/>
      <c r="E761" s="348"/>
      <c r="F761" s="348"/>
      <c r="G761" s="348"/>
      <c r="H761" s="348"/>
      <c r="I761" s="348"/>
      <c r="J761" s="348"/>
      <c r="K761" s="348"/>
      <c r="L761" s="348"/>
      <c r="M761" s="348"/>
      <c r="N761" s="348"/>
    </row>
    <row r="762" spans="1:14" ht="15.75" thickBot="1">
      <c r="A762" s="348"/>
      <c r="B762" s="357"/>
      <c r="C762" s="348"/>
      <c r="D762" s="348"/>
      <c r="E762" s="348"/>
      <c r="F762" s="348"/>
      <c r="G762" s="348"/>
      <c r="H762" s="348"/>
      <c r="I762" s="348"/>
      <c r="J762" s="348"/>
      <c r="K762" s="348"/>
      <c r="L762" s="348"/>
      <c r="M762" s="348"/>
      <c r="N762" s="348"/>
    </row>
    <row r="763" spans="1:14" ht="15.75" thickBot="1">
      <c r="A763" s="348"/>
      <c r="B763" s="357"/>
      <c r="C763" s="348"/>
      <c r="D763" s="348"/>
      <c r="E763" s="348"/>
      <c r="F763" s="348"/>
      <c r="G763" s="348"/>
      <c r="H763" s="348"/>
      <c r="I763" s="348"/>
      <c r="J763" s="348"/>
      <c r="K763" s="348"/>
      <c r="L763" s="348"/>
      <c r="M763" s="348"/>
      <c r="N763" s="348"/>
    </row>
    <row r="764" spans="1:14" ht="15.75" thickBot="1">
      <c r="A764" s="348"/>
      <c r="B764" s="357"/>
      <c r="C764" s="348"/>
      <c r="D764" s="348"/>
      <c r="E764" s="348"/>
      <c r="F764" s="348"/>
      <c r="G764" s="348"/>
      <c r="H764" s="348"/>
      <c r="I764" s="348"/>
      <c r="J764" s="348"/>
      <c r="K764" s="348"/>
      <c r="L764" s="348"/>
      <c r="M764" s="348"/>
      <c r="N764" s="348"/>
    </row>
    <row r="765" spans="1:14" ht="15.75" thickBot="1">
      <c r="A765" s="348"/>
      <c r="B765" s="357"/>
      <c r="C765" s="348"/>
      <c r="D765" s="348"/>
      <c r="E765" s="348"/>
      <c r="F765" s="348"/>
      <c r="G765" s="348"/>
      <c r="H765" s="348"/>
      <c r="I765" s="348"/>
      <c r="J765" s="348"/>
      <c r="K765" s="348"/>
      <c r="L765" s="348"/>
      <c r="M765" s="348"/>
      <c r="N765" s="348"/>
    </row>
    <row r="766" spans="1:14" ht="15.75" thickBot="1">
      <c r="A766" s="348"/>
      <c r="B766" s="357"/>
      <c r="C766" s="348"/>
      <c r="D766" s="348"/>
      <c r="E766" s="348"/>
      <c r="F766" s="348"/>
      <c r="G766" s="348"/>
      <c r="H766" s="348"/>
      <c r="I766" s="348"/>
      <c r="J766" s="348"/>
      <c r="K766" s="348"/>
      <c r="L766" s="348"/>
      <c r="M766" s="348"/>
      <c r="N766" s="348"/>
    </row>
    <row r="767" spans="1:14" ht="15.75" thickBot="1">
      <c r="A767" s="348"/>
      <c r="B767" s="357"/>
      <c r="C767" s="348"/>
      <c r="D767" s="348"/>
      <c r="E767" s="348"/>
      <c r="F767" s="348"/>
      <c r="G767" s="348"/>
      <c r="H767" s="348"/>
      <c r="I767" s="348"/>
      <c r="J767" s="348"/>
      <c r="K767" s="348"/>
      <c r="L767" s="348"/>
      <c r="M767" s="348"/>
      <c r="N767" s="348"/>
    </row>
    <row r="768" spans="1:14" ht="15.75" thickBot="1">
      <c r="A768" s="348"/>
      <c r="B768" s="357"/>
      <c r="C768" s="348"/>
      <c r="D768" s="348"/>
      <c r="E768" s="348"/>
      <c r="F768" s="348"/>
      <c r="G768" s="348"/>
      <c r="H768" s="348"/>
      <c r="I768" s="348"/>
      <c r="J768" s="348"/>
      <c r="K768" s="348"/>
      <c r="L768" s="348"/>
      <c r="M768" s="348"/>
      <c r="N768" s="348"/>
    </row>
    <row r="769" spans="1:14" ht="15.75" thickBot="1">
      <c r="A769" s="348"/>
      <c r="B769" s="357"/>
      <c r="C769" s="348"/>
      <c r="D769" s="348"/>
      <c r="E769" s="348"/>
      <c r="F769" s="348"/>
      <c r="G769" s="348"/>
      <c r="H769" s="348"/>
      <c r="I769" s="348"/>
      <c r="J769" s="348"/>
      <c r="K769" s="348"/>
      <c r="L769" s="348"/>
      <c r="M769" s="348"/>
      <c r="N769" s="348"/>
    </row>
    <row r="770" spans="1:14" ht="15.75" thickBot="1">
      <c r="A770" s="348"/>
      <c r="B770" s="357"/>
      <c r="C770" s="348"/>
      <c r="D770" s="348"/>
      <c r="E770" s="348"/>
      <c r="F770" s="348"/>
      <c r="G770" s="348"/>
      <c r="H770" s="348"/>
      <c r="I770" s="348"/>
      <c r="J770" s="348"/>
      <c r="K770" s="348"/>
      <c r="L770" s="348"/>
      <c r="M770" s="348"/>
      <c r="N770" s="348"/>
    </row>
    <row r="771" spans="1:14" ht="15.75" thickBot="1">
      <c r="A771" s="348"/>
      <c r="B771" s="357"/>
      <c r="C771" s="348"/>
      <c r="D771" s="348"/>
      <c r="E771" s="348"/>
      <c r="F771" s="348"/>
      <c r="G771" s="348"/>
      <c r="H771" s="348"/>
      <c r="I771" s="348"/>
      <c r="J771" s="348"/>
      <c r="K771" s="348"/>
      <c r="L771" s="348"/>
      <c r="M771" s="348"/>
      <c r="N771" s="348"/>
    </row>
    <row r="772" spans="1:14" ht="15.75" thickBot="1">
      <c r="A772" s="348"/>
      <c r="B772" s="357"/>
      <c r="C772" s="348"/>
      <c r="D772" s="348"/>
      <c r="E772" s="348"/>
      <c r="F772" s="348"/>
      <c r="G772" s="348"/>
      <c r="H772" s="348"/>
      <c r="I772" s="348"/>
      <c r="J772" s="348"/>
      <c r="K772" s="348"/>
      <c r="L772" s="348"/>
      <c r="M772" s="348"/>
      <c r="N772" s="348"/>
    </row>
    <row r="773" spans="1:14" ht="15.75" thickBot="1">
      <c r="A773" s="348"/>
      <c r="B773" s="357"/>
      <c r="C773" s="348"/>
      <c r="D773" s="348"/>
      <c r="E773" s="348"/>
      <c r="F773" s="348"/>
      <c r="G773" s="348"/>
      <c r="H773" s="348"/>
      <c r="I773" s="348"/>
      <c r="J773" s="348"/>
      <c r="K773" s="348"/>
      <c r="L773" s="348"/>
      <c r="M773" s="348"/>
      <c r="N773" s="348"/>
    </row>
    <row r="774" spans="1:14" ht="15.75" thickBot="1">
      <c r="A774" s="348"/>
      <c r="B774" s="357"/>
      <c r="C774" s="348"/>
      <c r="D774" s="348"/>
      <c r="E774" s="348"/>
      <c r="F774" s="348"/>
      <c r="G774" s="348"/>
      <c r="H774" s="348"/>
      <c r="I774" s="348"/>
      <c r="J774" s="348"/>
      <c r="K774" s="348"/>
      <c r="L774" s="348"/>
      <c r="M774" s="348"/>
      <c r="N774" s="348"/>
    </row>
    <row r="775" spans="1:14" ht="15.75" thickBot="1">
      <c r="A775" s="348"/>
      <c r="B775" s="357"/>
      <c r="C775" s="348"/>
      <c r="D775" s="348"/>
      <c r="E775" s="348"/>
      <c r="F775" s="348"/>
      <c r="G775" s="348"/>
      <c r="H775" s="348"/>
      <c r="I775" s="348"/>
      <c r="J775" s="348"/>
      <c r="K775" s="348"/>
      <c r="L775" s="348"/>
      <c r="M775" s="348"/>
      <c r="N775" s="348"/>
    </row>
    <row r="776" spans="1:14" ht="15.75" thickBot="1">
      <c r="A776" s="348"/>
      <c r="B776" s="357"/>
      <c r="C776" s="348"/>
      <c r="D776" s="348"/>
      <c r="E776" s="348"/>
      <c r="F776" s="348"/>
      <c r="G776" s="348"/>
      <c r="H776" s="348"/>
      <c r="I776" s="348"/>
      <c r="J776" s="348"/>
      <c r="K776" s="348"/>
      <c r="L776" s="348"/>
      <c r="M776" s="348"/>
      <c r="N776" s="348"/>
    </row>
    <row r="777" spans="1:14" ht="15.75" thickBot="1">
      <c r="A777" s="348"/>
      <c r="B777" s="357"/>
      <c r="C777" s="348"/>
      <c r="D777" s="348"/>
      <c r="E777" s="348"/>
      <c r="F777" s="348"/>
      <c r="G777" s="348"/>
      <c r="H777" s="348"/>
      <c r="I777" s="348"/>
      <c r="J777" s="348"/>
      <c r="K777" s="348"/>
      <c r="L777" s="348"/>
      <c r="M777" s="348"/>
      <c r="N777" s="348"/>
    </row>
    <row r="778" spans="1:14" ht="15.75" thickBot="1">
      <c r="A778" s="348"/>
      <c r="B778" s="357"/>
      <c r="C778" s="348"/>
      <c r="D778" s="348"/>
      <c r="E778" s="348"/>
      <c r="F778" s="348"/>
      <c r="G778" s="348"/>
      <c r="H778" s="348"/>
      <c r="I778" s="348"/>
      <c r="J778" s="348"/>
      <c r="K778" s="348"/>
      <c r="L778" s="348"/>
      <c r="M778" s="348"/>
      <c r="N778" s="348"/>
    </row>
    <row r="779" spans="1:14" ht="15.75" thickBot="1">
      <c r="A779" s="348"/>
      <c r="B779" s="357"/>
      <c r="C779" s="348"/>
      <c r="D779" s="348"/>
      <c r="E779" s="348"/>
      <c r="F779" s="348"/>
      <c r="G779" s="348"/>
      <c r="H779" s="348"/>
      <c r="I779" s="348"/>
      <c r="J779" s="348"/>
      <c r="K779" s="348"/>
      <c r="L779" s="348"/>
      <c r="M779" s="348"/>
      <c r="N779" s="348"/>
    </row>
    <row r="780" spans="1:14" ht="15.75" thickBot="1">
      <c r="A780" s="348"/>
      <c r="B780" s="357"/>
      <c r="C780" s="348"/>
      <c r="D780" s="348"/>
      <c r="E780" s="348"/>
      <c r="F780" s="348"/>
      <c r="G780" s="348"/>
      <c r="H780" s="348"/>
      <c r="I780" s="348"/>
      <c r="J780" s="348"/>
      <c r="K780" s="348"/>
      <c r="L780" s="348"/>
      <c r="M780" s="348"/>
      <c r="N780" s="348"/>
    </row>
    <row r="781" spans="1:14" ht="15.75" thickBot="1">
      <c r="A781" s="348"/>
      <c r="B781" s="357"/>
      <c r="C781" s="348"/>
      <c r="D781" s="348"/>
      <c r="E781" s="348"/>
      <c r="F781" s="348"/>
      <c r="G781" s="348"/>
      <c r="H781" s="348"/>
      <c r="I781" s="348"/>
      <c r="J781" s="348"/>
      <c r="K781" s="348"/>
      <c r="L781" s="348"/>
      <c r="M781" s="348"/>
      <c r="N781" s="348"/>
    </row>
    <row r="782" spans="1:14" ht="15.75" thickBot="1">
      <c r="A782" s="348"/>
      <c r="B782" s="357"/>
      <c r="C782" s="348"/>
      <c r="D782" s="348"/>
      <c r="E782" s="348"/>
      <c r="F782" s="348"/>
      <c r="G782" s="348"/>
      <c r="H782" s="348"/>
      <c r="I782" s="348"/>
      <c r="J782" s="348"/>
      <c r="K782" s="348"/>
      <c r="L782" s="348"/>
      <c r="M782" s="348"/>
      <c r="N782" s="348"/>
    </row>
    <row r="783" spans="1:14" ht="15.75" thickBot="1">
      <c r="A783" s="348"/>
      <c r="B783" s="357"/>
      <c r="C783" s="348"/>
      <c r="D783" s="348"/>
      <c r="E783" s="348"/>
      <c r="F783" s="348"/>
      <c r="G783" s="348"/>
      <c r="H783" s="348"/>
      <c r="I783" s="348"/>
      <c r="J783" s="348"/>
      <c r="K783" s="348"/>
      <c r="L783" s="348"/>
      <c r="M783" s="348"/>
      <c r="N783" s="348"/>
    </row>
    <row r="784" spans="1:14" ht="15.75" thickBot="1">
      <c r="A784" s="348"/>
      <c r="B784" s="357"/>
      <c r="C784" s="348"/>
      <c r="D784" s="348"/>
      <c r="E784" s="348"/>
      <c r="F784" s="348"/>
      <c r="G784" s="348"/>
      <c r="H784" s="348"/>
      <c r="I784" s="348"/>
      <c r="J784" s="348"/>
      <c r="K784" s="348"/>
      <c r="L784" s="348"/>
      <c r="M784" s="348"/>
      <c r="N784" s="348"/>
    </row>
    <row r="785" spans="1:14" ht="15.75" thickBot="1">
      <c r="A785" s="348"/>
      <c r="B785" s="357"/>
      <c r="C785" s="348"/>
      <c r="D785" s="348"/>
      <c r="E785" s="348"/>
      <c r="F785" s="348"/>
      <c r="G785" s="348"/>
      <c r="H785" s="348"/>
      <c r="I785" s="348"/>
      <c r="J785" s="348"/>
      <c r="K785" s="348"/>
      <c r="L785" s="348"/>
      <c r="M785" s="348"/>
      <c r="N785" s="348"/>
    </row>
    <row r="786" spans="1:14" ht="15.75" thickBot="1">
      <c r="A786" s="348"/>
      <c r="B786" s="357"/>
      <c r="C786" s="348"/>
      <c r="D786" s="348"/>
      <c r="E786" s="348"/>
      <c r="F786" s="348"/>
      <c r="G786" s="348"/>
      <c r="H786" s="348"/>
      <c r="I786" s="348"/>
      <c r="J786" s="348"/>
      <c r="K786" s="348"/>
      <c r="L786" s="348"/>
      <c r="M786" s="348"/>
      <c r="N786" s="348"/>
    </row>
    <row r="787" spans="1:14" ht="15.75" thickBot="1">
      <c r="A787" s="348"/>
      <c r="B787" s="357"/>
      <c r="C787" s="348"/>
      <c r="D787" s="348"/>
      <c r="E787" s="348"/>
      <c r="F787" s="348"/>
      <c r="G787" s="348"/>
      <c r="H787" s="348"/>
      <c r="I787" s="348"/>
      <c r="J787" s="348"/>
      <c r="K787" s="348"/>
      <c r="L787" s="348"/>
      <c r="M787" s="348"/>
      <c r="N787" s="348"/>
    </row>
    <row r="788" spans="1:14" ht="15.75" thickBot="1">
      <c r="A788" s="348"/>
      <c r="B788" s="357"/>
      <c r="C788" s="348"/>
      <c r="D788" s="348"/>
      <c r="E788" s="348"/>
      <c r="F788" s="348"/>
      <c r="G788" s="348"/>
      <c r="H788" s="348"/>
      <c r="I788" s="348"/>
      <c r="J788" s="348"/>
      <c r="K788" s="348"/>
      <c r="L788" s="348"/>
      <c r="M788" s="348"/>
      <c r="N788" s="348"/>
    </row>
    <row r="789" spans="1:14" ht="15.75" thickBot="1">
      <c r="A789" s="348"/>
      <c r="B789" s="357"/>
      <c r="C789" s="348"/>
      <c r="D789" s="348"/>
      <c r="E789" s="348"/>
      <c r="F789" s="348"/>
      <c r="G789" s="348"/>
      <c r="H789" s="348"/>
      <c r="I789" s="348"/>
      <c r="J789" s="348"/>
      <c r="K789" s="348"/>
      <c r="L789" s="348"/>
      <c r="M789" s="348"/>
      <c r="N789" s="348"/>
    </row>
    <row r="790" spans="1:14" ht="15.75" thickBot="1">
      <c r="A790" s="348"/>
      <c r="B790" s="357"/>
      <c r="C790" s="348"/>
      <c r="D790" s="348"/>
      <c r="E790" s="348"/>
      <c r="F790" s="348"/>
      <c r="G790" s="348"/>
      <c r="H790" s="348"/>
      <c r="I790" s="348"/>
      <c r="J790" s="348"/>
      <c r="K790" s="348"/>
      <c r="L790" s="348"/>
      <c r="M790" s="348"/>
      <c r="N790" s="348"/>
    </row>
    <row r="791" spans="1:14" ht="15.75" thickBot="1">
      <c r="A791" s="348"/>
      <c r="B791" s="357"/>
      <c r="C791" s="348"/>
      <c r="D791" s="348"/>
      <c r="E791" s="348"/>
      <c r="F791" s="348"/>
      <c r="G791" s="348"/>
      <c r="H791" s="348"/>
      <c r="I791" s="348"/>
      <c r="J791" s="348"/>
      <c r="K791" s="348"/>
      <c r="L791" s="348"/>
      <c r="M791" s="348"/>
      <c r="N791" s="348"/>
    </row>
    <row r="792" spans="1:14" ht="15.75" thickBot="1">
      <c r="A792" s="348"/>
      <c r="B792" s="357"/>
      <c r="C792" s="348"/>
      <c r="D792" s="348"/>
      <c r="E792" s="348"/>
      <c r="F792" s="348"/>
      <c r="G792" s="348"/>
      <c r="H792" s="348"/>
      <c r="I792" s="348"/>
      <c r="J792" s="348"/>
      <c r="K792" s="348"/>
      <c r="L792" s="348"/>
      <c r="M792" s="348"/>
      <c r="N792" s="348"/>
    </row>
    <row r="793" spans="1:14" ht="15.75" thickBot="1">
      <c r="A793" s="348"/>
      <c r="B793" s="357"/>
      <c r="C793" s="348"/>
      <c r="D793" s="348"/>
      <c r="E793" s="348"/>
      <c r="F793" s="348"/>
      <c r="G793" s="348"/>
      <c r="H793" s="348"/>
      <c r="I793" s="348"/>
      <c r="J793" s="348"/>
      <c r="K793" s="348"/>
      <c r="L793" s="348"/>
      <c r="M793" s="348"/>
      <c r="N793" s="348"/>
    </row>
    <row r="794" spans="1:14" ht="15.75" thickBot="1">
      <c r="A794" s="348"/>
      <c r="B794" s="357"/>
      <c r="C794" s="348"/>
      <c r="D794" s="348"/>
      <c r="E794" s="348"/>
      <c r="F794" s="348"/>
      <c r="G794" s="348"/>
      <c r="H794" s="348"/>
      <c r="I794" s="348"/>
      <c r="J794" s="348"/>
      <c r="K794" s="348"/>
      <c r="L794" s="348"/>
      <c r="M794" s="348"/>
      <c r="N794" s="348"/>
    </row>
    <row r="795" spans="1:14" ht="15.75" thickBot="1">
      <c r="A795" s="348"/>
      <c r="B795" s="357"/>
      <c r="C795" s="348"/>
      <c r="D795" s="348"/>
      <c r="E795" s="348"/>
      <c r="F795" s="348"/>
      <c r="G795" s="348"/>
      <c r="H795" s="348"/>
      <c r="I795" s="348"/>
      <c r="J795" s="348"/>
      <c r="K795" s="348"/>
      <c r="L795" s="348"/>
      <c r="M795" s="348"/>
      <c r="N795" s="348"/>
    </row>
    <row r="796" spans="1:14" ht="15.75" thickBot="1">
      <c r="A796" s="348"/>
      <c r="B796" s="357"/>
      <c r="C796" s="348"/>
      <c r="D796" s="348"/>
      <c r="E796" s="348"/>
      <c r="F796" s="348"/>
      <c r="G796" s="348"/>
      <c r="H796" s="348"/>
      <c r="I796" s="348"/>
      <c r="J796" s="348"/>
      <c r="K796" s="348"/>
      <c r="L796" s="348"/>
      <c r="M796" s="348"/>
      <c r="N796" s="348"/>
    </row>
    <row r="797" spans="1:14" ht="15.75" thickBot="1">
      <c r="A797" s="348"/>
      <c r="B797" s="357"/>
      <c r="C797" s="348"/>
      <c r="D797" s="348"/>
      <c r="E797" s="348"/>
      <c r="F797" s="348"/>
      <c r="G797" s="348"/>
      <c r="H797" s="348"/>
      <c r="I797" s="348"/>
      <c r="J797" s="348"/>
      <c r="K797" s="348"/>
      <c r="L797" s="348"/>
      <c r="M797" s="348"/>
      <c r="N797" s="348"/>
    </row>
    <row r="798" spans="1:14" ht="15.75" thickBot="1">
      <c r="A798" s="348"/>
      <c r="B798" s="357"/>
      <c r="C798" s="348"/>
      <c r="D798" s="348"/>
      <c r="E798" s="348"/>
      <c r="F798" s="348"/>
      <c r="G798" s="348"/>
      <c r="H798" s="348"/>
      <c r="I798" s="348"/>
      <c r="J798" s="348"/>
      <c r="K798" s="348"/>
      <c r="L798" s="348"/>
      <c r="M798" s="348"/>
      <c r="N798" s="348"/>
    </row>
    <row r="799" spans="1:14" ht="15.75" thickBot="1">
      <c r="A799" s="348"/>
      <c r="B799" s="357"/>
      <c r="C799" s="348"/>
      <c r="D799" s="348"/>
      <c r="E799" s="348"/>
      <c r="F799" s="348"/>
      <c r="G799" s="348"/>
      <c r="H799" s="348"/>
      <c r="I799" s="348"/>
      <c r="J799" s="348"/>
      <c r="K799" s="348"/>
      <c r="L799" s="348"/>
      <c r="M799" s="348"/>
      <c r="N799" s="348"/>
    </row>
    <row r="800" spans="1:14" ht="15.75" thickBot="1">
      <c r="A800" s="348"/>
      <c r="B800" s="357"/>
      <c r="C800" s="348"/>
      <c r="D800" s="348"/>
      <c r="E800" s="348"/>
      <c r="F800" s="348"/>
      <c r="G800" s="348"/>
      <c r="H800" s="348"/>
      <c r="I800" s="348"/>
      <c r="J800" s="348"/>
      <c r="K800" s="348"/>
      <c r="L800" s="348"/>
      <c r="M800" s="348"/>
      <c r="N800" s="348"/>
    </row>
    <row r="801" spans="1:14" ht="15.75" thickBot="1">
      <c r="A801" s="348"/>
      <c r="B801" s="357"/>
      <c r="C801" s="348"/>
      <c r="D801" s="348"/>
      <c r="E801" s="348"/>
      <c r="F801" s="348"/>
      <c r="G801" s="348"/>
      <c r="H801" s="348"/>
      <c r="I801" s="348"/>
      <c r="J801" s="348"/>
      <c r="K801" s="348"/>
      <c r="L801" s="348"/>
      <c r="M801" s="348"/>
      <c r="N801" s="348"/>
    </row>
    <row r="802" spans="1:14" ht="15.75" thickBot="1">
      <c r="A802" s="348"/>
      <c r="B802" s="357"/>
      <c r="C802" s="348"/>
      <c r="D802" s="348"/>
      <c r="E802" s="348"/>
      <c r="F802" s="348"/>
      <c r="G802" s="348"/>
      <c r="H802" s="348"/>
      <c r="I802" s="348"/>
      <c r="J802" s="348"/>
      <c r="K802" s="348"/>
      <c r="L802" s="348"/>
      <c r="M802" s="348"/>
      <c r="N802" s="348"/>
    </row>
    <row r="803" spans="1:14" ht="15.75" thickBot="1">
      <c r="A803" s="348"/>
      <c r="B803" s="357"/>
      <c r="C803" s="348"/>
      <c r="D803" s="348"/>
      <c r="E803" s="348"/>
      <c r="F803" s="348"/>
      <c r="G803" s="348"/>
      <c r="H803" s="348"/>
      <c r="I803" s="348"/>
      <c r="J803" s="348"/>
      <c r="K803" s="348"/>
      <c r="L803" s="348"/>
      <c r="M803" s="348"/>
      <c r="N803" s="348"/>
    </row>
    <row r="804" spans="1:14" ht="15.75" thickBot="1">
      <c r="A804" s="348"/>
      <c r="B804" s="357"/>
      <c r="C804" s="348"/>
      <c r="D804" s="348"/>
      <c r="E804" s="348"/>
      <c r="F804" s="348"/>
      <c r="G804" s="348"/>
      <c r="H804" s="348"/>
      <c r="I804" s="348"/>
      <c r="J804" s="348"/>
      <c r="K804" s="348"/>
      <c r="L804" s="348"/>
      <c r="M804" s="348"/>
      <c r="N804" s="348"/>
    </row>
    <row r="805" spans="1:14" ht="15.75" thickBot="1">
      <c r="A805" s="348"/>
      <c r="B805" s="357"/>
      <c r="C805" s="348"/>
      <c r="D805" s="348"/>
      <c r="E805" s="348"/>
      <c r="F805" s="348"/>
      <c r="G805" s="348"/>
      <c r="H805" s="348"/>
      <c r="I805" s="348"/>
      <c r="J805" s="348"/>
      <c r="K805" s="348"/>
      <c r="L805" s="348"/>
      <c r="M805" s="348"/>
      <c r="N805" s="348"/>
    </row>
    <row r="806" spans="1:14" ht="15.75" thickBot="1">
      <c r="A806" s="348"/>
      <c r="B806" s="357"/>
      <c r="C806" s="348"/>
      <c r="D806" s="348"/>
      <c r="E806" s="348"/>
      <c r="F806" s="348"/>
      <c r="G806" s="348"/>
      <c r="H806" s="348"/>
      <c r="I806" s="348"/>
      <c r="J806" s="348"/>
      <c r="K806" s="348"/>
      <c r="L806" s="348"/>
      <c r="M806" s="348"/>
      <c r="N806" s="348"/>
    </row>
    <row r="807" spans="1:14" ht="15.75" thickBot="1">
      <c r="A807" s="348"/>
      <c r="B807" s="357"/>
      <c r="C807" s="348"/>
      <c r="D807" s="348"/>
      <c r="E807" s="348"/>
      <c r="F807" s="348"/>
      <c r="G807" s="348"/>
      <c r="H807" s="348"/>
      <c r="I807" s="348"/>
      <c r="J807" s="348"/>
      <c r="K807" s="348"/>
      <c r="L807" s="348"/>
      <c r="M807" s="348"/>
      <c r="N807" s="348"/>
    </row>
    <row r="808" spans="1:14" ht="15.75" thickBot="1">
      <c r="A808" s="348"/>
      <c r="B808" s="357"/>
      <c r="C808" s="348"/>
      <c r="D808" s="348"/>
      <c r="E808" s="348"/>
      <c r="F808" s="348"/>
      <c r="G808" s="348"/>
      <c r="H808" s="348"/>
      <c r="I808" s="348"/>
      <c r="J808" s="348"/>
      <c r="K808" s="348"/>
      <c r="L808" s="348"/>
      <c r="M808" s="348"/>
      <c r="N808" s="348"/>
    </row>
    <row r="809" spans="1:14" ht="15.75" thickBot="1">
      <c r="A809" s="348"/>
      <c r="B809" s="357"/>
      <c r="C809" s="348"/>
      <c r="D809" s="348"/>
      <c r="E809" s="348"/>
      <c r="F809" s="348"/>
      <c r="G809" s="348"/>
      <c r="H809" s="348"/>
      <c r="I809" s="348"/>
      <c r="J809" s="348"/>
      <c r="K809" s="348"/>
      <c r="L809" s="348"/>
      <c r="M809" s="348"/>
      <c r="N809" s="348"/>
    </row>
    <row r="810" spans="1:14" ht="15.75" thickBot="1">
      <c r="A810" s="348"/>
      <c r="B810" s="357"/>
      <c r="C810" s="348"/>
      <c r="D810" s="348"/>
      <c r="E810" s="348"/>
      <c r="F810" s="348"/>
      <c r="G810" s="348"/>
      <c r="H810" s="348"/>
      <c r="I810" s="348"/>
      <c r="J810" s="348"/>
      <c r="K810" s="348"/>
      <c r="L810" s="348"/>
      <c r="M810" s="348"/>
      <c r="N810" s="348"/>
    </row>
    <row r="811" spans="1:14" ht="15.75" thickBot="1">
      <c r="A811" s="348"/>
      <c r="B811" s="357"/>
      <c r="C811" s="348"/>
      <c r="D811" s="348"/>
      <c r="E811" s="348"/>
      <c r="F811" s="348"/>
      <c r="G811" s="348"/>
      <c r="H811" s="348"/>
      <c r="I811" s="348"/>
      <c r="J811" s="348"/>
      <c r="K811" s="348"/>
      <c r="L811" s="348"/>
      <c r="M811" s="348"/>
      <c r="N811" s="348"/>
    </row>
    <row r="812" spans="1:14" ht="15.75" thickBot="1">
      <c r="A812" s="348"/>
      <c r="B812" s="357"/>
      <c r="C812" s="348"/>
      <c r="D812" s="348"/>
      <c r="E812" s="348"/>
      <c r="F812" s="348"/>
      <c r="G812" s="348"/>
      <c r="H812" s="348"/>
      <c r="I812" s="348"/>
      <c r="J812" s="348"/>
      <c r="K812" s="348"/>
      <c r="L812" s="348"/>
      <c r="M812" s="348"/>
      <c r="N812" s="348"/>
    </row>
    <row r="813" spans="1:14" ht="15.75" thickBot="1">
      <c r="A813" s="348"/>
      <c r="B813" s="357"/>
      <c r="C813" s="348"/>
      <c r="D813" s="348"/>
      <c r="E813" s="348"/>
      <c r="F813" s="348"/>
      <c r="G813" s="348"/>
      <c r="H813" s="348"/>
      <c r="I813" s="348"/>
      <c r="J813" s="348"/>
      <c r="K813" s="348"/>
      <c r="L813" s="348"/>
      <c r="M813" s="348"/>
      <c r="N813" s="348"/>
    </row>
    <row r="814" spans="1:14" ht="15.75" thickBot="1">
      <c r="A814" s="348"/>
      <c r="B814" s="357"/>
      <c r="C814" s="348"/>
      <c r="D814" s="348"/>
      <c r="E814" s="348"/>
      <c r="F814" s="348"/>
      <c r="G814" s="348"/>
      <c r="H814" s="348"/>
      <c r="I814" s="348"/>
      <c r="J814" s="348"/>
      <c r="K814" s="348"/>
      <c r="L814" s="348"/>
      <c r="M814" s="348"/>
      <c r="N814" s="348"/>
    </row>
    <row r="815" spans="1:14" ht="15.75" thickBot="1">
      <c r="A815" s="348"/>
      <c r="B815" s="357"/>
      <c r="C815" s="348"/>
      <c r="D815" s="348"/>
      <c r="E815" s="348"/>
      <c r="F815" s="348"/>
      <c r="G815" s="348"/>
      <c r="H815" s="348"/>
      <c r="I815" s="348"/>
      <c r="J815" s="348"/>
      <c r="K815" s="348"/>
      <c r="L815" s="348"/>
      <c r="M815" s="348"/>
      <c r="N815" s="348"/>
    </row>
    <row r="816" spans="1:14" ht="15.75" thickBot="1">
      <c r="A816" s="348"/>
      <c r="B816" s="357"/>
      <c r="C816" s="348"/>
      <c r="D816" s="348"/>
      <c r="E816" s="348"/>
      <c r="F816" s="348"/>
      <c r="G816" s="348"/>
      <c r="H816" s="348"/>
      <c r="I816" s="348"/>
      <c r="J816" s="348"/>
      <c r="K816" s="348"/>
      <c r="L816" s="348"/>
      <c r="M816" s="348"/>
      <c r="N816" s="348"/>
    </row>
    <row r="817" spans="1:14" ht="15.75" thickBot="1">
      <c r="A817" s="348"/>
      <c r="B817" s="357"/>
      <c r="C817" s="348"/>
      <c r="D817" s="348"/>
      <c r="E817" s="348"/>
      <c r="F817" s="348"/>
      <c r="G817" s="348"/>
      <c r="H817" s="348"/>
      <c r="I817" s="348"/>
      <c r="J817" s="348"/>
      <c r="K817" s="348"/>
      <c r="L817" s="348"/>
      <c r="M817" s="348"/>
      <c r="N817" s="348"/>
    </row>
    <row r="818" spans="1:14" ht="15.75" thickBot="1">
      <c r="A818" s="348"/>
      <c r="B818" s="357"/>
      <c r="C818" s="348"/>
      <c r="D818" s="348"/>
      <c r="E818" s="348"/>
      <c r="F818" s="348"/>
      <c r="G818" s="348"/>
      <c r="H818" s="348"/>
      <c r="I818" s="348"/>
      <c r="J818" s="348"/>
      <c r="K818" s="348"/>
      <c r="L818" s="348"/>
      <c r="M818" s="348"/>
      <c r="N818" s="348"/>
    </row>
    <row r="819" spans="1:14" ht="15.75" thickBot="1">
      <c r="A819" s="348"/>
      <c r="B819" s="357"/>
      <c r="C819" s="348"/>
      <c r="D819" s="348"/>
      <c r="E819" s="348"/>
      <c r="F819" s="348"/>
      <c r="G819" s="348"/>
      <c r="H819" s="348"/>
      <c r="I819" s="348"/>
      <c r="J819" s="348"/>
      <c r="K819" s="348"/>
      <c r="L819" s="348"/>
      <c r="M819" s="348"/>
      <c r="N819" s="348"/>
    </row>
    <row r="820" spans="1:14" ht="15.75" thickBot="1">
      <c r="A820" s="348"/>
      <c r="B820" s="357"/>
      <c r="C820" s="348"/>
      <c r="D820" s="348"/>
      <c r="E820" s="348"/>
      <c r="F820" s="348"/>
      <c r="G820" s="348"/>
      <c r="H820" s="348"/>
      <c r="I820" s="348"/>
      <c r="J820" s="348"/>
      <c r="K820" s="348"/>
      <c r="L820" s="348"/>
      <c r="M820" s="348"/>
      <c r="N820" s="348"/>
    </row>
    <row r="821" spans="1:14" ht="15.75" thickBot="1">
      <c r="A821" s="348"/>
      <c r="B821" s="357"/>
      <c r="C821" s="348"/>
      <c r="D821" s="348"/>
      <c r="E821" s="348"/>
      <c r="F821" s="348"/>
      <c r="G821" s="348"/>
      <c r="H821" s="348"/>
      <c r="I821" s="348"/>
      <c r="J821" s="348"/>
      <c r="K821" s="348"/>
      <c r="L821" s="348"/>
      <c r="M821" s="348"/>
      <c r="N821" s="348"/>
    </row>
    <row r="822" spans="1:14" ht="15.75" thickBot="1">
      <c r="A822" s="348"/>
      <c r="B822" s="357"/>
      <c r="C822" s="348"/>
      <c r="D822" s="348"/>
      <c r="E822" s="348"/>
      <c r="F822" s="348"/>
      <c r="G822" s="348"/>
      <c r="H822" s="348"/>
      <c r="I822" s="348"/>
      <c r="J822" s="348"/>
      <c r="K822" s="348"/>
      <c r="L822" s="348"/>
      <c r="M822" s="348"/>
      <c r="N822" s="348"/>
    </row>
    <row r="823" spans="1:14" ht="15.75" thickBot="1">
      <c r="A823" s="348"/>
      <c r="B823" s="357"/>
      <c r="C823" s="348"/>
      <c r="D823" s="348"/>
      <c r="E823" s="348"/>
      <c r="F823" s="348"/>
      <c r="G823" s="348"/>
      <c r="H823" s="348"/>
      <c r="I823" s="348"/>
      <c r="J823" s="348"/>
      <c r="K823" s="348"/>
      <c r="L823" s="348"/>
      <c r="M823" s="348"/>
      <c r="N823" s="348"/>
    </row>
    <row r="824" spans="1:14" ht="15.75" thickBot="1">
      <c r="A824" s="348"/>
      <c r="B824" s="357"/>
      <c r="C824" s="348"/>
      <c r="D824" s="348"/>
      <c r="E824" s="348"/>
      <c r="F824" s="348"/>
      <c r="G824" s="348"/>
      <c r="H824" s="348"/>
      <c r="I824" s="348"/>
      <c r="J824" s="348"/>
      <c r="K824" s="348"/>
      <c r="L824" s="348"/>
      <c r="M824" s="348"/>
      <c r="N824" s="348"/>
    </row>
    <row r="825" spans="1:14" ht="15.75" thickBot="1">
      <c r="A825" s="348"/>
      <c r="B825" s="357"/>
      <c r="C825" s="348"/>
      <c r="D825" s="348"/>
      <c r="E825" s="348"/>
      <c r="F825" s="348"/>
      <c r="G825" s="348"/>
      <c r="H825" s="348"/>
      <c r="I825" s="348"/>
      <c r="J825" s="348"/>
      <c r="K825" s="348"/>
      <c r="L825" s="348"/>
      <c r="M825" s="348"/>
      <c r="N825" s="348"/>
    </row>
    <row r="826" spans="1:14" ht="15.75" thickBot="1">
      <c r="A826" s="348"/>
      <c r="B826" s="357"/>
      <c r="C826" s="348"/>
      <c r="D826" s="348"/>
      <c r="E826" s="348"/>
      <c r="F826" s="348"/>
      <c r="G826" s="348"/>
      <c r="H826" s="348"/>
      <c r="I826" s="348"/>
      <c r="J826" s="348"/>
      <c r="K826" s="348"/>
      <c r="L826" s="348"/>
      <c r="M826" s="348"/>
      <c r="N826" s="348"/>
    </row>
    <row r="827" spans="1:14" ht="15.75" thickBot="1">
      <c r="A827" s="348"/>
      <c r="B827" s="357"/>
      <c r="C827" s="348"/>
      <c r="D827" s="348"/>
      <c r="E827" s="348"/>
      <c r="F827" s="348"/>
      <c r="G827" s="348"/>
      <c r="H827" s="348"/>
      <c r="I827" s="348"/>
      <c r="J827" s="348"/>
      <c r="K827" s="348"/>
      <c r="L827" s="348"/>
      <c r="M827" s="348"/>
      <c r="N827" s="348"/>
    </row>
    <row r="828" spans="1:14" ht="15.75" thickBot="1">
      <c r="A828" s="348"/>
      <c r="B828" s="357"/>
      <c r="C828" s="348"/>
      <c r="D828" s="348"/>
      <c r="E828" s="348"/>
      <c r="F828" s="348"/>
      <c r="G828" s="348"/>
      <c r="H828" s="348"/>
      <c r="I828" s="348"/>
      <c r="J828" s="348"/>
      <c r="K828" s="348"/>
      <c r="L828" s="348"/>
      <c r="M828" s="348"/>
      <c r="N828" s="348"/>
    </row>
    <row r="829" spans="1:14" ht="15.75" thickBot="1">
      <c r="A829" s="348"/>
      <c r="B829" s="357"/>
      <c r="C829" s="348"/>
      <c r="D829" s="348"/>
      <c r="E829" s="348"/>
      <c r="F829" s="348"/>
      <c r="G829" s="348"/>
      <c r="H829" s="348"/>
      <c r="I829" s="348"/>
      <c r="J829" s="348"/>
      <c r="K829" s="348"/>
      <c r="L829" s="348"/>
      <c r="M829" s="348"/>
      <c r="N829" s="348"/>
    </row>
    <row r="830" spans="1:14" ht="15.75" thickBot="1">
      <c r="A830" s="348"/>
      <c r="B830" s="357"/>
      <c r="C830" s="348"/>
      <c r="D830" s="348"/>
      <c r="E830" s="348"/>
      <c r="F830" s="348"/>
      <c r="G830" s="348"/>
      <c r="H830" s="348"/>
      <c r="I830" s="348"/>
      <c r="J830" s="348"/>
      <c r="K830" s="348"/>
      <c r="L830" s="348"/>
      <c r="M830" s="348"/>
      <c r="N830" s="348"/>
    </row>
    <row r="831" spans="1:14" ht="15.75" thickBot="1">
      <c r="A831" s="348"/>
      <c r="B831" s="357"/>
      <c r="C831" s="348"/>
      <c r="D831" s="348"/>
      <c r="E831" s="348"/>
      <c r="F831" s="348"/>
      <c r="G831" s="348"/>
      <c r="H831" s="348"/>
      <c r="I831" s="348"/>
      <c r="J831" s="348"/>
      <c r="K831" s="348"/>
      <c r="L831" s="348"/>
      <c r="M831" s="348"/>
      <c r="N831" s="348"/>
    </row>
    <row r="832" spans="1:14" ht="15.75" thickBot="1">
      <c r="A832" s="348"/>
      <c r="B832" s="357"/>
      <c r="C832" s="348"/>
      <c r="D832" s="348"/>
      <c r="E832" s="348"/>
      <c r="F832" s="348"/>
      <c r="G832" s="348"/>
      <c r="H832" s="348"/>
      <c r="I832" s="348"/>
      <c r="J832" s="348"/>
      <c r="K832" s="348"/>
      <c r="L832" s="348"/>
      <c r="M832" s="348"/>
      <c r="N832" s="348"/>
    </row>
    <row r="833" spans="1:14" ht="15.75" thickBot="1">
      <c r="A833" s="348"/>
      <c r="B833" s="357"/>
      <c r="C833" s="348"/>
      <c r="D833" s="348"/>
      <c r="E833" s="348"/>
      <c r="F833" s="348"/>
      <c r="G833" s="348"/>
      <c r="H833" s="348"/>
      <c r="I833" s="348"/>
      <c r="J833" s="348"/>
      <c r="K833" s="348"/>
      <c r="L833" s="348"/>
      <c r="M833" s="348"/>
      <c r="N833" s="348"/>
    </row>
    <row r="834" spans="1:14" ht="15.75" thickBot="1">
      <c r="A834" s="348"/>
      <c r="B834" s="357"/>
      <c r="C834" s="348"/>
      <c r="D834" s="348"/>
      <c r="E834" s="348"/>
      <c r="F834" s="348"/>
      <c r="G834" s="348"/>
      <c r="H834" s="348"/>
      <c r="I834" s="348"/>
      <c r="J834" s="348"/>
      <c r="K834" s="348"/>
      <c r="L834" s="348"/>
      <c r="M834" s="348"/>
      <c r="N834" s="348"/>
    </row>
    <row r="835" spans="1:14" ht="15.75" thickBot="1">
      <c r="A835" s="348"/>
      <c r="B835" s="357"/>
      <c r="C835" s="348"/>
      <c r="D835" s="348"/>
      <c r="E835" s="348"/>
      <c r="F835" s="348"/>
      <c r="G835" s="348"/>
      <c r="H835" s="348"/>
      <c r="I835" s="348"/>
      <c r="J835" s="348"/>
      <c r="K835" s="348"/>
      <c r="L835" s="348"/>
      <c r="M835" s="348"/>
      <c r="N835" s="348"/>
    </row>
    <row r="836" spans="1:14" ht="15.75" thickBot="1">
      <c r="A836" s="348"/>
      <c r="B836" s="357"/>
      <c r="C836" s="348"/>
      <c r="D836" s="348"/>
      <c r="E836" s="348"/>
      <c r="F836" s="348"/>
      <c r="G836" s="348"/>
      <c r="H836" s="348"/>
      <c r="I836" s="348"/>
      <c r="J836" s="348"/>
      <c r="K836" s="348"/>
      <c r="L836" s="348"/>
      <c r="M836" s="348"/>
      <c r="N836" s="348"/>
    </row>
    <row r="837" spans="1:14" ht="15.75" thickBot="1">
      <c r="A837" s="348"/>
      <c r="B837" s="357"/>
      <c r="C837" s="348"/>
      <c r="D837" s="348"/>
      <c r="E837" s="348"/>
      <c r="F837" s="348"/>
      <c r="G837" s="348"/>
      <c r="H837" s="348"/>
      <c r="I837" s="348"/>
      <c r="J837" s="348"/>
      <c r="K837" s="348"/>
      <c r="L837" s="348"/>
      <c r="M837" s="348"/>
      <c r="N837" s="348"/>
    </row>
    <row r="838" spans="1:14" ht="15.75" thickBot="1">
      <c r="A838" s="348"/>
      <c r="B838" s="357"/>
      <c r="C838" s="348"/>
      <c r="D838" s="348"/>
      <c r="E838" s="348"/>
      <c r="F838" s="348"/>
      <c r="G838" s="348"/>
      <c r="H838" s="348"/>
      <c r="I838" s="348"/>
      <c r="J838" s="348"/>
      <c r="K838" s="348"/>
      <c r="L838" s="348"/>
      <c r="M838" s="348"/>
      <c r="N838" s="348"/>
    </row>
    <row r="839" spans="1:14" ht="15.75" thickBot="1">
      <c r="A839" s="348"/>
      <c r="B839" s="357"/>
      <c r="C839" s="348"/>
      <c r="D839" s="348"/>
      <c r="E839" s="348"/>
      <c r="F839" s="348"/>
      <c r="G839" s="348"/>
      <c r="H839" s="348"/>
      <c r="I839" s="348"/>
      <c r="J839" s="348"/>
      <c r="K839" s="348"/>
      <c r="L839" s="348"/>
      <c r="M839" s="348"/>
      <c r="N839" s="348"/>
    </row>
    <row r="840" spans="1:14" ht="15.75" thickBot="1">
      <c r="A840" s="348"/>
      <c r="B840" s="357"/>
      <c r="C840" s="348"/>
      <c r="D840" s="348"/>
      <c r="E840" s="348"/>
      <c r="F840" s="348"/>
      <c r="G840" s="348"/>
      <c r="H840" s="348"/>
      <c r="I840" s="348"/>
      <c r="J840" s="348"/>
      <c r="K840" s="348"/>
      <c r="L840" s="348"/>
      <c r="M840" s="348"/>
      <c r="N840" s="348"/>
    </row>
    <row r="841" spans="1:14" ht="15.75" thickBot="1">
      <c r="A841" s="348"/>
      <c r="B841" s="357"/>
      <c r="C841" s="348"/>
      <c r="D841" s="348"/>
      <c r="E841" s="348"/>
      <c r="F841" s="348"/>
      <c r="G841" s="348"/>
      <c r="H841" s="348"/>
      <c r="I841" s="348"/>
      <c r="J841" s="348"/>
      <c r="K841" s="348"/>
      <c r="L841" s="348"/>
      <c r="M841" s="348"/>
      <c r="N841" s="348"/>
    </row>
    <row r="842" spans="1:14" ht="15.75" thickBot="1">
      <c r="A842" s="348"/>
      <c r="B842" s="357"/>
      <c r="C842" s="348"/>
      <c r="D842" s="348"/>
      <c r="E842" s="348"/>
      <c r="F842" s="348"/>
      <c r="G842" s="348"/>
      <c r="H842" s="348"/>
      <c r="I842" s="348"/>
      <c r="J842" s="348"/>
      <c r="K842" s="348"/>
      <c r="L842" s="348"/>
      <c r="M842" s="348"/>
      <c r="N842" s="348"/>
    </row>
    <row r="843" spans="1:14" ht="15.75" thickBot="1">
      <c r="A843" s="348"/>
      <c r="B843" s="357"/>
      <c r="C843" s="348"/>
      <c r="D843" s="348"/>
      <c r="E843" s="348"/>
      <c r="F843" s="348"/>
      <c r="G843" s="348"/>
      <c r="H843" s="348"/>
      <c r="I843" s="348"/>
      <c r="J843" s="348"/>
      <c r="K843" s="348"/>
      <c r="L843" s="348"/>
      <c r="M843" s="348"/>
      <c r="N843" s="348"/>
    </row>
    <row r="844" spans="1:14" ht="15.75" thickBot="1">
      <c r="A844" s="348"/>
      <c r="B844" s="357"/>
      <c r="C844" s="348"/>
      <c r="D844" s="348"/>
      <c r="E844" s="348"/>
      <c r="F844" s="348"/>
      <c r="G844" s="348"/>
      <c r="H844" s="348"/>
      <c r="I844" s="348"/>
      <c r="J844" s="348"/>
      <c r="K844" s="348"/>
      <c r="L844" s="348"/>
      <c r="M844" s="348"/>
      <c r="N844" s="348"/>
    </row>
    <row r="845" spans="1:14" ht="15.75" thickBot="1">
      <c r="A845" s="348"/>
      <c r="B845" s="357"/>
      <c r="C845" s="348"/>
      <c r="D845" s="348"/>
      <c r="E845" s="348"/>
      <c r="F845" s="348"/>
      <c r="G845" s="348"/>
      <c r="H845" s="348"/>
      <c r="I845" s="348"/>
      <c r="J845" s="348"/>
      <c r="K845" s="348"/>
      <c r="L845" s="348"/>
      <c r="M845" s="348"/>
      <c r="N845" s="348"/>
    </row>
    <row r="846" spans="1:14" ht="15.75" thickBot="1">
      <c r="A846" s="348"/>
      <c r="B846" s="357"/>
      <c r="C846" s="348"/>
      <c r="D846" s="348"/>
      <c r="E846" s="348"/>
      <c r="F846" s="348"/>
      <c r="G846" s="348"/>
      <c r="H846" s="348"/>
      <c r="I846" s="348"/>
      <c r="J846" s="348"/>
      <c r="K846" s="348"/>
      <c r="L846" s="348"/>
      <c r="M846" s="348"/>
      <c r="N846" s="348"/>
    </row>
    <row r="847" spans="1:14" ht="15.75" thickBot="1">
      <c r="A847" s="348"/>
      <c r="B847" s="357"/>
      <c r="C847" s="348"/>
      <c r="D847" s="348"/>
      <c r="E847" s="348"/>
      <c r="F847" s="348"/>
      <c r="G847" s="348"/>
      <c r="H847" s="348"/>
      <c r="I847" s="348"/>
      <c r="J847" s="348"/>
      <c r="K847" s="348"/>
      <c r="L847" s="348"/>
      <c r="M847" s="348"/>
      <c r="N847" s="348"/>
    </row>
    <row r="848" spans="1:14" ht="15.75" thickBot="1">
      <c r="A848" s="348"/>
      <c r="B848" s="357"/>
      <c r="C848" s="348"/>
      <c r="D848" s="348"/>
      <c r="E848" s="348"/>
      <c r="F848" s="348"/>
      <c r="G848" s="348"/>
      <c r="H848" s="348"/>
      <c r="I848" s="348"/>
      <c r="J848" s="348"/>
      <c r="K848" s="348"/>
      <c r="L848" s="348"/>
      <c r="M848" s="348"/>
      <c r="N848" s="348"/>
    </row>
    <row r="849" spans="1:14" ht="15.75" thickBot="1">
      <c r="A849" s="348"/>
      <c r="B849" s="357"/>
      <c r="C849" s="348"/>
      <c r="D849" s="348"/>
      <c r="E849" s="348"/>
      <c r="F849" s="348"/>
      <c r="G849" s="348"/>
      <c r="H849" s="348"/>
      <c r="I849" s="348"/>
      <c r="J849" s="348"/>
      <c r="K849" s="348"/>
      <c r="L849" s="348"/>
      <c r="M849" s="348"/>
      <c r="N849" s="348"/>
    </row>
    <row r="850" spans="1:14" ht="15.75" thickBot="1">
      <c r="A850" s="348"/>
      <c r="B850" s="357"/>
      <c r="C850" s="348"/>
      <c r="D850" s="348"/>
      <c r="E850" s="348"/>
      <c r="F850" s="348"/>
      <c r="G850" s="348"/>
      <c r="H850" s="348"/>
      <c r="I850" s="348"/>
      <c r="J850" s="348"/>
      <c r="K850" s="348"/>
      <c r="L850" s="348"/>
      <c r="M850" s="348"/>
      <c r="N850" s="348"/>
    </row>
    <row r="851" spans="1:14" ht="15.75" thickBot="1">
      <c r="A851" s="348"/>
      <c r="B851" s="357"/>
      <c r="C851" s="348"/>
      <c r="D851" s="348"/>
      <c r="E851" s="348"/>
      <c r="F851" s="348"/>
      <c r="G851" s="348"/>
      <c r="H851" s="348"/>
      <c r="I851" s="348"/>
      <c r="J851" s="348"/>
      <c r="K851" s="348"/>
      <c r="L851" s="348"/>
      <c r="M851" s="348"/>
      <c r="N851" s="348"/>
    </row>
    <row r="852" spans="1:14" ht="15.75" thickBot="1">
      <c r="A852" s="348"/>
      <c r="B852" s="357"/>
      <c r="C852" s="348"/>
      <c r="D852" s="348"/>
      <c r="E852" s="348"/>
      <c r="F852" s="348"/>
      <c r="G852" s="348"/>
      <c r="H852" s="348"/>
      <c r="I852" s="348"/>
      <c r="J852" s="348"/>
      <c r="K852" s="348"/>
      <c r="L852" s="348"/>
      <c r="M852" s="348"/>
      <c r="N852" s="348"/>
    </row>
    <row r="853" spans="1:14" ht="15.75" thickBot="1">
      <c r="A853" s="348"/>
      <c r="B853" s="357"/>
      <c r="C853" s="348"/>
      <c r="D853" s="348"/>
      <c r="E853" s="348"/>
      <c r="F853" s="348"/>
      <c r="G853" s="348"/>
      <c r="H853" s="348"/>
      <c r="I853" s="348"/>
      <c r="J853" s="348"/>
      <c r="K853" s="348"/>
      <c r="L853" s="348"/>
      <c r="M853" s="348"/>
      <c r="N853" s="348"/>
    </row>
    <row r="854" spans="1:14" ht="15.75" thickBot="1">
      <c r="A854" s="348"/>
      <c r="B854" s="357"/>
      <c r="C854" s="348"/>
      <c r="D854" s="348"/>
      <c r="E854" s="348"/>
      <c r="F854" s="348"/>
      <c r="G854" s="348"/>
      <c r="H854" s="348"/>
      <c r="I854" s="348"/>
      <c r="J854" s="348"/>
      <c r="K854" s="348"/>
      <c r="L854" s="348"/>
      <c r="M854" s="348"/>
      <c r="N854" s="348"/>
    </row>
    <row r="855" spans="1:14" ht="15.75" thickBot="1">
      <c r="A855" s="348"/>
      <c r="B855" s="357"/>
      <c r="C855" s="348"/>
      <c r="D855" s="348"/>
      <c r="E855" s="348"/>
      <c r="F855" s="348"/>
      <c r="G855" s="348"/>
      <c r="H855" s="348"/>
      <c r="I855" s="348"/>
      <c r="J855" s="348"/>
      <c r="K855" s="348"/>
      <c r="L855" s="348"/>
      <c r="M855" s="348"/>
      <c r="N855" s="348"/>
    </row>
    <row r="856" spans="1:14" ht="15.75" thickBot="1">
      <c r="A856" s="348"/>
      <c r="B856" s="357"/>
      <c r="C856" s="348"/>
      <c r="D856" s="348"/>
      <c r="E856" s="348"/>
      <c r="F856" s="348"/>
      <c r="G856" s="348"/>
      <c r="H856" s="348"/>
      <c r="I856" s="348"/>
      <c r="J856" s="348"/>
      <c r="K856" s="348"/>
      <c r="L856" s="348"/>
      <c r="M856" s="348"/>
      <c r="N856" s="348"/>
    </row>
    <row r="857" spans="1:14" ht="15.75" thickBot="1">
      <c r="A857" s="348"/>
      <c r="B857" s="357"/>
      <c r="C857" s="348"/>
      <c r="D857" s="348"/>
      <c r="E857" s="348"/>
      <c r="F857" s="348"/>
      <c r="G857" s="348"/>
      <c r="H857" s="348"/>
      <c r="I857" s="348"/>
      <c r="J857" s="348"/>
      <c r="K857" s="348"/>
      <c r="L857" s="348"/>
      <c r="M857" s="348"/>
      <c r="N857" s="348"/>
    </row>
    <row r="858" spans="1:14" ht="15.75" thickBot="1">
      <c r="A858" s="348"/>
      <c r="B858" s="357"/>
      <c r="C858" s="348"/>
      <c r="D858" s="348"/>
      <c r="E858" s="348"/>
      <c r="F858" s="348"/>
      <c r="G858" s="348"/>
      <c r="H858" s="348"/>
      <c r="I858" s="348"/>
      <c r="J858" s="348"/>
      <c r="K858" s="348"/>
      <c r="L858" s="348"/>
      <c r="M858" s="348"/>
      <c r="N858" s="348"/>
    </row>
    <row r="859" spans="1:14" ht="15.75" thickBot="1">
      <c r="A859" s="348"/>
      <c r="B859" s="357"/>
      <c r="C859" s="348"/>
      <c r="D859" s="348"/>
      <c r="E859" s="348"/>
      <c r="F859" s="348"/>
      <c r="G859" s="348"/>
      <c r="H859" s="348"/>
      <c r="I859" s="348"/>
      <c r="J859" s="348"/>
      <c r="K859" s="348"/>
      <c r="L859" s="348"/>
      <c r="M859" s="348"/>
      <c r="N859" s="348"/>
    </row>
    <row r="860" spans="1:14" ht="15.75" thickBot="1">
      <c r="A860" s="348"/>
      <c r="B860" s="357"/>
      <c r="C860" s="348"/>
      <c r="D860" s="348"/>
      <c r="E860" s="348"/>
      <c r="F860" s="348"/>
      <c r="G860" s="348"/>
      <c r="H860" s="348"/>
      <c r="I860" s="348"/>
      <c r="J860" s="348"/>
      <c r="K860" s="348"/>
      <c r="L860" s="348"/>
      <c r="M860" s="348"/>
      <c r="N860" s="348"/>
    </row>
    <row r="861" spans="1:14" ht="15.75" thickBot="1">
      <c r="A861" s="348"/>
      <c r="B861" s="357"/>
      <c r="C861" s="348"/>
      <c r="D861" s="348"/>
      <c r="E861" s="348"/>
      <c r="F861" s="348"/>
      <c r="G861" s="348"/>
      <c r="H861" s="348"/>
      <c r="I861" s="348"/>
      <c r="J861" s="348"/>
      <c r="K861" s="348"/>
      <c r="L861" s="348"/>
      <c r="M861" s="348"/>
      <c r="N861" s="348"/>
    </row>
    <row r="862" spans="1:14" ht="15.75" thickBot="1">
      <c r="A862" s="348"/>
      <c r="B862" s="357"/>
      <c r="C862" s="348"/>
      <c r="D862" s="348"/>
      <c r="E862" s="348"/>
      <c r="F862" s="348"/>
      <c r="G862" s="348"/>
      <c r="H862" s="348"/>
      <c r="I862" s="348"/>
      <c r="J862" s="348"/>
      <c r="K862" s="348"/>
      <c r="L862" s="348"/>
      <c r="M862" s="348"/>
      <c r="N862" s="348"/>
    </row>
    <row r="863" spans="1:14" ht="15.75" thickBot="1">
      <c r="A863" s="348"/>
      <c r="B863" s="357"/>
      <c r="C863" s="348"/>
      <c r="D863" s="348"/>
      <c r="E863" s="348"/>
      <c r="F863" s="348"/>
      <c r="G863" s="348"/>
      <c r="H863" s="348"/>
      <c r="I863" s="348"/>
      <c r="J863" s="348"/>
      <c r="K863" s="348"/>
      <c r="L863" s="348"/>
      <c r="M863" s="348"/>
      <c r="N863" s="348"/>
    </row>
    <row r="864" spans="1:14" ht="15.75" thickBot="1">
      <c r="A864" s="348"/>
      <c r="B864" s="357"/>
      <c r="C864" s="348"/>
      <c r="D864" s="348"/>
      <c r="E864" s="348"/>
      <c r="F864" s="348"/>
      <c r="G864" s="348"/>
      <c r="H864" s="348"/>
      <c r="I864" s="348"/>
      <c r="J864" s="348"/>
      <c r="K864" s="348"/>
      <c r="L864" s="348"/>
      <c r="M864" s="348"/>
      <c r="N864" s="348"/>
    </row>
    <row r="865" spans="1:14" ht="15.75" thickBot="1">
      <c r="A865" s="348"/>
      <c r="B865" s="357"/>
      <c r="C865" s="348"/>
      <c r="D865" s="348"/>
      <c r="E865" s="348"/>
      <c r="F865" s="348"/>
      <c r="G865" s="348"/>
      <c r="H865" s="348"/>
      <c r="I865" s="348"/>
      <c r="J865" s="348"/>
      <c r="K865" s="348"/>
      <c r="L865" s="348"/>
      <c r="M865" s="348"/>
      <c r="N865" s="348"/>
    </row>
    <row r="866" spans="1:14" ht="15.75" thickBot="1">
      <c r="A866" s="348"/>
      <c r="B866" s="357"/>
      <c r="C866" s="348"/>
      <c r="D866" s="348"/>
      <c r="E866" s="348"/>
      <c r="F866" s="348"/>
      <c r="G866" s="348"/>
      <c r="H866" s="348"/>
      <c r="I866" s="348"/>
      <c r="J866" s="348"/>
      <c r="K866" s="348"/>
      <c r="L866" s="348"/>
      <c r="M866" s="348"/>
      <c r="N866" s="348"/>
    </row>
    <row r="867" spans="1:14" ht="15.75" thickBot="1">
      <c r="A867" s="348"/>
      <c r="B867" s="357"/>
      <c r="C867" s="348"/>
      <c r="D867" s="348"/>
      <c r="E867" s="348"/>
      <c r="F867" s="348"/>
      <c r="G867" s="348"/>
      <c r="H867" s="348"/>
      <c r="I867" s="348"/>
      <c r="J867" s="348"/>
      <c r="K867" s="348"/>
      <c r="L867" s="348"/>
      <c r="M867" s="348"/>
      <c r="N867" s="348"/>
    </row>
    <row r="868" spans="1:14" ht="15.75" thickBot="1">
      <c r="A868" s="348"/>
      <c r="B868" s="357"/>
      <c r="C868" s="348"/>
      <c r="D868" s="348"/>
      <c r="E868" s="348"/>
      <c r="F868" s="348"/>
      <c r="G868" s="348"/>
      <c r="H868" s="348"/>
      <c r="I868" s="348"/>
      <c r="J868" s="348"/>
      <c r="K868" s="348"/>
      <c r="L868" s="348"/>
      <c r="M868" s="348"/>
      <c r="N868" s="348"/>
    </row>
    <row r="869" spans="1:14" ht="15.75" thickBot="1">
      <c r="A869" s="348"/>
      <c r="B869" s="357"/>
      <c r="C869" s="348"/>
      <c r="D869" s="348"/>
      <c r="E869" s="348"/>
      <c r="F869" s="348"/>
      <c r="G869" s="348"/>
      <c r="H869" s="348"/>
      <c r="I869" s="348"/>
      <c r="J869" s="348"/>
      <c r="K869" s="348"/>
      <c r="L869" s="348"/>
      <c r="M869" s="348"/>
      <c r="N869" s="348"/>
    </row>
    <row r="870" spans="1:14" ht="15.75" thickBot="1">
      <c r="A870" s="348"/>
      <c r="B870" s="357"/>
      <c r="C870" s="348"/>
      <c r="D870" s="348"/>
      <c r="E870" s="348"/>
      <c r="F870" s="348"/>
      <c r="G870" s="348"/>
      <c r="H870" s="348"/>
      <c r="I870" s="348"/>
      <c r="J870" s="348"/>
      <c r="K870" s="348"/>
      <c r="L870" s="348"/>
      <c r="M870" s="348"/>
      <c r="N870" s="348"/>
    </row>
    <row r="871" spans="1:14" ht="15.75" thickBot="1">
      <c r="A871" s="348"/>
      <c r="B871" s="357"/>
      <c r="C871" s="348"/>
      <c r="D871" s="348"/>
      <c r="E871" s="348"/>
      <c r="F871" s="348"/>
      <c r="G871" s="348"/>
      <c r="H871" s="348"/>
      <c r="I871" s="348"/>
      <c r="J871" s="348"/>
      <c r="K871" s="348"/>
      <c r="L871" s="348"/>
      <c r="M871" s="348"/>
      <c r="N871" s="348"/>
    </row>
    <row r="872" spans="1:14" ht="15.75" thickBot="1">
      <c r="A872" s="348"/>
      <c r="B872" s="357"/>
      <c r="C872" s="348"/>
      <c r="D872" s="348"/>
      <c r="E872" s="348"/>
      <c r="F872" s="348"/>
      <c r="G872" s="348"/>
      <c r="H872" s="348"/>
      <c r="I872" s="348"/>
      <c r="J872" s="348"/>
      <c r="K872" s="348"/>
      <c r="L872" s="348"/>
      <c r="M872" s="348"/>
      <c r="N872" s="348"/>
    </row>
    <row r="873" spans="1:14" ht="15.75" thickBot="1">
      <c r="A873" s="348"/>
      <c r="B873" s="357"/>
      <c r="C873" s="348"/>
      <c r="D873" s="348"/>
      <c r="E873" s="348"/>
      <c r="F873" s="348"/>
      <c r="G873" s="348"/>
      <c r="H873" s="348"/>
      <c r="I873" s="348"/>
      <c r="J873" s="348"/>
      <c r="K873" s="348"/>
      <c r="L873" s="348"/>
      <c r="M873" s="348"/>
      <c r="N873" s="348"/>
    </row>
    <row r="874" spans="1:14" ht="15.75" thickBot="1">
      <c r="A874" s="348"/>
      <c r="B874" s="357"/>
      <c r="C874" s="348"/>
      <c r="D874" s="348"/>
      <c r="E874" s="348"/>
      <c r="F874" s="348"/>
      <c r="G874" s="348"/>
      <c r="H874" s="348"/>
      <c r="I874" s="348"/>
      <c r="J874" s="348"/>
      <c r="K874" s="348"/>
      <c r="L874" s="348"/>
      <c r="M874" s="348"/>
      <c r="N874" s="348"/>
    </row>
    <row r="875" spans="1:14" ht="15.75" thickBot="1">
      <c r="A875" s="348"/>
      <c r="B875" s="357"/>
      <c r="C875" s="348"/>
      <c r="D875" s="348"/>
      <c r="E875" s="348"/>
      <c r="F875" s="348"/>
      <c r="G875" s="348"/>
      <c r="H875" s="348"/>
      <c r="I875" s="348"/>
      <c r="J875" s="348"/>
      <c r="K875" s="348"/>
      <c r="L875" s="348"/>
      <c r="M875" s="348"/>
      <c r="N875" s="348"/>
    </row>
    <row r="876" spans="1:14" ht="15.75" thickBot="1">
      <c r="A876" s="348"/>
      <c r="B876" s="357"/>
      <c r="C876" s="348"/>
      <c r="D876" s="348"/>
      <c r="E876" s="348"/>
      <c r="F876" s="348"/>
      <c r="G876" s="348"/>
      <c r="H876" s="348"/>
      <c r="I876" s="348"/>
      <c r="J876" s="348"/>
      <c r="K876" s="348"/>
      <c r="L876" s="348"/>
      <c r="M876" s="348"/>
      <c r="N876" s="348"/>
    </row>
    <row r="877" spans="1:14" ht="15.75" thickBot="1">
      <c r="A877" s="348"/>
      <c r="B877" s="357"/>
      <c r="C877" s="348"/>
      <c r="D877" s="348"/>
      <c r="E877" s="348"/>
      <c r="F877" s="348"/>
      <c r="G877" s="348"/>
      <c r="H877" s="348"/>
      <c r="I877" s="348"/>
      <c r="J877" s="348"/>
      <c r="K877" s="348"/>
      <c r="L877" s="348"/>
      <c r="M877" s="348"/>
      <c r="N877" s="348"/>
    </row>
    <row r="878" spans="1:14" ht="15.75" thickBot="1">
      <c r="A878" s="348"/>
      <c r="B878" s="357"/>
      <c r="C878" s="348"/>
      <c r="D878" s="348"/>
      <c r="E878" s="348"/>
      <c r="F878" s="348"/>
      <c r="G878" s="348"/>
      <c r="H878" s="348"/>
      <c r="I878" s="348"/>
      <c r="J878" s="348"/>
      <c r="K878" s="348"/>
      <c r="L878" s="348"/>
      <c r="M878" s="348"/>
      <c r="N878" s="348"/>
    </row>
    <row r="879" spans="1:14" ht="15.75" thickBot="1">
      <c r="A879" s="348"/>
      <c r="B879" s="357"/>
      <c r="C879" s="348"/>
      <c r="D879" s="348"/>
      <c r="E879" s="348"/>
      <c r="F879" s="348"/>
      <c r="G879" s="348"/>
      <c r="H879" s="348"/>
      <c r="I879" s="348"/>
      <c r="J879" s="348"/>
      <c r="K879" s="348"/>
      <c r="L879" s="348"/>
      <c r="M879" s="348"/>
      <c r="N879" s="348"/>
    </row>
    <row r="880" spans="1:14" ht="15.75" thickBot="1">
      <c r="A880" s="348"/>
      <c r="B880" s="357"/>
      <c r="C880" s="348"/>
      <c r="D880" s="348"/>
      <c r="E880" s="348"/>
      <c r="F880" s="348"/>
      <c r="G880" s="348"/>
      <c r="H880" s="348"/>
      <c r="I880" s="348"/>
      <c r="J880" s="348"/>
      <c r="K880" s="348"/>
      <c r="L880" s="348"/>
      <c r="M880" s="348"/>
      <c r="N880" s="348"/>
    </row>
    <row r="881" spans="1:14" ht="15.75" thickBot="1">
      <c r="A881" s="348"/>
      <c r="B881" s="357"/>
      <c r="C881" s="348"/>
      <c r="D881" s="348"/>
      <c r="E881" s="348"/>
      <c r="F881" s="348"/>
      <c r="G881" s="348"/>
      <c r="H881" s="348"/>
      <c r="I881" s="348"/>
      <c r="J881" s="348"/>
      <c r="K881" s="348"/>
      <c r="L881" s="348"/>
      <c r="M881" s="348"/>
      <c r="N881" s="348"/>
    </row>
    <row r="882" spans="1:14" ht="15.75" thickBot="1">
      <c r="A882" s="348"/>
      <c r="B882" s="357"/>
      <c r="C882" s="348"/>
      <c r="D882" s="348"/>
      <c r="E882" s="348"/>
      <c r="F882" s="348"/>
      <c r="G882" s="348"/>
      <c r="H882" s="348"/>
      <c r="I882" s="348"/>
      <c r="J882" s="348"/>
      <c r="K882" s="348"/>
      <c r="L882" s="348"/>
      <c r="M882" s="348"/>
      <c r="N882" s="348"/>
    </row>
    <row r="883" spans="1:14" ht="15.75" thickBot="1">
      <c r="A883" s="348"/>
      <c r="B883" s="357"/>
      <c r="C883" s="348"/>
      <c r="D883" s="348"/>
      <c r="E883" s="348"/>
      <c r="F883" s="348"/>
      <c r="G883" s="348"/>
      <c r="H883" s="348"/>
      <c r="I883" s="348"/>
      <c r="J883" s="348"/>
      <c r="K883" s="348"/>
      <c r="L883" s="348"/>
      <c r="M883" s="348"/>
      <c r="N883" s="348"/>
    </row>
    <row r="884" spans="1:14" ht="15.75" thickBot="1">
      <c r="A884" s="348"/>
      <c r="B884" s="357"/>
      <c r="C884" s="348"/>
      <c r="D884" s="348"/>
      <c r="E884" s="348"/>
      <c r="F884" s="348"/>
      <c r="G884" s="348"/>
      <c r="H884" s="348"/>
      <c r="I884" s="348"/>
      <c r="J884" s="348"/>
      <c r="K884" s="348"/>
      <c r="L884" s="348"/>
      <c r="M884" s="348"/>
      <c r="N884" s="348"/>
    </row>
    <row r="885" spans="1:14" ht="15.75" thickBot="1">
      <c r="A885" s="348"/>
      <c r="B885" s="357"/>
      <c r="C885" s="348"/>
      <c r="D885" s="348"/>
      <c r="E885" s="348"/>
      <c r="F885" s="348"/>
      <c r="G885" s="348"/>
      <c r="H885" s="348"/>
      <c r="I885" s="348"/>
      <c r="J885" s="348"/>
      <c r="K885" s="348"/>
      <c r="L885" s="348"/>
      <c r="M885" s="348"/>
      <c r="N885" s="348"/>
    </row>
    <row r="886" spans="1:14" ht="15.75" thickBot="1">
      <c r="A886" s="348"/>
      <c r="B886" s="357"/>
      <c r="C886" s="348"/>
      <c r="D886" s="348"/>
      <c r="E886" s="348"/>
      <c r="F886" s="348"/>
      <c r="G886" s="348"/>
      <c r="H886" s="348"/>
      <c r="I886" s="348"/>
      <c r="J886" s="348"/>
      <c r="K886" s="348"/>
      <c r="L886" s="348"/>
      <c r="M886" s="348"/>
      <c r="N886" s="348"/>
    </row>
    <row r="887" spans="1:14" ht="15.75" thickBot="1">
      <c r="A887" s="348"/>
      <c r="B887" s="357"/>
      <c r="C887" s="348"/>
      <c r="D887" s="348"/>
      <c r="E887" s="348"/>
      <c r="F887" s="348"/>
      <c r="G887" s="348"/>
      <c r="H887" s="348"/>
      <c r="I887" s="348"/>
      <c r="J887" s="348"/>
      <c r="K887" s="348"/>
      <c r="L887" s="348"/>
      <c r="M887" s="348"/>
      <c r="N887" s="348"/>
    </row>
    <row r="888" spans="1:14" ht="15.75" thickBot="1">
      <c r="A888" s="348"/>
      <c r="B888" s="357"/>
      <c r="C888" s="348"/>
      <c r="D888" s="348"/>
      <c r="E888" s="348"/>
      <c r="F888" s="348"/>
      <c r="G888" s="348"/>
      <c r="H888" s="348"/>
      <c r="I888" s="348"/>
      <c r="J888" s="348"/>
      <c r="K888" s="348"/>
      <c r="L888" s="348"/>
      <c r="M888" s="348"/>
      <c r="N888" s="348"/>
    </row>
    <row r="889" spans="1:14" ht="15.75" thickBot="1">
      <c r="A889" s="348"/>
      <c r="B889" s="357"/>
      <c r="C889" s="348"/>
      <c r="D889" s="348"/>
      <c r="E889" s="348"/>
      <c r="F889" s="348"/>
      <c r="G889" s="348"/>
      <c r="H889" s="348"/>
      <c r="I889" s="348"/>
      <c r="J889" s="348"/>
      <c r="K889" s="348"/>
      <c r="L889" s="348"/>
      <c r="M889" s="348"/>
      <c r="N889" s="348"/>
    </row>
    <row r="890" spans="1:14" ht="15.75" thickBot="1">
      <c r="A890" s="348"/>
      <c r="B890" s="357"/>
      <c r="C890" s="348"/>
      <c r="D890" s="348"/>
      <c r="E890" s="348"/>
      <c r="F890" s="348"/>
      <c r="G890" s="348"/>
      <c r="H890" s="348"/>
      <c r="I890" s="348"/>
      <c r="J890" s="348"/>
      <c r="K890" s="348"/>
      <c r="L890" s="348"/>
      <c r="M890" s="348"/>
      <c r="N890" s="348"/>
    </row>
    <row r="891" spans="1:14" ht="15.75" thickBot="1">
      <c r="A891" s="348"/>
      <c r="B891" s="357"/>
      <c r="C891" s="348"/>
      <c r="D891" s="348"/>
      <c r="E891" s="348"/>
      <c r="F891" s="348"/>
      <c r="G891" s="348"/>
      <c r="H891" s="348"/>
      <c r="I891" s="348"/>
      <c r="J891" s="348"/>
      <c r="K891" s="348"/>
      <c r="L891" s="348"/>
      <c r="M891" s="348"/>
      <c r="N891" s="348"/>
    </row>
    <row r="892" spans="1:14" ht="15.75" thickBot="1">
      <c r="A892" s="348"/>
      <c r="B892" s="357"/>
      <c r="C892" s="348"/>
      <c r="D892" s="348"/>
      <c r="E892" s="348"/>
      <c r="F892" s="348"/>
      <c r="G892" s="348"/>
      <c r="H892" s="348"/>
      <c r="I892" s="348"/>
      <c r="J892" s="348"/>
      <c r="K892" s="348"/>
      <c r="L892" s="348"/>
      <c r="M892" s="348"/>
      <c r="N892" s="348"/>
    </row>
    <row r="893" spans="1:14" ht="15.75" thickBot="1">
      <c r="A893" s="348"/>
      <c r="B893" s="357"/>
      <c r="C893" s="348"/>
      <c r="D893" s="348"/>
      <c r="E893" s="348"/>
      <c r="F893" s="348"/>
      <c r="G893" s="348"/>
      <c r="H893" s="348"/>
      <c r="I893" s="348"/>
      <c r="J893" s="348"/>
      <c r="K893" s="348"/>
      <c r="L893" s="348"/>
      <c r="M893" s="348"/>
      <c r="N893" s="348"/>
    </row>
    <row r="894" spans="1:14" ht="15.75" thickBot="1">
      <c r="A894" s="348"/>
      <c r="B894" s="357"/>
      <c r="C894" s="348"/>
      <c r="D894" s="348"/>
      <c r="E894" s="348"/>
      <c r="F894" s="348"/>
      <c r="G894" s="348"/>
      <c r="H894" s="348"/>
      <c r="I894" s="348"/>
      <c r="J894" s="348"/>
      <c r="K894" s="348"/>
      <c r="L894" s="348"/>
      <c r="M894" s="348"/>
      <c r="N894" s="348"/>
    </row>
    <row r="895" spans="1:14" ht="15.75" thickBot="1">
      <c r="A895" s="348"/>
      <c r="B895" s="357"/>
      <c r="C895" s="348"/>
      <c r="D895" s="348"/>
      <c r="E895" s="348"/>
      <c r="F895" s="348"/>
      <c r="G895" s="348"/>
      <c r="H895" s="348"/>
      <c r="I895" s="348"/>
      <c r="J895" s="348"/>
      <c r="K895" s="348"/>
      <c r="L895" s="348"/>
      <c r="M895" s="348"/>
      <c r="N895" s="348"/>
    </row>
    <row r="896" spans="1:14" ht="15.75" thickBot="1">
      <c r="A896" s="348"/>
      <c r="B896" s="357"/>
      <c r="C896" s="348"/>
      <c r="D896" s="348"/>
      <c r="E896" s="348"/>
      <c r="F896" s="348"/>
      <c r="G896" s="348"/>
      <c r="H896" s="348"/>
      <c r="I896" s="348"/>
      <c r="J896" s="348"/>
      <c r="K896" s="348"/>
      <c r="L896" s="348"/>
      <c r="M896" s="348"/>
      <c r="N896" s="348"/>
    </row>
    <row r="897" spans="1:14" ht="15.75" thickBot="1">
      <c r="A897" s="348"/>
      <c r="B897" s="357"/>
      <c r="C897" s="348"/>
      <c r="D897" s="348"/>
      <c r="E897" s="348"/>
      <c r="F897" s="348"/>
      <c r="G897" s="348"/>
      <c r="H897" s="348"/>
      <c r="I897" s="348"/>
      <c r="J897" s="348"/>
      <c r="K897" s="348"/>
      <c r="L897" s="348"/>
      <c r="M897" s="348"/>
      <c r="N897" s="348"/>
    </row>
    <row r="898" spans="1:14" ht="15.75" thickBot="1">
      <c r="A898" s="348"/>
      <c r="B898" s="357"/>
      <c r="C898" s="348"/>
      <c r="D898" s="348"/>
      <c r="E898" s="348"/>
      <c r="F898" s="348"/>
      <c r="G898" s="348"/>
      <c r="H898" s="348"/>
      <c r="I898" s="348"/>
      <c r="J898" s="348"/>
      <c r="K898" s="348"/>
      <c r="L898" s="348"/>
      <c r="M898" s="348"/>
      <c r="N898" s="348"/>
    </row>
    <row r="899" spans="1:14" ht="15.75" thickBot="1">
      <c r="A899" s="348"/>
      <c r="B899" s="357"/>
      <c r="C899" s="348"/>
      <c r="D899" s="348"/>
      <c r="E899" s="348"/>
      <c r="F899" s="348"/>
      <c r="G899" s="348"/>
      <c r="H899" s="348"/>
      <c r="I899" s="348"/>
      <c r="J899" s="348"/>
      <c r="K899" s="348"/>
      <c r="L899" s="348"/>
      <c r="M899" s="348"/>
      <c r="N899" s="348"/>
    </row>
    <row r="900" spans="1:14" ht="15.75" thickBot="1">
      <c r="A900" s="348"/>
      <c r="B900" s="357"/>
      <c r="C900" s="348"/>
      <c r="D900" s="348"/>
      <c r="E900" s="348"/>
      <c r="F900" s="348"/>
      <c r="G900" s="348"/>
      <c r="H900" s="348"/>
      <c r="I900" s="348"/>
      <c r="J900" s="348"/>
      <c r="K900" s="348"/>
      <c r="L900" s="348"/>
      <c r="M900" s="348"/>
      <c r="N900" s="348"/>
    </row>
    <row r="901" spans="1:14" ht="15.75" thickBot="1">
      <c r="A901" s="348"/>
      <c r="B901" s="357"/>
      <c r="C901" s="348"/>
      <c r="D901" s="348"/>
      <c r="E901" s="348"/>
      <c r="F901" s="348"/>
      <c r="G901" s="348"/>
      <c r="H901" s="348"/>
      <c r="I901" s="348"/>
      <c r="J901" s="348"/>
      <c r="K901" s="348"/>
      <c r="L901" s="348"/>
      <c r="M901" s="348"/>
      <c r="N901" s="348"/>
    </row>
    <row r="902" spans="1:14" ht="15.75" thickBot="1">
      <c r="A902" s="348"/>
      <c r="B902" s="357"/>
      <c r="C902" s="348"/>
      <c r="D902" s="348"/>
      <c r="E902" s="348"/>
      <c r="F902" s="348"/>
      <c r="G902" s="348"/>
      <c r="H902" s="348"/>
      <c r="I902" s="348"/>
      <c r="J902" s="348"/>
      <c r="K902" s="348"/>
      <c r="L902" s="348"/>
      <c r="M902" s="348"/>
      <c r="N902" s="348"/>
    </row>
    <row r="903" spans="1:14" ht="15.75" thickBot="1">
      <c r="A903" s="348"/>
      <c r="B903" s="357"/>
      <c r="C903" s="348"/>
      <c r="D903" s="348"/>
      <c r="E903" s="348"/>
      <c r="F903" s="348"/>
      <c r="G903" s="348"/>
      <c r="H903" s="348"/>
      <c r="I903" s="348"/>
      <c r="J903" s="348"/>
      <c r="K903" s="348"/>
      <c r="L903" s="348"/>
      <c r="M903" s="348"/>
      <c r="N903" s="348"/>
    </row>
    <row r="904" spans="1:14" ht="15.75" thickBot="1">
      <c r="A904" s="348"/>
      <c r="B904" s="357"/>
      <c r="C904" s="348"/>
      <c r="D904" s="348"/>
      <c r="E904" s="348"/>
      <c r="F904" s="348"/>
      <c r="G904" s="348"/>
      <c r="H904" s="348"/>
      <c r="I904" s="348"/>
      <c r="J904" s="348"/>
      <c r="K904" s="348"/>
      <c r="L904" s="348"/>
      <c r="M904" s="348"/>
      <c r="N904" s="348"/>
    </row>
    <row r="905" spans="1:14" ht="15.75" thickBot="1">
      <c r="A905" s="348"/>
      <c r="B905" s="357"/>
      <c r="C905" s="348"/>
      <c r="D905" s="348"/>
      <c r="E905" s="348"/>
      <c r="F905" s="348"/>
      <c r="G905" s="348"/>
      <c r="H905" s="348"/>
      <c r="I905" s="348"/>
      <c r="J905" s="348"/>
      <c r="K905" s="348"/>
      <c r="L905" s="348"/>
      <c r="M905" s="348"/>
      <c r="N905" s="348"/>
    </row>
    <row r="906" spans="1:14" ht="15.75" thickBot="1">
      <c r="A906" s="348"/>
      <c r="B906" s="357"/>
      <c r="C906" s="348"/>
      <c r="D906" s="348"/>
      <c r="E906" s="348"/>
      <c r="F906" s="348"/>
      <c r="G906" s="348"/>
      <c r="H906" s="348"/>
      <c r="I906" s="348"/>
      <c r="J906" s="348"/>
      <c r="K906" s="348"/>
      <c r="L906" s="348"/>
      <c r="M906" s="348"/>
      <c r="N906" s="348"/>
    </row>
    <row r="907" spans="1:14" ht="15.75" thickBot="1">
      <c r="A907" s="348"/>
      <c r="B907" s="357"/>
      <c r="C907" s="348"/>
      <c r="D907" s="348"/>
      <c r="E907" s="348"/>
      <c r="F907" s="348"/>
      <c r="G907" s="348"/>
      <c r="H907" s="348"/>
      <c r="I907" s="348"/>
      <c r="J907" s="348"/>
      <c r="K907" s="348"/>
      <c r="L907" s="348"/>
      <c r="M907" s="348"/>
      <c r="N907" s="348"/>
    </row>
    <row r="908" spans="1:14" ht="15.75" thickBot="1">
      <c r="A908" s="348"/>
      <c r="B908" s="357"/>
      <c r="C908" s="348"/>
      <c r="D908" s="348"/>
      <c r="E908" s="348"/>
      <c r="F908" s="348"/>
      <c r="G908" s="348"/>
      <c r="H908" s="348"/>
      <c r="I908" s="348"/>
      <c r="J908" s="348"/>
      <c r="K908" s="348"/>
      <c r="L908" s="348"/>
      <c r="M908" s="348"/>
      <c r="N908" s="348"/>
    </row>
    <row r="909" spans="1:14" ht="15.75" thickBot="1">
      <c r="A909" s="348"/>
      <c r="B909" s="357"/>
      <c r="C909" s="348"/>
      <c r="D909" s="348"/>
      <c r="E909" s="348"/>
      <c r="F909" s="348"/>
      <c r="G909" s="348"/>
      <c r="H909" s="348"/>
      <c r="I909" s="348"/>
      <c r="J909" s="348"/>
      <c r="K909" s="348"/>
      <c r="L909" s="348"/>
      <c r="M909" s="348"/>
      <c r="N909" s="348"/>
    </row>
    <row r="910" spans="1:14" ht="15.75" thickBot="1">
      <c r="A910" s="348"/>
      <c r="B910" s="357"/>
      <c r="C910" s="348"/>
      <c r="D910" s="348"/>
      <c r="E910" s="348"/>
      <c r="F910" s="348"/>
      <c r="G910" s="348"/>
      <c r="H910" s="348"/>
      <c r="I910" s="348"/>
      <c r="J910" s="348"/>
      <c r="K910" s="348"/>
      <c r="L910" s="348"/>
      <c r="M910" s="348"/>
      <c r="N910" s="348"/>
    </row>
    <row r="911" spans="1:14" ht="15.75" thickBot="1">
      <c r="A911" s="348"/>
      <c r="B911" s="357"/>
      <c r="C911" s="348"/>
      <c r="D911" s="348"/>
      <c r="E911" s="348"/>
      <c r="F911" s="348"/>
      <c r="G911" s="348"/>
      <c r="H911" s="348"/>
      <c r="I911" s="348"/>
      <c r="J911" s="348"/>
      <c r="K911" s="348"/>
      <c r="L911" s="348"/>
      <c r="M911" s="348"/>
      <c r="N911" s="348"/>
    </row>
    <row r="912" spans="1:14" ht="15.75" thickBot="1">
      <c r="A912" s="348"/>
      <c r="B912" s="357"/>
      <c r="C912" s="348"/>
      <c r="D912" s="348"/>
      <c r="E912" s="348"/>
      <c r="F912" s="348"/>
      <c r="G912" s="348"/>
      <c r="H912" s="348"/>
      <c r="I912" s="348"/>
      <c r="J912" s="348"/>
      <c r="K912" s="348"/>
      <c r="L912" s="348"/>
      <c r="M912" s="348"/>
      <c r="N912" s="348"/>
    </row>
    <row r="913" spans="1:14" ht="15.75" thickBot="1">
      <c r="A913" s="348"/>
      <c r="B913" s="357"/>
      <c r="C913" s="348"/>
      <c r="D913" s="348"/>
      <c r="E913" s="348"/>
      <c r="F913" s="348"/>
      <c r="G913" s="348"/>
      <c r="H913" s="348"/>
      <c r="I913" s="348"/>
      <c r="J913" s="348"/>
      <c r="K913" s="348"/>
      <c r="L913" s="348"/>
      <c r="M913" s="348"/>
      <c r="N913" s="348"/>
    </row>
    <row r="914" spans="1:14" ht="15.75" thickBot="1">
      <c r="A914" s="348"/>
      <c r="B914" s="357"/>
      <c r="C914" s="348"/>
      <c r="D914" s="348"/>
      <c r="E914" s="348"/>
      <c r="F914" s="348"/>
      <c r="G914" s="348"/>
      <c r="H914" s="348"/>
      <c r="I914" s="348"/>
      <c r="J914" s="348"/>
      <c r="K914" s="348"/>
      <c r="L914" s="348"/>
      <c r="M914" s="348"/>
      <c r="N914" s="348"/>
    </row>
    <row r="915" spans="1:14" ht="15.75" thickBot="1">
      <c r="A915" s="348"/>
      <c r="B915" s="357"/>
      <c r="C915" s="348"/>
      <c r="D915" s="348"/>
      <c r="E915" s="348"/>
      <c r="F915" s="348"/>
      <c r="G915" s="348"/>
      <c r="H915" s="348"/>
      <c r="I915" s="348"/>
      <c r="J915" s="348"/>
      <c r="K915" s="348"/>
      <c r="L915" s="348"/>
      <c r="M915" s="348"/>
      <c r="N915" s="348"/>
    </row>
    <row r="916" spans="1:14" ht="15.75" thickBot="1">
      <c r="A916" s="348"/>
      <c r="B916" s="357"/>
      <c r="C916" s="348"/>
      <c r="D916" s="348"/>
      <c r="E916" s="348"/>
      <c r="F916" s="348"/>
      <c r="G916" s="348"/>
      <c r="H916" s="348"/>
      <c r="I916" s="348"/>
      <c r="J916" s="348"/>
      <c r="K916" s="348"/>
      <c r="L916" s="348"/>
      <c r="M916" s="348"/>
      <c r="N916" s="348"/>
    </row>
    <row r="917" spans="1:14" ht="15.75" thickBot="1">
      <c r="A917" s="348"/>
      <c r="B917" s="357"/>
      <c r="C917" s="348"/>
      <c r="D917" s="348"/>
      <c r="E917" s="348"/>
      <c r="F917" s="348"/>
      <c r="G917" s="348"/>
      <c r="H917" s="348"/>
      <c r="I917" s="348"/>
      <c r="J917" s="348"/>
      <c r="K917" s="348"/>
      <c r="L917" s="348"/>
      <c r="M917" s="348"/>
      <c r="N917" s="348"/>
    </row>
    <row r="918" spans="1:14" ht="15.75" thickBot="1">
      <c r="A918" s="348"/>
      <c r="B918" s="357"/>
      <c r="C918" s="348"/>
      <c r="D918" s="348"/>
      <c r="E918" s="348"/>
      <c r="F918" s="348"/>
      <c r="G918" s="348"/>
      <c r="H918" s="348"/>
      <c r="I918" s="348"/>
      <c r="J918" s="348"/>
      <c r="K918" s="348"/>
      <c r="L918" s="348"/>
      <c r="M918" s="348"/>
      <c r="N918" s="348"/>
    </row>
    <row r="919" spans="1:14" ht="15.75" thickBot="1">
      <c r="A919" s="348"/>
      <c r="B919" s="357"/>
      <c r="C919" s="348"/>
      <c r="D919" s="348"/>
      <c r="E919" s="348"/>
      <c r="F919" s="348"/>
      <c r="G919" s="348"/>
      <c r="H919" s="348"/>
      <c r="I919" s="348"/>
      <c r="J919" s="348"/>
      <c r="K919" s="348"/>
      <c r="L919" s="348"/>
      <c r="M919" s="348"/>
      <c r="N919" s="348"/>
    </row>
    <row r="920" spans="1:14" ht="15.75" thickBot="1">
      <c r="A920" s="348"/>
      <c r="B920" s="357"/>
      <c r="C920" s="348"/>
      <c r="D920" s="348"/>
      <c r="E920" s="348"/>
      <c r="F920" s="348"/>
      <c r="G920" s="348"/>
      <c r="H920" s="348"/>
      <c r="I920" s="348"/>
      <c r="J920" s="348"/>
      <c r="K920" s="348"/>
      <c r="L920" s="348"/>
      <c r="M920" s="348"/>
      <c r="N920" s="348"/>
    </row>
    <row r="921" spans="1:14" ht="15.75" thickBot="1">
      <c r="A921" s="348"/>
      <c r="B921" s="357"/>
      <c r="C921" s="348"/>
      <c r="D921" s="348"/>
      <c r="E921" s="348"/>
      <c r="F921" s="348"/>
      <c r="G921" s="348"/>
      <c r="H921" s="348"/>
      <c r="I921" s="348"/>
      <c r="J921" s="348"/>
      <c r="K921" s="348"/>
      <c r="L921" s="348"/>
      <c r="M921" s="348"/>
      <c r="N921" s="348"/>
    </row>
    <row r="922" spans="1:14" ht="15.75" thickBot="1">
      <c r="A922" s="348"/>
      <c r="B922" s="357"/>
      <c r="C922" s="348"/>
      <c r="D922" s="348"/>
      <c r="E922" s="348"/>
      <c r="F922" s="348"/>
      <c r="G922" s="348"/>
      <c r="H922" s="348"/>
      <c r="I922" s="348"/>
      <c r="J922" s="348"/>
      <c r="K922" s="348"/>
      <c r="L922" s="348"/>
      <c r="M922" s="348"/>
      <c r="N922" s="348"/>
    </row>
    <row r="923" spans="1:14" ht="15.75" thickBot="1">
      <c r="A923" s="348"/>
      <c r="B923" s="357"/>
      <c r="C923" s="348"/>
      <c r="D923" s="348"/>
      <c r="E923" s="348"/>
      <c r="F923" s="348"/>
      <c r="G923" s="348"/>
      <c r="H923" s="348"/>
      <c r="I923" s="348"/>
      <c r="J923" s="348"/>
      <c r="K923" s="348"/>
      <c r="L923" s="348"/>
      <c r="M923" s="348"/>
      <c r="N923" s="348"/>
    </row>
    <row r="924" spans="1:14" ht="15.75" thickBot="1">
      <c r="A924" s="348"/>
      <c r="B924" s="357"/>
      <c r="C924" s="348"/>
      <c r="D924" s="348"/>
      <c r="E924" s="348"/>
      <c r="F924" s="348"/>
      <c r="G924" s="348"/>
      <c r="H924" s="348"/>
      <c r="I924" s="348"/>
      <c r="J924" s="348"/>
      <c r="K924" s="348"/>
      <c r="L924" s="348"/>
      <c r="M924" s="348"/>
      <c r="N924" s="348"/>
    </row>
    <row r="925" spans="1:14" ht="15.75" thickBot="1">
      <c r="A925" s="348"/>
      <c r="B925" s="357"/>
      <c r="C925" s="348"/>
      <c r="D925" s="348"/>
      <c r="E925" s="348"/>
      <c r="F925" s="348"/>
      <c r="G925" s="348"/>
      <c r="H925" s="348"/>
      <c r="I925" s="348"/>
      <c r="J925" s="348"/>
      <c r="K925" s="348"/>
      <c r="L925" s="348"/>
      <c r="M925" s="348"/>
      <c r="N925" s="348"/>
    </row>
    <row r="926" spans="1:14" ht="15.75" thickBot="1">
      <c r="A926" s="348"/>
      <c r="B926" s="357"/>
      <c r="C926" s="348"/>
      <c r="D926" s="348"/>
      <c r="E926" s="348"/>
      <c r="F926" s="348"/>
      <c r="G926" s="348"/>
      <c r="H926" s="348"/>
      <c r="I926" s="348"/>
      <c r="J926" s="348"/>
      <c r="K926" s="348"/>
      <c r="L926" s="348"/>
      <c r="M926" s="348"/>
      <c r="N926" s="348"/>
    </row>
    <row r="927" spans="1:14" ht="15.75" thickBot="1">
      <c r="A927" s="348"/>
      <c r="B927" s="357"/>
      <c r="C927" s="348"/>
      <c r="D927" s="348"/>
      <c r="E927" s="348"/>
      <c r="F927" s="348"/>
      <c r="G927" s="348"/>
      <c r="H927" s="348"/>
      <c r="I927" s="348"/>
      <c r="J927" s="348"/>
      <c r="K927" s="348"/>
      <c r="L927" s="348"/>
      <c r="M927" s="348"/>
      <c r="N927" s="348"/>
    </row>
    <row r="928" spans="1:14" ht="15.75" thickBot="1">
      <c r="A928" s="348"/>
      <c r="B928" s="357"/>
      <c r="C928" s="348"/>
      <c r="D928" s="348"/>
      <c r="E928" s="348"/>
      <c r="F928" s="348"/>
      <c r="G928" s="348"/>
      <c r="H928" s="348"/>
      <c r="I928" s="348"/>
      <c r="J928" s="348"/>
      <c r="K928" s="348"/>
      <c r="L928" s="348"/>
      <c r="M928" s="348"/>
      <c r="N928" s="348"/>
    </row>
    <row r="929" spans="1:14" ht="15.75" thickBot="1">
      <c r="A929" s="348"/>
      <c r="B929" s="357"/>
      <c r="C929" s="348"/>
      <c r="D929" s="348"/>
      <c r="E929" s="348"/>
      <c r="F929" s="348"/>
      <c r="G929" s="348"/>
      <c r="H929" s="348"/>
      <c r="I929" s="348"/>
      <c r="J929" s="348"/>
      <c r="K929" s="348"/>
      <c r="L929" s="348"/>
      <c r="M929" s="348"/>
      <c r="N929" s="348"/>
    </row>
    <row r="930" spans="1:14" ht="15.75" thickBot="1">
      <c r="A930" s="348"/>
      <c r="B930" s="357"/>
      <c r="C930" s="348"/>
      <c r="D930" s="348"/>
      <c r="E930" s="348"/>
      <c r="F930" s="348"/>
      <c r="G930" s="348"/>
      <c r="H930" s="348"/>
      <c r="I930" s="348"/>
      <c r="J930" s="348"/>
      <c r="K930" s="348"/>
      <c r="L930" s="348"/>
      <c r="M930" s="348"/>
      <c r="N930" s="348"/>
    </row>
    <row r="931" spans="1:14" ht="15.75" thickBot="1">
      <c r="A931" s="348"/>
      <c r="B931" s="357"/>
      <c r="C931" s="348"/>
      <c r="D931" s="348"/>
      <c r="E931" s="348"/>
      <c r="F931" s="348"/>
      <c r="G931" s="348"/>
      <c r="H931" s="348"/>
      <c r="I931" s="348"/>
      <c r="J931" s="348"/>
      <c r="K931" s="348"/>
      <c r="L931" s="348"/>
      <c r="M931" s="348"/>
      <c r="N931" s="348"/>
    </row>
    <row r="932" spans="1:14" ht="15.75" thickBot="1">
      <c r="A932" s="348"/>
      <c r="B932" s="357"/>
      <c r="C932" s="348"/>
      <c r="D932" s="348"/>
      <c r="E932" s="348"/>
      <c r="F932" s="348"/>
      <c r="G932" s="348"/>
      <c r="H932" s="348"/>
      <c r="I932" s="348"/>
      <c r="J932" s="348"/>
      <c r="K932" s="348"/>
      <c r="L932" s="348"/>
      <c r="M932" s="348"/>
      <c r="N932" s="348"/>
    </row>
    <row r="933" spans="1:14" ht="15.75" thickBot="1">
      <c r="A933" s="348"/>
      <c r="B933" s="357"/>
      <c r="C933" s="348"/>
      <c r="D933" s="348"/>
      <c r="E933" s="348"/>
      <c r="F933" s="348"/>
      <c r="G933" s="348"/>
      <c r="H933" s="348"/>
      <c r="I933" s="348"/>
      <c r="J933" s="348"/>
      <c r="K933" s="348"/>
      <c r="L933" s="348"/>
      <c r="M933" s="348"/>
      <c r="N933" s="348"/>
    </row>
    <row r="934" spans="1:14" ht="15.75" thickBot="1">
      <c r="A934" s="348"/>
      <c r="B934" s="357"/>
      <c r="C934" s="348"/>
      <c r="D934" s="348"/>
      <c r="E934" s="348"/>
      <c r="F934" s="348"/>
      <c r="G934" s="348"/>
      <c r="H934" s="348"/>
      <c r="I934" s="348"/>
      <c r="J934" s="348"/>
      <c r="K934" s="348"/>
      <c r="L934" s="348"/>
      <c r="M934" s="348"/>
      <c r="N934" s="348"/>
    </row>
    <row r="935" spans="1:14" ht="15.75" thickBot="1">
      <c r="A935" s="348"/>
      <c r="B935" s="357"/>
      <c r="C935" s="348"/>
      <c r="D935" s="348"/>
      <c r="E935" s="348"/>
      <c r="F935" s="348"/>
      <c r="G935" s="348"/>
      <c r="H935" s="348"/>
      <c r="I935" s="348"/>
      <c r="J935" s="348"/>
      <c r="K935" s="348"/>
      <c r="L935" s="348"/>
      <c r="M935" s="348"/>
      <c r="N935" s="348"/>
    </row>
    <row r="936" spans="1:14" ht="15.75" thickBot="1">
      <c r="A936" s="348"/>
      <c r="B936" s="357"/>
      <c r="C936" s="348"/>
      <c r="D936" s="348"/>
      <c r="E936" s="348"/>
      <c r="F936" s="348"/>
      <c r="G936" s="348"/>
      <c r="H936" s="348"/>
      <c r="I936" s="348"/>
      <c r="J936" s="348"/>
      <c r="K936" s="348"/>
      <c r="L936" s="348"/>
      <c r="M936" s="348"/>
      <c r="N936" s="348"/>
    </row>
    <row r="937" spans="1:14" ht="15.75" thickBot="1">
      <c r="A937" s="348"/>
      <c r="B937" s="357"/>
      <c r="C937" s="348"/>
      <c r="D937" s="348"/>
      <c r="E937" s="348"/>
      <c r="F937" s="348"/>
      <c r="G937" s="348"/>
      <c r="H937" s="348"/>
      <c r="I937" s="348"/>
      <c r="J937" s="348"/>
      <c r="K937" s="348"/>
      <c r="L937" s="348"/>
      <c r="M937" s="348"/>
      <c r="N937" s="348"/>
    </row>
    <row r="938" spans="1:14" ht="15.75" thickBot="1">
      <c r="A938" s="348"/>
      <c r="B938" s="357"/>
      <c r="C938" s="348"/>
      <c r="D938" s="348"/>
      <c r="E938" s="348"/>
      <c r="F938" s="348"/>
      <c r="G938" s="348"/>
      <c r="H938" s="348"/>
      <c r="I938" s="348"/>
      <c r="J938" s="348"/>
      <c r="K938" s="348"/>
      <c r="L938" s="348"/>
      <c r="M938" s="348"/>
      <c r="N938" s="348"/>
    </row>
    <row r="939" spans="1:14" ht="15.75" thickBot="1">
      <c r="A939" s="348"/>
      <c r="B939" s="357"/>
      <c r="C939" s="348"/>
      <c r="D939" s="348"/>
      <c r="E939" s="348"/>
      <c r="F939" s="348"/>
      <c r="G939" s="348"/>
      <c r="H939" s="348"/>
      <c r="I939" s="348"/>
      <c r="J939" s="348"/>
      <c r="K939" s="348"/>
      <c r="L939" s="348"/>
      <c r="M939" s="348"/>
      <c r="N939" s="348"/>
    </row>
    <row r="940" spans="1:14" ht="15.75" thickBot="1">
      <c r="A940" s="348"/>
      <c r="B940" s="357"/>
      <c r="C940" s="348"/>
      <c r="D940" s="348"/>
      <c r="E940" s="348"/>
      <c r="F940" s="348"/>
      <c r="G940" s="348"/>
      <c r="H940" s="348"/>
      <c r="I940" s="348"/>
      <c r="J940" s="348"/>
      <c r="K940" s="348"/>
      <c r="L940" s="348"/>
      <c r="M940" s="348"/>
      <c r="N940" s="348"/>
    </row>
    <row r="941" spans="1:14" ht="15.75" thickBot="1">
      <c r="A941" s="348"/>
      <c r="B941" s="357"/>
      <c r="C941" s="348"/>
      <c r="D941" s="348"/>
      <c r="E941" s="348"/>
      <c r="F941" s="348"/>
      <c r="G941" s="348"/>
      <c r="H941" s="348"/>
      <c r="I941" s="348"/>
      <c r="J941" s="348"/>
      <c r="K941" s="348"/>
      <c r="L941" s="348"/>
      <c r="M941" s="348"/>
      <c r="N941" s="348"/>
    </row>
    <row r="942" spans="1:14" ht="15.75" thickBot="1">
      <c r="A942" s="348"/>
      <c r="B942" s="357"/>
      <c r="C942" s="348"/>
      <c r="D942" s="348"/>
      <c r="E942" s="348"/>
      <c r="F942" s="348"/>
      <c r="G942" s="348"/>
      <c r="H942" s="348"/>
      <c r="I942" s="348"/>
      <c r="J942" s="348"/>
      <c r="K942" s="348"/>
      <c r="L942" s="348"/>
      <c r="M942" s="348"/>
      <c r="N942" s="348"/>
    </row>
    <row r="943" spans="1:14" ht="15.75" thickBot="1">
      <c r="A943" s="348"/>
      <c r="B943" s="357"/>
      <c r="C943" s="348"/>
      <c r="D943" s="348"/>
      <c r="E943" s="348"/>
      <c r="F943" s="348"/>
      <c r="G943" s="348"/>
      <c r="H943" s="348"/>
      <c r="I943" s="348"/>
      <c r="J943" s="348"/>
      <c r="K943" s="348"/>
      <c r="L943" s="348"/>
      <c r="M943" s="348"/>
      <c r="N943" s="348"/>
    </row>
    <row r="944" spans="1:14" ht="15.75" thickBot="1">
      <c r="A944" s="348"/>
      <c r="B944" s="357"/>
      <c r="C944" s="348"/>
      <c r="D944" s="348"/>
      <c r="E944" s="348"/>
      <c r="F944" s="348"/>
      <c r="G944" s="348"/>
      <c r="H944" s="348"/>
      <c r="I944" s="348"/>
      <c r="J944" s="348"/>
      <c r="K944" s="348"/>
      <c r="L944" s="348"/>
      <c r="M944" s="348"/>
      <c r="N944" s="348"/>
    </row>
    <row r="945" spans="1:14" ht="15.75" thickBot="1">
      <c r="A945" s="348"/>
      <c r="B945" s="357"/>
      <c r="C945" s="348"/>
      <c r="D945" s="348"/>
      <c r="E945" s="348"/>
      <c r="F945" s="348"/>
      <c r="G945" s="348"/>
      <c r="H945" s="348"/>
      <c r="I945" s="348"/>
      <c r="J945" s="348"/>
      <c r="K945" s="348"/>
      <c r="L945" s="348"/>
      <c r="M945" s="348"/>
      <c r="N945" s="348"/>
    </row>
    <row r="946" spans="1:14" ht="15.75" thickBot="1">
      <c r="A946" s="348"/>
      <c r="B946" s="357"/>
      <c r="C946" s="348"/>
      <c r="D946" s="348"/>
      <c r="E946" s="348"/>
      <c r="F946" s="348"/>
      <c r="G946" s="348"/>
      <c r="H946" s="348"/>
      <c r="I946" s="348"/>
      <c r="J946" s="348"/>
      <c r="K946" s="348"/>
      <c r="L946" s="348"/>
      <c r="M946" s="348"/>
      <c r="N946" s="348"/>
    </row>
    <row r="947" spans="1:14" ht="15.75" thickBot="1">
      <c r="A947" s="348"/>
      <c r="B947" s="357"/>
      <c r="C947" s="348"/>
      <c r="D947" s="348"/>
      <c r="E947" s="348"/>
      <c r="F947" s="348"/>
      <c r="G947" s="348"/>
      <c r="H947" s="348"/>
      <c r="I947" s="348"/>
      <c r="J947" s="348"/>
      <c r="K947" s="348"/>
      <c r="L947" s="348"/>
      <c r="M947" s="348"/>
      <c r="N947" s="348"/>
    </row>
    <row r="948" spans="1:14" ht="15.75" thickBot="1">
      <c r="A948" s="348"/>
      <c r="B948" s="357"/>
      <c r="C948" s="348"/>
      <c r="D948" s="348"/>
      <c r="E948" s="348"/>
      <c r="F948" s="348"/>
      <c r="G948" s="348"/>
      <c r="H948" s="348"/>
      <c r="I948" s="348"/>
      <c r="J948" s="348"/>
      <c r="K948" s="348"/>
      <c r="L948" s="348"/>
      <c r="M948" s="348"/>
      <c r="N948" s="348"/>
    </row>
    <row r="949" spans="1:14" ht="15.75" thickBot="1">
      <c r="A949" s="348"/>
      <c r="B949" s="357"/>
      <c r="C949" s="348"/>
      <c r="D949" s="348"/>
      <c r="E949" s="348"/>
      <c r="F949" s="348"/>
      <c r="G949" s="348"/>
      <c r="H949" s="348"/>
      <c r="I949" s="348"/>
      <c r="J949" s="348"/>
      <c r="K949" s="348"/>
      <c r="L949" s="348"/>
      <c r="M949" s="348"/>
      <c r="N949" s="348"/>
    </row>
    <row r="950" spans="1:14" ht="15.75" thickBot="1">
      <c r="A950" s="348"/>
      <c r="B950" s="357"/>
      <c r="C950" s="348"/>
      <c r="D950" s="348"/>
      <c r="E950" s="348"/>
      <c r="F950" s="348"/>
      <c r="G950" s="348"/>
      <c r="H950" s="348"/>
      <c r="I950" s="348"/>
      <c r="J950" s="348"/>
      <c r="K950" s="348"/>
      <c r="L950" s="348"/>
      <c r="M950" s="348"/>
      <c r="N950" s="348"/>
    </row>
    <row r="951" spans="1:14" ht="15.75" thickBot="1">
      <c r="A951" s="348"/>
      <c r="B951" s="357"/>
      <c r="C951" s="348"/>
      <c r="D951" s="348"/>
      <c r="E951" s="348"/>
      <c r="F951" s="348"/>
      <c r="G951" s="348"/>
      <c r="H951" s="348"/>
      <c r="I951" s="348"/>
      <c r="J951" s="348"/>
      <c r="K951" s="348"/>
      <c r="L951" s="348"/>
      <c r="M951" s="348"/>
      <c r="N951" s="348"/>
    </row>
    <row r="952" spans="1:14" ht="15.75" thickBot="1">
      <c r="A952" s="348"/>
      <c r="B952" s="357"/>
      <c r="C952" s="348"/>
      <c r="D952" s="348"/>
      <c r="E952" s="348"/>
      <c r="F952" s="348"/>
      <c r="G952" s="348"/>
      <c r="H952" s="348"/>
      <c r="I952" s="348"/>
      <c r="J952" s="348"/>
      <c r="K952" s="348"/>
      <c r="L952" s="348"/>
      <c r="M952" s="348"/>
      <c r="N952" s="348"/>
    </row>
    <row r="953" spans="1:14" ht="15.75" thickBot="1">
      <c r="A953" s="348"/>
      <c r="B953" s="357"/>
      <c r="C953" s="348"/>
      <c r="D953" s="348"/>
      <c r="E953" s="348"/>
      <c r="F953" s="348"/>
      <c r="G953" s="348"/>
      <c r="H953" s="348"/>
      <c r="I953" s="348"/>
      <c r="J953" s="348"/>
      <c r="K953" s="348"/>
      <c r="L953" s="348"/>
      <c r="M953" s="348"/>
      <c r="N953" s="348"/>
    </row>
    <row r="954" spans="1:14" ht="15.75" thickBot="1">
      <c r="A954" s="348"/>
      <c r="B954" s="357"/>
      <c r="C954" s="348"/>
      <c r="D954" s="348"/>
      <c r="E954" s="348"/>
      <c r="F954" s="348"/>
      <c r="G954" s="348"/>
      <c r="H954" s="348"/>
      <c r="I954" s="348"/>
      <c r="J954" s="348"/>
      <c r="K954" s="348"/>
      <c r="L954" s="348"/>
      <c r="M954" s="348"/>
      <c r="N954" s="348"/>
    </row>
    <row r="955" spans="1:14" ht="15.75" thickBot="1">
      <c r="A955" s="348"/>
      <c r="B955" s="357"/>
      <c r="C955" s="348"/>
      <c r="D955" s="348"/>
      <c r="E955" s="348"/>
      <c r="F955" s="348"/>
      <c r="G955" s="348"/>
      <c r="H955" s="348"/>
      <c r="I955" s="348"/>
      <c r="J955" s="348"/>
      <c r="K955" s="348"/>
      <c r="L955" s="348"/>
      <c r="M955" s="348"/>
      <c r="N955" s="348"/>
    </row>
    <row r="956" spans="1:14" ht="15.75" thickBot="1">
      <c r="A956" s="348"/>
      <c r="B956" s="357"/>
      <c r="C956" s="348"/>
      <c r="D956" s="348"/>
      <c r="E956" s="348"/>
      <c r="F956" s="348"/>
      <c r="G956" s="348"/>
      <c r="H956" s="348"/>
      <c r="I956" s="348"/>
      <c r="J956" s="348"/>
      <c r="K956" s="348"/>
      <c r="L956" s="348"/>
      <c r="M956" s="348"/>
      <c r="N956" s="348"/>
    </row>
    <row r="957" spans="1:14" ht="15.75" thickBot="1">
      <c r="A957" s="348"/>
      <c r="B957" s="357"/>
      <c r="C957" s="348"/>
      <c r="D957" s="348"/>
      <c r="E957" s="348"/>
      <c r="F957" s="348"/>
      <c r="G957" s="348"/>
      <c r="H957" s="348"/>
      <c r="I957" s="348"/>
      <c r="J957" s="348"/>
      <c r="K957" s="348"/>
      <c r="L957" s="348"/>
      <c r="M957" s="348"/>
      <c r="N957" s="348"/>
    </row>
    <row r="958" spans="1:14" ht="15.75" thickBot="1">
      <c r="A958" s="348"/>
      <c r="B958" s="357"/>
      <c r="C958" s="348"/>
      <c r="D958" s="348"/>
      <c r="E958" s="348"/>
      <c r="F958" s="348"/>
      <c r="G958" s="348"/>
      <c r="H958" s="348"/>
      <c r="I958" s="348"/>
      <c r="J958" s="348"/>
      <c r="K958" s="348"/>
      <c r="L958" s="348"/>
      <c r="M958" s="348"/>
      <c r="N958" s="348"/>
    </row>
    <row r="959" spans="1:14" ht="15.75" thickBot="1">
      <c r="A959" s="348"/>
      <c r="B959" s="357"/>
      <c r="C959" s="348"/>
      <c r="D959" s="348"/>
      <c r="E959" s="348"/>
      <c r="F959" s="348"/>
      <c r="G959" s="348"/>
      <c r="H959" s="348"/>
      <c r="I959" s="348"/>
      <c r="J959" s="348"/>
      <c r="K959" s="348"/>
      <c r="L959" s="348"/>
      <c r="M959" s="348"/>
      <c r="N959" s="348"/>
    </row>
    <row r="960" spans="1:14" ht="15.75" thickBot="1">
      <c r="A960" s="348"/>
      <c r="B960" s="357"/>
      <c r="C960" s="348"/>
      <c r="D960" s="348"/>
      <c r="E960" s="348"/>
      <c r="F960" s="348"/>
      <c r="G960" s="348"/>
      <c r="H960" s="348"/>
      <c r="I960" s="348"/>
      <c r="J960" s="348"/>
      <c r="K960" s="348"/>
      <c r="L960" s="348"/>
      <c r="M960" s="348"/>
      <c r="N960" s="348"/>
    </row>
    <row r="961" spans="1:14" ht="15.75" thickBot="1">
      <c r="A961" s="348"/>
      <c r="B961" s="357"/>
      <c r="C961" s="348"/>
      <c r="D961" s="348"/>
      <c r="E961" s="348"/>
      <c r="F961" s="348"/>
      <c r="G961" s="348"/>
      <c r="H961" s="348"/>
      <c r="I961" s="348"/>
      <c r="J961" s="348"/>
      <c r="K961" s="348"/>
      <c r="L961" s="348"/>
      <c r="M961" s="348"/>
      <c r="N961" s="348"/>
    </row>
    <row r="962" spans="1:14" ht="15.75" thickBot="1">
      <c r="A962" s="348"/>
      <c r="B962" s="357"/>
      <c r="C962" s="348"/>
      <c r="D962" s="348"/>
      <c r="E962" s="348"/>
      <c r="F962" s="348"/>
      <c r="G962" s="348"/>
      <c r="H962" s="348"/>
      <c r="I962" s="348"/>
      <c r="J962" s="348"/>
      <c r="K962" s="348"/>
      <c r="L962" s="348"/>
      <c r="M962" s="348"/>
      <c r="N962" s="348"/>
    </row>
    <row r="963" spans="1:14" ht="15.75" thickBot="1">
      <c r="A963" s="348"/>
      <c r="B963" s="357"/>
      <c r="C963" s="348"/>
      <c r="D963" s="348"/>
      <c r="E963" s="348"/>
      <c r="F963" s="348"/>
      <c r="G963" s="348"/>
      <c r="H963" s="348"/>
      <c r="I963" s="348"/>
      <c r="J963" s="348"/>
      <c r="K963" s="348"/>
      <c r="L963" s="348"/>
      <c r="M963" s="348"/>
      <c r="N963" s="348"/>
    </row>
    <row r="964" spans="1:14" ht="15.75" thickBot="1">
      <c r="A964" s="348"/>
      <c r="B964" s="357"/>
      <c r="C964" s="348"/>
      <c r="D964" s="348"/>
      <c r="E964" s="348"/>
      <c r="F964" s="348"/>
      <c r="G964" s="348"/>
      <c r="H964" s="348"/>
      <c r="I964" s="348"/>
      <c r="J964" s="348"/>
      <c r="K964" s="348"/>
      <c r="L964" s="348"/>
      <c r="M964" s="348"/>
      <c r="N964" s="348"/>
    </row>
    <row r="965" spans="1:14" ht="15.75" thickBot="1">
      <c r="A965" s="348"/>
      <c r="B965" s="357"/>
      <c r="C965" s="348"/>
      <c r="D965" s="348"/>
      <c r="E965" s="348"/>
      <c r="F965" s="348"/>
      <c r="G965" s="348"/>
      <c r="H965" s="348"/>
      <c r="I965" s="348"/>
      <c r="J965" s="348"/>
      <c r="K965" s="348"/>
      <c r="L965" s="348"/>
      <c r="M965" s="348"/>
      <c r="N965" s="348"/>
    </row>
    <row r="966" spans="1:14" ht="15.75" thickBot="1">
      <c r="A966" s="348"/>
      <c r="B966" s="357"/>
      <c r="C966" s="348"/>
      <c r="D966" s="348"/>
      <c r="E966" s="348"/>
      <c r="F966" s="348"/>
      <c r="G966" s="348"/>
      <c r="H966" s="348"/>
      <c r="I966" s="348"/>
      <c r="J966" s="348"/>
      <c r="K966" s="348"/>
      <c r="L966" s="348"/>
      <c r="M966" s="348"/>
      <c r="N966" s="348"/>
    </row>
    <row r="967" spans="1:14" ht="15.75" thickBot="1">
      <c r="A967" s="348"/>
      <c r="B967" s="357"/>
      <c r="C967" s="348"/>
      <c r="D967" s="348"/>
      <c r="E967" s="348"/>
      <c r="F967" s="348"/>
      <c r="G967" s="348"/>
      <c r="H967" s="348"/>
      <c r="I967" s="348"/>
      <c r="J967" s="348"/>
      <c r="K967" s="348"/>
      <c r="L967" s="348"/>
      <c r="M967" s="348"/>
      <c r="N967" s="348"/>
    </row>
    <row r="968" spans="1:14" ht="15.75" thickBot="1">
      <c r="A968" s="348"/>
      <c r="B968" s="357"/>
      <c r="C968" s="348"/>
      <c r="D968" s="348"/>
      <c r="E968" s="348"/>
      <c r="F968" s="348"/>
      <c r="G968" s="348"/>
      <c r="H968" s="348"/>
      <c r="I968" s="348"/>
      <c r="J968" s="348"/>
      <c r="K968" s="348"/>
      <c r="L968" s="348"/>
      <c r="M968" s="348"/>
      <c r="N968" s="348"/>
    </row>
    <row r="969" spans="1:14" ht="15.75" thickBot="1">
      <c r="A969" s="348"/>
      <c r="B969" s="357"/>
      <c r="C969" s="348"/>
      <c r="D969" s="348"/>
      <c r="E969" s="348"/>
      <c r="F969" s="348"/>
      <c r="G969" s="348"/>
      <c r="H969" s="348"/>
      <c r="I969" s="348"/>
      <c r="J969" s="348"/>
      <c r="K969" s="348"/>
      <c r="L969" s="348"/>
      <c r="M969" s="348"/>
      <c r="N969" s="348"/>
    </row>
    <row r="970" spans="1:14" ht="15.75" thickBot="1">
      <c r="A970" s="348"/>
      <c r="B970" s="357"/>
      <c r="C970" s="348"/>
      <c r="D970" s="348"/>
      <c r="E970" s="348"/>
      <c r="F970" s="348"/>
      <c r="G970" s="348"/>
      <c r="H970" s="348"/>
      <c r="I970" s="348"/>
      <c r="J970" s="348"/>
      <c r="K970" s="348"/>
      <c r="L970" s="348"/>
      <c r="M970" s="348"/>
      <c r="N970" s="348"/>
    </row>
    <row r="971" spans="1:14" ht="15.75" thickBot="1">
      <c r="A971" s="348"/>
      <c r="B971" s="357"/>
      <c r="C971" s="348"/>
      <c r="D971" s="348"/>
      <c r="E971" s="348"/>
      <c r="F971" s="348"/>
      <c r="G971" s="348"/>
      <c r="H971" s="348"/>
      <c r="I971" s="348"/>
      <c r="J971" s="348"/>
      <c r="K971" s="348"/>
      <c r="L971" s="348"/>
      <c r="M971" s="348"/>
      <c r="N971" s="348"/>
    </row>
    <row r="972" spans="1:14" ht="15.75" thickBot="1">
      <c r="A972" s="348"/>
      <c r="B972" s="357"/>
      <c r="C972" s="348"/>
      <c r="D972" s="348"/>
      <c r="E972" s="348"/>
      <c r="F972" s="348"/>
      <c r="G972" s="348"/>
      <c r="H972" s="348"/>
      <c r="I972" s="348"/>
      <c r="J972" s="348"/>
      <c r="K972" s="348"/>
      <c r="L972" s="348"/>
      <c r="M972" s="348"/>
      <c r="N972" s="348"/>
    </row>
    <row r="973" spans="1:14" ht="15.75" thickBot="1">
      <c r="A973" s="348"/>
      <c r="B973" s="357"/>
      <c r="C973" s="348"/>
      <c r="D973" s="348"/>
      <c r="E973" s="348"/>
      <c r="F973" s="348"/>
      <c r="G973" s="348"/>
      <c r="H973" s="348"/>
      <c r="I973" s="348"/>
      <c r="J973" s="348"/>
      <c r="K973" s="348"/>
      <c r="L973" s="348"/>
      <c r="M973" s="348"/>
      <c r="N973" s="348"/>
    </row>
    <row r="974" spans="1:14" ht="15.75" thickBot="1">
      <c r="A974" s="348"/>
      <c r="B974" s="357"/>
      <c r="C974" s="348"/>
      <c r="D974" s="348"/>
      <c r="E974" s="348"/>
      <c r="F974" s="348"/>
      <c r="G974" s="348"/>
      <c r="H974" s="348"/>
      <c r="I974" s="348"/>
      <c r="J974" s="348"/>
      <c r="K974" s="348"/>
      <c r="L974" s="348"/>
      <c r="M974" s="348"/>
      <c r="N974" s="348"/>
    </row>
    <row r="975" spans="1:14" ht="15.75" thickBot="1">
      <c r="A975" s="348"/>
      <c r="B975" s="357"/>
      <c r="C975" s="348"/>
      <c r="D975" s="348"/>
      <c r="E975" s="348"/>
      <c r="F975" s="348"/>
      <c r="G975" s="348"/>
      <c r="H975" s="348"/>
      <c r="I975" s="348"/>
      <c r="J975" s="348"/>
      <c r="K975" s="348"/>
      <c r="L975" s="348"/>
      <c r="M975" s="348"/>
      <c r="N975" s="348"/>
    </row>
    <row r="976" spans="1:14" ht="15.75" thickBot="1">
      <c r="A976" s="348"/>
      <c r="B976" s="357"/>
      <c r="C976" s="348"/>
      <c r="D976" s="348"/>
      <c r="E976" s="348"/>
      <c r="F976" s="348"/>
      <c r="G976" s="348"/>
      <c r="H976" s="348"/>
      <c r="I976" s="348"/>
      <c r="J976" s="348"/>
      <c r="K976" s="348"/>
      <c r="L976" s="348"/>
      <c r="M976" s="348"/>
      <c r="N976" s="348"/>
    </row>
    <row r="977" spans="1:14" ht="15.75" thickBot="1">
      <c r="A977" s="348"/>
      <c r="B977" s="357"/>
      <c r="C977" s="348"/>
      <c r="D977" s="348"/>
      <c r="E977" s="348"/>
      <c r="F977" s="348"/>
      <c r="G977" s="348"/>
      <c r="H977" s="348"/>
      <c r="I977" s="348"/>
      <c r="J977" s="348"/>
      <c r="K977" s="348"/>
      <c r="L977" s="348"/>
      <c r="M977" s="348"/>
      <c r="N977" s="348"/>
    </row>
    <row r="978" spans="1:14" ht="15.75" thickBot="1">
      <c r="A978" s="348"/>
      <c r="B978" s="357"/>
      <c r="C978" s="348"/>
      <c r="D978" s="348"/>
      <c r="E978" s="348"/>
      <c r="F978" s="348"/>
      <c r="G978" s="348"/>
      <c r="H978" s="348"/>
      <c r="I978" s="348"/>
      <c r="J978" s="348"/>
      <c r="K978" s="348"/>
      <c r="L978" s="348"/>
      <c r="M978" s="348"/>
      <c r="N978" s="348"/>
    </row>
    <row r="979" spans="1:14" ht="15.75" thickBot="1">
      <c r="A979" s="348"/>
      <c r="B979" s="357"/>
      <c r="C979" s="348"/>
      <c r="D979" s="348"/>
      <c r="E979" s="348"/>
      <c r="F979" s="348"/>
      <c r="G979" s="348"/>
      <c r="H979" s="348"/>
      <c r="I979" s="348"/>
      <c r="J979" s="348"/>
      <c r="K979" s="348"/>
      <c r="L979" s="348"/>
      <c r="M979" s="348"/>
      <c r="N979" s="348"/>
    </row>
    <row r="980" spans="1:14" ht="15.75" thickBot="1">
      <c r="A980" s="348"/>
      <c r="B980" s="357"/>
      <c r="C980" s="348"/>
      <c r="D980" s="348"/>
      <c r="E980" s="348"/>
      <c r="F980" s="348"/>
      <c r="G980" s="348"/>
      <c r="H980" s="348"/>
      <c r="I980" s="348"/>
      <c r="J980" s="348"/>
      <c r="K980" s="348"/>
      <c r="L980" s="348"/>
      <c r="M980" s="348"/>
      <c r="N980" s="348"/>
    </row>
    <row r="981" spans="1:14" ht="15.75" thickBot="1">
      <c r="A981" s="348"/>
      <c r="B981" s="357"/>
      <c r="C981" s="348"/>
      <c r="D981" s="348"/>
      <c r="E981" s="348"/>
      <c r="F981" s="348"/>
      <c r="G981" s="348"/>
      <c r="H981" s="348"/>
      <c r="I981" s="348"/>
      <c r="J981" s="348"/>
      <c r="K981" s="348"/>
      <c r="L981" s="348"/>
      <c r="M981" s="348"/>
      <c r="N981" s="348"/>
    </row>
    <row r="982" spans="1:14" ht="15.75" thickBot="1">
      <c r="A982" s="348"/>
      <c r="B982" s="357"/>
      <c r="C982" s="348"/>
      <c r="D982" s="348"/>
      <c r="E982" s="348"/>
      <c r="F982" s="348"/>
      <c r="G982" s="348"/>
      <c r="H982" s="348"/>
      <c r="I982" s="348"/>
      <c r="J982" s="348"/>
      <c r="K982" s="348"/>
      <c r="L982" s="348"/>
      <c r="M982" s="348"/>
      <c r="N982" s="348"/>
    </row>
    <row r="983" spans="1:14" ht="15.75" thickBot="1">
      <c r="A983" s="348"/>
      <c r="B983" s="357"/>
      <c r="C983" s="348"/>
      <c r="D983" s="348"/>
      <c r="E983" s="348"/>
      <c r="F983" s="348"/>
      <c r="G983" s="348"/>
      <c r="H983" s="348"/>
      <c r="I983" s="348"/>
      <c r="J983" s="348"/>
      <c r="K983" s="348"/>
      <c r="L983" s="348"/>
      <c r="M983" s="348"/>
      <c r="N983" s="348"/>
    </row>
    <row r="984" spans="1:14" ht="15.75" thickBot="1">
      <c r="A984" s="348"/>
      <c r="B984" s="357"/>
      <c r="C984" s="348"/>
      <c r="D984" s="348"/>
      <c r="E984" s="348"/>
      <c r="F984" s="348"/>
      <c r="G984" s="348"/>
      <c r="H984" s="348"/>
      <c r="I984" s="348"/>
      <c r="J984" s="348"/>
      <c r="K984" s="348"/>
      <c r="L984" s="348"/>
      <c r="M984" s="348"/>
      <c r="N984" s="348"/>
    </row>
    <row r="985" spans="1:14" ht="15.75" thickBot="1">
      <c r="A985" s="348"/>
      <c r="B985" s="357"/>
      <c r="C985" s="348"/>
      <c r="D985" s="348"/>
      <c r="E985" s="348"/>
      <c r="F985" s="348"/>
      <c r="G985" s="348"/>
      <c r="H985" s="348"/>
      <c r="I985" s="348"/>
      <c r="J985" s="348"/>
      <c r="K985" s="348"/>
      <c r="L985" s="348"/>
      <c r="M985" s="348"/>
      <c r="N985" s="348"/>
    </row>
    <row r="986" spans="1:14" ht="15.75" thickBot="1">
      <c r="A986" s="348"/>
      <c r="B986" s="357"/>
      <c r="C986" s="348"/>
      <c r="D986" s="348"/>
      <c r="E986" s="348"/>
      <c r="F986" s="348"/>
      <c r="G986" s="348"/>
      <c r="H986" s="348"/>
      <c r="I986" s="348"/>
      <c r="J986" s="348"/>
      <c r="K986" s="348"/>
      <c r="L986" s="348"/>
      <c r="M986" s="348"/>
      <c r="N986" s="348"/>
    </row>
    <row r="987" spans="1:14" ht="15.75" thickBot="1">
      <c r="A987" s="348"/>
      <c r="B987" s="357"/>
      <c r="C987" s="348"/>
      <c r="D987" s="348"/>
      <c r="E987" s="348"/>
      <c r="F987" s="348"/>
      <c r="G987" s="348"/>
      <c r="H987" s="348"/>
      <c r="I987" s="348"/>
      <c r="J987" s="348"/>
      <c r="K987" s="348"/>
      <c r="L987" s="348"/>
      <c r="M987" s="348"/>
      <c r="N987" s="348"/>
    </row>
    <row r="988" spans="1:14" ht="15.75" thickBot="1">
      <c r="A988" s="348"/>
      <c r="B988" s="357"/>
      <c r="C988" s="348"/>
      <c r="D988" s="348"/>
      <c r="E988" s="348"/>
      <c r="F988" s="348"/>
      <c r="G988" s="348"/>
      <c r="H988" s="348"/>
      <c r="I988" s="348"/>
      <c r="J988" s="348"/>
      <c r="K988" s="348"/>
      <c r="L988" s="348"/>
      <c r="M988" s="348"/>
      <c r="N988" s="348"/>
    </row>
    <row r="989" spans="1:14" ht="15.75" thickBot="1">
      <c r="A989" s="348"/>
      <c r="B989" s="357"/>
      <c r="C989" s="348"/>
      <c r="D989" s="348"/>
      <c r="E989" s="348"/>
      <c r="F989" s="348"/>
      <c r="G989" s="348"/>
      <c r="H989" s="348"/>
      <c r="I989" s="348"/>
      <c r="J989" s="348"/>
      <c r="K989" s="348"/>
      <c r="L989" s="348"/>
      <c r="M989" s="348"/>
      <c r="N989" s="348"/>
    </row>
    <row r="990" spans="1:14" ht="15.75" thickBot="1">
      <c r="A990" s="348"/>
      <c r="B990" s="357"/>
      <c r="C990" s="348"/>
      <c r="D990" s="348"/>
      <c r="E990" s="348"/>
      <c r="F990" s="348"/>
      <c r="G990" s="348"/>
      <c r="H990" s="348"/>
      <c r="I990" s="348"/>
      <c r="J990" s="348"/>
      <c r="K990" s="348"/>
      <c r="L990" s="348"/>
      <c r="M990" s="348"/>
      <c r="N990" s="348"/>
    </row>
    <row r="991" spans="1:14" ht="15.75" thickBot="1">
      <c r="A991" s="348"/>
      <c r="B991" s="357"/>
      <c r="C991" s="348"/>
      <c r="D991" s="348"/>
      <c r="E991" s="348"/>
      <c r="F991" s="348"/>
      <c r="G991" s="348"/>
      <c r="H991" s="348"/>
      <c r="I991" s="348"/>
      <c r="J991" s="348"/>
      <c r="K991" s="348"/>
      <c r="L991" s="348"/>
      <c r="M991" s="348"/>
      <c r="N991" s="348"/>
    </row>
    <row r="992" spans="1:14" ht="15.75" thickBot="1">
      <c r="A992" s="348"/>
      <c r="B992" s="357"/>
      <c r="C992" s="348"/>
      <c r="D992" s="348"/>
      <c r="E992" s="348"/>
      <c r="F992" s="348"/>
      <c r="G992" s="348"/>
      <c r="H992" s="348"/>
      <c r="I992" s="348"/>
      <c r="J992" s="348"/>
      <c r="K992" s="348"/>
      <c r="L992" s="348"/>
      <c r="M992" s="348"/>
      <c r="N992" s="348"/>
    </row>
    <row r="993" spans="1:14" ht="15.75" thickBot="1">
      <c r="A993" s="348"/>
      <c r="B993" s="357"/>
      <c r="C993" s="348"/>
      <c r="D993" s="348"/>
      <c r="E993" s="348"/>
      <c r="F993" s="348"/>
      <c r="G993" s="348"/>
      <c r="H993" s="348"/>
      <c r="I993" s="348"/>
      <c r="J993" s="348"/>
      <c r="K993" s="348"/>
      <c r="L993" s="348"/>
      <c r="M993" s="348"/>
      <c r="N993" s="348"/>
    </row>
    <row r="994" spans="1:14" ht="15.75" thickBot="1">
      <c r="A994" s="348"/>
      <c r="B994" s="357"/>
      <c r="C994" s="348"/>
      <c r="D994" s="348"/>
      <c r="E994" s="348"/>
      <c r="F994" s="348"/>
      <c r="G994" s="348"/>
      <c r="H994" s="348"/>
      <c r="I994" s="348"/>
      <c r="J994" s="348"/>
      <c r="K994" s="348"/>
      <c r="L994" s="348"/>
      <c r="M994" s="348"/>
      <c r="N994" s="348"/>
    </row>
    <row r="995" spans="1:14" ht="15.75" thickBot="1">
      <c r="A995" s="348"/>
      <c r="B995" s="357"/>
      <c r="C995" s="348"/>
      <c r="D995" s="348"/>
      <c r="E995" s="348"/>
      <c r="F995" s="348"/>
      <c r="G995" s="348"/>
      <c r="H995" s="348"/>
      <c r="I995" s="348"/>
      <c r="J995" s="348"/>
      <c r="K995" s="348"/>
      <c r="L995" s="348"/>
      <c r="M995" s="348"/>
      <c r="N995" s="348"/>
    </row>
    <row r="996" spans="1:14" ht="15.75" thickBot="1">
      <c r="A996" s="348"/>
      <c r="B996" s="357"/>
      <c r="C996" s="348"/>
      <c r="D996" s="348"/>
      <c r="E996" s="348"/>
      <c r="F996" s="348"/>
      <c r="G996" s="348"/>
      <c r="H996" s="348"/>
      <c r="I996" s="348"/>
      <c r="J996" s="348"/>
      <c r="K996" s="348"/>
      <c r="L996" s="348"/>
      <c r="M996" s="348"/>
      <c r="N996" s="348"/>
    </row>
    <row r="997" spans="1:14" ht="15.75" thickBot="1">
      <c r="A997" s="348"/>
      <c r="B997" s="357"/>
      <c r="C997" s="348"/>
      <c r="D997" s="348"/>
      <c r="E997" s="348"/>
      <c r="F997" s="348"/>
      <c r="G997" s="348"/>
      <c r="H997" s="348"/>
      <c r="I997" s="348"/>
      <c r="J997" s="348"/>
      <c r="K997" s="348"/>
      <c r="L997" s="348"/>
      <c r="M997" s="348"/>
      <c r="N997" s="348"/>
    </row>
    <row r="998" spans="1:14" ht="15.75" thickBot="1">
      <c r="A998" s="348"/>
      <c r="B998" s="357"/>
      <c r="C998" s="348"/>
      <c r="D998" s="348"/>
      <c r="E998" s="348"/>
      <c r="F998" s="348"/>
      <c r="G998" s="348"/>
      <c r="H998" s="348"/>
      <c r="I998" s="348"/>
      <c r="J998" s="348"/>
      <c r="K998" s="348"/>
      <c r="L998" s="348"/>
      <c r="M998" s="348"/>
      <c r="N998" s="348"/>
    </row>
    <row r="999" spans="1:14" ht="15.75" thickBot="1">
      <c r="A999" s="348"/>
      <c r="B999" s="357"/>
      <c r="C999" s="348"/>
      <c r="D999" s="348"/>
      <c r="E999" s="348"/>
      <c r="F999" s="348"/>
      <c r="G999" s="348"/>
      <c r="H999" s="348"/>
      <c r="I999" s="348"/>
      <c r="J999" s="348"/>
      <c r="K999" s="348"/>
      <c r="L999" s="348"/>
      <c r="M999" s="348"/>
      <c r="N999" s="348"/>
    </row>
    <row r="1000" spans="1:14" ht="15.75" thickBot="1">
      <c r="A1000" s="348"/>
      <c r="B1000" s="357"/>
      <c r="C1000" s="348"/>
      <c r="D1000" s="348"/>
      <c r="E1000" s="348"/>
      <c r="F1000" s="348"/>
      <c r="G1000" s="348"/>
      <c r="H1000" s="348"/>
      <c r="I1000" s="348"/>
      <c r="J1000" s="348"/>
      <c r="K1000" s="348"/>
      <c r="L1000" s="348"/>
      <c r="M1000" s="348"/>
      <c r="N1000" s="348"/>
    </row>
    <row r="1001" spans="1:14" ht="15.75" thickBot="1">
      <c r="A1001" s="348"/>
      <c r="B1001" s="357"/>
      <c r="C1001" s="348"/>
      <c r="D1001" s="348"/>
      <c r="E1001" s="348"/>
      <c r="F1001" s="348"/>
      <c r="G1001" s="348"/>
      <c r="H1001" s="348"/>
      <c r="I1001" s="348"/>
      <c r="J1001" s="348"/>
      <c r="K1001" s="348"/>
      <c r="L1001" s="348"/>
      <c r="M1001" s="348"/>
      <c r="N1001" s="348"/>
    </row>
  </sheetData>
  <mergeCells count="31">
    <mergeCell ref="C46:D46"/>
    <mergeCell ref="C47:D47"/>
    <mergeCell ref="A48:A50"/>
    <mergeCell ref="B48:B50"/>
    <mergeCell ref="A51:A52"/>
    <mergeCell ref="B51:B52"/>
    <mergeCell ref="C45:D45"/>
    <mergeCell ref="A24:A26"/>
    <mergeCell ref="B24:B26"/>
    <mergeCell ref="A29:A32"/>
    <mergeCell ref="B29:B32"/>
    <mergeCell ref="A33:A34"/>
    <mergeCell ref="B33:B34"/>
    <mergeCell ref="A36:A37"/>
    <mergeCell ref="B36:B37"/>
    <mergeCell ref="A39:A41"/>
    <mergeCell ref="B39:B41"/>
    <mergeCell ref="C44:D44"/>
    <mergeCell ref="A6:A7"/>
    <mergeCell ref="B6:B7"/>
    <mergeCell ref="A8:A9"/>
    <mergeCell ref="B8:B9"/>
    <mergeCell ref="A21:A22"/>
    <mergeCell ref="B21:B22"/>
    <mergeCell ref="A3:A5"/>
    <mergeCell ref="B3:D3"/>
    <mergeCell ref="E3:H4"/>
    <mergeCell ref="I3:L4"/>
    <mergeCell ref="M3:P4"/>
    <mergeCell ref="B4:B5"/>
    <mergeCell ref="C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27"/>
  <sheetViews>
    <sheetView workbookViewId="0">
      <selection activeCell="I1" sqref="I1:P1048576"/>
    </sheetView>
  </sheetViews>
  <sheetFormatPr defaultColWidth="8.85546875" defaultRowHeight="15"/>
  <cols>
    <col min="1" max="1" width="8.85546875" style="70"/>
    <col min="2" max="2" width="20.140625" style="1" customWidth="1"/>
    <col min="3" max="3" width="14" style="1" customWidth="1"/>
    <col min="4" max="4" width="19.85546875" style="1" customWidth="1"/>
    <col min="5" max="5" width="10.140625" style="1" customWidth="1"/>
    <col min="6" max="16384" width="8.85546875" style="1"/>
  </cols>
  <sheetData>
    <row r="1" spans="1:8">
      <c r="A1" s="75" t="s">
        <v>1897</v>
      </c>
    </row>
    <row r="2" spans="1:8">
      <c r="A2" s="23"/>
      <c r="B2" s="63"/>
      <c r="C2" s="63"/>
      <c r="D2" s="63"/>
      <c r="E2" s="63"/>
      <c r="F2" s="63"/>
      <c r="G2" s="63"/>
      <c r="H2" s="63"/>
    </row>
    <row r="3" spans="1:8" ht="15" customHeight="1">
      <c r="A3" s="380" t="s">
        <v>0</v>
      </c>
      <c r="B3" s="372" t="s">
        <v>1652</v>
      </c>
      <c r="C3" s="372"/>
      <c r="D3" s="372"/>
      <c r="E3" s="373" t="s">
        <v>1891</v>
      </c>
      <c r="F3" s="373"/>
      <c r="G3" s="373"/>
      <c r="H3" s="373"/>
    </row>
    <row r="4" spans="1:8">
      <c r="A4" s="380"/>
      <c r="B4" s="372" t="s">
        <v>1653</v>
      </c>
      <c r="C4" s="372" t="s">
        <v>1</v>
      </c>
      <c r="D4" s="372"/>
      <c r="E4" s="373"/>
      <c r="F4" s="373"/>
      <c r="G4" s="373"/>
      <c r="H4" s="373"/>
    </row>
    <row r="5" spans="1:8">
      <c r="A5" s="380"/>
      <c r="B5" s="372"/>
      <c r="C5" s="11" t="s">
        <v>2</v>
      </c>
      <c r="D5" s="11" t="s">
        <v>3</v>
      </c>
      <c r="E5" s="49" t="s">
        <v>4</v>
      </c>
      <c r="F5" s="49" t="s">
        <v>5</v>
      </c>
      <c r="G5" s="49" t="s">
        <v>6</v>
      </c>
      <c r="H5" s="49" t="s">
        <v>7</v>
      </c>
    </row>
    <row r="6" spans="1:8" ht="30">
      <c r="A6" s="382">
        <v>1</v>
      </c>
      <c r="B6" s="383" t="s">
        <v>1168</v>
      </c>
      <c r="C6" s="72" t="s">
        <v>1169</v>
      </c>
      <c r="D6" s="72" t="s">
        <v>1170</v>
      </c>
      <c r="E6" s="21">
        <v>15000</v>
      </c>
      <c r="F6" s="82">
        <v>9000</v>
      </c>
      <c r="G6" s="82">
        <v>7500</v>
      </c>
      <c r="H6" s="83">
        <v>6000</v>
      </c>
    </row>
    <row r="7" spans="1:8" ht="45">
      <c r="A7" s="382"/>
      <c r="B7" s="383"/>
      <c r="C7" s="72" t="s">
        <v>1170</v>
      </c>
      <c r="D7" s="72" t="s">
        <v>1171</v>
      </c>
      <c r="E7" s="21">
        <v>20000</v>
      </c>
      <c r="F7" s="82">
        <v>12000</v>
      </c>
      <c r="G7" s="82">
        <v>10000</v>
      </c>
      <c r="H7" s="83">
        <v>8000</v>
      </c>
    </row>
    <row r="8" spans="1:8" ht="45">
      <c r="A8" s="54">
        <v>2</v>
      </c>
      <c r="B8" s="71" t="s">
        <v>1172</v>
      </c>
      <c r="C8" s="72" t="s">
        <v>1173</v>
      </c>
      <c r="D8" s="72" t="s">
        <v>1174</v>
      </c>
      <c r="E8" s="21">
        <v>22000</v>
      </c>
      <c r="F8" s="82">
        <v>13200</v>
      </c>
      <c r="G8" s="82">
        <v>11000</v>
      </c>
      <c r="H8" s="83">
        <v>8800</v>
      </c>
    </row>
    <row r="9" spans="1:8" ht="30">
      <c r="A9" s="54">
        <v>3</v>
      </c>
      <c r="B9" s="71" t="s">
        <v>1175</v>
      </c>
      <c r="C9" s="72" t="s">
        <v>1169</v>
      </c>
      <c r="D9" s="72" t="s">
        <v>1171</v>
      </c>
      <c r="E9" s="21">
        <v>14000</v>
      </c>
      <c r="F9" s="82">
        <v>8400</v>
      </c>
      <c r="G9" s="82">
        <v>7000</v>
      </c>
      <c r="H9" s="83">
        <v>5600</v>
      </c>
    </row>
    <row r="10" spans="1:8" ht="30">
      <c r="A10" s="54">
        <v>4</v>
      </c>
      <c r="B10" s="72" t="s">
        <v>1176</v>
      </c>
      <c r="C10" s="72" t="s">
        <v>1177</v>
      </c>
      <c r="D10" s="72" t="s">
        <v>1171</v>
      </c>
      <c r="E10" s="21">
        <v>12000</v>
      </c>
      <c r="F10" s="82">
        <v>7200</v>
      </c>
      <c r="G10" s="82">
        <v>6000</v>
      </c>
      <c r="H10" s="83">
        <v>4800</v>
      </c>
    </row>
    <row r="11" spans="1:8" ht="45">
      <c r="A11" s="54">
        <v>5</v>
      </c>
      <c r="B11" s="71" t="s">
        <v>1178</v>
      </c>
      <c r="C11" s="72" t="s">
        <v>1173</v>
      </c>
      <c r="D11" s="72" t="s">
        <v>1179</v>
      </c>
      <c r="E11" s="21">
        <v>12000</v>
      </c>
      <c r="F11" s="82">
        <v>7200</v>
      </c>
      <c r="G11" s="82">
        <v>6000</v>
      </c>
      <c r="H11" s="83">
        <v>4800</v>
      </c>
    </row>
    <row r="12" spans="1:8" ht="45">
      <c r="A12" s="54">
        <v>6</v>
      </c>
      <c r="B12" s="72" t="s">
        <v>1133</v>
      </c>
      <c r="C12" s="72"/>
      <c r="D12" s="72"/>
      <c r="E12" s="21">
        <v>30000</v>
      </c>
      <c r="F12" s="82">
        <v>18000</v>
      </c>
      <c r="G12" s="82">
        <v>15000</v>
      </c>
      <c r="H12" s="83">
        <v>12000</v>
      </c>
    </row>
    <row r="13" spans="1:8">
      <c r="A13" s="54">
        <v>7</v>
      </c>
      <c r="B13" s="72" t="s">
        <v>1126</v>
      </c>
      <c r="C13" s="72" t="s">
        <v>1180</v>
      </c>
      <c r="D13" s="72" t="s">
        <v>1181</v>
      </c>
      <c r="E13" s="21">
        <v>10480</v>
      </c>
      <c r="F13" s="82">
        <v>6288</v>
      </c>
      <c r="G13" s="82">
        <v>5240</v>
      </c>
      <c r="H13" s="83">
        <v>4192</v>
      </c>
    </row>
    <row r="14" spans="1:8" ht="30">
      <c r="A14" s="54">
        <v>8</v>
      </c>
      <c r="B14" s="72" t="s">
        <v>1182</v>
      </c>
      <c r="C14" s="72" t="s">
        <v>1183</v>
      </c>
      <c r="D14" s="72" t="s">
        <v>1184</v>
      </c>
      <c r="E14" s="21">
        <v>5000</v>
      </c>
      <c r="F14" s="82">
        <v>3000</v>
      </c>
      <c r="G14" s="82">
        <v>2500</v>
      </c>
      <c r="H14" s="83">
        <v>2000</v>
      </c>
    </row>
    <row r="15" spans="1:8" ht="30">
      <c r="A15" s="54">
        <v>9</v>
      </c>
      <c r="B15" s="72" t="s">
        <v>1185</v>
      </c>
      <c r="C15" s="72" t="s">
        <v>1126</v>
      </c>
      <c r="D15" s="72" t="s">
        <v>1186</v>
      </c>
      <c r="E15" s="21">
        <v>3750</v>
      </c>
      <c r="F15" s="82">
        <v>2250</v>
      </c>
      <c r="G15" s="82">
        <v>1875</v>
      </c>
      <c r="H15" s="83">
        <v>1500</v>
      </c>
    </row>
    <row r="16" spans="1:8" ht="30">
      <c r="A16" s="54">
        <v>10</v>
      </c>
      <c r="B16" s="73" t="s">
        <v>1187</v>
      </c>
      <c r="C16" s="74"/>
      <c r="D16" s="74"/>
      <c r="E16" s="21">
        <v>14000</v>
      </c>
      <c r="F16" s="82">
        <v>8400</v>
      </c>
      <c r="G16" s="82">
        <v>7000</v>
      </c>
      <c r="H16" s="83">
        <v>5600</v>
      </c>
    </row>
    <row r="17" spans="1:8">
      <c r="A17" s="54">
        <v>11</v>
      </c>
      <c r="B17" s="73" t="s">
        <v>1188</v>
      </c>
      <c r="C17" s="74"/>
      <c r="D17" s="74"/>
      <c r="E17" s="21">
        <v>10000</v>
      </c>
      <c r="F17" s="82">
        <v>6000</v>
      </c>
      <c r="G17" s="82">
        <v>5000</v>
      </c>
      <c r="H17" s="83">
        <v>4000</v>
      </c>
    </row>
    <row r="18" spans="1:8" ht="45">
      <c r="A18" s="54">
        <v>12</v>
      </c>
      <c r="B18" s="72" t="s">
        <v>1189</v>
      </c>
      <c r="C18" s="72"/>
      <c r="D18" s="72"/>
      <c r="E18" s="21">
        <v>4000</v>
      </c>
      <c r="F18" s="82">
        <v>2400</v>
      </c>
      <c r="G18" s="82">
        <v>2000</v>
      </c>
      <c r="H18" s="83">
        <v>1600</v>
      </c>
    </row>
    <row r="19" spans="1:8">
      <c r="A19" s="84"/>
      <c r="B19" s="384" t="s">
        <v>1190</v>
      </c>
      <c r="C19" s="384"/>
      <c r="D19" s="72"/>
      <c r="E19" s="21"/>
      <c r="F19" s="82"/>
      <c r="G19" s="82"/>
      <c r="H19" s="83"/>
    </row>
    <row r="20" spans="1:8" ht="30">
      <c r="A20" s="54">
        <v>13</v>
      </c>
      <c r="B20" s="72" t="s">
        <v>1191</v>
      </c>
      <c r="C20" s="72"/>
      <c r="D20" s="72"/>
      <c r="E20" s="21">
        <v>20000</v>
      </c>
      <c r="F20" s="82">
        <v>12000</v>
      </c>
      <c r="G20" s="82">
        <v>10000</v>
      </c>
      <c r="H20" s="83">
        <v>8000</v>
      </c>
    </row>
    <row r="21" spans="1:8" ht="30">
      <c r="A21" s="54">
        <v>14</v>
      </c>
      <c r="B21" s="72" t="s">
        <v>1192</v>
      </c>
      <c r="C21" s="72"/>
      <c r="D21" s="72"/>
      <c r="E21" s="21">
        <v>17000</v>
      </c>
      <c r="F21" s="82">
        <v>10200</v>
      </c>
      <c r="G21" s="82">
        <v>8500</v>
      </c>
      <c r="H21" s="83">
        <v>6800</v>
      </c>
    </row>
    <row r="22" spans="1:8" ht="30">
      <c r="A22" s="54">
        <v>15</v>
      </c>
      <c r="B22" s="72" t="s">
        <v>1193</v>
      </c>
      <c r="C22" s="72"/>
      <c r="D22" s="72"/>
      <c r="E22" s="21">
        <v>14000</v>
      </c>
      <c r="F22" s="82">
        <v>8400</v>
      </c>
      <c r="G22" s="82">
        <v>7000</v>
      </c>
      <c r="H22" s="83">
        <v>5600</v>
      </c>
    </row>
    <row r="23" spans="1:8" ht="30">
      <c r="A23" s="54">
        <v>16</v>
      </c>
      <c r="B23" s="72" t="s">
        <v>1194</v>
      </c>
      <c r="C23" s="72"/>
      <c r="D23" s="72"/>
      <c r="E23" s="21">
        <v>13000</v>
      </c>
      <c r="F23" s="82">
        <v>7800</v>
      </c>
      <c r="G23" s="82">
        <v>6500</v>
      </c>
      <c r="H23" s="83">
        <v>5200</v>
      </c>
    </row>
    <row r="24" spans="1:8" ht="45">
      <c r="A24" s="54">
        <v>17</v>
      </c>
      <c r="B24" s="72" t="s">
        <v>1195</v>
      </c>
      <c r="C24" s="72"/>
      <c r="D24" s="72"/>
      <c r="E24" s="21">
        <v>3000</v>
      </c>
      <c r="F24" s="82">
        <v>1800</v>
      </c>
      <c r="G24" s="82">
        <v>1500</v>
      </c>
      <c r="H24" s="83">
        <v>1200</v>
      </c>
    </row>
    <row r="25" spans="1:8" ht="45">
      <c r="A25" s="54">
        <v>18</v>
      </c>
      <c r="B25" s="71" t="s">
        <v>1196</v>
      </c>
      <c r="C25" s="54"/>
      <c r="D25" s="54"/>
      <c r="E25" s="21">
        <v>5500</v>
      </c>
      <c r="F25" s="82">
        <v>3300</v>
      </c>
      <c r="G25" s="82">
        <v>2750</v>
      </c>
      <c r="H25" s="83">
        <v>2200</v>
      </c>
    </row>
    <row r="26" spans="1:8" ht="45">
      <c r="A26" s="54">
        <v>19</v>
      </c>
      <c r="B26" s="71" t="s">
        <v>1197</v>
      </c>
      <c r="C26" s="54"/>
      <c r="D26" s="54"/>
      <c r="E26" s="21">
        <v>7500</v>
      </c>
      <c r="F26" s="82">
        <v>4500</v>
      </c>
      <c r="G26" s="82">
        <v>3750</v>
      </c>
      <c r="H26" s="83">
        <v>3000</v>
      </c>
    </row>
    <row r="27" spans="1:8" ht="45">
      <c r="A27" s="54">
        <v>20</v>
      </c>
      <c r="B27" s="71" t="s">
        <v>1198</v>
      </c>
      <c r="C27" s="54"/>
      <c r="D27" s="54"/>
      <c r="E27" s="21">
        <v>10000</v>
      </c>
      <c r="F27" s="82">
        <v>6000</v>
      </c>
      <c r="G27" s="82">
        <v>5000</v>
      </c>
      <c r="H27" s="83">
        <v>4000</v>
      </c>
    </row>
  </sheetData>
  <mergeCells count="8">
    <mergeCell ref="B19:C19"/>
    <mergeCell ref="E3:H4"/>
    <mergeCell ref="A3:A5"/>
    <mergeCell ref="B3:D3"/>
    <mergeCell ref="B4:B5"/>
    <mergeCell ref="C4:D4"/>
    <mergeCell ref="A6:A7"/>
    <mergeCell ref="B6:B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workbookViewId="0">
      <selection activeCell="A3" sqref="A3:XFD5"/>
    </sheetView>
  </sheetViews>
  <sheetFormatPr defaultColWidth="9.140625" defaultRowHeight="15"/>
  <cols>
    <col min="1" max="1" width="6.85546875" style="275" customWidth="1"/>
    <col min="2" max="3" width="15" style="275" customWidth="1"/>
    <col min="4" max="4" width="16.140625" style="275" customWidth="1"/>
    <col min="5" max="16384" width="9.140625" style="275"/>
  </cols>
  <sheetData>
    <row r="1" spans="1:16" ht="30.75" customHeight="1">
      <c r="A1" s="274" t="s">
        <v>4286</v>
      </c>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30">
      <c r="A6" s="246">
        <v>1</v>
      </c>
      <c r="B6" s="296" t="s">
        <v>2382</v>
      </c>
      <c r="C6" s="246" t="s">
        <v>4287</v>
      </c>
      <c r="D6" s="246" t="s">
        <v>4288</v>
      </c>
      <c r="E6" s="347">
        <v>48000</v>
      </c>
      <c r="F6" s="347">
        <v>16800</v>
      </c>
      <c r="G6" s="347">
        <v>8400</v>
      </c>
      <c r="H6" s="347">
        <v>6720</v>
      </c>
      <c r="I6" s="245">
        <f>ROUND(E6*30%,-1)</f>
        <v>14400</v>
      </c>
      <c r="J6" s="245">
        <f>ROUND(F6*30%,-1)</f>
        <v>5040</v>
      </c>
      <c r="K6" s="245">
        <f>ROUND(G6*30%,-1)</f>
        <v>2520</v>
      </c>
      <c r="L6" s="245">
        <f>ROUND(H6*30%,-1)</f>
        <v>2020</v>
      </c>
      <c r="M6" s="245">
        <f>ROUND(E6*25%,-1)</f>
        <v>12000</v>
      </c>
      <c r="N6" s="245">
        <f t="shared" ref="N6:P21" si="0">ROUND(F6*25%,-1)</f>
        <v>4200</v>
      </c>
      <c r="O6" s="245">
        <f t="shared" si="0"/>
        <v>2100</v>
      </c>
      <c r="P6" s="245">
        <f t="shared" si="0"/>
        <v>1680</v>
      </c>
    </row>
    <row r="7" spans="1:16" ht="90">
      <c r="A7" s="246">
        <v>2</v>
      </c>
      <c r="B7" s="296" t="s">
        <v>4289</v>
      </c>
      <c r="C7" s="246" t="s">
        <v>4287</v>
      </c>
      <c r="D7" s="246" t="s">
        <v>4290</v>
      </c>
      <c r="E7" s="347">
        <v>42000</v>
      </c>
      <c r="F7" s="347">
        <v>14700</v>
      </c>
      <c r="G7" s="347">
        <v>7350</v>
      </c>
      <c r="H7" s="347">
        <v>5880</v>
      </c>
      <c r="I7" s="245">
        <f t="shared" ref="I7:L66" si="1">ROUND(E7*30%,-1)</f>
        <v>12600</v>
      </c>
      <c r="J7" s="245">
        <f t="shared" si="1"/>
        <v>4410</v>
      </c>
      <c r="K7" s="245">
        <f t="shared" si="1"/>
        <v>2210</v>
      </c>
      <c r="L7" s="245">
        <f t="shared" si="1"/>
        <v>1760</v>
      </c>
      <c r="M7" s="245">
        <f t="shared" ref="M7:P66" si="2">ROUND(E7*25%,-1)</f>
        <v>10500</v>
      </c>
      <c r="N7" s="245">
        <f t="shared" si="0"/>
        <v>3680</v>
      </c>
      <c r="O7" s="245">
        <f t="shared" si="0"/>
        <v>1840</v>
      </c>
      <c r="P7" s="245">
        <f t="shared" si="0"/>
        <v>1470</v>
      </c>
    </row>
    <row r="8" spans="1:16" ht="30">
      <c r="A8" s="246">
        <v>3</v>
      </c>
      <c r="B8" s="296" t="s">
        <v>2722</v>
      </c>
      <c r="C8" s="246" t="s">
        <v>4291</v>
      </c>
      <c r="D8" s="246" t="s">
        <v>4292</v>
      </c>
      <c r="E8" s="347">
        <v>45000</v>
      </c>
      <c r="F8" s="347">
        <v>15750</v>
      </c>
      <c r="G8" s="347">
        <v>7800</v>
      </c>
      <c r="H8" s="347">
        <v>6240</v>
      </c>
      <c r="I8" s="245">
        <f t="shared" si="1"/>
        <v>13500</v>
      </c>
      <c r="J8" s="245">
        <f t="shared" si="1"/>
        <v>4730</v>
      </c>
      <c r="K8" s="245">
        <f t="shared" si="1"/>
        <v>2340</v>
      </c>
      <c r="L8" s="245">
        <f t="shared" si="1"/>
        <v>1870</v>
      </c>
      <c r="M8" s="245">
        <f t="shared" si="2"/>
        <v>11250</v>
      </c>
      <c r="N8" s="245">
        <f t="shared" si="0"/>
        <v>3940</v>
      </c>
      <c r="O8" s="245">
        <f t="shared" si="0"/>
        <v>1950</v>
      </c>
      <c r="P8" s="245">
        <f t="shared" si="0"/>
        <v>1560</v>
      </c>
    </row>
    <row r="9" spans="1:16" ht="45">
      <c r="A9" s="246">
        <v>4</v>
      </c>
      <c r="B9" s="296" t="s">
        <v>2722</v>
      </c>
      <c r="C9" s="246" t="s">
        <v>4293</v>
      </c>
      <c r="D9" s="246" t="s">
        <v>4294</v>
      </c>
      <c r="E9" s="347">
        <v>38000</v>
      </c>
      <c r="F9" s="347">
        <v>15200</v>
      </c>
      <c r="G9" s="347">
        <v>7600</v>
      </c>
      <c r="H9" s="347">
        <v>6080</v>
      </c>
      <c r="I9" s="245">
        <f t="shared" si="1"/>
        <v>11400</v>
      </c>
      <c r="J9" s="245">
        <f t="shared" si="1"/>
        <v>4560</v>
      </c>
      <c r="K9" s="245">
        <f t="shared" si="1"/>
        <v>2280</v>
      </c>
      <c r="L9" s="245">
        <f t="shared" si="1"/>
        <v>1820</v>
      </c>
      <c r="M9" s="245">
        <f t="shared" si="2"/>
        <v>9500</v>
      </c>
      <c r="N9" s="245">
        <f t="shared" si="0"/>
        <v>3800</v>
      </c>
      <c r="O9" s="245">
        <f t="shared" si="0"/>
        <v>1900</v>
      </c>
      <c r="P9" s="245">
        <f t="shared" si="0"/>
        <v>1520</v>
      </c>
    </row>
    <row r="10" spans="1:16" ht="45">
      <c r="A10" s="359">
        <v>5</v>
      </c>
      <c r="B10" s="360" t="s">
        <v>2722</v>
      </c>
      <c r="C10" s="359" t="s">
        <v>4295</v>
      </c>
      <c r="D10" s="359" t="s">
        <v>4296</v>
      </c>
      <c r="E10" s="347">
        <v>32500</v>
      </c>
      <c r="F10" s="347">
        <v>13000</v>
      </c>
      <c r="G10" s="347">
        <v>6500</v>
      </c>
      <c r="H10" s="347">
        <v>5200</v>
      </c>
      <c r="I10" s="245">
        <f t="shared" si="1"/>
        <v>9750</v>
      </c>
      <c r="J10" s="245">
        <f t="shared" si="1"/>
        <v>3900</v>
      </c>
      <c r="K10" s="245">
        <f t="shared" si="1"/>
        <v>1950</v>
      </c>
      <c r="L10" s="245">
        <f t="shared" si="1"/>
        <v>1560</v>
      </c>
      <c r="M10" s="245">
        <f t="shared" si="2"/>
        <v>8130</v>
      </c>
      <c r="N10" s="245">
        <f t="shared" si="0"/>
        <v>3250</v>
      </c>
      <c r="O10" s="245">
        <f t="shared" si="0"/>
        <v>1630</v>
      </c>
      <c r="P10" s="245">
        <f t="shared" si="0"/>
        <v>1300</v>
      </c>
    </row>
    <row r="11" spans="1:16" ht="60">
      <c r="A11" s="359">
        <v>6</v>
      </c>
      <c r="B11" s="360" t="s">
        <v>4297</v>
      </c>
      <c r="C11" s="359" t="s">
        <v>4298</v>
      </c>
      <c r="D11" s="359" t="s">
        <v>4299</v>
      </c>
      <c r="E11" s="347">
        <v>40100</v>
      </c>
      <c r="F11" s="347">
        <v>14035</v>
      </c>
      <c r="G11" s="347">
        <v>7018</v>
      </c>
      <c r="H11" s="347">
        <v>5610</v>
      </c>
      <c r="I11" s="245">
        <f t="shared" si="1"/>
        <v>12030</v>
      </c>
      <c r="J11" s="245">
        <f t="shared" si="1"/>
        <v>4210</v>
      </c>
      <c r="K11" s="245">
        <f t="shared" si="1"/>
        <v>2110</v>
      </c>
      <c r="L11" s="245">
        <f t="shared" si="1"/>
        <v>1680</v>
      </c>
      <c r="M11" s="245">
        <f t="shared" si="2"/>
        <v>10030</v>
      </c>
      <c r="N11" s="245">
        <f t="shared" si="0"/>
        <v>3510</v>
      </c>
      <c r="O11" s="245">
        <f t="shared" si="0"/>
        <v>1750</v>
      </c>
      <c r="P11" s="245">
        <f t="shared" si="0"/>
        <v>1400</v>
      </c>
    </row>
    <row r="12" spans="1:16" ht="45">
      <c r="A12" s="246">
        <v>7</v>
      </c>
      <c r="B12" s="296" t="s">
        <v>4300</v>
      </c>
      <c r="C12" s="246" t="s">
        <v>4301</v>
      </c>
      <c r="D12" s="246" t="s">
        <v>4302</v>
      </c>
      <c r="E12" s="347">
        <v>22000</v>
      </c>
      <c r="F12" s="347">
        <v>11000</v>
      </c>
      <c r="G12" s="347">
        <v>5500</v>
      </c>
      <c r="H12" s="347">
        <v>4400</v>
      </c>
      <c r="I12" s="245">
        <f t="shared" si="1"/>
        <v>6600</v>
      </c>
      <c r="J12" s="245">
        <f t="shared" si="1"/>
        <v>3300</v>
      </c>
      <c r="K12" s="245">
        <f t="shared" si="1"/>
        <v>1650</v>
      </c>
      <c r="L12" s="245">
        <f t="shared" si="1"/>
        <v>1320</v>
      </c>
      <c r="M12" s="245">
        <f t="shared" si="2"/>
        <v>5500</v>
      </c>
      <c r="N12" s="245">
        <f t="shared" si="0"/>
        <v>2750</v>
      </c>
      <c r="O12" s="245">
        <f t="shared" si="0"/>
        <v>1380</v>
      </c>
      <c r="P12" s="245">
        <f t="shared" si="0"/>
        <v>1100</v>
      </c>
    </row>
    <row r="13" spans="1:16" ht="60">
      <c r="A13" s="246">
        <v>8</v>
      </c>
      <c r="B13" s="296" t="s">
        <v>1052</v>
      </c>
      <c r="C13" s="246" t="s">
        <v>4303</v>
      </c>
      <c r="D13" s="246" t="s">
        <v>4304</v>
      </c>
      <c r="E13" s="347">
        <v>38000</v>
      </c>
      <c r="F13" s="347">
        <v>15200</v>
      </c>
      <c r="G13" s="347">
        <v>7600</v>
      </c>
      <c r="H13" s="347">
        <v>6080</v>
      </c>
      <c r="I13" s="245">
        <f t="shared" si="1"/>
        <v>11400</v>
      </c>
      <c r="J13" s="245">
        <f t="shared" si="1"/>
        <v>4560</v>
      </c>
      <c r="K13" s="245">
        <f t="shared" si="1"/>
        <v>2280</v>
      </c>
      <c r="L13" s="245">
        <f t="shared" si="1"/>
        <v>1820</v>
      </c>
      <c r="M13" s="245">
        <f t="shared" si="2"/>
        <v>9500</v>
      </c>
      <c r="N13" s="245">
        <f t="shared" si="0"/>
        <v>3800</v>
      </c>
      <c r="O13" s="245">
        <f t="shared" si="0"/>
        <v>1900</v>
      </c>
      <c r="P13" s="245">
        <f t="shared" si="0"/>
        <v>1520</v>
      </c>
    </row>
    <row r="14" spans="1:16" ht="60">
      <c r="A14" s="246">
        <v>9</v>
      </c>
      <c r="B14" s="296" t="s">
        <v>4305</v>
      </c>
      <c r="C14" s="246" t="s">
        <v>4306</v>
      </c>
      <c r="D14" s="246" t="s">
        <v>4302</v>
      </c>
      <c r="E14" s="347">
        <v>33000</v>
      </c>
      <c r="F14" s="347">
        <v>13200</v>
      </c>
      <c r="G14" s="347">
        <v>6600</v>
      </c>
      <c r="H14" s="347">
        <v>5280</v>
      </c>
      <c r="I14" s="245">
        <f t="shared" si="1"/>
        <v>9900</v>
      </c>
      <c r="J14" s="245">
        <f t="shared" si="1"/>
        <v>3960</v>
      </c>
      <c r="K14" s="245">
        <f t="shared" si="1"/>
        <v>1980</v>
      </c>
      <c r="L14" s="245">
        <f t="shared" si="1"/>
        <v>1580</v>
      </c>
      <c r="M14" s="245">
        <f t="shared" si="2"/>
        <v>8250</v>
      </c>
      <c r="N14" s="245">
        <f t="shared" si="0"/>
        <v>3300</v>
      </c>
      <c r="O14" s="245">
        <f t="shared" si="0"/>
        <v>1650</v>
      </c>
      <c r="P14" s="245">
        <f t="shared" si="0"/>
        <v>1320</v>
      </c>
    </row>
    <row r="15" spans="1:16" ht="30">
      <c r="A15" s="246">
        <v>10</v>
      </c>
      <c r="B15" s="296" t="s">
        <v>4288</v>
      </c>
      <c r="C15" s="246" t="s">
        <v>2382</v>
      </c>
      <c r="D15" s="246" t="s">
        <v>4293</v>
      </c>
      <c r="E15" s="347">
        <v>35000</v>
      </c>
      <c r="F15" s="347">
        <v>14000</v>
      </c>
      <c r="G15" s="347">
        <v>7000</v>
      </c>
      <c r="H15" s="347">
        <v>5600</v>
      </c>
      <c r="I15" s="245">
        <f t="shared" si="1"/>
        <v>10500</v>
      </c>
      <c r="J15" s="245">
        <f t="shared" si="1"/>
        <v>4200</v>
      </c>
      <c r="K15" s="245">
        <f t="shared" si="1"/>
        <v>2100</v>
      </c>
      <c r="L15" s="245">
        <f t="shared" si="1"/>
        <v>1680</v>
      </c>
      <c r="M15" s="245">
        <f t="shared" si="2"/>
        <v>8750</v>
      </c>
      <c r="N15" s="245">
        <f t="shared" si="0"/>
        <v>3500</v>
      </c>
      <c r="O15" s="245">
        <f t="shared" si="0"/>
        <v>1750</v>
      </c>
      <c r="P15" s="245">
        <f t="shared" si="0"/>
        <v>1400</v>
      </c>
    </row>
    <row r="16" spans="1:16" ht="45">
      <c r="A16" s="246">
        <v>11</v>
      </c>
      <c r="B16" s="296" t="s">
        <v>4307</v>
      </c>
      <c r="C16" s="246" t="s">
        <v>2382</v>
      </c>
      <c r="D16" s="246" t="s">
        <v>4308</v>
      </c>
      <c r="E16" s="347">
        <v>25000</v>
      </c>
      <c r="F16" s="347">
        <v>12500</v>
      </c>
      <c r="G16" s="347">
        <v>6250</v>
      </c>
      <c r="H16" s="347">
        <v>5000</v>
      </c>
      <c r="I16" s="245">
        <f t="shared" si="1"/>
        <v>7500</v>
      </c>
      <c r="J16" s="245">
        <f t="shared" si="1"/>
        <v>3750</v>
      </c>
      <c r="K16" s="245">
        <f t="shared" si="1"/>
        <v>1880</v>
      </c>
      <c r="L16" s="245">
        <f t="shared" si="1"/>
        <v>1500</v>
      </c>
      <c r="M16" s="245">
        <f t="shared" si="2"/>
        <v>6250</v>
      </c>
      <c r="N16" s="245">
        <f t="shared" si="0"/>
        <v>3130</v>
      </c>
      <c r="O16" s="245">
        <f t="shared" si="0"/>
        <v>1560</v>
      </c>
      <c r="P16" s="245">
        <f t="shared" si="0"/>
        <v>1250</v>
      </c>
    </row>
    <row r="17" spans="1:16" ht="60">
      <c r="A17" s="246">
        <v>12</v>
      </c>
      <c r="B17" s="296" t="s">
        <v>4309</v>
      </c>
      <c r="C17" s="246" t="s">
        <v>4310</v>
      </c>
      <c r="D17" s="246" t="s">
        <v>4302</v>
      </c>
      <c r="E17" s="347">
        <v>11000</v>
      </c>
      <c r="F17" s="347">
        <v>7500</v>
      </c>
      <c r="G17" s="347">
        <v>3750</v>
      </c>
      <c r="H17" s="347">
        <v>3000</v>
      </c>
      <c r="I17" s="245">
        <f t="shared" si="1"/>
        <v>3300</v>
      </c>
      <c r="J17" s="245">
        <f t="shared" si="1"/>
        <v>2250</v>
      </c>
      <c r="K17" s="245">
        <f t="shared" si="1"/>
        <v>1130</v>
      </c>
      <c r="L17" s="245">
        <f t="shared" si="1"/>
        <v>900</v>
      </c>
      <c r="M17" s="245">
        <f t="shared" si="2"/>
        <v>2750</v>
      </c>
      <c r="N17" s="245">
        <f t="shared" si="0"/>
        <v>1880</v>
      </c>
      <c r="O17" s="245">
        <f t="shared" si="0"/>
        <v>940</v>
      </c>
      <c r="P17" s="245">
        <f t="shared" si="0"/>
        <v>750</v>
      </c>
    </row>
    <row r="18" spans="1:16" ht="45">
      <c r="A18" s="246">
        <v>13</v>
      </c>
      <c r="B18" s="296" t="s">
        <v>4258</v>
      </c>
      <c r="C18" s="246" t="s">
        <v>4311</v>
      </c>
      <c r="D18" s="246" t="s">
        <v>4312</v>
      </c>
      <c r="E18" s="347">
        <v>22000</v>
      </c>
      <c r="F18" s="347">
        <v>11000</v>
      </c>
      <c r="G18" s="347">
        <v>5500</v>
      </c>
      <c r="H18" s="347">
        <v>4400</v>
      </c>
      <c r="I18" s="245">
        <f t="shared" si="1"/>
        <v>6600</v>
      </c>
      <c r="J18" s="245">
        <f t="shared" si="1"/>
        <v>3300</v>
      </c>
      <c r="K18" s="245">
        <f t="shared" si="1"/>
        <v>1650</v>
      </c>
      <c r="L18" s="245">
        <f t="shared" si="1"/>
        <v>1320</v>
      </c>
      <c r="M18" s="245">
        <f t="shared" si="2"/>
        <v>5500</v>
      </c>
      <c r="N18" s="245">
        <f t="shared" si="0"/>
        <v>2750</v>
      </c>
      <c r="O18" s="245">
        <f t="shared" si="0"/>
        <v>1380</v>
      </c>
      <c r="P18" s="245">
        <f t="shared" si="0"/>
        <v>1100</v>
      </c>
    </row>
    <row r="19" spans="1:16" ht="60">
      <c r="A19" s="246">
        <v>14</v>
      </c>
      <c r="B19" s="296" t="s">
        <v>4313</v>
      </c>
      <c r="C19" s="298"/>
      <c r="D19" s="298"/>
      <c r="E19" s="347">
        <v>11000</v>
      </c>
      <c r="F19" s="347">
        <v>5500</v>
      </c>
      <c r="G19" s="347">
        <v>2750</v>
      </c>
      <c r="H19" s="347">
        <v>2200</v>
      </c>
      <c r="I19" s="245">
        <f t="shared" si="1"/>
        <v>3300</v>
      </c>
      <c r="J19" s="245">
        <f t="shared" si="1"/>
        <v>1650</v>
      </c>
      <c r="K19" s="245">
        <f t="shared" si="1"/>
        <v>830</v>
      </c>
      <c r="L19" s="245">
        <f t="shared" si="1"/>
        <v>660</v>
      </c>
      <c r="M19" s="245">
        <f t="shared" si="2"/>
        <v>2750</v>
      </c>
      <c r="N19" s="245">
        <f t="shared" si="0"/>
        <v>1380</v>
      </c>
      <c r="O19" s="245">
        <f t="shared" si="0"/>
        <v>690</v>
      </c>
      <c r="P19" s="245">
        <f t="shared" si="0"/>
        <v>550</v>
      </c>
    </row>
    <row r="20" spans="1:16">
      <c r="A20" s="246">
        <v>15</v>
      </c>
      <c r="B20" s="296" t="s">
        <v>3739</v>
      </c>
      <c r="C20" s="298"/>
      <c r="D20" s="298"/>
      <c r="E20" s="347">
        <v>11000</v>
      </c>
      <c r="F20" s="347">
        <v>5500</v>
      </c>
      <c r="G20" s="347">
        <v>2750</v>
      </c>
      <c r="H20" s="347">
        <v>2200</v>
      </c>
      <c r="I20" s="245">
        <f t="shared" si="1"/>
        <v>3300</v>
      </c>
      <c r="J20" s="245">
        <f t="shared" si="1"/>
        <v>1650</v>
      </c>
      <c r="K20" s="245">
        <f t="shared" si="1"/>
        <v>830</v>
      </c>
      <c r="L20" s="245">
        <f t="shared" si="1"/>
        <v>660</v>
      </c>
      <c r="M20" s="245">
        <f t="shared" si="2"/>
        <v>2750</v>
      </c>
      <c r="N20" s="245">
        <f t="shared" si="0"/>
        <v>1380</v>
      </c>
      <c r="O20" s="245">
        <f t="shared" si="0"/>
        <v>690</v>
      </c>
      <c r="P20" s="245">
        <f t="shared" si="0"/>
        <v>550</v>
      </c>
    </row>
    <row r="21" spans="1:16" ht="30">
      <c r="A21" s="246">
        <v>16</v>
      </c>
      <c r="B21" s="296" t="s">
        <v>4314</v>
      </c>
      <c r="C21" s="246" t="s">
        <v>3723</v>
      </c>
      <c r="D21" s="246" t="s">
        <v>4315</v>
      </c>
      <c r="E21" s="347">
        <v>11000</v>
      </c>
      <c r="F21" s="347">
        <v>5500</v>
      </c>
      <c r="G21" s="347">
        <v>2750</v>
      </c>
      <c r="H21" s="347">
        <v>2200</v>
      </c>
      <c r="I21" s="245">
        <f t="shared" si="1"/>
        <v>3300</v>
      </c>
      <c r="J21" s="245">
        <f t="shared" si="1"/>
        <v>1650</v>
      </c>
      <c r="K21" s="245">
        <f t="shared" si="1"/>
        <v>830</v>
      </c>
      <c r="L21" s="245">
        <f t="shared" si="1"/>
        <v>660</v>
      </c>
      <c r="M21" s="245">
        <f t="shared" si="2"/>
        <v>2750</v>
      </c>
      <c r="N21" s="245">
        <f t="shared" si="0"/>
        <v>1380</v>
      </c>
      <c r="O21" s="245">
        <f t="shared" si="0"/>
        <v>690</v>
      </c>
      <c r="P21" s="245">
        <f t="shared" si="0"/>
        <v>550</v>
      </c>
    </row>
    <row r="22" spans="1:16" ht="60">
      <c r="A22" s="246">
        <v>17</v>
      </c>
      <c r="B22" s="296" t="s">
        <v>4316</v>
      </c>
      <c r="C22" s="246" t="s">
        <v>2382</v>
      </c>
      <c r="D22" s="246" t="s">
        <v>4317</v>
      </c>
      <c r="E22" s="347">
        <v>11000</v>
      </c>
      <c r="F22" s="347">
        <v>5500</v>
      </c>
      <c r="G22" s="347">
        <v>2750</v>
      </c>
      <c r="H22" s="347">
        <v>2200</v>
      </c>
      <c r="I22" s="245">
        <f t="shared" si="1"/>
        <v>3300</v>
      </c>
      <c r="J22" s="245">
        <f t="shared" si="1"/>
        <v>1650</v>
      </c>
      <c r="K22" s="245">
        <f t="shared" si="1"/>
        <v>830</v>
      </c>
      <c r="L22" s="245">
        <f t="shared" si="1"/>
        <v>660</v>
      </c>
      <c r="M22" s="245">
        <f t="shared" si="2"/>
        <v>2750</v>
      </c>
      <c r="N22" s="245">
        <f t="shared" si="2"/>
        <v>1380</v>
      </c>
      <c r="O22" s="245">
        <f t="shared" si="2"/>
        <v>690</v>
      </c>
      <c r="P22" s="245">
        <f t="shared" si="2"/>
        <v>550</v>
      </c>
    </row>
    <row r="23" spans="1:16" ht="45">
      <c r="A23" s="246">
        <v>18</v>
      </c>
      <c r="B23" s="296" t="s">
        <v>4318</v>
      </c>
      <c r="C23" s="246" t="s">
        <v>4319</v>
      </c>
      <c r="D23" s="246" t="s">
        <v>4320</v>
      </c>
      <c r="E23" s="347">
        <v>11000</v>
      </c>
      <c r="F23" s="347">
        <v>5500</v>
      </c>
      <c r="G23" s="347">
        <v>2750</v>
      </c>
      <c r="H23" s="347">
        <v>2200</v>
      </c>
      <c r="I23" s="245">
        <f t="shared" si="1"/>
        <v>3300</v>
      </c>
      <c r="J23" s="245">
        <f t="shared" si="1"/>
        <v>1650</v>
      </c>
      <c r="K23" s="245">
        <f t="shared" si="1"/>
        <v>830</v>
      </c>
      <c r="L23" s="245">
        <f t="shared" si="1"/>
        <v>660</v>
      </c>
      <c r="M23" s="245">
        <f t="shared" si="2"/>
        <v>2750</v>
      </c>
      <c r="N23" s="245">
        <f t="shared" si="2"/>
        <v>1380</v>
      </c>
      <c r="O23" s="245">
        <f t="shared" si="2"/>
        <v>690</v>
      </c>
      <c r="P23" s="245">
        <f t="shared" si="2"/>
        <v>550</v>
      </c>
    </row>
    <row r="24" spans="1:16" ht="105">
      <c r="A24" s="246">
        <v>19</v>
      </c>
      <c r="B24" s="296" t="s">
        <v>4321</v>
      </c>
      <c r="C24" s="246" t="s">
        <v>4319</v>
      </c>
      <c r="D24" s="246" t="s">
        <v>4322</v>
      </c>
      <c r="E24" s="347">
        <v>8400</v>
      </c>
      <c r="F24" s="347">
        <v>4200</v>
      </c>
      <c r="G24" s="347">
        <v>2100</v>
      </c>
      <c r="H24" s="347">
        <v>1680</v>
      </c>
      <c r="I24" s="245">
        <f t="shared" si="1"/>
        <v>2520</v>
      </c>
      <c r="J24" s="245">
        <f t="shared" si="1"/>
        <v>1260</v>
      </c>
      <c r="K24" s="245">
        <f t="shared" si="1"/>
        <v>630</v>
      </c>
      <c r="L24" s="245">
        <f t="shared" si="1"/>
        <v>500</v>
      </c>
      <c r="M24" s="245">
        <f t="shared" si="2"/>
        <v>2100</v>
      </c>
      <c r="N24" s="245">
        <f t="shared" si="2"/>
        <v>1050</v>
      </c>
      <c r="O24" s="245">
        <f t="shared" si="2"/>
        <v>530</v>
      </c>
      <c r="P24" s="245">
        <f t="shared" si="2"/>
        <v>420</v>
      </c>
    </row>
    <row r="25" spans="1:16" ht="60">
      <c r="A25" s="246">
        <v>20</v>
      </c>
      <c r="B25" s="296" t="s">
        <v>4323</v>
      </c>
      <c r="C25" s="246" t="s">
        <v>4324</v>
      </c>
      <c r="D25" s="246" t="s">
        <v>4325</v>
      </c>
      <c r="E25" s="347">
        <v>8400</v>
      </c>
      <c r="F25" s="347">
        <v>4200</v>
      </c>
      <c r="G25" s="347">
        <v>2100</v>
      </c>
      <c r="H25" s="347">
        <v>1680</v>
      </c>
      <c r="I25" s="245">
        <f t="shared" si="1"/>
        <v>2520</v>
      </c>
      <c r="J25" s="245">
        <f t="shared" si="1"/>
        <v>1260</v>
      </c>
      <c r="K25" s="245">
        <f t="shared" si="1"/>
        <v>630</v>
      </c>
      <c r="L25" s="245">
        <f t="shared" si="1"/>
        <v>500</v>
      </c>
      <c r="M25" s="245">
        <f t="shared" si="2"/>
        <v>2100</v>
      </c>
      <c r="N25" s="245">
        <f t="shared" si="2"/>
        <v>1050</v>
      </c>
      <c r="O25" s="245">
        <f t="shared" si="2"/>
        <v>530</v>
      </c>
      <c r="P25" s="245">
        <f t="shared" si="2"/>
        <v>420</v>
      </c>
    </row>
    <row r="26" spans="1:16">
      <c r="A26" s="246">
        <v>21</v>
      </c>
      <c r="B26" s="296" t="s">
        <v>1964</v>
      </c>
      <c r="C26" s="298"/>
      <c r="D26" s="298"/>
      <c r="E26" s="347">
        <v>7700</v>
      </c>
      <c r="F26" s="347">
        <v>3850</v>
      </c>
      <c r="G26" s="347">
        <v>1925</v>
      </c>
      <c r="H26" s="347">
        <v>1540</v>
      </c>
      <c r="I26" s="245">
        <f t="shared" si="1"/>
        <v>2310</v>
      </c>
      <c r="J26" s="245">
        <f t="shared" si="1"/>
        <v>1160</v>
      </c>
      <c r="K26" s="245">
        <f t="shared" si="1"/>
        <v>580</v>
      </c>
      <c r="L26" s="245">
        <f t="shared" si="1"/>
        <v>460</v>
      </c>
      <c r="M26" s="245">
        <f t="shared" si="2"/>
        <v>1930</v>
      </c>
      <c r="N26" s="245">
        <f t="shared" si="2"/>
        <v>960</v>
      </c>
      <c r="O26" s="245">
        <f t="shared" si="2"/>
        <v>480</v>
      </c>
      <c r="P26" s="245">
        <f t="shared" si="2"/>
        <v>390</v>
      </c>
    </row>
    <row r="27" spans="1:16" ht="30">
      <c r="A27" s="246">
        <v>22</v>
      </c>
      <c r="B27" s="296" t="s">
        <v>4326</v>
      </c>
      <c r="C27" s="296" t="s">
        <v>4327</v>
      </c>
      <c r="D27" s="296" t="s">
        <v>4328</v>
      </c>
      <c r="E27" s="347">
        <v>7700</v>
      </c>
      <c r="F27" s="347">
        <v>3850</v>
      </c>
      <c r="G27" s="347">
        <v>1925</v>
      </c>
      <c r="H27" s="347">
        <v>1540</v>
      </c>
      <c r="I27" s="245">
        <f t="shared" si="1"/>
        <v>2310</v>
      </c>
      <c r="J27" s="245">
        <f t="shared" si="1"/>
        <v>1160</v>
      </c>
      <c r="K27" s="245">
        <f t="shared" si="1"/>
        <v>580</v>
      </c>
      <c r="L27" s="245">
        <f t="shared" si="1"/>
        <v>460</v>
      </c>
      <c r="M27" s="245">
        <f t="shared" si="2"/>
        <v>1930</v>
      </c>
      <c r="N27" s="245">
        <f t="shared" si="2"/>
        <v>960</v>
      </c>
      <c r="O27" s="245">
        <f t="shared" si="2"/>
        <v>480</v>
      </c>
      <c r="P27" s="245">
        <f t="shared" si="2"/>
        <v>390</v>
      </c>
    </row>
    <row r="28" spans="1:16" ht="120">
      <c r="A28" s="246">
        <v>23</v>
      </c>
      <c r="B28" s="296" t="s">
        <v>4329</v>
      </c>
      <c r="C28" s="298"/>
      <c r="D28" s="298"/>
      <c r="E28" s="347">
        <v>15600</v>
      </c>
      <c r="F28" s="347">
        <v>6240</v>
      </c>
      <c r="G28" s="347">
        <v>3120</v>
      </c>
      <c r="H28" s="347">
        <v>2500</v>
      </c>
      <c r="I28" s="245">
        <f t="shared" si="1"/>
        <v>4680</v>
      </c>
      <c r="J28" s="245">
        <f t="shared" si="1"/>
        <v>1870</v>
      </c>
      <c r="K28" s="245">
        <f t="shared" si="1"/>
        <v>940</v>
      </c>
      <c r="L28" s="245">
        <f t="shared" si="1"/>
        <v>750</v>
      </c>
      <c r="M28" s="245">
        <f t="shared" si="2"/>
        <v>3900</v>
      </c>
      <c r="N28" s="245">
        <f t="shared" si="2"/>
        <v>1560</v>
      </c>
      <c r="O28" s="245">
        <f t="shared" si="2"/>
        <v>780</v>
      </c>
      <c r="P28" s="245">
        <f t="shared" si="2"/>
        <v>630</v>
      </c>
    </row>
    <row r="29" spans="1:16">
      <c r="A29" s="246">
        <v>24</v>
      </c>
      <c r="B29" s="296" t="s">
        <v>4330</v>
      </c>
      <c r="C29" s="246" t="s">
        <v>544</v>
      </c>
      <c r="D29" s="246" t="s">
        <v>545</v>
      </c>
      <c r="E29" s="347">
        <v>12000</v>
      </c>
      <c r="F29" s="347">
        <v>4800</v>
      </c>
      <c r="G29" s="347">
        <v>2400</v>
      </c>
      <c r="H29" s="347">
        <v>1920</v>
      </c>
      <c r="I29" s="245">
        <f t="shared" si="1"/>
        <v>3600</v>
      </c>
      <c r="J29" s="245">
        <f t="shared" si="1"/>
        <v>1440</v>
      </c>
      <c r="K29" s="245">
        <f t="shared" si="1"/>
        <v>720</v>
      </c>
      <c r="L29" s="245">
        <f t="shared" si="1"/>
        <v>580</v>
      </c>
      <c r="M29" s="245">
        <f t="shared" si="2"/>
        <v>3000</v>
      </c>
      <c r="N29" s="245">
        <f t="shared" si="2"/>
        <v>1200</v>
      </c>
      <c r="O29" s="245">
        <f t="shared" si="2"/>
        <v>600</v>
      </c>
      <c r="P29" s="245">
        <f t="shared" si="2"/>
        <v>480</v>
      </c>
    </row>
    <row r="30" spans="1:16">
      <c r="A30" s="246">
        <v>25</v>
      </c>
      <c r="B30" s="296" t="s">
        <v>4331</v>
      </c>
      <c r="C30" s="246" t="s">
        <v>544</v>
      </c>
      <c r="D30" s="246" t="s">
        <v>545</v>
      </c>
      <c r="E30" s="347">
        <v>7000</v>
      </c>
      <c r="F30" s="347">
        <v>2800</v>
      </c>
      <c r="G30" s="347">
        <v>1400</v>
      </c>
      <c r="H30" s="347">
        <v>1120</v>
      </c>
      <c r="I30" s="245">
        <f t="shared" si="1"/>
        <v>2100</v>
      </c>
      <c r="J30" s="245">
        <f t="shared" si="1"/>
        <v>840</v>
      </c>
      <c r="K30" s="245">
        <f t="shared" si="1"/>
        <v>420</v>
      </c>
      <c r="L30" s="245">
        <f t="shared" si="1"/>
        <v>340</v>
      </c>
      <c r="M30" s="245">
        <f t="shared" si="2"/>
        <v>1750</v>
      </c>
      <c r="N30" s="245">
        <f t="shared" si="2"/>
        <v>700</v>
      </c>
      <c r="O30" s="245">
        <f t="shared" si="2"/>
        <v>350</v>
      </c>
      <c r="P30" s="245">
        <f t="shared" si="2"/>
        <v>280</v>
      </c>
    </row>
    <row r="31" spans="1:16">
      <c r="A31" s="246">
        <v>26</v>
      </c>
      <c r="B31" s="296" t="s">
        <v>4332</v>
      </c>
      <c r="C31" s="246" t="s">
        <v>544</v>
      </c>
      <c r="D31" s="246" t="s">
        <v>545</v>
      </c>
      <c r="E31" s="347">
        <v>7000</v>
      </c>
      <c r="F31" s="347">
        <v>2800</v>
      </c>
      <c r="G31" s="347">
        <v>1400</v>
      </c>
      <c r="H31" s="347">
        <v>1120</v>
      </c>
      <c r="I31" s="245">
        <f t="shared" si="1"/>
        <v>2100</v>
      </c>
      <c r="J31" s="245">
        <f t="shared" si="1"/>
        <v>840</v>
      </c>
      <c r="K31" s="245">
        <f t="shared" si="1"/>
        <v>420</v>
      </c>
      <c r="L31" s="245">
        <f t="shared" si="1"/>
        <v>340</v>
      </c>
      <c r="M31" s="245">
        <f t="shared" si="2"/>
        <v>1750</v>
      </c>
      <c r="N31" s="245">
        <f t="shared" si="2"/>
        <v>700</v>
      </c>
      <c r="O31" s="245">
        <f t="shared" si="2"/>
        <v>350</v>
      </c>
      <c r="P31" s="245">
        <f t="shared" si="2"/>
        <v>280</v>
      </c>
    </row>
    <row r="32" spans="1:16" ht="30">
      <c r="A32" s="246">
        <v>27</v>
      </c>
      <c r="B32" s="296" t="s">
        <v>4333</v>
      </c>
      <c r="C32" s="246" t="s">
        <v>544</v>
      </c>
      <c r="D32" s="246" t="s">
        <v>545</v>
      </c>
      <c r="E32" s="347">
        <v>7000</v>
      </c>
      <c r="F32" s="347">
        <v>2800</v>
      </c>
      <c r="G32" s="347">
        <v>1400</v>
      </c>
      <c r="H32" s="347">
        <v>1120</v>
      </c>
      <c r="I32" s="245">
        <f t="shared" si="1"/>
        <v>2100</v>
      </c>
      <c r="J32" s="245">
        <f t="shared" si="1"/>
        <v>840</v>
      </c>
      <c r="K32" s="245">
        <f t="shared" si="1"/>
        <v>420</v>
      </c>
      <c r="L32" s="245">
        <f t="shared" si="1"/>
        <v>340</v>
      </c>
      <c r="M32" s="245">
        <f t="shared" si="2"/>
        <v>1750</v>
      </c>
      <c r="N32" s="245">
        <f t="shared" si="2"/>
        <v>700</v>
      </c>
      <c r="O32" s="245">
        <f t="shared" si="2"/>
        <v>350</v>
      </c>
      <c r="P32" s="245">
        <f t="shared" si="2"/>
        <v>280</v>
      </c>
    </row>
    <row r="33" spans="1:16" ht="30">
      <c r="A33" s="246">
        <v>28</v>
      </c>
      <c r="B33" s="296" t="s">
        <v>3777</v>
      </c>
      <c r="C33" s="246" t="s">
        <v>544</v>
      </c>
      <c r="D33" s="246" t="s">
        <v>545</v>
      </c>
      <c r="E33" s="347">
        <v>7000</v>
      </c>
      <c r="F33" s="347">
        <v>2800</v>
      </c>
      <c r="G33" s="347">
        <v>1400</v>
      </c>
      <c r="H33" s="347">
        <v>1120</v>
      </c>
      <c r="I33" s="245">
        <f t="shared" si="1"/>
        <v>2100</v>
      </c>
      <c r="J33" s="245">
        <f t="shared" si="1"/>
        <v>840</v>
      </c>
      <c r="K33" s="245">
        <f t="shared" si="1"/>
        <v>420</v>
      </c>
      <c r="L33" s="245">
        <f t="shared" si="1"/>
        <v>340</v>
      </c>
      <c r="M33" s="245">
        <f t="shared" si="2"/>
        <v>1750</v>
      </c>
      <c r="N33" s="245">
        <f t="shared" si="2"/>
        <v>700</v>
      </c>
      <c r="O33" s="245">
        <f t="shared" si="2"/>
        <v>350</v>
      </c>
      <c r="P33" s="245">
        <f t="shared" si="2"/>
        <v>280</v>
      </c>
    </row>
    <row r="34" spans="1:16" ht="30">
      <c r="A34" s="246">
        <v>29</v>
      </c>
      <c r="B34" s="296" t="s">
        <v>4334</v>
      </c>
      <c r="C34" s="246" t="s">
        <v>544</v>
      </c>
      <c r="D34" s="246" t="s">
        <v>545</v>
      </c>
      <c r="E34" s="347">
        <v>7000</v>
      </c>
      <c r="F34" s="347">
        <v>2800</v>
      </c>
      <c r="G34" s="347">
        <v>1400</v>
      </c>
      <c r="H34" s="347">
        <v>1120</v>
      </c>
      <c r="I34" s="245">
        <f t="shared" si="1"/>
        <v>2100</v>
      </c>
      <c r="J34" s="245">
        <f t="shared" si="1"/>
        <v>840</v>
      </c>
      <c r="K34" s="245">
        <f t="shared" si="1"/>
        <v>420</v>
      </c>
      <c r="L34" s="245">
        <f t="shared" si="1"/>
        <v>340</v>
      </c>
      <c r="M34" s="245">
        <f t="shared" si="2"/>
        <v>1750</v>
      </c>
      <c r="N34" s="245">
        <f t="shared" si="2"/>
        <v>700</v>
      </c>
      <c r="O34" s="245">
        <f t="shared" si="2"/>
        <v>350</v>
      </c>
      <c r="P34" s="245">
        <f t="shared" si="2"/>
        <v>280</v>
      </c>
    </row>
    <row r="35" spans="1:16">
      <c r="A35" s="246">
        <v>30</v>
      </c>
      <c r="B35" s="296" t="s">
        <v>4335</v>
      </c>
      <c r="C35" s="246" t="s">
        <v>544</v>
      </c>
      <c r="D35" s="246" t="s">
        <v>545</v>
      </c>
      <c r="E35" s="347">
        <v>7000</v>
      </c>
      <c r="F35" s="347">
        <v>2800</v>
      </c>
      <c r="G35" s="347">
        <v>1400</v>
      </c>
      <c r="H35" s="347">
        <v>1120</v>
      </c>
      <c r="I35" s="245">
        <f t="shared" si="1"/>
        <v>2100</v>
      </c>
      <c r="J35" s="245">
        <f t="shared" si="1"/>
        <v>840</v>
      </c>
      <c r="K35" s="245">
        <f t="shared" si="1"/>
        <v>420</v>
      </c>
      <c r="L35" s="245">
        <f t="shared" si="1"/>
        <v>340</v>
      </c>
      <c r="M35" s="245">
        <f t="shared" si="2"/>
        <v>1750</v>
      </c>
      <c r="N35" s="245">
        <f t="shared" si="2"/>
        <v>700</v>
      </c>
      <c r="O35" s="245">
        <f t="shared" si="2"/>
        <v>350</v>
      </c>
      <c r="P35" s="245">
        <f t="shared" si="2"/>
        <v>280</v>
      </c>
    </row>
    <row r="36" spans="1:16" ht="30">
      <c r="A36" s="246">
        <v>31</v>
      </c>
      <c r="B36" s="296" t="s">
        <v>4336</v>
      </c>
      <c r="C36" s="246" t="s">
        <v>544</v>
      </c>
      <c r="D36" s="246" t="s">
        <v>545</v>
      </c>
      <c r="E36" s="347">
        <v>7000</v>
      </c>
      <c r="F36" s="347">
        <v>2800</v>
      </c>
      <c r="G36" s="347">
        <v>1400</v>
      </c>
      <c r="H36" s="347">
        <v>1120</v>
      </c>
      <c r="I36" s="245">
        <f t="shared" si="1"/>
        <v>2100</v>
      </c>
      <c r="J36" s="245">
        <f t="shared" si="1"/>
        <v>840</v>
      </c>
      <c r="K36" s="245">
        <f t="shared" si="1"/>
        <v>420</v>
      </c>
      <c r="L36" s="245">
        <f t="shared" si="1"/>
        <v>340</v>
      </c>
      <c r="M36" s="245">
        <f t="shared" si="2"/>
        <v>1750</v>
      </c>
      <c r="N36" s="245">
        <f t="shared" si="2"/>
        <v>700</v>
      </c>
      <c r="O36" s="245">
        <f t="shared" si="2"/>
        <v>350</v>
      </c>
      <c r="P36" s="245">
        <f t="shared" si="2"/>
        <v>280</v>
      </c>
    </row>
    <row r="37" spans="1:16">
      <c r="A37" s="246">
        <v>32</v>
      </c>
      <c r="B37" s="296" t="s">
        <v>4337</v>
      </c>
      <c r="C37" s="246" t="s">
        <v>544</v>
      </c>
      <c r="D37" s="246" t="s">
        <v>545</v>
      </c>
      <c r="E37" s="347">
        <v>7000</v>
      </c>
      <c r="F37" s="347">
        <v>2800</v>
      </c>
      <c r="G37" s="347">
        <v>1400</v>
      </c>
      <c r="H37" s="347">
        <v>1120</v>
      </c>
      <c r="I37" s="245">
        <f t="shared" si="1"/>
        <v>2100</v>
      </c>
      <c r="J37" s="245">
        <f t="shared" si="1"/>
        <v>840</v>
      </c>
      <c r="K37" s="245">
        <f t="shared" si="1"/>
        <v>420</v>
      </c>
      <c r="L37" s="245">
        <f t="shared" si="1"/>
        <v>340</v>
      </c>
      <c r="M37" s="245">
        <f t="shared" si="2"/>
        <v>1750</v>
      </c>
      <c r="N37" s="245">
        <f t="shared" si="2"/>
        <v>700</v>
      </c>
      <c r="O37" s="245">
        <f t="shared" si="2"/>
        <v>350</v>
      </c>
      <c r="P37" s="245">
        <f t="shared" si="2"/>
        <v>280</v>
      </c>
    </row>
    <row r="38" spans="1:16">
      <c r="A38" s="246">
        <v>33</v>
      </c>
      <c r="B38" s="296" t="s">
        <v>4338</v>
      </c>
      <c r="C38" s="246" t="s">
        <v>544</v>
      </c>
      <c r="D38" s="246" t="s">
        <v>545</v>
      </c>
      <c r="E38" s="347">
        <v>7000</v>
      </c>
      <c r="F38" s="347">
        <v>2800</v>
      </c>
      <c r="G38" s="347">
        <v>1400</v>
      </c>
      <c r="H38" s="347">
        <v>1120</v>
      </c>
      <c r="I38" s="245">
        <f t="shared" si="1"/>
        <v>2100</v>
      </c>
      <c r="J38" s="245">
        <f t="shared" si="1"/>
        <v>840</v>
      </c>
      <c r="K38" s="245">
        <f t="shared" si="1"/>
        <v>420</v>
      </c>
      <c r="L38" s="245">
        <f t="shared" si="1"/>
        <v>340</v>
      </c>
      <c r="M38" s="245">
        <f t="shared" si="2"/>
        <v>1750</v>
      </c>
      <c r="N38" s="245">
        <f t="shared" si="2"/>
        <v>700</v>
      </c>
      <c r="O38" s="245">
        <f t="shared" si="2"/>
        <v>350</v>
      </c>
      <c r="P38" s="245">
        <f t="shared" si="2"/>
        <v>280</v>
      </c>
    </row>
    <row r="39" spans="1:16" ht="75">
      <c r="A39" s="246">
        <v>34</v>
      </c>
      <c r="B39" s="296" t="s">
        <v>4339</v>
      </c>
      <c r="C39" s="246" t="s">
        <v>4340</v>
      </c>
      <c r="D39" s="246" t="s">
        <v>4341</v>
      </c>
      <c r="E39" s="347">
        <v>13000</v>
      </c>
      <c r="F39" s="347">
        <v>5200</v>
      </c>
      <c r="G39" s="347">
        <v>2600</v>
      </c>
      <c r="H39" s="347">
        <v>2080</v>
      </c>
      <c r="I39" s="245">
        <f t="shared" si="1"/>
        <v>3900</v>
      </c>
      <c r="J39" s="245">
        <f t="shared" si="1"/>
        <v>1560</v>
      </c>
      <c r="K39" s="245">
        <f t="shared" si="1"/>
        <v>780</v>
      </c>
      <c r="L39" s="245">
        <f t="shared" si="1"/>
        <v>620</v>
      </c>
      <c r="M39" s="245">
        <f t="shared" si="2"/>
        <v>3250</v>
      </c>
      <c r="N39" s="245">
        <f t="shared" si="2"/>
        <v>1300</v>
      </c>
      <c r="O39" s="245">
        <f t="shared" si="2"/>
        <v>650</v>
      </c>
      <c r="P39" s="245">
        <f t="shared" si="2"/>
        <v>520</v>
      </c>
    </row>
    <row r="40" spans="1:16" ht="75">
      <c r="A40" s="246">
        <v>35</v>
      </c>
      <c r="B40" s="296" t="s">
        <v>4342</v>
      </c>
      <c r="C40" s="246" t="s">
        <v>4343</v>
      </c>
      <c r="D40" s="246" t="s">
        <v>4344</v>
      </c>
      <c r="E40" s="347">
        <v>10400</v>
      </c>
      <c r="F40" s="347">
        <v>4160</v>
      </c>
      <c r="G40" s="347">
        <v>2080</v>
      </c>
      <c r="H40" s="347">
        <v>1660</v>
      </c>
      <c r="I40" s="245">
        <f t="shared" si="1"/>
        <v>3120</v>
      </c>
      <c r="J40" s="245">
        <f t="shared" si="1"/>
        <v>1250</v>
      </c>
      <c r="K40" s="245">
        <f t="shared" si="1"/>
        <v>620</v>
      </c>
      <c r="L40" s="245">
        <f t="shared" si="1"/>
        <v>500</v>
      </c>
      <c r="M40" s="245">
        <f t="shared" si="2"/>
        <v>2600</v>
      </c>
      <c r="N40" s="245">
        <f t="shared" si="2"/>
        <v>1040</v>
      </c>
      <c r="O40" s="245">
        <f t="shared" si="2"/>
        <v>520</v>
      </c>
      <c r="P40" s="245">
        <f t="shared" si="2"/>
        <v>420</v>
      </c>
    </row>
    <row r="41" spans="1:16" ht="75">
      <c r="A41" s="359">
        <v>36</v>
      </c>
      <c r="B41" s="360" t="s">
        <v>3415</v>
      </c>
      <c r="C41" s="359" t="s">
        <v>4345</v>
      </c>
      <c r="D41" s="359" t="s">
        <v>4346</v>
      </c>
      <c r="E41" s="347">
        <v>13000</v>
      </c>
      <c r="F41" s="347">
        <v>5200</v>
      </c>
      <c r="G41" s="347">
        <v>2600</v>
      </c>
      <c r="H41" s="347">
        <v>2080</v>
      </c>
      <c r="I41" s="245">
        <f t="shared" si="1"/>
        <v>3900</v>
      </c>
      <c r="J41" s="245">
        <f t="shared" si="1"/>
        <v>1560</v>
      </c>
      <c r="K41" s="245">
        <f t="shared" si="1"/>
        <v>780</v>
      </c>
      <c r="L41" s="245">
        <f t="shared" si="1"/>
        <v>620</v>
      </c>
      <c r="M41" s="245">
        <f t="shared" si="2"/>
        <v>3250</v>
      </c>
      <c r="N41" s="245">
        <f t="shared" si="2"/>
        <v>1300</v>
      </c>
      <c r="O41" s="245">
        <f t="shared" si="2"/>
        <v>650</v>
      </c>
      <c r="P41" s="245">
        <f t="shared" si="2"/>
        <v>520</v>
      </c>
    </row>
    <row r="42" spans="1:16" ht="75">
      <c r="A42" s="359">
        <v>37</v>
      </c>
      <c r="B42" s="360" t="s">
        <v>4347</v>
      </c>
      <c r="C42" s="359" t="s">
        <v>4348</v>
      </c>
      <c r="D42" s="359" t="s">
        <v>4349</v>
      </c>
      <c r="E42" s="347">
        <v>10400</v>
      </c>
      <c r="F42" s="347">
        <v>4160</v>
      </c>
      <c r="G42" s="347">
        <v>2080</v>
      </c>
      <c r="H42" s="347">
        <v>1660</v>
      </c>
      <c r="I42" s="245">
        <f t="shared" si="1"/>
        <v>3120</v>
      </c>
      <c r="J42" s="245">
        <f t="shared" si="1"/>
        <v>1250</v>
      </c>
      <c r="K42" s="245">
        <f t="shared" si="1"/>
        <v>620</v>
      </c>
      <c r="L42" s="245">
        <f t="shared" si="1"/>
        <v>500</v>
      </c>
      <c r="M42" s="245">
        <f t="shared" si="2"/>
        <v>2600</v>
      </c>
      <c r="N42" s="245">
        <f t="shared" si="2"/>
        <v>1040</v>
      </c>
      <c r="O42" s="245">
        <f t="shared" si="2"/>
        <v>520</v>
      </c>
      <c r="P42" s="245">
        <f t="shared" si="2"/>
        <v>420</v>
      </c>
    </row>
    <row r="43" spans="1:16" ht="75">
      <c r="A43" s="246">
        <v>38</v>
      </c>
      <c r="B43" s="296" t="s">
        <v>4350</v>
      </c>
      <c r="C43" s="246" t="s">
        <v>4351</v>
      </c>
      <c r="D43" s="246" t="s">
        <v>4352</v>
      </c>
      <c r="E43" s="347">
        <v>13000</v>
      </c>
      <c r="F43" s="347">
        <v>5200</v>
      </c>
      <c r="G43" s="347">
        <v>2600</v>
      </c>
      <c r="H43" s="347">
        <v>2080</v>
      </c>
      <c r="I43" s="245">
        <f t="shared" si="1"/>
        <v>3900</v>
      </c>
      <c r="J43" s="245">
        <f t="shared" si="1"/>
        <v>1560</v>
      </c>
      <c r="K43" s="245">
        <f t="shared" si="1"/>
        <v>780</v>
      </c>
      <c r="L43" s="245">
        <f t="shared" si="1"/>
        <v>620</v>
      </c>
      <c r="M43" s="245">
        <f t="shared" si="2"/>
        <v>3250</v>
      </c>
      <c r="N43" s="245">
        <f t="shared" si="2"/>
        <v>1300</v>
      </c>
      <c r="O43" s="245">
        <f t="shared" si="2"/>
        <v>650</v>
      </c>
      <c r="P43" s="245">
        <f t="shared" si="2"/>
        <v>520</v>
      </c>
    </row>
    <row r="44" spans="1:16" ht="75">
      <c r="A44" s="246">
        <v>39</v>
      </c>
      <c r="B44" s="296" t="s">
        <v>1016</v>
      </c>
      <c r="C44" s="246" t="s">
        <v>4353</v>
      </c>
      <c r="D44" s="246" t="s">
        <v>4354</v>
      </c>
      <c r="E44" s="347">
        <v>6000</v>
      </c>
      <c r="F44" s="347">
        <v>2400</v>
      </c>
      <c r="G44" s="347">
        <v>1200</v>
      </c>
      <c r="H44" s="246">
        <v>960</v>
      </c>
      <c r="I44" s="245">
        <f t="shared" si="1"/>
        <v>1800</v>
      </c>
      <c r="J44" s="245">
        <f t="shared" si="1"/>
        <v>720</v>
      </c>
      <c r="K44" s="245">
        <f t="shared" si="1"/>
        <v>360</v>
      </c>
      <c r="L44" s="245">
        <f t="shared" si="1"/>
        <v>290</v>
      </c>
      <c r="M44" s="245">
        <f t="shared" si="2"/>
        <v>1500</v>
      </c>
      <c r="N44" s="245">
        <f t="shared" si="2"/>
        <v>600</v>
      </c>
      <c r="O44" s="245">
        <f t="shared" si="2"/>
        <v>300</v>
      </c>
      <c r="P44" s="245">
        <f t="shared" si="2"/>
        <v>240</v>
      </c>
    </row>
    <row r="45" spans="1:16" ht="75">
      <c r="A45" s="246">
        <v>40</v>
      </c>
      <c r="B45" s="296" t="s">
        <v>4355</v>
      </c>
      <c r="C45" s="246" t="s">
        <v>4356</v>
      </c>
      <c r="D45" s="246" t="s">
        <v>4357</v>
      </c>
      <c r="E45" s="347">
        <v>6000</v>
      </c>
      <c r="F45" s="347">
        <v>2400</v>
      </c>
      <c r="G45" s="347">
        <v>1200</v>
      </c>
      <c r="H45" s="246">
        <v>960</v>
      </c>
      <c r="I45" s="245">
        <f t="shared" si="1"/>
        <v>1800</v>
      </c>
      <c r="J45" s="245">
        <f t="shared" si="1"/>
        <v>720</v>
      </c>
      <c r="K45" s="245">
        <f t="shared" si="1"/>
        <v>360</v>
      </c>
      <c r="L45" s="245">
        <f t="shared" si="1"/>
        <v>290</v>
      </c>
      <c r="M45" s="245">
        <f t="shared" si="2"/>
        <v>1500</v>
      </c>
      <c r="N45" s="245">
        <f t="shared" si="2"/>
        <v>600</v>
      </c>
      <c r="O45" s="245">
        <f t="shared" si="2"/>
        <v>300</v>
      </c>
      <c r="P45" s="245">
        <f t="shared" si="2"/>
        <v>240</v>
      </c>
    </row>
    <row r="46" spans="1:16" ht="90">
      <c r="A46" s="246">
        <v>41</v>
      </c>
      <c r="B46" s="296" t="s">
        <v>4259</v>
      </c>
      <c r="C46" s="246" t="s">
        <v>4358</v>
      </c>
      <c r="D46" s="246" t="s">
        <v>4359</v>
      </c>
      <c r="E46" s="347">
        <v>6000</v>
      </c>
      <c r="F46" s="347">
        <v>2400</v>
      </c>
      <c r="G46" s="347">
        <v>1200</v>
      </c>
      <c r="H46" s="246">
        <v>960</v>
      </c>
      <c r="I46" s="245">
        <f t="shared" si="1"/>
        <v>1800</v>
      </c>
      <c r="J46" s="245">
        <f t="shared" si="1"/>
        <v>720</v>
      </c>
      <c r="K46" s="245">
        <f t="shared" si="1"/>
        <v>360</v>
      </c>
      <c r="L46" s="245">
        <f t="shared" si="1"/>
        <v>290</v>
      </c>
      <c r="M46" s="245">
        <f t="shared" si="2"/>
        <v>1500</v>
      </c>
      <c r="N46" s="245">
        <f t="shared" si="2"/>
        <v>600</v>
      </c>
      <c r="O46" s="245">
        <f t="shared" si="2"/>
        <v>300</v>
      </c>
      <c r="P46" s="245">
        <f t="shared" si="2"/>
        <v>240</v>
      </c>
    </row>
    <row r="47" spans="1:16" ht="90">
      <c r="A47" s="246">
        <v>42</v>
      </c>
      <c r="B47" s="296" t="s">
        <v>4360</v>
      </c>
      <c r="C47" s="298"/>
      <c r="D47" s="298"/>
      <c r="E47" s="347">
        <v>8400</v>
      </c>
      <c r="F47" s="347">
        <v>4200</v>
      </c>
      <c r="G47" s="347">
        <v>2100</v>
      </c>
      <c r="H47" s="347">
        <v>1680</v>
      </c>
      <c r="I47" s="245">
        <f t="shared" si="1"/>
        <v>2520</v>
      </c>
      <c r="J47" s="245">
        <f t="shared" si="1"/>
        <v>1260</v>
      </c>
      <c r="K47" s="245">
        <f t="shared" si="1"/>
        <v>630</v>
      </c>
      <c r="L47" s="245">
        <f t="shared" si="1"/>
        <v>500</v>
      </c>
      <c r="M47" s="245">
        <f t="shared" si="2"/>
        <v>2100</v>
      </c>
      <c r="N47" s="245">
        <f t="shared" si="2"/>
        <v>1050</v>
      </c>
      <c r="O47" s="245">
        <f t="shared" si="2"/>
        <v>530</v>
      </c>
      <c r="P47" s="245">
        <f t="shared" si="2"/>
        <v>420</v>
      </c>
    </row>
    <row r="48" spans="1:16" ht="75">
      <c r="A48" s="246">
        <v>43</v>
      </c>
      <c r="B48" s="296" t="s">
        <v>4361</v>
      </c>
      <c r="C48" s="298"/>
      <c r="D48" s="298"/>
      <c r="E48" s="347">
        <v>5000</v>
      </c>
      <c r="F48" s="347">
        <v>2500</v>
      </c>
      <c r="G48" s="347">
        <v>1250</v>
      </c>
      <c r="H48" s="347">
        <v>1000</v>
      </c>
      <c r="I48" s="245">
        <f t="shared" si="1"/>
        <v>1500</v>
      </c>
      <c r="J48" s="245">
        <f t="shared" si="1"/>
        <v>750</v>
      </c>
      <c r="K48" s="245">
        <f t="shared" si="1"/>
        <v>380</v>
      </c>
      <c r="L48" s="245">
        <f t="shared" si="1"/>
        <v>300</v>
      </c>
      <c r="M48" s="245">
        <f t="shared" si="2"/>
        <v>1250</v>
      </c>
      <c r="N48" s="245">
        <f t="shared" si="2"/>
        <v>630</v>
      </c>
      <c r="O48" s="245">
        <f t="shared" si="2"/>
        <v>310</v>
      </c>
      <c r="P48" s="245">
        <f t="shared" si="2"/>
        <v>250</v>
      </c>
    </row>
    <row r="49" spans="1:16" ht="75">
      <c r="A49" s="246">
        <v>44</v>
      </c>
      <c r="B49" s="296" t="s">
        <v>4362</v>
      </c>
      <c r="C49" s="298"/>
      <c r="D49" s="298"/>
      <c r="E49" s="347">
        <v>4000</v>
      </c>
      <c r="F49" s="347">
        <v>2632</v>
      </c>
      <c r="G49" s="347">
        <v>1316</v>
      </c>
      <c r="H49" s="347">
        <v>1050</v>
      </c>
      <c r="I49" s="245">
        <f t="shared" si="1"/>
        <v>1200</v>
      </c>
      <c r="J49" s="245">
        <f t="shared" si="1"/>
        <v>790</v>
      </c>
      <c r="K49" s="245">
        <f t="shared" si="1"/>
        <v>390</v>
      </c>
      <c r="L49" s="245">
        <f t="shared" si="1"/>
        <v>320</v>
      </c>
      <c r="M49" s="245">
        <f t="shared" si="2"/>
        <v>1000</v>
      </c>
      <c r="N49" s="245">
        <f t="shared" si="2"/>
        <v>660</v>
      </c>
      <c r="O49" s="245">
        <f t="shared" si="2"/>
        <v>330</v>
      </c>
      <c r="P49" s="245">
        <f t="shared" si="2"/>
        <v>260</v>
      </c>
    </row>
    <row r="50" spans="1:16" ht="75">
      <c r="A50" s="300">
        <v>45</v>
      </c>
      <c r="B50" s="301" t="s">
        <v>4363</v>
      </c>
      <c r="C50" s="300" t="s">
        <v>4364</v>
      </c>
      <c r="D50" s="300" t="s">
        <v>4365</v>
      </c>
      <c r="E50" s="347">
        <v>10000</v>
      </c>
      <c r="F50" s="298"/>
      <c r="G50" s="298"/>
      <c r="H50" s="298"/>
      <c r="I50" s="245">
        <f t="shared" si="1"/>
        <v>3000</v>
      </c>
      <c r="J50" s="245"/>
      <c r="K50" s="245"/>
      <c r="L50" s="245"/>
      <c r="M50" s="245">
        <f t="shared" si="2"/>
        <v>2500</v>
      </c>
      <c r="N50" s="245"/>
      <c r="O50" s="245"/>
      <c r="P50" s="245"/>
    </row>
    <row r="51" spans="1:16" ht="60">
      <c r="A51" s="300">
        <v>46</v>
      </c>
      <c r="B51" s="301" t="s">
        <v>4366</v>
      </c>
      <c r="C51" s="300" t="s">
        <v>4367</v>
      </c>
      <c r="D51" s="300" t="s">
        <v>4368</v>
      </c>
      <c r="E51" s="347">
        <v>8000</v>
      </c>
      <c r="F51" s="298"/>
      <c r="G51" s="298"/>
      <c r="H51" s="298"/>
      <c r="I51" s="245">
        <f t="shared" si="1"/>
        <v>2400</v>
      </c>
      <c r="J51" s="245"/>
      <c r="K51" s="245"/>
      <c r="L51" s="245"/>
      <c r="M51" s="245">
        <f t="shared" si="2"/>
        <v>2000</v>
      </c>
      <c r="N51" s="245"/>
      <c r="O51" s="245"/>
      <c r="P51" s="245"/>
    </row>
    <row r="52" spans="1:16" ht="30">
      <c r="A52" s="246">
        <v>47</v>
      </c>
      <c r="B52" s="296" t="s">
        <v>4369</v>
      </c>
      <c r="C52" s="298"/>
      <c r="D52" s="298"/>
      <c r="E52" s="298"/>
      <c r="F52" s="298"/>
      <c r="G52" s="298"/>
      <c r="H52" s="298"/>
      <c r="I52" s="245"/>
      <c r="J52" s="245"/>
      <c r="K52" s="245"/>
      <c r="L52" s="245"/>
      <c r="M52" s="245"/>
      <c r="N52" s="245"/>
      <c r="O52" s="245"/>
      <c r="P52" s="245"/>
    </row>
    <row r="53" spans="1:16" ht="45">
      <c r="A53" s="246" t="s">
        <v>2385</v>
      </c>
      <c r="B53" s="296" t="s">
        <v>4370</v>
      </c>
      <c r="C53" s="296" t="s">
        <v>2382</v>
      </c>
      <c r="D53" s="296" t="s">
        <v>4288</v>
      </c>
      <c r="E53" s="347">
        <v>31200</v>
      </c>
      <c r="F53" s="347">
        <v>15600</v>
      </c>
      <c r="G53" s="347">
        <v>7800</v>
      </c>
      <c r="H53" s="347">
        <v>6240</v>
      </c>
      <c r="I53" s="245">
        <f t="shared" si="1"/>
        <v>9360</v>
      </c>
      <c r="J53" s="245">
        <f t="shared" si="1"/>
        <v>4680</v>
      </c>
      <c r="K53" s="245">
        <f t="shared" si="1"/>
        <v>2340</v>
      </c>
      <c r="L53" s="245">
        <f t="shared" si="1"/>
        <v>1870</v>
      </c>
      <c r="M53" s="245">
        <f t="shared" si="2"/>
        <v>7800</v>
      </c>
      <c r="N53" s="245">
        <f t="shared" si="2"/>
        <v>3900</v>
      </c>
      <c r="O53" s="245">
        <f t="shared" si="2"/>
        <v>1950</v>
      </c>
      <c r="P53" s="245">
        <f t="shared" si="2"/>
        <v>1560</v>
      </c>
    </row>
    <row r="54" spans="1:16" ht="30">
      <c r="A54" s="246" t="s">
        <v>2385</v>
      </c>
      <c r="B54" s="296" t="s">
        <v>4371</v>
      </c>
      <c r="C54" s="298"/>
      <c r="D54" s="298"/>
      <c r="E54" s="347">
        <v>19500</v>
      </c>
      <c r="F54" s="347">
        <v>7800</v>
      </c>
      <c r="G54" s="347">
        <v>3900</v>
      </c>
      <c r="H54" s="347">
        <v>3120</v>
      </c>
      <c r="I54" s="245">
        <f t="shared" si="1"/>
        <v>5850</v>
      </c>
      <c r="J54" s="245">
        <f t="shared" si="1"/>
        <v>2340</v>
      </c>
      <c r="K54" s="245">
        <f t="shared" si="1"/>
        <v>1170</v>
      </c>
      <c r="L54" s="245">
        <f t="shared" si="1"/>
        <v>940</v>
      </c>
      <c r="M54" s="245">
        <f t="shared" si="2"/>
        <v>4880</v>
      </c>
      <c r="N54" s="245">
        <f t="shared" si="2"/>
        <v>1950</v>
      </c>
      <c r="O54" s="245">
        <f t="shared" si="2"/>
        <v>980</v>
      </c>
      <c r="P54" s="245">
        <f t="shared" si="2"/>
        <v>780</v>
      </c>
    </row>
    <row r="55" spans="1:16">
      <c r="A55" s="246" t="s">
        <v>2385</v>
      </c>
      <c r="B55" s="296" t="s">
        <v>3791</v>
      </c>
      <c r="C55" s="298"/>
      <c r="D55" s="298"/>
      <c r="E55" s="347">
        <v>19500</v>
      </c>
      <c r="F55" s="347">
        <v>7800</v>
      </c>
      <c r="G55" s="347">
        <v>3900</v>
      </c>
      <c r="H55" s="347">
        <v>3120</v>
      </c>
      <c r="I55" s="245">
        <f t="shared" si="1"/>
        <v>5850</v>
      </c>
      <c r="J55" s="245">
        <f t="shared" si="1"/>
        <v>2340</v>
      </c>
      <c r="K55" s="245">
        <f t="shared" si="1"/>
        <v>1170</v>
      </c>
      <c r="L55" s="245">
        <f t="shared" si="1"/>
        <v>940</v>
      </c>
      <c r="M55" s="245">
        <f t="shared" si="2"/>
        <v>4880</v>
      </c>
      <c r="N55" s="245">
        <f t="shared" si="2"/>
        <v>1950</v>
      </c>
      <c r="O55" s="245">
        <f t="shared" si="2"/>
        <v>980</v>
      </c>
      <c r="P55" s="245">
        <f t="shared" si="2"/>
        <v>780</v>
      </c>
    </row>
    <row r="56" spans="1:16" ht="60">
      <c r="A56" s="300" t="s">
        <v>2385</v>
      </c>
      <c r="B56" s="301" t="s">
        <v>4372</v>
      </c>
      <c r="C56" s="298"/>
      <c r="D56" s="298"/>
      <c r="E56" s="347">
        <v>28000</v>
      </c>
      <c r="F56" s="298"/>
      <c r="G56" s="298"/>
      <c r="H56" s="298"/>
      <c r="I56" s="245">
        <f t="shared" si="1"/>
        <v>8400</v>
      </c>
      <c r="J56" s="245"/>
      <c r="K56" s="245"/>
      <c r="L56" s="245"/>
      <c r="M56" s="245">
        <f t="shared" si="2"/>
        <v>7000</v>
      </c>
      <c r="N56" s="245"/>
      <c r="O56" s="245"/>
      <c r="P56" s="245"/>
    </row>
    <row r="57" spans="1:16" ht="45">
      <c r="A57" s="300">
        <v>48</v>
      </c>
      <c r="B57" s="301" t="s">
        <v>4373</v>
      </c>
      <c r="C57" s="301" t="s">
        <v>4297</v>
      </c>
      <c r="D57" s="301" t="s">
        <v>4374</v>
      </c>
      <c r="E57" s="347">
        <v>23500</v>
      </c>
      <c r="F57" s="298"/>
      <c r="G57" s="298"/>
      <c r="H57" s="298"/>
      <c r="I57" s="245">
        <f t="shared" si="1"/>
        <v>7050</v>
      </c>
      <c r="J57" s="245"/>
      <c r="K57" s="245"/>
      <c r="L57" s="245"/>
      <c r="M57" s="245">
        <f t="shared" si="2"/>
        <v>5880</v>
      </c>
      <c r="N57" s="245"/>
      <c r="O57" s="245"/>
      <c r="P57" s="245"/>
    </row>
    <row r="58" spans="1:16" ht="120">
      <c r="A58" s="300">
        <v>49</v>
      </c>
      <c r="B58" s="301" t="s">
        <v>4375</v>
      </c>
      <c r="C58" s="298"/>
      <c r="D58" s="298"/>
      <c r="E58" s="347">
        <v>15000</v>
      </c>
      <c r="F58" s="298"/>
      <c r="G58" s="298"/>
      <c r="H58" s="298"/>
      <c r="I58" s="245">
        <f t="shared" si="1"/>
        <v>4500</v>
      </c>
      <c r="J58" s="245"/>
      <c r="K58" s="245"/>
      <c r="L58" s="245"/>
      <c r="M58" s="245">
        <f t="shared" si="2"/>
        <v>3750</v>
      </c>
      <c r="N58" s="245"/>
      <c r="O58" s="245"/>
      <c r="P58" s="245"/>
    </row>
    <row r="59" spans="1:16" ht="45">
      <c r="A59" s="300">
        <v>50</v>
      </c>
      <c r="B59" s="301" t="s">
        <v>4376</v>
      </c>
      <c r="C59" s="298"/>
      <c r="D59" s="298"/>
      <c r="E59" s="347">
        <v>12000</v>
      </c>
      <c r="F59" s="298"/>
      <c r="G59" s="298"/>
      <c r="H59" s="298"/>
      <c r="I59" s="245">
        <f t="shared" si="1"/>
        <v>3600</v>
      </c>
      <c r="J59" s="245"/>
      <c r="K59" s="245"/>
      <c r="L59" s="245"/>
      <c r="M59" s="245">
        <f t="shared" si="2"/>
        <v>3000</v>
      </c>
      <c r="N59" s="245"/>
      <c r="O59" s="245"/>
      <c r="P59" s="245"/>
    </row>
    <row r="60" spans="1:16" ht="60">
      <c r="A60" s="300">
        <v>51</v>
      </c>
      <c r="B60" s="301" t="s">
        <v>4377</v>
      </c>
      <c r="C60" s="298"/>
      <c r="D60" s="298"/>
      <c r="E60" s="347">
        <v>15000</v>
      </c>
      <c r="F60" s="298"/>
      <c r="G60" s="298"/>
      <c r="H60" s="298"/>
      <c r="I60" s="245">
        <f t="shared" si="1"/>
        <v>4500</v>
      </c>
      <c r="J60" s="245"/>
      <c r="K60" s="245"/>
      <c r="L60" s="245"/>
      <c r="M60" s="245">
        <f t="shared" si="2"/>
        <v>3750</v>
      </c>
      <c r="N60" s="245"/>
      <c r="O60" s="245"/>
      <c r="P60" s="245"/>
    </row>
    <row r="61" spans="1:16" ht="60">
      <c r="A61" s="300">
        <v>52</v>
      </c>
      <c r="B61" s="301" t="s">
        <v>4378</v>
      </c>
      <c r="C61" s="298"/>
      <c r="D61" s="298"/>
      <c r="E61" s="347">
        <v>9000</v>
      </c>
      <c r="F61" s="298"/>
      <c r="G61" s="298"/>
      <c r="H61" s="298"/>
      <c r="I61" s="245">
        <f t="shared" si="1"/>
        <v>2700</v>
      </c>
      <c r="J61" s="245"/>
      <c r="K61" s="245"/>
      <c r="L61" s="245"/>
      <c r="M61" s="245">
        <f t="shared" si="2"/>
        <v>2250</v>
      </c>
      <c r="N61" s="245"/>
      <c r="O61" s="245"/>
      <c r="P61" s="245"/>
    </row>
    <row r="62" spans="1:16" ht="45">
      <c r="A62" s="300">
        <v>53</v>
      </c>
      <c r="B62" s="296" t="s">
        <v>4379</v>
      </c>
      <c r="C62" s="298"/>
      <c r="D62" s="298"/>
      <c r="E62" s="347">
        <v>10000</v>
      </c>
      <c r="F62" s="347">
        <v>4000</v>
      </c>
      <c r="G62" s="347">
        <v>2000</v>
      </c>
      <c r="H62" s="347">
        <v>1600</v>
      </c>
      <c r="I62" s="245">
        <f t="shared" si="1"/>
        <v>3000</v>
      </c>
      <c r="J62" s="245">
        <f t="shared" si="1"/>
        <v>1200</v>
      </c>
      <c r="K62" s="245">
        <f t="shared" si="1"/>
        <v>600</v>
      </c>
      <c r="L62" s="245">
        <f t="shared" si="1"/>
        <v>480</v>
      </c>
      <c r="M62" s="245">
        <f t="shared" si="2"/>
        <v>2500</v>
      </c>
      <c r="N62" s="245">
        <f t="shared" si="2"/>
        <v>1000</v>
      </c>
      <c r="O62" s="245">
        <f t="shared" si="2"/>
        <v>500</v>
      </c>
      <c r="P62" s="245">
        <f t="shared" si="2"/>
        <v>400</v>
      </c>
    </row>
    <row r="63" spans="1:16" ht="45">
      <c r="A63" s="300">
        <v>54</v>
      </c>
      <c r="B63" s="301" t="s">
        <v>4380</v>
      </c>
      <c r="C63" s="298"/>
      <c r="D63" s="298"/>
      <c r="E63" s="347">
        <v>5000</v>
      </c>
      <c r="F63" s="298"/>
      <c r="G63" s="298"/>
      <c r="H63" s="298"/>
      <c r="I63" s="245">
        <f t="shared" si="1"/>
        <v>1500</v>
      </c>
      <c r="J63" s="245"/>
      <c r="K63" s="245"/>
      <c r="L63" s="245"/>
      <c r="M63" s="245">
        <f t="shared" si="2"/>
        <v>1250</v>
      </c>
      <c r="N63" s="245"/>
      <c r="O63" s="245"/>
      <c r="P63" s="245"/>
    </row>
    <row r="64" spans="1:16" ht="60">
      <c r="A64" s="300">
        <v>55</v>
      </c>
      <c r="B64" s="301" t="s">
        <v>4381</v>
      </c>
      <c r="C64" s="298"/>
      <c r="D64" s="298"/>
      <c r="E64" s="298"/>
      <c r="F64" s="298"/>
      <c r="G64" s="298"/>
      <c r="H64" s="298"/>
      <c r="I64" s="245"/>
      <c r="J64" s="245"/>
      <c r="K64" s="245"/>
      <c r="L64" s="245"/>
      <c r="M64" s="245"/>
      <c r="N64" s="245"/>
      <c r="O64" s="245"/>
      <c r="P64" s="245"/>
    </row>
    <row r="65" spans="1:16" ht="45">
      <c r="A65" s="300" t="s">
        <v>2385</v>
      </c>
      <c r="B65" s="361" t="s">
        <v>4382</v>
      </c>
      <c r="C65" s="298"/>
      <c r="D65" s="298"/>
      <c r="E65" s="347">
        <v>6000</v>
      </c>
      <c r="F65" s="298"/>
      <c r="G65" s="298"/>
      <c r="H65" s="298"/>
      <c r="I65" s="245">
        <f t="shared" si="1"/>
        <v>1800</v>
      </c>
      <c r="J65" s="245"/>
      <c r="K65" s="245"/>
      <c r="L65" s="245"/>
      <c r="M65" s="245">
        <f t="shared" si="2"/>
        <v>1500</v>
      </c>
      <c r="N65" s="245"/>
      <c r="O65" s="245"/>
      <c r="P65" s="245"/>
    </row>
    <row r="66" spans="1:16" ht="30">
      <c r="A66" s="300" t="s">
        <v>2385</v>
      </c>
      <c r="B66" s="361" t="s">
        <v>1508</v>
      </c>
      <c r="C66" s="298"/>
      <c r="D66" s="298"/>
      <c r="E66" s="347">
        <v>5000</v>
      </c>
      <c r="F66" s="298"/>
      <c r="G66" s="298"/>
      <c r="H66" s="298"/>
      <c r="I66" s="245">
        <f t="shared" si="1"/>
        <v>1500</v>
      </c>
      <c r="J66" s="245"/>
      <c r="K66" s="245"/>
      <c r="L66" s="245"/>
      <c r="M66" s="245">
        <f t="shared" si="2"/>
        <v>1250</v>
      </c>
      <c r="N66" s="245"/>
      <c r="O66" s="245"/>
      <c r="P66" s="245"/>
    </row>
  </sheetData>
  <mergeCells count="7">
    <mergeCell ref="A3:A5"/>
    <mergeCell ref="B3:D3"/>
    <mergeCell ref="E3:H4"/>
    <mergeCell ref="I3:L4"/>
    <mergeCell ref="M3:P4"/>
    <mergeCell ref="B4:B5"/>
    <mergeCell ref="C4:D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activeCell="A3" sqref="A3:XFD5"/>
    </sheetView>
  </sheetViews>
  <sheetFormatPr defaultColWidth="9.140625" defaultRowHeight="15"/>
  <cols>
    <col min="1" max="1" width="9.140625" style="275"/>
    <col min="2" max="2" width="16.140625" style="275" customWidth="1"/>
    <col min="3" max="3" width="12.7109375" style="275" customWidth="1"/>
    <col min="4" max="4" width="20.5703125" style="275" customWidth="1"/>
    <col min="5" max="16384" width="9.140625" style="275"/>
  </cols>
  <sheetData>
    <row r="1" spans="1:16" ht="30.75" customHeight="1">
      <c r="A1" s="274" t="s">
        <v>4383</v>
      </c>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75">
      <c r="A6" s="246">
        <v>1</v>
      </c>
      <c r="B6" s="327" t="s">
        <v>4384</v>
      </c>
      <c r="C6" s="246" t="s">
        <v>4385</v>
      </c>
      <c r="D6" s="246" t="s">
        <v>4386</v>
      </c>
      <c r="E6" s="297">
        <v>20000</v>
      </c>
      <c r="F6" s="297">
        <v>8000</v>
      </c>
      <c r="G6" s="297">
        <v>4000</v>
      </c>
      <c r="H6" s="297">
        <v>3200</v>
      </c>
      <c r="I6" s="245">
        <f>ROUND(E6*30%,-1)</f>
        <v>6000</v>
      </c>
      <c r="J6" s="245">
        <f>ROUND(F6*30%,-1)</f>
        <v>2400</v>
      </c>
      <c r="K6" s="245">
        <f>ROUND(G6*30%,-1)</f>
        <v>1200</v>
      </c>
      <c r="L6" s="245">
        <f>ROUND(H6*30%,-1)</f>
        <v>960</v>
      </c>
      <c r="M6" s="245">
        <f>ROUND(E6*25%,-1)</f>
        <v>5000</v>
      </c>
      <c r="N6" s="245">
        <f t="shared" ref="N6:P21" si="0">ROUND(F6*25%,-1)</f>
        <v>2000</v>
      </c>
      <c r="O6" s="245">
        <f t="shared" si="0"/>
        <v>1000</v>
      </c>
      <c r="P6" s="245">
        <f t="shared" si="0"/>
        <v>800</v>
      </c>
    </row>
    <row r="7" spans="1:16" ht="60">
      <c r="A7" s="246">
        <v>2</v>
      </c>
      <c r="B7" s="327" t="s">
        <v>4387</v>
      </c>
      <c r="C7" s="246" t="s">
        <v>4388</v>
      </c>
      <c r="D7" s="246" t="s">
        <v>4389</v>
      </c>
      <c r="E7" s="297">
        <v>13650</v>
      </c>
      <c r="F7" s="297">
        <v>6830</v>
      </c>
      <c r="G7" s="297">
        <v>3410</v>
      </c>
      <c r="H7" s="297">
        <v>2730</v>
      </c>
      <c r="I7" s="245">
        <f t="shared" ref="I7:L53" si="1">ROUND(E7*30%,-1)</f>
        <v>4100</v>
      </c>
      <c r="J7" s="245">
        <f t="shared" si="1"/>
        <v>2050</v>
      </c>
      <c r="K7" s="245">
        <f t="shared" si="1"/>
        <v>1020</v>
      </c>
      <c r="L7" s="245">
        <f t="shared" si="1"/>
        <v>820</v>
      </c>
      <c r="M7" s="245">
        <f t="shared" ref="M7:P53" si="2">ROUND(E7*25%,-1)</f>
        <v>3410</v>
      </c>
      <c r="N7" s="245">
        <f t="shared" si="0"/>
        <v>1710</v>
      </c>
      <c r="O7" s="245">
        <f t="shared" si="0"/>
        <v>850</v>
      </c>
      <c r="P7" s="245">
        <f t="shared" si="0"/>
        <v>680</v>
      </c>
    </row>
    <row r="8" spans="1:16" ht="57">
      <c r="A8" s="246">
        <v>3</v>
      </c>
      <c r="B8" s="327" t="s">
        <v>4390</v>
      </c>
      <c r="C8" s="246" t="s">
        <v>4384</v>
      </c>
      <c r="D8" s="246" t="s">
        <v>4387</v>
      </c>
      <c r="E8" s="297">
        <v>13650</v>
      </c>
      <c r="F8" s="297">
        <v>6830</v>
      </c>
      <c r="G8" s="297">
        <v>3410</v>
      </c>
      <c r="H8" s="297">
        <v>2730</v>
      </c>
      <c r="I8" s="245">
        <f t="shared" si="1"/>
        <v>4100</v>
      </c>
      <c r="J8" s="245">
        <f t="shared" si="1"/>
        <v>2050</v>
      </c>
      <c r="K8" s="245">
        <f t="shared" si="1"/>
        <v>1020</v>
      </c>
      <c r="L8" s="245">
        <f t="shared" si="1"/>
        <v>820</v>
      </c>
      <c r="M8" s="245">
        <f t="shared" si="2"/>
        <v>3410</v>
      </c>
      <c r="N8" s="245">
        <f t="shared" si="0"/>
        <v>1710</v>
      </c>
      <c r="O8" s="245">
        <f t="shared" si="0"/>
        <v>850</v>
      </c>
      <c r="P8" s="245">
        <f t="shared" si="0"/>
        <v>680</v>
      </c>
    </row>
    <row r="9" spans="1:16" ht="60">
      <c r="A9" s="246">
        <v>4</v>
      </c>
      <c r="B9" s="327" t="s">
        <v>4391</v>
      </c>
      <c r="C9" s="246" t="s">
        <v>4392</v>
      </c>
      <c r="D9" s="246" t="s">
        <v>4393</v>
      </c>
      <c r="E9" s="297">
        <v>15000</v>
      </c>
      <c r="F9" s="297">
        <v>6000</v>
      </c>
      <c r="G9" s="297">
        <v>3000</v>
      </c>
      <c r="H9" s="297">
        <v>2400</v>
      </c>
      <c r="I9" s="245">
        <f t="shared" si="1"/>
        <v>4500</v>
      </c>
      <c r="J9" s="245">
        <f t="shared" si="1"/>
        <v>1800</v>
      </c>
      <c r="K9" s="245">
        <f t="shared" si="1"/>
        <v>900</v>
      </c>
      <c r="L9" s="245">
        <f t="shared" si="1"/>
        <v>720</v>
      </c>
      <c r="M9" s="245">
        <f t="shared" si="2"/>
        <v>3750</v>
      </c>
      <c r="N9" s="245">
        <f t="shared" si="0"/>
        <v>1500</v>
      </c>
      <c r="O9" s="245">
        <f t="shared" si="0"/>
        <v>750</v>
      </c>
      <c r="P9" s="245">
        <f t="shared" si="0"/>
        <v>600</v>
      </c>
    </row>
    <row r="10" spans="1:16" ht="75">
      <c r="A10" s="246">
        <v>5</v>
      </c>
      <c r="B10" s="327" t="s">
        <v>4394</v>
      </c>
      <c r="C10" s="246" t="s">
        <v>4395</v>
      </c>
      <c r="D10" s="246" t="s">
        <v>4396</v>
      </c>
      <c r="E10" s="297">
        <v>9000</v>
      </c>
      <c r="F10" s="297">
        <v>4500</v>
      </c>
      <c r="G10" s="297">
        <v>2200</v>
      </c>
      <c r="H10" s="297">
        <v>1760</v>
      </c>
      <c r="I10" s="245">
        <f t="shared" si="1"/>
        <v>2700</v>
      </c>
      <c r="J10" s="245">
        <f t="shared" si="1"/>
        <v>1350</v>
      </c>
      <c r="K10" s="245">
        <f t="shared" si="1"/>
        <v>660</v>
      </c>
      <c r="L10" s="245">
        <f t="shared" si="1"/>
        <v>530</v>
      </c>
      <c r="M10" s="245">
        <f t="shared" si="2"/>
        <v>2250</v>
      </c>
      <c r="N10" s="245">
        <f t="shared" si="0"/>
        <v>1130</v>
      </c>
      <c r="O10" s="245">
        <f t="shared" si="0"/>
        <v>550</v>
      </c>
      <c r="P10" s="245">
        <f t="shared" si="0"/>
        <v>440</v>
      </c>
    </row>
    <row r="11" spans="1:16">
      <c r="A11" s="246">
        <v>6</v>
      </c>
      <c r="B11" s="327" t="s">
        <v>4397</v>
      </c>
      <c r="C11" s="298"/>
      <c r="D11" s="298"/>
      <c r="E11" s="298"/>
      <c r="F11" s="298"/>
      <c r="G11" s="298"/>
      <c r="H11" s="298"/>
      <c r="I11" s="245"/>
      <c r="J11" s="245"/>
      <c r="K11" s="245"/>
      <c r="L11" s="245"/>
      <c r="M11" s="245"/>
      <c r="N11" s="245"/>
      <c r="O11" s="245"/>
      <c r="P11" s="245"/>
    </row>
    <row r="12" spans="1:16" ht="60">
      <c r="A12" s="246">
        <v>7</v>
      </c>
      <c r="B12" s="296" t="s">
        <v>4398</v>
      </c>
      <c r="C12" s="246" t="s">
        <v>4399</v>
      </c>
      <c r="D12" s="246" t="s">
        <v>4400</v>
      </c>
      <c r="E12" s="297">
        <v>11700</v>
      </c>
      <c r="F12" s="297">
        <v>5850</v>
      </c>
      <c r="G12" s="297">
        <v>2930</v>
      </c>
      <c r="H12" s="297">
        <v>2340</v>
      </c>
      <c r="I12" s="245">
        <f t="shared" si="1"/>
        <v>3510</v>
      </c>
      <c r="J12" s="245">
        <f t="shared" si="1"/>
        <v>1760</v>
      </c>
      <c r="K12" s="245">
        <f t="shared" si="1"/>
        <v>880</v>
      </c>
      <c r="L12" s="245">
        <f t="shared" si="1"/>
        <v>700</v>
      </c>
      <c r="M12" s="245">
        <f t="shared" si="2"/>
        <v>2930</v>
      </c>
      <c r="N12" s="245">
        <f t="shared" si="0"/>
        <v>1460</v>
      </c>
      <c r="O12" s="245">
        <f t="shared" si="0"/>
        <v>730</v>
      </c>
      <c r="P12" s="245">
        <f t="shared" si="0"/>
        <v>590</v>
      </c>
    </row>
    <row r="13" spans="1:16" ht="105">
      <c r="A13" s="246">
        <v>8</v>
      </c>
      <c r="B13" s="296" t="s">
        <v>3736</v>
      </c>
      <c r="C13" s="246" t="s">
        <v>4401</v>
      </c>
      <c r="D13" s="246" t="s">
        <v>4402</v>
      </c>
      <c r="E13" s="297">
        <v>12000</v>
      </c>
      <c r="F13" s="297">
        <v>6000</v>
      </c>
      <c r="G13" s="297">
        <v>3000</v>
      </c>
      <c r="H13" s="297">
        <v>2400</v>
      </c>
      <c r="I13" s="245">
        <f t="shared" si="1"/>
        <v>3600</v>
      </c>
      <c r="J13" s="245">
        <f t="shared" si="1"/>
        <v>1800</v>
      </c>
      <c r="K13" s="245">
        <f t="shared" si="1"/>
        <v>900</v>
      </c>
      <c r="L13" s="245">
        <f t="shared" si="1"/>
        <v>720</v>
      </c>
      <c r="M13" s="245">
        <f t="shared" si="2"/>
        <v>3000</v>
      </c>
      <c r="N13" s="245">
        <f t="shared" si="0"/>
        <v>1500</v>
      </c>
      <c r="O13" s="245">
        <f t="shared" si="0"/>
        <v>750</v>
      </c>
      <c r="P13" s="245">
        <f t="shared" si="0"/>
        <v>600</v>
      </c>
    </row>
    <row r="14" spans="1:16" ht="75">
      <c r="A14" s="246">
        <v>9</v>
      </c>
      <c r="B14" s="327" t="s">
        <v>4403</v>
      </c>
      <c r="C14" s="246" t="s">
        <v>4404</v>
      </c>
      <c r="D14" s="246" t="s">
        <v>4405</v>
      </c>
      <c r="E14" s="297">
        <v>12000</v>
      </c>
      <c r="F14" s="297">
        <v>6000</v>
      </c>
      <c r="G14" s="297">
        <v>3000</v>
      </c>
      <c r="H14" s="297">
        <v>2400</v>
      </c>
      <c r="I14" s="245">
        <f t="shared" si="1"/>
        <v>3600</v>
      </c>
      <c r="J14" s="245">
        <f t="shared" si="1"/>
        <v>1800</v>
      </c>
      <c r="K14" s="245">
        <f t="shared" si="1"/>
        <v>900</v>
      </c>
      <c r="L14" s="245">
        <f t="shared" si="1"/>
        <v>720</v>
      </c>
      <c r="M14" s="245">
        <f t="shared" si="2"/>
        <v>3000</v>
      </c>
      <c r="N14" s="245">
        <f t="shared" si="0"/>
        <v>1500</v>
      </c>
      <c r="O14" s="245">
        <f t="shared" si="0"/>
        <v>750</v>
      </c>
      <c r="P14" s="245">
        <f t="shared" si="0"/>
        <v>600</v>
      </c>
    </row>
    <row r="15" spans="1:16" ht="57">
      <c r="A15" s="246">
        <v>10</v>
      </c>
      <c r="B15" s="327" t="s">
        <v>4406</v>
      </c>
      <c r="C15" s="298"/>
      <c r="D15" s="298"/>
      <c r="E15" s="297">
        <v>12000</v>
      </c>
      <c r="F15" s="297">
        <v>6000</v>
      </c>
      <c r="G15" s="297">
        <v>3000</v>
      </c>
      <c r="H15" s="297">
        <v>2400</v>
      </c>
      <c r="I15" s="245">
        <f t="shared" si="1"/>
        <v>3600</v>
      </c>
      <c r="J15" s="245">
        <f t="shared" si="1"/>
        <v>1800</v>
      </c>
      <c r="K15" s="245">
        <f t="shared" si="1"/>
        <v>900</v>
      </c>
      <c r="L15" s="245">
        <f t="shared" si="1"/>
        <v>720</v>
      </c>
      <c r="M15" s="245">
        <f t="shared" si="2"/>
        <v>3000</v>
      </c>
      <c r="N15" s="245">
        <f t="shared" si="0"/>
        <v>1500</v>
      </c>
      <c r="O15" s="245">
        <f t="shared" si="0"/>
        <v>750</v>
      </c>
      <c r="P15" s="245">
        <f t="shared" si="0"/>
        <v>600</v>
      </c>
    </row>
    <row r="16" spans="1:16" ht="105">
      <c r="A16" s="246">
        <v>11</v>
      </c>
      <c r="B16" s="327" t="s">
        <v>4407</v>
      </c>
      <c r="C16" s="246" t="s">
        <v>4408</v>
      </c>
      <c r="D16" s="246" t="s">
        <v>4409</v>
      </c>
      <c r="E16" s="297">
        <v>12000</v>
      </c>
      <c r="F16" s="297">
        <v>6000</v>
      </c>
      <c r="G16" s="297">
        <v>3000</v>
      </c>
      <c r="H16" s="297">
        <v>2400</v>
      </c>
      <c r="I16" s="245">
        <f t="shared" si="1"/>
        <v>3600</v>
      </c>
      <c r="J16" s="245">
        <f t="shared" si="1"/>
        <v>1800</v>
      </c>
      <c r="K16" s="245">
        <f t="shared" si="1"/>
        <v>900</v>
      </c>
      <c r="L16" s="245">
        <f t="shared" si="1"/>
        <v>720</v>
      </c>
      <c r="M16" s="245">
        <f t="shared" si="2"/>
        <v>3000</v>
      </c>
      <c r="N16" s="245">
        <f t="shared" si="0"/>
        <v>1500</v>
      </c>
      <c r="O16" s="245">
        <f t="shared" si="0"/>
        <v>750</v>
      </c>
      <c r="P16" s="245">
        <f t="shared" si="0"/>
        <v>600</v>
      </c>
    </row>
    <row r="17" spans="1:16" ht="75">
      <c r="A17" s="246">
        <v>12</v>
      </c>
      <c r="B17" s="327" t="s">
        <v>2146</v>
      </c>
      <c r="C17" s="246" t="s">
        <v>4410</v>
      </c>
      <c r="D17" s="246" t="s">
        <v>4411</v>
      </c>
      <c r="E17" s="297">
        <v>10500</v>
      </c>
      <c r="F17" s="297">
        <v>5200</v>
      </c>
      <c r="G17" s="297">
        <v>2600</v>
      </c>
      <c r="H17" s="297">
        <v>2080</v>
      </c>
      <c r="I17" s="245">
        <f t="shared" si="1"/>
        <v>3150</v>
      </c>
      <c r="J17" s="245">
        <f t="shared" si="1"/>
        <v>1560</v>
      </c>
      <c r="K17" s="245">
        <f t="shared" si="1"/>
        <v>780</v>
      </c>
      <c r="L17" s="245">
        <f t="shared" si="1"/>
        <v>620</v>
      </c>
      <c r="M17" s="245">
        <f t="shared" si="2"/>
        <v>2630</v>
      </c>
      <c r="N17" s="245">
        <f t="shared" si="0"/>
        <v>1300</v>
      </c>
      <c r="O17" s="245">
        <f t="shared" si="0"/>
        <v>650</v>
      </c>
      <c r="P17" s="245">
        <f t="shared" si="0"/>
        <v>520</v>
      </c>
    </row>
    <row r="18" spans="1:16" ht="90">
      <c r="A18" s="246">
        <v>13</v>
      </c>
      <c r="B18" s="327" t="s">
        <v>4412</v>
      </c>
      <c r="C18" s="246" t="s">
        <v>2146</v>
      </c>
      <c r="D18" s="246" t="s">
        <v>4413</v>
      </c>
      <c r="E18" s="297">
        <v>9000</v>
      </c>
      <c r="F18" s="297">
        <v>4500</v>
      </c>
      <c r="G18" s="297">
        <v>2200</v>
      </c>
      <c r="H18" s="297">
        <v>1760</v>
      </c>
      <c r="I18" s="245">
        <f t="shared" si="1"/>
        <v>2700</v>
      </c>
      <c r="J18" s="245">
        <f t="shared" si="1"/>
        <v>1350</v>
      </c>
      <c r="K18" s="245">
        <f t="shared" si="1"/>
        <v>660</v>
      </c>
      <c r="L18" s="245">
        <f t="shared" si="1"/>
        <v>530</v>
      </c>
      <c r="M18" s="245">
        <f t="shared" si="2"/>
        <v>2250</v>
      </c>
      <c r="N18" s="245">
        <f t="shared" si="0"/>
        <v>1130</v>
      </c>
      <c r="O18" s="245">
        <f t="shared" si="0"/>
        <v>550</v>
      </c>
      <c r="P18" s="245">
        <f t="shared" si="0"/>
        <v>440</v>
      </c>
    </row>
    <row r="19" spans="1:16" ht="60">
      <c r="A19" s="246">
        <v>14</v>
      </c>
      <c r="B19" s="327" t="s">
        <v>4414</v>
      </c>
      <c r="C19" s="246" t="s">
        <v>4415</v>
      </c>
      <c r="D19" s="246" t="s">
        <v>4416</v>
      </c>
      <c r="E19" s="297">
        <v>13650</v>
      </c>
      <c r="F19" s="297">
        <v>6830</v>
      </c>
      <c r="G19" s="297">
        <v>3410</v>
      </c>
      <c r="H19" s="297">
        <v>2730</v>
      </c>
      <c r="I19" s="245">
        <f t="shared" si="1"/>
        <v>4100</v>
      </c>
      <c r="J19" s="245">
        <f t="shared" si="1"/>
        <v>2050</v>
      </c>
      <c r="K19" s="245">
        <f t="shared" si="1"/>
        <v>1020</v>
      </c>
      <c r="L19" s="245">
        <f t="shared" si="1"/>
        <v>820</v>
      </c>
      <c r="M19" s="245">
        <f t="shared" si="2"/>
        <v>3410</v>
      </c>
      <c r="N19" s="245">
        <f t="shared" si="0"/>
        <v>1710</v>
      </c>
      <c r="O19" s="245">
        <f t="shared" si="0"/>
        <v>850</v>
      </c>
      <c r="P19" s="245">
        <f t="shared" si="0"/>
        <v>680</v>
      </c>
    </row>
    <row r="20" spans="1:16" ht="90">
      <c r="A20" s="246">
        <v>15</v>
      </c>
      <c r="B20" s="327" t="s">
        <v>3799</v>
      </c>
      <c r="C20" s="246" t="s">
        <v>4417</v>
      </c>
      <c r="D20" s="246" t="s">
        <v>4415</v>
      </c>
      <c r="E20" s="353">
        <v>8000</v>
      </c>
      <c r="F20" s="353">
        <v>4000</v>
      </c>
      <c r="G20" s="353">
        <v>2000</v>
      </c>
      <c r="H20" s="297">
        <v>1600</v>
      </c>
      <c r="I20" s="245">
        <f t="shared" si="1"/>
        <v>2400</v>
      </c>
      <c r="J20" s="245">
        <f t="shared" si="1"/>
        <v>1200</v>
      </c>
      <c r="K20" s="245">
        <f t="shared" si="1"/>
        <v>600</v>
      </c>
      <c r="L20" s="245">
        <f t="shared" si="1"/>
        <v>480</v>
      </c>
      <c r="M20" s="245">
        <f t="shared" si="2"/>
        <v>2000</v>
      </c>
      <c r="N20" s="245">
        <f t="shared" si="0"/>
        <v>1000</v>
      </c>
      <c r="O20" s="245">
        <f t="shared" si="0"/>
        <v>500</v>
      </c>
      <c r="P20" s="245">
        <f t="shared" si="0"/>
        <v>400</v>
      </c>
    </row>
    <row r="21" spans="1:16" ht="120">
      <c r="A21" s="246">
        <v>16</v>
      </c>
      <c r="B21" s="296" t="s">
        <v>4418</v>
      </c>
      <c r="C21" s="296" t="s">
        <v>4419</v>
      </c>
      <c r="D21" s="246" t="s">
        <v>4387</v>
      </c>
      <c r="E21" s="297">
        <v>10400</v>
      </c>
      <c r="F21" s="297">
        <v>5200</v>
      </c>
      <c r="G21" s="297">
        <v>2600</v>
      </c>
      <c r="H21" s="297">
        <v>2080</v>
      </c>
      <c r="I21" s="245">
        <f t="shared" si="1"/>
        <v>3120</v>
      </c>
      <c r="J21" s="245">
        <f t="shared" si="1"/>
        <v>1560</v>
      </c>
      <c r="K21" s="245">
        <f t="shared" si="1"/>
        <v>780</v>
      </c>
      <c r="L21" s="245">
        <f t="shared" si="1"/>
        <v>620</v>
      </c>
      <c r="M21" s="245">
        <f t="shared" si="2"/>
        <v>2600</v>
      </c>
      <c r="N21" s="245">
        <f t="shared" si="0"/>
        <v>1300</v>
      </c>
      <c r="O21" s="245">
        <f t="shared" si="0"/>
        <v>650</v>
      </c>
      <c r="P21" s="245">
        <f t="shared" si="0"/>
        <v>520</v>
      </c>
    </row>
    <row r="22" spans="1:16" ht="90">
      <c r="A22" s="246">
        <v>17</v>
      </c>
      <c r="B22" s="296" t="s">
        <v>4420</v>
      </c>
      <c r="C22" s="246" t="s">
        <v>4417</v>
      </c>
      <c r="D22" s="296" t="s">
        <v>4421</v>
      </c>
      <c r="E22" s="297">
        <v>10400</v>
      </c>
      <c r="F22" s="297">
        <v>5200</v>
      </c>
      <c r="G22" s="297">
        <v>2600</v>
      </c>
      <c r="H22" s="297">
        <v>2080</v>
      </c>
      <c r="I22" s="245">
        <f t="shared" si="1"/>
        <v>3120</v>
      </c>
      <c r="J22" s="245">
        <f t="shared" si="1"/>
        <v>1560</v>
      </c>
      <c r="K22" s="245">
        <f t="shared" si="1"/>
        <v>780</v>
      </c>
      <c r="L22" s="245">
        <f t="shared" si="1"/>
        <v>620</v>
      </c>
      <c r="M22" s="245">
        <f t="shared" si="2"/>
        <v>2600</v>
      </c>
      <c r="N22" s="245">
        <f t="shared" si="2"/>
        <v>1300</v>
      </c>
      <c r="O22" s="245">
        <f t="shared" si="2"/>
        <v>650</v>
      </c>
      <c r="P22" s="245">
        <f t="shared" si="2"/>
        <v>520</v>
      </c>
    </row>
    <row r="23" spans="1:16" ht="75">
      <c r="A23" s="246">
        <v>18</v>
      </c>
      <c r="B23" s="327" t="s">
        <v>4422</v>
      </c>
      <c r="C23" s="246" t="s">
        <v>4423</v>
      </c>
      <c r="D23" s="246" t="s">
        <v>4424</v>
      </c>
      <c r="E23" s="297">
        <v>7800</v>
      </c>
      <c r="F23" s="297">
        <v>3900</v>
      </c>
      <c r="G23" s="297">
        <v>1950</v>
      </c>
      <c r="H23" s="297">
        <v>1560</v>
      </c>
      <c r="I23" s="245">
        <f t="shared" si="1"/>
        <v>2340</v>
      </c>
      <c r="J23" s="245">
        <f t="shared" si="1"/>
        <v>1170</v>
      </c>
      <c r="K23" s="245">
        <f t="shared" si="1"/>
        <v>590</v>
      </c>
      <c r="L23" s="245">
        <f t="shared" si="1"/>
        <v>470</v>
      </c>
      <c r="M23" s="245">
        <f t="shared" si="2"/>
        <v>1950</v>
      </c>
      <c r="N23" s="245">
        <f t="shared" si="2"/>
        <v>980</v>
      </c>
      <c r="O23" s="245">
        <f t="shared" si="2"/>
        <v>490</v>
      </c>
      <c r="P23" s="245">
        <f t="shared" si="2"/>
        <v>390</v>
      </c>
    </row>
    <row r="24" spans="1:16" ht="105">
      <c r="A24" s="246">
        <v>19</v>
      </c>
      <c r="B24" s="327" t="s">
        <v>4425</v>
      </c>
      <c r="C24" s="246" t="s">
        <v>4426</v>
      </c>
      <c r="D24" s="246" t="s">
        <v>4427</v>
      </c>
      <c r="E24" s="297">
        <v>7800</v>
      </c>
      <c r="F24" s="297">
        <v>3900</v>
      </c>
      <c r="G24" s="297">
        <v>1950</v>
      </c>
      <c r="H24" s="297">
        <v>1560</v>
      </c>
      <c r="I24" s="245">
        <f t="shared" si="1"/>
        <v>2340</v>
      </c>
      <c r="J24" s="245">
        <f t="shared" si="1"/>
        <v>1170</v>
      </c>
      <c r="K24" s="245">
        <f t="shared" si="1"/>
        <v>590</v>
      </c>
      <c r="L24" s="245">
        <f t="shared" si="1"/>
        <v>470</v>
      </c>
      <c r="M24" s="245">
        <f t="shared" si="2"/>
        <v>1950</v>
      </c>
      <c r="N24" s="245">
        <f t="shared" si="2"/>
        <v>980</v>
      </c>
      <c r="O24" s="245">
        <f t="shared" si="2"/>
        <v>490</v>
      </c>
      <c r="P24" s="245">
        <f t="shared" si="2"/>
        <v>390</v>
      </c>
    </row>
    <row r="25" spans="1:16" ht="105">
      <c r="A25" s="246">
        <v>20</v>
      </c>
      <c r="B25" s="327" t="s">
        <v>4129</v>
      </c>
      <c r="C25" s="246" t="s">
        <v>4428</v>
      </c>
      <c r="D25" s="246" t="s">
        <v>4427</v>
      </c>
      <c r="E25" s="297">
        <v>7800</v>
      </c>
      <c r="F25" s="297">
        <v>3900</v>
      </c>
      <c r="G25" s="297">
        <v>1950</v>
      </c>
      <c r="H25" s="297">
        <v>1560</v>
      </c>
      <c r="I25" s="245">
        <f t="shared" si="1"/>
        <v>2340</v>
      </c>
      <c r="J25" s="245">
        <f t="shared" si="1"/>
        <v>1170</v>
      </c>
      <c r="K25" s="245">
        <f t="shared" si="1"/>
        <v>590</v>
      </c>
      <c r="L25" s="245">
        <f t="shared" si="1"/>
        <v>470</v>
      </c>
      <c r="M25" s="245">
        <f t="shared" si="2"/>
        <v>1950</v>
      </c>
      <c r="N25" s="245">
        <f t="shared" si="2"/>
        <v>980</v>
      </c>
      <c r="O25" s="245">
        <f t="shared" si="2"/>
        <v>490</v>
      </c>
      <c r="P25" s="245">
        <f t="shared" si="2"/>
        <v>390</v>
      </c>
    </row>
    <row r="26" spans="1:16" ht="57">
      <c r="A26" s="246">
        <v>21</v>
      </c>
      <c r="B26" s="327" t="s">
        <v>4429</v>
      </c>
      <c r="C26" s="298"/>
      <c r="D26" s="298"/>
      <c r="E26" s="298"/>
      <c r="F26" s="298"/>
      <c r="G26" s="298"/>
      <c r="H26" s="298"/>
      <c r="I26" s="245"/>
      <c r="J26" s="245"/>
      <c r="K26" s="245"/>
      <c r="L26" s="245"/>
      <c r="M26" s="245"/>
      <c r="N26" s="245"/>
      <c r="O26" s="245"/>
      <c r="P26" s="245"/>
    </row>
    <row r="27" spans="1:16" ht="75">
      <c r="A27" s="246">
        <v>22</v>
      </c>
      <c r="B27" s="296" t="s">
        <v>4430</v>
      </c>
      <c r="C27" s="246" t="s">
        <v>4415</v>
      </c>
      <c r="D27" s="246" t="s">
        <v>4431</v>
      </c>
      <c r="E27" s="297">
        <v>14000</v>
      </c>
      <c r="F27" s="298"/>
      <c r="G27" s="298"/>
      <c r="H27" s="298"/>
      <c r="I27" s="245">
        <f t="shared" si="1"/>
        <v>4200</v>
      </c>
      <c r="J27" s="245"/>
      <c r="K27" s="245"/>
      <c r="L27" s="245"/>
      <c r="M27" s="245">
        <f t="shared" si="2"/>
        <v>3500</v>
      </c>
      <c r="N27" s="245"/>
      <c r="O27" s="245"/>
      <c r="P27" s="245"/>
    </row>
    <row r="28" spans="1:16" ht="75">
      <c r="A28" s="246">
        <v>23</v>
      </c>
      <c r="B28" s="296" t="s">
        <v>4430</v>
      </c>
      <c r="C28" s="246" t="s">
        <v>4415</v>
      </c>
      <c r="D28" s="246" t="s">
        <v>4432</v>
      </c>
      <c r="E28" s="297">
        <v>14000</v>
      </c>
      <c r="F28" s="298"/>
      <c r="G28" s="298"/>
      <c r="H28" s="298"/>
      <c r="I28" s="245">
        <f t="shared" si="1"/>
        <v>4200</v>
      </c>
      <c r="J28" s="245"/>
      <c r="K28" s="245"/>
      <c r="L28" s="245"/>
      <c r="M28" s="245">
        <f t="shared" si="2"/>
        <v>3500</v>
      </c>
      <c r="N28" s="245"/>
      <c r="O28" s="245"/>
      <c r="P28" s="245"/>
    </row>
    <row r="29" spans="1:16" ht="75">
      <c r="A29" s="246">
        <v>24</v>
      </c>
      <c r="B29" s="296" t="s">
        <v>4430</v>
      </c>
      <c r="C29" s="246" t="s">
        <v>4415</v>
      </c>
      <c r="D29" s="246" t="s">
        <v>4433</v>
      </c>
      <c r="E29" s="297">
        <v>14000</v>
      </c>
      <c r="F29" s="298"/>
      <c r="G29" s="298"/>
      <c r="H29" s="298"/>
      <c r="I29" s="245">
        <f t="shared" si="1"/>
        <v>4200</v>
      </c>
      <c r="J29" s="245"/>
      <c r="K29" s="245"/>
      <c r="L29" s="245"/>
      <c r="M29" s="245">
        <f t="shared" si="2"/>
        <v>3500</v>
      </c>
      <c r="N29" s="245"/>
      <c r="O29" s="245"/>
      <c r="P29" s="245"/>
    </row>
    <row r="30" spans="1:16" ht="28.5">
      <c r="A30" s="246">
        <v>25</v>
      </c>
      <c r="B30" s="327" t="s">
        <v>4434</v>
      </c>
      <c r="C30" s="298"/>
      <c r="D30" s="298"/>
      <c r="E30" s="298"/>
      <c r="F30" s="298"/>
      <c r="G30" s="298"/>
      <c r="H30" s="298"/>
      <c r="I30" s="245"/>
      <c r="J30" s="245"/>
      <c r="K30" s="245"/>
      <c r="L30" s="245"/>
      <c r="M30" s="245"/>
      <c r="N30" s="245"/>
      <c r="O30" s="245"/>
      <c r="P30" s="245"/>
    </row>
    <row r="31" spans="1:16" ht="45">
      <c r="A31" s="246">
        <v>26</v>
      </c>
      <c r="B31" s="296" t="s">
        <v>4435</v>
      </c>
      <c r="C31" s="246" t="s">
        <v>4436</v>
      </c>
      <c r="D31" s="246" t="s">
        <v>4437</v>
      </c>
      <c r="E31" s="297">
        <v>17000</v>
      </c>
      <c r="F31" s="298"/>
      <c r="G31" s="298"/>
      <c r="H31" s="298"/>
      <c r="I31" s="245">
        <f t="shared" si="1"/>
        <v>5100</v>
      </c>
      <c r="J31" s="245"/>
      <c r="K31" s="245"/>
      <c r="L31" s="245"/>
      <c r="M31" s="245">
        <f t="shared" si="2"/>
        <v>4250</v>
      </c>
      <c r="N31" s="245"/>
      <c r="O31" s="245"/>
      <c r="P31" s="245"/>
    </row>
    <row r="32" spans="1:16" ht="135">
      <c r="A32" s="246">
        <v>27</v>
      </c>
      <c r="B32" s="296" t="s">
        <v>4438</v>
      </c>
      <c r="C32" s="246" t="s">
        <v>4439</v>
      </c>
      <c r="D32" s="246" t="s">
        <v>4440</v>
      </c>
      <c r="E32" s="297">
        <v>17000</v>
      </c>
      <c r="F32" s="298"/>
      <c r="G32" s="298"/>
      <c r="H32" s="298"/>
      <c r="I32" s="245">
        <f t="shared" si="1"/>
        <v>5100</v>
      </c>
      <c r="J32" s="245"/>
      <c r="K32" s="245"/>
      <c r="L32" s="245"/>
      <c r="M32" s="245">
        <f t="shared" si="2"/>
        <v>4250</v>
      </c>
      <c r="N32" s="245"/>
      <c r="O32" s="245"/>
      <c r="P32" s="245"/>
    </row>
    <row r="33" spans="1:16" ht="60">
      <c r="A33" s="246">
        <v>28</v>
      </c>
      <c r="B33" s="296" t="s">
        <v>4441</v>
      </c>
      <c r="C33" s="246" t="s">
        <v>4442</v>
      </c>
      <c r="D33" s="246" t="s">
        <v>4443</v>
      </c>
      <c r="E33" s="297">
        <v>11500</v>
      </c>
      <c r="F33" s="298"/>
      <c r="G33" s="298"/>
      <c r="H33" s="298"/>
      <c r="I33" s="245">
        <f t="shared" si="1"/>
        <v>3450</v>
      </c>
      <c r="J33" s="245"/>
      <c r="K33" s="245"/>
      <c r="L33" s="245"/>
      <c r="M33" s="245">
        <f t="shared" si="2"/>
        <v>2880</v>
      </c>
      <c r="N33" s="245"/>
      <c r="O33" s="245"/>
      <c r="P33" s="245"/>
    </row>
    <row r="34" spans="1:16" ht="60">
      <c r="A34" s="246">
        <v>29</v>
      </c>
      <c r="B34" s="296" t="s">
        <v>4444</v>
      </c>
      <c r="C34" s="246" t="s">
        <v>4445</v>
      </c>
      <c r="D34" s="246" t="s">
        <v>4446</v>
      </c>
      <c r="E34" s="297">
        <v>11500</v>
      </c>
      <c r="F34" s="298"/>
      <c r="G34" s="298"/>
      <c r="H34" s="298"/>
      <c r="I34" s="245">
        <f t="shared" si="1"/>
        <v>3450</v>
      </c>
      <c r="J34" s="245"/>
      <c r="K34" s="245"/>
      <c r="L34" s="245"/>
      <c r="M34" s="245">
        <f t="shared" si="2"/>
        <v>2880</v>
      </c>
      <c r="N34" s="245"/>
      <c r="O34" s="245"/>
      <c r="P34" s="245"/>
    </row>
    <row r="35" spans="1:16" ht="90">
      <c r="A35" s="246">
        <v>30</v>
      </c>
      <c r="B35" s="296" t="s">
        <v>4447</v>
      </c>
      <c r="C35" s="246" t="s">
        <v>4448</v>
      </c>
      <c r="D35" s="246" t="s">
        <v>4449</v>
      </c>
      <c r="E35" s="297">
        <v>11500</v>
      </c>
      <c r="F35" s="298"/>
      <c r="G35" s="298"/>
      <c r="H35" s="298"/>
      <c r="I35" s="245">
        <f t="shared" si="1"/>
        <v>3450</v>
      </c>
      <c r="J35" s="245"/>
      <c r="K35" s="245"/>
      <c r="L35" s="245"/>
      <c r="M35" s="245">
        <f t="shared" si="2"/>
        <v>2880</v>
      </c>
      <c r="N35" s="245"/>
      <c r="O35" s="245"/>
      <c r="P35" s="245"/>
    </row>
    <row r="36" spans="1:16" ht="30">
      <c r="A36" s="246">
        <v>31</v>
      </c>
      <c r="B36" s="296" t="s">
        <v>4450</v>
      </c>
      <c r="C36" s="246" t="s">
        <v>4451</v>
      </c>
      <c r="D36" s="246" t="s">
        <v>4452</v>
      </c>
      <c r="E36" s="297">
        <v>11500</v>
      </c>
      <c r="F36" s="298"/>
      <c r="G36" s="298"/>
      <c r="H36" s="298"/>
      <c r="I36" s="245">
        <f t="shared" si="1"/>
        <v>3450</v>
      </c>
      <c r="J36" s="245"/>
      <c r="K36" s="245"/>
      <c r="L36" s="245"/>
      <c r="M36" s="245">
        <f t="shared" si="2"/>
        <v>2880</v>
      </c>
      <c r="N36" s="245"/>
      <c r="O36" s="245"/>
      <c r="P36" s="245"/>
    </row>
    <row r="37" spans="1:16" ht="30">
      <c r="A37" s="246">
        <v>32</v>
      </c>
      <c r="B37" s="296" t="s">
        <v>4453</v>
      </c>
      <c r="C37" s="246" t="s">
        <v>4454</v>
      </c>
      <c r="D37" s="246" t="s">
        <v>4455</v>
      </c>
      <c r="E37" s="297">
        <v>10000</v>
      </c>
      <c r="F37" s="297">
        <v>5000</v>
      </c>
      <c r="G37" s="297">
        <v>2500</v>
      </c>
      <c r="H37" s="297">
        <v>2000</v>
      </c>
      <c r="I37" s="245">
        <f t="shared" si="1"/>
        <v>3000</v>
      </c>
      <c r="J37" s="245">
        <f t="shared" si="1"/>
        <v>1500</v>
      </c>
      <c r="K37" s="245">
        <f t="shared" si="1"/>
        <v>750</v>
      </c>
      <c r="L37" s="245">
        <f t="shared" si="1"/>
        <v>600</v>
      </c>
      <c r="M37" s="245">
        <f t="shared" si="2"/>
        <v>2500</v>
      </c>
      <c r="N37" s="245">
        <f t="shared" si="2"/>
        <v>1250</v>
      </c>
      <c r="O37" s="245">
        <f t="shared" si="2"/>
        <v>630</v>
      </c>
      <c r="P37" s="245">
        <f t="shared" si="2"/>
        <v>500</v>
      </c>
    </row>
    <row r="38" spans="1:16" ht="57">
      <c r="A38" s="246">
        <v>33</v>
      </c>
      <c r="B38" s="327" t="s">
        <v>4456</v>
      </c>
      <c r="C38" s="326" t="s">
        <v>4397</v>
      </c>
      <c r="D38" s="326" t="s">
        <v>4457</v>
      </c>
      <c r="E38" s="362">
        <v>17000</v>
      </c>
      <c r="F38" s="297">
        <v>6800</v>
      </c>
      <c r="G38" s="297">
        <v>3400</v>
      </c>
      <c r="H38" s="297">
        <v>2720</v>
      </c>
      <c r="I38" s="245">
        <f t="shared" si="1"/>
        <v>5100</v>
      </c>
      <c r="J38" s="245">
        <f t="shared" si="1"/>
        <v>2040</v>
      </c>
      <c r="K38" s="245">
        <f t="shared" si="1"/>
        <v>1020</v>
      </c>
      <c r="L38" s="245">
        <f t="shared" si="1"/>
        <v>820</v>
      </c>
      <c r="M38" s="245">
        <f t="shared" si="2"/>
        <v>4250</v>
      </c>
      <c r="N38" s="245">
        <f t="shared" si="2"/>
        <v>1700</v>
      </c>
      <c r="O38" s="245">
        <f t="shared" si="2"/>
        <v>850</v>
      </c>
      <c r="P38" s="245">
        <f t="shared" si="2"/>
        <v>680</v>
      </c>
    </row>
    <row r="39" spans="1:16" ht="57">
      <c r="A39" s="246">
        <v>34</v>
      </c>
      <c r="B39" s="327" t="s">
        <v>4458</v>
      </c>
      <c r="C39" s="298"/>
      <c r="D39" s="298"/>
      <c r="E39" s="298"/>
      <c r="F39" s="298"/>
      <c r="G39" s="298"/>
      <c r="H39" s="298"/>
      <c r="I39" s="245"/>
      <c r="J39" s="245"/>
      <c r="K39" s="245"/>
      <c r="L39" s="245"/>
      <c r="M39" s="245"/>
      <c r="N39" s="245"/>
      <c r="O39" s="245"/>
      <c r="P39" s="245"/>
    </row>
    <row r="40" spans="1:16" ht="90">
      <c r="A40" s="246">
        <v>35</v>
      </c>
      <c r="B40" s="296" t="s">
        <v>4459</v>
      </c>
      <c r="C40" s="246" t="s">
        <v>4460</v>
      </c>
      <c r="D40" s="246" t="s">
        <v>4461</v>
      </c>
      <c r="E40" s="297">
        <v>10500</v>
      </c>
      <c r="F40" s="297">
        <v>5200</v>
      </c>
      <c r="G40" s="297">
        <v>2600</v>
      </c>
      <c r="H40" s="297">
        <v>2080</v>
      </c>
      <c r="I40" s="245">
        <f t="shared" si="1"/>
        <v>3150</v>
      </c>
      <c r="J40" s="245">
        <f t="shared" si="1"/>
        <v>1560</v>
      </c>
      <c r="K40" s="245">
        <f t="shared" si="1"/>
        <v>780</v>
      </c>
      <c r="L40" s="245">
        <f t="shared" si="1"/>
        <v>620</v>
      </c>
      <c r="M40" s="245">
        <f t="shared" si="2"/>
        <v>2630</v>
      </c>
      <c r="N40" s="245">
        <f t="shared" si="2"/>
        <v>1300</v>
      </c>
      <c r="O40" s="245">
        <f t="shared" si="2"/>
        <v>650</v>
      </c>
      <c r="P40" s="245">
        <f t="shared" si="2"/>
        <v>520</v>
      </c>
    </row>
    <row r="41" spans="1:16" ht="45">
      <c r="A41" s="246">
        <v>36</v>
      </c>
      <c r="B41" s="296" t="s">
        <v>4459</v>
      </c>
      <c r="C41" s="246" t="s">
        <v>4462</v>
      </c>
      <c r="D41" s="246" t="s">
        <v>4463</v>
      </c>
      <c r="E41" s="297">
        <v>8000</v>
      </c>
      <c r="F41" s="297">
        <v>4000</v>
      </c>
      <c r="G41" s="297">
        <v>2000</v>
      </c>
      <c r="H41" s="297">
        <v>1600</v>
      </c>
      <c r="I41" s="245">
        <f t="shared" si="1"/>
        <v>2400</v>
      </c>
      <c r="J41" s="245">
        <f t="shared" si="1"/>
        <v>1200</v>
      </c>
      <c r="K41" s="245">
        <f t="shared" si="1"/>
        <v>600</v>
      </c>
      <c r="L41" s="245">
        <f t="shared" si="1"/>
        <v>480</v>
      </c>
      <c r="M41" s="245">
        <f t="shared" si="2"/>
        <v>2000</v>
      </c>
      <c r="N41" s="245">
        <f t="shared" si="2"/>
        <v>1000</v>
      </c>
      <c r="O41" s="245">
        <f t="shared" si="2"/>
        <v>500</v>
      </c>
      <c r="P41" s="245">
        <f t="shared" si="2"/>
        <v>400</v>
      </c>
    </row>
    <row r="42" spans="1:16" ht="60">
      <c r="A42" s="246">
        <v>37</v>
      </c>
      <c r="B42" s="296" t="s">
        <v>4464</v>
      </c>
      <c r="C42" s="246" t="s">
        <v>4465</v>
      </c>
      <c r="D42" s="246" t="s">
        <v>4466</v>
      </c>
      <c r="E42" s="297">
        <v>10500</v>
      </c>
      <c r="F42" s="297">
        <v>5200</v>
      </c>
      <c r="G42" s="297">
        <v>2600</v>
      </c>
      <c r="H42" s="297">
        <v>2080</v>
      </c>
      <c r="I42" s="245">
        <f t="shared" si="1"/>
        <v>3150</v>
      </c>
      <c r="J42" s="245">
        <f t="shared" si="1"/>
        <v>1560</v>
      </c>
      <c r="K42" s="245">
        <f t="shared" si="1"/>
        <v>780</v>
      </c>
      <c r="L42" s="245">
        <f t="shared" si="1"/>
        <v>620</v>
      </c>
      <c r="M42" s="245">
        <f t="shared" si="2"/>
        <v>2630</v>
      </c>
      <c r="N42" s="245">
        <f t="shared" si="2"/>
        <v>1300</v>
      </c>
      <c r="O42" s="245">
        <f t="shared" si="2"/>
        <v>650</v>
      </c>
      <c r="P42" s="245">
        <f t="shared" si="2"/>
        <v>520</v>
      </c>
    </row>
    <row r="43" spans="1:16" ht="75">
      <c r="A43" s="246">
        <v>38</v>
      </c>
      <c r="B43" s="296" t="s">
        <v>4467</v>
      </c>
      <c r="C43" s="246" t="s">
        <v>4468</v>
      </c>
      <c r="D43" s="246" t="s">
        <v>4469</v>
      </c>
      <c r="E43" s="297">
        <v>11000</v>
      </c>
      <c r="F43" s="297">
        <v>5500</v>
      </c>
      <c r="G43" s="297">
        <v>2700</v>
      </c>
      <c r="H43" s="297">
        <v>2160</v>
      </c>
      <c r="I43" s="245">
        <f t="shared" si="1"/>
        <v>3300</v>
      </c>
      <c r="J43" s="245">
        <f t="shared" si="1"/>
        <v>1650</v>
      </c>
      <c r="K43" s="245">
        <f t="shared" si="1"/>
        <v>810</v>
      </c>
      <c r="L43" s="245">
        <f t="shared" si="1"/>
        <v>650</v>
      </c>
      <c r="M43" s="245">
        <f t="shared" si="2"/>
        <v>2750</v>
      </c>
      <c r="N43" s="245">
        <f t="shared" si="2"/>
        <v>1380</v>
      </c>
      <c r="O43" s="245">
        <f t="shared" si="2"/>
        <v>680</v>
      </c>
      <c r="P43" s="245">
        <f t="shared" si="2"/>
        <v>540</v>
      </c>
    </row>
    <row r="44" spans="1:16" ht="90">
      <c r="A44" s="246">
        <v>39</v>
      </c>
      <c r="B44" s="296" t="s">
        <v>4467</v>
      </c>
      <c r="C44" s="246" t="s">
        <v>4470</v>
      </c>
      <c r="D44" s="246" t="s">
        <v>4471</v>
      </c>
      <c r="E44" s="297">
        <v>9000</v>
      </c>
      <c r="F44" s="297">
        <v>4500</v>
      </c>
      <c r="G44" s="297">
        <v>2200</v>
      </c>
      <c r="H44" s="297">
        <v>1760</v>
      </c>
      <c r="I44" s="245">
        <f t="shared" si="1"/>
        <v>2700</v>
      </c>
      <c r="J44" s="245">
        <f t="shared" si="1"/>
        <v>1350</v>
      </c>
      <c r="K44" s="245">
        <f t="shared" si="1"/>
        <v>660</v>
      </c>
      <c r="L44" s="245">
        <f t="shared" si="1"/>
        <v>530</v>
      </c>
      <c r="M44" s="245">
        <f t="shared" si="2"/>
        <v>2250</v>
      </c>
      <c r="N44" s="245">
        <f t="shared" si="2"/>
        <v>1130</v>
      </c>
      <c r="O44" s="245">
        <f t="shared" si="2"/>
        <v>550</v>
      </c>
      <c r="P44" s="245">
        <f t="shared" si="2"/>
        <v>440</v>
      </c>
    </row>
    <row r="45" spans="1:16" ht="75">
      <c r="A45" s="246">
        <v>40</v>
      </c>
      <c r="B45" s="296" t="s">
        <v>4467</v>
      </c>
      <c r="C45" s="246" t="s">
        <v>4472</v>
      </c>
      <c r="D45" s="246" t="s">
        <v>4473</v>
      </c>
      <c r="E45" s="297">
        <v>9000</v>
      </c>
      <c r="F45" s="297">
        <v>4500</v>
      </c>
      <c r="G45" s="297">
        <v>2200</v>
      </c>
      <c r="H45" s="297">
        <v>1760</v>
      </c>
      <c r="I45" s="245">
        <f t="shared" si="1"/>
        <v>2700</v>
      </c>
      <c r="J45" s="245">
        <f t="shared" si="1"/>
        <v>1350</v>
      </c>
      <c r="K45" s="245">
        <f t="shared" si="1"/>
        <v>660</v>
      </c>
      <c r="L45" s="245">
        <f t="shared" si="1"/>
        <v>530</v>
      </c>
      <c r="M45" s="245">
        <f t="shared" si="2"/>
        <v>2250</v>
      </c>
      <c r="N45" s="245">
        <f t="shared" si="2"/>
        <v>1130</v>
      </c>
      <c r="O45" s="245">
        <f t="shared" si="2"/>
        <v>550</v>
      </c>
      <c r="P45" s="245">
        <f t="shared" si="2"/>
        <v>440</v>
      </c>
    </row>
    <row r="46" spans="1:16" ht="105">
      <c r="A46" s="246">
        <v>41</v>
      </c>
      <c r="B46" s="296" t="s">
        <v>4467</v>
      </c>
      <c r="C46" s="246" t="s">
        <v>4474</v>
      </c>
      <c r="D46" s="246" t="s">
        <v>4475</v>
      </c>
      <c r="E46" s="297">
        <v>9000</v>
      </c>
      <c r="F46" s="297">
        <v>4500</v>
      </c>
      <c r="G46" s="297">
        <v>2200</v>
      </c>
      <c r="H46" s="297">
        <v>1760</v>
      </c>
      <c r="I46" s="245">
        <f t="shared" si="1"/>
        <v>2700</v>
      </c>
      <c r="J46" s="245">
        <f t="shared" si="1"/>
        <v>1350</v>
      </c>
      <c r="K46" s="245">
        <f t="shared" si="1"/>
        <v>660</v>
      </c>
      <c r="L46" s="245">
        <f t="shared" si="1"/>
        <v>530</v>
      </c>
      <c r="M46" s="245">
        <f t="shared" si="2"/>
        <v>2250</v>
      </c>
      <c r="N46" s="245">
        <f t="shared" si="2"/>
        <v>1130</v>
      </c>
      <c r="O46" s="245">
        <f t="shared" si="2"/>
        <v>550</v>
      </c>
      <c r="P46" s="245">
        <f t="shared" si="2"/>
        <v>440</v>
      </c>
    </row>
    <row r="47" spans="1:16" ht="99.75">
      <c r="A47" s="246">
        <v>42</v>
      </c>
      <c r="B47" s="327" t="s">
        <v>4476</v>
      </c>
      <c r="C47" s="298"/>
      <c r="D47" s="298"/>
      <c r="E47" s="298"/>
      <c r="F47" s="298"/>
      <c r="G47" s="298"/>
      <c r="H47" s="298"/>
      <c r="I47" s="245"/>
      <c r="J47" s="245"/>
      <c r="K47" s="245"/>
      <c r="L47" s="245"/>
      <c r="M47" s="245"/>
      <c r="N47" s="245"/>
      <c r="O47" s="245"/>
      <c r="P47" s="245"/>
    </row>
    <row r="48" spans="1:16" ht="57">
      <c r="A48" s="246">
        <v>43</v>
      </c>
      <c r="B48" s="327" t="s">
        <v>4458</v>
      </c>
      <c r="C48" s="298"/>
      <c r="D48" s="298"/>
      <c r="E48" s="362">
        <v>4000</v>
      </c>
      <c r="F48" s="298"/>
      <c r="G48" s="298"/>
      <c r="H48" s="298"/>
      <c r="I48" s="245">
        <f t="shared" si="1"/>
        <v>1200</v>
      </c>
      <c r="J48" s="245"/>
      <c r="K48" s="245"/>
      <c r="L48" s="245"/>
      <c r="M48" s="245">
        <f t="shared" si="2"/>
        <v>1000</v>
      </c>
      <c r="N48" s="245"/>
      <c r="O48" s="245"/>
      <c r="P48" s="245"/>
    </row>
    <row r="49" spans="1:16" ht="57">
      <c r="A49" s="246">
        <v>44</v>
      </c>
      <c r="B49" s="327" t="s">
        <v>4477</v>
      </c>
      <c r="C49" s="298"/>
      <c r="D49" s="298"/>
      <c r="E49" s="362">
        <v>2000</v>
      </c>
      <c r="F49" s="298"/>
      <c r="G49" s="298"/>
      <c r="H49" s="298"/>
      <c r="I49" s="245">
        <f t="shared" si="1"/>
        <v>600</v>
      </c>
      <c r="J49" s="245"/>
      <c r="K49" s="245"/>
      <c r="L49" s="245"/>
      <c r="M49" s="245">
        <f t="shared" si="2"/>
        <v>500</v>
      </c>
      <c r="N49" s="245"/>
      <c r="O49" s="245"/>
      <c r="P49" s="245"/>
    </row>
    <row r="50" spans="1:16" ht="42.75">
      <c r="A50" s="246">
        <v>45</v>
      </c>
      <c r="B50" s="327" t="s">
        <v>4478</v>
      </c>
      <c r="C50" s="298"/>
      <c r="D50" s="298"/>
      <c r="E50" s="298"/>
      <c r="F50" s="298"/>
      <c r="G50" s="298"/>
      <c r="H50" s="298"/>
      <c r="I50" s="245"/>
      <c r="J50" s="245"/>
      <c r="K50" s="245"/>
      <c r="L50" s="245"/>
      <c r="M50" s="245"/>
      <c r="N50" s="245"/>
      <c r="O50" s="245"/>
      <c r="P50" s="245"/>
    </row>
    <row r="51" spans="1:16" ht="60">
      <c r="A51" s="246">
        <v>46</v>
      </c>
      <c r="B51" s="296" t="s">
        <v>4479</v>
      </c>
      <c r="C51" s="298"/>
      <c r="D51" s="298"/>
      <c r="E51" s="362">
        <v>9500</v>
      </c>
      <c r="F51" s="298"/>
      <c r="G51" s="298"/>
      <c r="H51" s="298"/>
      <c r="I51" s="245">
        <f t="shared" si="1"/>
        <v>2850</v>
      </c>
      <c r="J51" s="245"/>
      <c r="K51" s="245"/>
      <c r="L51" s="245"/>
      <c r="M51" s="245">
        <f t="shared" si="2"/>
        <v>2380</v>
      </c>
      <c r="N51" s="245"/>
      <c r="O51" s="245"/>
      <c r="P51" s="245"/>
    </row>
    <row r="52" spans="1:16" ht="60">
      <c r="A52" s="246">
        <v>47</v>
      </c>
      <c r="B52" s="296" t="s">
        <v>4480</v>
      </c>
      <c r="C52" s="298"/>
      <c r="D52" s="298"/>
      <c r="E52" s="297">
        <v>7500</v>
      </c>
      <c r="F52" s="298"/>
      <c r="G52" s="298"/>
      <c r="H52" s="298"/>
      <c r="I52" s="245">
        <f t="shared" si="1"/>
        <v>2250</v>
      </c>
      <c r="J52" s="245"/>
      <c r="K52" s="245"/>
      <c r="L52" s="245"/>
      <c r="M52" s="245">
        <f t="shared" si="2"/>
        <v>1880</v>
      </c>
      <c r="N52" s="245"/>
      <c r="O52" s="245"/>
      <c r="P52" s="245"/>
    </row>
    <row r="53" spans="1:16" ht="75">
      <c r="A53" s="246">
        <v>48</v>
      </c>
      <c r="B53" s="296" t="s">
        <v>4481</v>
      </c>
      <c r="C53" s="298"/>
      <c r="D53" s="298"/>
      <c r="E53" s="297">
        <v>7500</v>
      </c>
      <c r="F53" s="298"/>
      <c r="G53" s="298"/>
      <c r="H53" s="298"/>
      <c r="I53" s="245">
        <f t="shared" si="1"/>
        <v>2250</v>
      </c>
      <c r="J53" s="245"/>
      <c r="K53" s="245"/>
      <c r="L53" s="245"/>
      <c r="M53" s="245">
        <f t="shared" si="2"/>
        <v>1880</v>
      </c>
      <c r="N53" s="245"/>
      <c r="O53" s="245"/>
      <c r="P53" s="245"/>
    </row>
  </sheetData>
  <mergeCells count="7">
    <mergeCell ref="A3:A5"/>
    <mergeCell ref="B3:D3"/>
    <mergeCell ref="E3:H4"/>
    <mergeCell ref="I3:L4"/>
    <mergeCell ref="M3:P4"/>
    <mergeCell ref="B4:B5"/>
    <mergeCell ref="C4:D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workbookViewId="0">
      <selection activeCell="A3" sqref="A3:XFD5"/>
    </sheetView>
  </sheetViews>
  <sheetFormatPr defaultColWidth="9.140625" defaultRowHeight="15"/>
  <cols>
    <col min="1" max="1" width="7.42578125" style="275" customWidth="1"/>
    <col min="2" max="2" width="14.85546875" style="275" customWidth="1"/>
    <col min="3" max="3" width="14.7109375" style="275" customWidth="1"/>
    <col min="4" max="4" width="19.7109375" style="275" customWidth="1"/>
    <col min="5" max="16384" width="9.140625" style="275"/>
  </cols>
  <sheetData>
    <row r="1" spans="1:16" ht="30.75" customHeight="1">
      <c r="A1" s="274" t="s">
        <v>4482</v>
      </c>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39.75" customHeight="1">
      <c r="A6" s="246">
        <v>1</v>
      </c>
      <c r="B6" s="296" t="s">
        <v>4483</v>
      </c>
      <c r="C6" s="298"/>
      <c r="D6" s="298"/>
      <c r="E6" s="347">
        <v>38000</v>
      </c>
      <c r="F6" s="347">
        <v>13300</v>
      </c>
      <c r="G6" s="347">
        <v>6650</v>
      </c>
      <c r="H6" s="347">
        <v>5320</v>
      </c>
      <c r="I6" s="245">
        <f>ROUND(E6*30%,-1)</f>
        <v>11400</v>
      </c>
      <c r="J6" s="245">
        <f>ROUND(F6*30%,-1)</f>
        <v>3990</v>
      </c>
      <c r="K6" s="245">
        <f>ROUND(G6*30%,-1)</f>
        <v>2000</v>
      </c>
      <c r="L6" s="245">
        <f>ROUND(H6*30%,-1)</f>
        <v>1600</v>
      </c>
      <c r="M6" s="245">
        <f>ROUND(E6*25%,-1)</f>
        <v>9500</v>
      </c>
      <c r="N6" s="245">
        <f t="shared" ref="N6:P21" si="0">ROUND(F6*25%,-1)</f>
        <v>3330</v>
      </c>
      <c r="O6" s="245">
        <f t="shared" si="0"/>
        <v>1660</v>
      </c>
      <c r="P6" s="245">
        <f t="shared" si="0"/>
        <v>1330</v>
      </c>
    </row>
    <row r="7" spans="1:16">
      <c r="A7" s="473">
        <v>2</v>
      </c>
      <c r="B7" s="477" t="s">
        <v>4484</v>
      </c>
      <c r="C7" s="246" t="s">
        <v>4485</v>
      </c>
      <c r="D7" s="246" t="s">
        <v>4486</v>
      </c>
      <c r="E7" s="347">
        <v>20000</v>
      </c>
      <c r="F7" s="347">
        <v>8000</v>
      </c>
      <c r="G7" s="347">
        <v>40000</v>
      </c>
      <c r="H7" s="347">
        <v>32000</v>
      </c>
      <c r="I7" s="245">
        <f t="shared" ref="I7:L70" si="1">ROUND(E7*30%,-1)</f>
        <v>6000</v>
      </c>
      <c r="J7" s="245">
        <f t="shared" si="1"/>
        <v>2400</v>
      </c>
      <c r="K7" s="245">
        <f t="shared" si="1"/>
        <v>12000</v>
      </c>
      <c r="L7" s="245">
        <f t="shared" si="1"/>
        <v>9600</v>
      </c>
      <c r="M7" s="245">
        <f t="shared" ref="M7:P70" si="2">ROUND(E7*25%,-1)</f>
        <v>5000</v>
      </c>
      <c r="N7" s="245">
        <f t="shared" si="0"/>
        <v>2000</v>
      </c>
      <c r="O7" s="245">
        <f t="shared" si="0"/>
        <v>10000</v>
      </c>
      <c r="P7" s="245">
        <f t="shared" si="0"/>
        <v>8000</v>
      </c>
    </row>
    <row r="8" spans="1:16" ht="30">
      <c r="A8" s="473"/>
      <c r="B8" s="477"/>
      <c r="C8" s="246" t="s">
        <v>4486</v>
      </c>
      <c r="D8" s="246" t="s">
        <v>4487</v>
      </c>
      <c r="E8" s="347">
        <v>10000</v>
      </c>
      <c r="F8" s="347">
        <v>5000</v>
      </c>
      <c r="G8" s="347">
        <v>2500</v>
      </c>
      <c r="H8" s="347">
        <v>2000</v>
      </c>
      <c r="I8" s="245">
        <f t="shared" si="1"/>
        <v>3000</v>
      </c>
      <c r="J8" s="245">
        <f t="shared" si="1"/>
        <v>1500</v>
      </c>
      <c r="K8" s="245">
        <f t="shared" si="1"/>
        <v>750</v>
      </c>
      <c r="L8" s="245">
        <f t="shared" si="1"/>
        <v>600</v>
      </c>
      <c r="M8" s="245">
        <f t="shared" si="2"/>
        <v>2500</v>
      </c>
      <c r="N8" s="245">
        <f t="shared" si="0"/>
        <v>1250</v>
      </c>
      <c r="O8" s="245">
        <f t="shared" si="0"/>
        <v>630</v>
      </c>
      <c r="P8" s="245">
        <f t="shared" si="0"/>
        <v>500</v>
      </c>
    </row>
    <row r="9" spans="1:16" ht="30">
      <c r="A9" s="246">
        <v>3</v>
      </c>
      <c r="B9" s="296" t="s">
        <v>4488</v>
      </c>
      <c r="C9" s="246" t="s">
        <v>4489</v>
      </c>
      <c r="D9" s="246" t="s">
        <v>4490</v>
      </c>
      <c r="E9" s="347">
        <v>18000</v>
      </c>
      <c r="F9" s="347">
        <v>9000</v>
      </c>
      <c r="G9" s="347">
        <v>4500</v>
      </c>
      <c r="H9" s="347">
        <v>3600</v>
      </c>
      <c r="I9" s="245">
        <f t="shared" si="1"/>
        <v>5400</v>
      </c>
      <c r="J9" s="245">
        <f t="shared" si="1"/>
        <v>2700</v>
      </c>
      <c r="K9" s="245">
        <f t="shared" si="1"/>
        <v>1350</v>
      </c>
      <c r="L9" s="245">
        <f t="shared" si="1"/>
        <v>1080</v>
      </c>
      <c r="M9" s="245">
        <f t="shared" si="2"/>
        <v>4500</v>
      </c>
      <c r="N9" s="245">
        <f t="shared" si="0"/>
        <v>2250</v>
      </c>
      <c r="O9" s="245">
        <f t="shared" si="0"/>
        <v>1130</v>
      </c>
      <c r="P9" s="245">
        <f t="shared" si="0"/>
        <v>900</v>
      </c>
    </row>
    <row r="10" spans="1:16" ht="59.25" customHeight="1">
      <c r="A10" s="473">
        <v>4</v>
      </c>
      <c r="B10" s="477" t="s">
        <v>4491</v>
      </c>
      <c r="C10" s="473" t="s">
        <v>4492</v>
      </c>
      <c r="D10" s="473"/>
      <c r="E10" s="347">
        <v>25000</v>
      </c>
      <c r="F10" s="347">
        <v>12500</v>
      </c>
      <c r="G10" s="347">
        <v>6250</v>
      </c>
      <c r="H10" s="347">
        <v>5000</v>
      </c>
      <c r="I10" s="245">
        <f t="shared" si="1"/>
        <v>7500</v>
      </c>
      <c r="J10" s="245">
        <f t="shared" si="1"/>
        <v>3750</v>
      </c>
      <c r="K10" s="245">
        <f t="shared" si="1"/>
        <v>1880</v>
      </c>
      <c r="L10" s="245">
        <f t="shared" si="1"/>
        <v>1500</v>
      </c>
      <c r="M10" s="245">
        <f t="shared" si="2"/>
        <v>6250</v>
      </c>
      <c r="N10" s="245">
        <f t="shared" si="0"/>
        <v>3130</v>
      </c>
      <c r="O10" s="245">
        <f t="shared" si="0"/>
        <v>1560</v>
      </c>
      <c r="P10" s="245">
        <f t="shared" si="0"/>
        <v>1250</v>
      </c>
    </row>
    <row r="11" spans="1:16" ht="45" customHeight="1">
      <c r="A11" s="473"/>
      <c r="B11" s="477"/>
      <c r="C11" s="473" t="s">
        <v>4493</v>
      </c>
      <c r="D11" s="473"/>
      <c r="E11" s="347">
        <v>15000</v>
      </c>
      <c r="F11" s="347">
        <v>7500</v>
      </c>
      <c r="G11" s="347">
        <v>3750</v>
      </c>
      <c r="H11" s="347">
        <v>3000</v>
      </c>
      <c r="I11" s="245">
        <f t="shared" si="1"/>
        <v>4500</v>
      </c>
      <c r="J11" s="245">
        <f t="shared" si="1"/>
        <v>2250</v>
      </c>
      <c r="K11" s="245">
        <f t="shared" si="1"/>
        <v>1130</v>
      </c>
      <c r="L11" s="245">
        <f t="shared" si="1"/>
        <v>900</v>
      </c>
      <c r="M11" s="245">
        <f t="shared" si="2"/>
        <v>3750</v>
      </c>
      <c r="N11" s="245">
        <f t="shared" si="0"/>
        <v>1880</v>
      </c>
      <c r="O11" s="245">
        <f t="shared" si="0"/>
        <v>940</v>
      </c>
      <c r="P11" s="245">
        <f t="shared" si="0"/>
        <v>750</v>
      </c>
    </row>
    <row r="12" spans="1:16" ht="30" customHeight="1">
      <c r="A12" s="473">
        <v>5</v>
      </c>
      <c r="B12" s="477" t="s">
        <v>4494</v>
      </c>
      <c r="C12" s="473" t="s">
        <v>4492</v>
      </c>
      <c r="D12" s="473"/>
      <c r="E12" s="347">
        <v>25000</v>
      </c>
      <c r="F12" s="347">
        <v>12500</v>
      </c>
      <c r="G12" s="347">
        <v>6250</v>
      </c>
      <c r="H12" s="347">
        <v>5000</v>
      </c>
      <c r="I12" s="245">
        <f t="shared" si="1"/>
        <v>7500</v>
      </c>
      <c r="J12" s="245">
        <f t="shared" si="1"/>
        <v>3750</v>
      </c>
      <c r="K12" s="245">
        <f t="shared" si="1"/>
        <v>1880</v>
      </c>
      <c r="L12" s="245">
        <f t="shared" si="1"/>
        <v>1500</v>
      </c>
      <c r="M12" s="245">
        <f t="shared" si="2"/>
        <v>6250</v>
      </c>
      <c r="N12" s="245">
        <f t="shared" si="0"/>
        <v>3130</v>
      </c>
      <c r="O12" s="245">
        <f t="shared" si="0"/>
        <v>1560</v>
      </c>
      <c r="P12" s="245">
        <f t="shared" si="0"/>
        <v>1250</v>
      </c>
    </row>
    <row r="13" spans="1:16" ht="45" customHeight="1">
      <c r="A13" s="473"/>
      <c r="B13" s="477"/>
      <c r="C13" s="473" t="s">
        <v>4493</v>
      </c>
      <c r="D13" s="473"/>
      <c r="E13" s="347">
        <v>15000</v>
      </c>
      <c r="F13" s="347">
        <v>7500</v>
      </c>
      <c r="G13" s="347">
        <v>3750</v>
      </c>
      <c r="H13" s="347">
        <v>3000</v>
      </c>
      <c r="I13" s="245">
        <f t="shared" si="1"/>
        <v>4500</v>
      </c>
      <c r="J13" s="245">
        <f t="shared" si="1"/>
        <v>2250</v>
      </c>
      <c r="K13" s="245">
        <f t="shared" si="1"/>
        <v>1130</v>
      </c>
      <c r="L13" s="245">
        <f t="shared" si="1"/>
        <v>900</v>
      </c>
      <c r="M13" s="245">
        <f t="shared" si="2"/>
        <v>3750</v>
      </c>
      <c r="N13" s="245">
        <f t="shared" si="0"/>
        <v>1880</v>
      </c>
      <c r="O13" s="245">
        <f t="shared" si="0"/>
        <v>940</v>
      </c>
      <c r="P13" s="245">
        <f t="shared" si="0"/>
        <v>750</v>
      </c>
    </row>
    <row r="14" spans="1:16" ht="45" customHeight="1">
      <c r="A14" s="473"/>
      <c r="B14" s="477"/>
      <c r="C14" s="473" t="s">
        <v>4495</v>
      </c>
      <c r="D14" s="473"/>
      <c r="E14" s="347">
        <v>8000</v>
      </c>
      <c r="F14" s="347">
        <v>4000</v>
      </c>
      <c r="G14" s="347">
        <v>2000</v>
      </c>
      <c r="H14" s="347">
        <v>1600</v>
      </c>
      <c r="I14" s="245">
        <f t="shared" si="1"/>
        <v>2400</v>
      </c>
      <c r="J14" s="245">
        <f t="shared" si="1"/>
        <v>1200</v>
      </c>
      <c r="K14" s="245">
        <f t="shared" si="1"/>
        <v>600</v>
      </c>
      <c r="L14" s="245">
        <f t="shared" si="1"/>
        <v>480</v>
      </c>
      <c r="M14" s="245">
        <f t="shared" si="2"/>
        <v>2000</v>
      </c>
      <c r="N14" s="245">
        <f t="shared" si="0"/>
        <v>1000</v>
      </c>
      <c r="O14" s="245">
        <f t="shared" si="0"/>
        <v>500</v>
      </c>
      <c r="P14" s="245">
        <f t="shared" si="0"/>
        <v>400</v>
      </c>
    </row>
    <row r="15" spans="1:16" ht="30">
      <c r="A15" s="246">
        <v>6</v>
      </c>
      <c r="B15" s="296" t="s">
        <v>4496</v>
      </c>
      <c r="C15" s="246" t="s">
        <v>4497</v>
      </c>
      <c r="D15" s="246" t="s">
        <v>4498</v>
      </c>
      <c r="E15" s="347">
        <v>7000</v>
      </c>
      <c r="F15" s="347">
        <v>3500</v>
      </c>
      <c r="G15" s="347">
        <v>1750</v>
      </c>
      <c r="H15" s="347">
        <v>1400</v>
      </c>
      <c r="I15" s="245">
        <f t="shared" si="1"/>
        <v>2100</v>
      </c>
      <c r="J15" s="245">
        <f t="shared" si="1"/>
        <v>1050</v>
      </c>
      <c r="K15" s="245">
        <f t="shared" si="1"/>
        <v>530</v>
      </c>
      <c r="L15" s="245">
        <f t="shared" si="1"/>
        <v>420</v>
      </c>
      <c r="M15" s="245">
        <f t="shared" si="2"/>
        <v>1750</v>
      </c>
      <c r="N15" s="245">
        <f t="shared" si="0"/>
        <v>880</v>
      </c>
      <c r="O15" s="245">
        <f t="shared" si="0"/>
        <v>440</v>
      </c>
      <c r="P15" s="245">
        <f t="shared" si="0"/>
        <v>350</v>
      </c>
    </row>
    <row r="16" spans="1:16" ht="60">
      <c r="A16" s="246">
        <v>7</v>
      </c>
      <c r="B16" s="296" t="s">
        <v>4499</v>
      </c>
      <c r="C16" s="246" t="s">
        <v>4500</v>
      </c>
      <c r="D16" s="246" t="s">
        <v>4501</v>
      </c>
      <c r="E16" s="347">
        <v>6500</v>
      </c>
      <c r="F16" s="347">
        <v>3250</v>
      </c>
      <c r="G16" s="347">
        <v>1625</v>
      </c>
      <c r="H16" s="347">
        <v>1300</v>
      </c>
      <c r="I16" s="245">
        <f t="shared" si="1"/>
        <v>1950</v>
      </c>
      <c r="J16" s="245">
        <f t="shared" si="1"/>
        <v>980</v>
      </c>
      <c r="K16" s="245">
        <f t="shared" si="1"/>
        <v>490</v>
      </c>
      <c r="L16" s="245">
        <f t="shared" si="1"/>
        <v>390</v>
      </c>
      <c r="M16" s="245">
        <f t="shared" si="2"/>
        <v>1630</v>
      </c>
      <c r="N16" s="245">
        <f t="shared" si="0"/>
        <v>810</v>
      </c>
      <c r="O16" s="245">
        <f t="shared" si="0"/>
        <v>410</v>
      </c>
      <c r="P16" s="245">
        <f t="shared" si="0"/>
        <v>330</v>
      </c>
    </row>
    <row r="17" spans="1:16" ht="105">
      <c r="A17" s="246">
        <v>8</v>
      </c>
      <c r="B17" s="296" t="s">
        <v>4502</v>
      </c>
      <c r="C17" s="246" t="s">
        <v>4500</v>
      </c>
      <c r="D17" s="246" t="s">
        <v>4503</v>
      </c>
      <c r="E17" s="347">
        <v>7500</v>
      </c>
      <c r="F17" s="347">
        <v>3750</v>
      </c>
      <c r="G17" s="347">
        <v>1875</v>
      </c>
      <c r="H17" s="347">
        <v>1500</v>
      </c>
      <c r="I17" s="245">
        <f t="shared" si="1"/>
        <v>2250</v>
      </c>
      <c r="J17" s="245">
        <f t="shared" si="1"/>
        <v>1130</v>
      </c>
      <c r="K17" s="245">
        <f t="shared" si="1"/>
        <v>560</v>
      </c>
      <c r="L17" s="245">
        <f t="shared" si="1"/>
        <v>450</v>
      </c>
      <c r="M17" s="245">
        <f t="shared" si="2"/>
        <v>1880</v>
      </c>
      <c r="N17" s="245">
        <f t="shared" si="0"/>
        <v>940</v>
      </c>
      <c r="O17" s="245">
        <f t="shared" si="0"/>
        <v>470</v>
      </c>
      <c r="P17" s="245">
        <f t="shared" si="0"/>
        <v>380</v>
      </c>
    </row>
    <row r="18" spans="1:16" ht="30">
      <c r="A18" s="246">
        <v>9</v>
      </c>
      <c r="B18" s="296" t="s">
        <v>4504</v>
      </c>
      <c r="C18" s="298"/>
      <c r="D18" s="298"/>
      <c r="E18" s="347">
        <v>5000</v>
      </c>
      <c r="F18" s="347">
        <v>2500</v>
      </c>
      <c r="G18" s="347">
        <v>1250</v>
      </c>
      <c r="H18" s="347">
        <v>1000</v>
      </c>
      <c r="I18" s="245">
        <f t="shared" si="1"/>
        <v>1500</v>
      </c>
      <c r="J18" s="245">
        <f t="shared" si="1"/>
        <v>750</v>
      </c>
      <c r="K18" s="245">
        <f t="shared" si="1"/>
        <v>380</v>
      </c>
      <c r="L18" s="245">
        <f t="shared" si="1"/>
        <v>300</v>
      </c>
      <c r="M18" s="245">
        <f t="shared" si="2"/>
        <v>1250</v>
      </c>
      <c r="N18" s="245">
        <f t="shared" si="0"/>
        <v>630</v>
      </c>
      <c r="O18" s="245">
        <f t="shared" si="0"/>
        <v>310</v>
      </c>
      <c r="P18" s="245">
        <f t="shared" si="0"/>
        <v>250</v>
      </c>
    </row>
    <row r="19" spans="1:16" ht="30">
      <c r="A19" s="473">
        <v>10</v>
      </c>
      <c r="B19" s="477" t="s">
        <v>4505</v>
      </c>
      <c r="C19" s="246" t="s">
        <v>4506</v>
      </c>
      <c r="D19" s="246" t="s">
        <v>4507</v>
      </c>
      <c r="E19" s="347">
        <v>4500</v>
      </c>
      <c r="F19" s="347">
        <v>2250</v>
      </c>
      <c r="G19" s="347">
        <v>1250</v>
      </c>
      <c r="H19" s="347">
        <v>1000</v>
      </c>
      <c r="I19" s="245">
        <f t="shared" si="1"/>
        <v>1350</v>
      </c>
      <c r="J19" s="245">
        <f t="shared" si="1"/>
        <v>680</v>
      </c>
      <c r="K19" s="245">
        <f t="shared" si="1"/>
        <v>380</v>
      </c>
      <c r="L19" s="245">
        <f t="shared" si="1"/>
        <v>300</v>
      </c>
      <c r="M19" s="245">
        <f t="shared" si="2"/>
        <v>1130</v>
      </c>
      <c r="N19" s="245">
        <f t="shared" si="0"/>
        <v>560</v>
      </c>
      <c r="O19" s="245">
        <f t="shared" si="0"/>
        <v>310</v>
      </c>
      <c r="P19" s="245">
        <f t="shared" si="0"/>
        <v>250</v>
      </c>
    </row>
    <row r="20" spans="1:16" ht="30">
      <c r="A20" s="473"/>
      <c r="B20" s="477"/>
      <c r="C20" s="246" t="s">
        <v>4507</v>
      </c>
      <c r="D20" s="246" t="s">
        <v>4508</v>
      </c>
      <c r="E20" s="347">
        <v>3750</v>
      </c>
      <c r="F20" s="347">
        <v>2100</v>
      </c>
      <c r="G20" s="347">
        <v>1050</v>
      </c>
      <c r="H20" s="246">
        <v>840</v>
      </c>
      <c r="I20" s="245">
        <f t="shared" si="1"/>
        <v>1130</v>
      </c>
      <c r="J20" s="245">
        <f t="shared" si="1"/>
        <v>630</v>
      </c>
      <c r="K20" s="245">
        <f t="shared" si="1"/>
        <v>320</v>
      </c>
      <c r="L20" s="245">
        <f t="shared" si="1"/>
        <v>250</v>
      </c>
      <c r="M20" s="245">
        <f t="shared" si="2"/>
        <v>940</v>
      </c>
      <c r="N20" s="245">
        <f t="shared" si="0"/>
        <v>530</v>
      </c>
      <c r="O20" s="245">
        <f t="shared" si="0"/>
        <v>260</v>
      </c>
      <c r="P20" s="245">
        <f t="shared" si="0"/>
        <v>210</v>
      </c>
    </row>
    <row r="21" spans="1:16" ht="30">
      <c r="A21" s="473">
        <v>11</v>
      </c>
      <c r="B21" s="477" t="s">
        <v>4509</v>
      </c>
      <c r="C21" s="246" t="s">
        <v>4510</v>
      </c>
      <c r="D21" s="246" t="s">
        <v>4511</v>
      </c>
      <c r="E21" s="347">
        <v>6750</v>
      </c>
      <c r="F21" s="347">
        <v>3375</v>
      </c>
      <c r="G21" s="347">
        <v>1688</v>
      </c>
      <c r="H21" s="347">
        <v>1350</v>
      </c>
      <c r="I21" s="245">
        <f t="shared" si="1"/>
        <v>2030</v>
      </c>
      <c r="J21" s="245">
        <f t="shared" si="1"/>
        <v>1010</v>
      </c>
      <c r="K21" s="245">
        <f t="shared" si="1"/>
        <v>510</v>
      </c>
      <c r="L21" s="245">
        <f t="shared" si="1"/>
        <v>410</v>
      </c>
      <c r="M21" s="245">
        <f t="shared" si="2"/>
        <v>1690</v>
      </c>
      <c r="N21" s="245">
        <f t="shared" si="0"/>
        <v>840</v>
      </c>
      <c r="O21" s="245">
        <f t="shared" si="0"/>
        <v>420</v>
      </c>
      <c r="P21" s="245">
        <f t="shared" si="0"/>
        <v>340</v>
      </c>
    </row>
    <row r="22" spans="1:16" ht="30">
      <c r="A22" s="473"/>
      <c r="B22" s="477"/>
      <c r="C22" s="246" t="s">
        <v>4512</v>
      </c>
      <c r="D22" s="246" t="s">
        <v>4513</v>
      </c>
      <c r="E22" s="347">
        <v>6750</v>
      </c>
      <c r="F22" s="347">
        <v>3375</v>
      </c>
      <c r="G22" s="347">
        <v>1688</v>
      </c>
      <c r="H22" s="347">
        <v>1350</v>
      </c>
      <c r="I22" s="245">
        <f t="shared" si="1"/>
        <v>2030</v>
      </c>
      <c r="J22" s="245">
        <f t="shared" si="1"/>
        <v>1010</v>
      </c>
      <c r="K22" s="245">
        <f t="shared" si="1"/>
        <v>510</v>
      </c>
      <c r="L22" s="245">
        <f t="shared" si="1"/>
        <v>410</v>
      </c>
      <c r="M22" s="245">
        <f t="shared" si="2"/>
        <v>1690</v>
      </c>
      <c r="N22" s="245">
        <f t="shared" si="2"/>
        <v>840</v>
      </c>
      <c r="O22" s="245">
        <f t="shared" si="2"/>
        <v>420</v>
      </c>
      <c r="P22" s="245">
        <f t="shared" si="2"/>
        <v>340</v>
      </c>
    </row>
    <row r="23" spans="1:16" ht="45">
      <c r="A23" s="246">
        <v>12</v>
      </c>
      <c r="B23" s="296" t="s">
        <v>4514</v>
      </c>
      <c r="C23" s="298"/>
      <c r="D23" s="298"/>
      <c r="E23" s="347">
        <v>3750</v>
      </c>
      <c r="F23" s="347">
        <v>2100</v>
      </c>
      <c r="G23" s="347">
        <v>1050</v>
      </c>
      <c r="H23" s="246">
        <v>840</v>
      </c>
      <c r="I23" s="245">
        <f t="shared" si="1"/>
        <v>1130</v>
      </c>
      <c r="J23" s="245">
        <f t="shared" si="1"/>
        <v>630</v>
      </c>
      <c r="K23" s="245">
        <f t="shared" si="1"/>
        <v>320</v>
      </c>
      <c r="L23" s="245">
        <f t="shared" si="1"/>
        <v>250</v>
      </c>
      <c r="M23" s="245">
        <f t="shared" si="2"/>
        <v>940</v>
      </c>
      <c r="N23" s="245">
        <f t="shared" si="2"/>
        <v>530</v>
      </c>
      <c r="O23" s="245">
        <f t="shared" si="2"/>
        <v>260</v>
      </c>
      <c r="P23" s="245">
        <f t="shared" si="2"/>
        <v>210</v>
      </c>
    </row>
    <row r="24" spans="1:16">
      <c r="A24" s="478" t="s">
        <v>4515</v>
      </c>
      <c r="B24" s="478"/>
      <c r="C24" s="478"/>
      <c r="D24" s="478"/>
      <c r="E24" s="298"/>
      <c r="F24" s="298"/>
      <c r="G24" s="298"/>
      <c r="H24" s="298"/>
      <c r="I24" s="245"/>
      <c r="J24" s="245"/>
      <c r="K24" s="245"/>
      <c r="L24" s="245"/>
      <c r="M24" s="245"/>
      <c r="N24" s="245"/>
      <c r="O24" s="245"/>
      <c r="P24" s="245"/>
    </row>
    <row r="25" spans="1:16" ht="30">
      <c r="A25" s="247">
        <v>1</v>
      </c>
      <c r="B25" s="302" t="s">
        <v>4516</v>
      </c>
      <c r="C25" s="298"/>
      <c r="D25" s="298"/>
      <c r="E25" s="347">
        <v>30700</v>
      </c>
      <c r="F25" s="347">
        <v>13440</v>
      </c>
      <c r="G25" s="347">
        <v>7680</v>
      </c>
      <c r="H25" s="347">
        <v>6140</v>
      </c>
      <c r="I25" s="245">
        <f t="shared" si="1"/>
        <v>9210</v>
      </c>
      <c r="J25" s="245">
        <f t="shared" si="1"/>
        <v>4030</v>
      </c>
      <c r="K25" s="245">
        <f t="shared" si="1"/>
        <v>2300</v>
      </c>
      <c r="L25" s="245">
        <f t="shared" si="1"/>
        <v>1840</v>
      </c>
      <c r="M25" s="245">
        <f t="shared" si="2"/>
        <v>7680</v>
      </c>
      <c r="N25" s="245">
        <f t="shared" si="2"/>
        <v>3360</v>
      </c>
      <c r="O25" s="245">
        <f t="shared" si="2"/>
        <v>1920</v>
      </c>
      <c r="P25" s="245">
        <f t="shared" si="2"/>
        <v>1540</v>
      </c>
    </row>
    <row r="26" spans="1:16" ht="45">
      <c r="A26" s="468">
        <v>2</v>
      </c>
      <c r="B26" s="302" t="s">
        <v>4517</v>
      </c>
      <c r="C26" s="246" t="s">
        <v>4518</v>
      </c>
      <c r="D26" s="246" t="s">
        <v>4519</v>
      </c>
      <c r="E26" s="347">
        <v>14800</v>
      </c>
      <c r="F26" s="347">
        <v>7265</v>
      </c>
      <c r="G26" s="347">
        <v>4305</v>
      </c>
      <c r="H26" s="347">
        <v>3440</v>
      </c>
      <c r="I26" s="245">
        <f t="shared" si="1"/>
        <v>4440</v>
      </c>
      <c r="J26" s="245">
        <f t="shared" si="1"/>
        <v>2180</v>
      </c>
      <c r="K26" s="245">
        <f t="shared" si="1"/>
        <v>1290</v>
      </c>
      <c r="L26" s="245">
        <f t="shared" si="1"/>
        <v>1030</v>
      </c>
      <c r="M26" s="245">
        <f t="shared" si="2"/>
        <v>3700</v>
      </c>
      <c r="N26" s="245">
        <f t="shared" si="2"/>
        <v>1820</v>
      </c>
      <c r="O26" s="245">
        <f t="shared" si="2"/>
        <v>1080</v>
      </c>
      <c r="P26" s="245">
        <f t="shared" si="2"/>
        <v>860</v>
      </c>
    </row>
    <row r="27" spans="1:16" ht="45">
      <c r="A27" s="468"/>
      <c r="B27" s="302" t="s">
        <v>4520</v>
      </c>
      <c r="C27" s="246" t="s">
        <v>4518</v>
      </c>
      <c r="D27" s="246" t="s">
        <v>4521</v>
      </c>
      <c r="E27" s="347">
        <v>14300</v>
      </c>
      <c r="F27" s="347">
        <v>7020</v>
      </c>
      <c r="G27" s="347">
        <v>4160</v>
      </c>
      <c r="H27" s="347">
        <v>3330</v>
      </c>
      <c r="I27" s="245">
        <f t="shared" si="1"/>
        <v>4290</v>
      </c>
      <c r="J27" s="245">
        <f t="shared" si="1"/>
        <v>2110</v>
      </c>
      <c r="K27" s="245">
        <f t="shared" si="1"/>
        <v>1250</v>
      </c>
      <c r="L27" s="245">
        <f t="shared" si="1"/>
        <v>1000</v>
      </c>
      <c r="M27" s="245">
        <f t="shared" si="2"/>
        <v>3580</v>
      </c>
      <c r="N27" s="245">
        <f t="shared" si="2"/>
        <v>1760</v>
      </c>
      <c r="O27" s="245">
        <f t="shared" si="2"/>
        <v>1040</v>
      </c>
      <c r="P27" s="245">
        <f t="shared" si="2"/>
        <v>830</v>
      </c>
    </row>
    <row r="28" spans="1:16">
      <c r="A28" s="468"/>
      <c r="B28" s="302" t="s">
        <v>4522</v>
      </c>
      <c r="C28" s="246" t="s">
        <v>4523</v>
      </c>
      <c r="D28" s="246" t="s">
        <v>4524</v>
      </c>
      <c r="E28" s="347">
        <v>13750</v>
      </c>
      <c r="F28" s="347">
        <v>6750</v>
      </c>
      <c r="G28" s="347">
        <v>4000</v>
      </c>
      <c r="H28" s="347">
        <v>3200</v>
      </c>
      <c r="I28" s="245">
        <f t="shared" si="1"/>
        <v>4130</v>
      </c>
      <c r="J28" s="245">
        <f t="shared" si="1"/>
        <v>2030</v>
      </c>
      <c r="K28" s="245">
        <f t="shared" si="1"/>
        <v>1200</v>
      </c>
      <c r="L28" s="245">
        <f t="shared" si="1"/>
        <v>960</v>
      </c>
      <c r="M28" s="245">
        <f t="shared" si="2"/>
        <v>3440</v>
      </c>
      <c r="N28" s="245">
        <f t="shared" si="2"/>
        <v>1690</v>
      </c>
      <c r="O28" s="245">
        <f t="shared" si="2"/>
        <v>1000</v>
      </c>
      <c r="P28" s="245">
        <f t="shared" si="2"/>
        <v>800</v>
      </c>
    </row>
    <row r="29" spans="1:16" ht="45">
      <c r="A29" s="247">
        <v>3</v>
      </c>
      <c r="B29" s="302" t="s">
        <v>4525</v>
      </c>
      <c r="C29" s="298"/>
      <c r="D29" s="298"/>
      <c r="E29" s="347">
        <v>12100</v>
      </c>
      <c r="F29" s="298"/>
      <c r="G29" s="298"/>
      <c r="H29" s="298"/>
      <c r="I29" s="245">
        <f t="shared" si="1"/>
        <v>3630</v>
      </c>
      <c r="J29" s="245"/>
      <c r="K29" s="245"/>
      <c r="L29" s="245"/>
      <c r="M29" s="245">
        <f t="shared" si="2"/>
        <v>3030</v>
      </c>
      <c r="N29" s="245"/>
      <c r="O29" s="245"/>
      <c r="P29" s="245"/>
    </row>
    <row r="30" spans="1:16" ht="45">
      <c r="A30" s="247">
        <v>4</v>
      </c>
      <c r="B30" s="302" t="s">
        <v>4526</v>
      </c>
      <c r="C30" s="298"/>
      <c r="D30" s="298"/>
      <c r="E30" s="347">
        <v>5500</v>
      </c>
      <c r="F30" s="298"/>
      <c r="G30" s="298"/>
      <c r="H30" s="298"/>
      <c r="I30" s="245">
        <f t="shared" si="1"/>
        <v>1650</v>
      </c>
      <c r="J30" s="245"/>
      <c r="K30" s="245"/>
      <c r="L30" s="245"/>
      <c r="M30" s="245">
        <f t="shared" si="2"/>
        <v>1380</v>
      </c>
      <c r="N30" s="245"/>
      <c r="O30" s="245"/>
      <c r="P30" s="245"/>
    </row>
    <row r="31" spans="1:16" ht="45">
      <c r="A31" s="247">
        <v>5</v>
      </c>
      <c r="B31" s="302" t="s">
        <v>4527</v>
      </c>
      <c r="C31" s="246" t="s">
        <v>4528</v>
      </c>
      <c r="D31" s="246" t="s">
        <v>4529</v>
      </c>
      <c r="E31" s="347">
        <v>11000</v>
      </c>
      <c r="F31" s="298"/>
      <c r="G31" s="298"/>
      <c r="H31" s="298"/>
      <c r="I31" s="245">
        <f t="shared" si="1"/>
        <v>3300</v>
      </c>
      <c r="J31" s="245"/>
      <c r="K31" s="245"/>
      <c r="L31" s="245"/>
      <c r="M31" s="245">
        <f t="shared" si="2"/>
        <v>2750</v>
      </c>
      <c r="N31" s="245"/>
      <c r="O31" s="245"/>
      <c r="P31" s="245"/>
    </row>
    <row r="32" spans="1:16">
      <c r="A32" s="330" t="s">
        <v>1455</v>
      </c>
      <c r="B32" s="331" t="s">
        <v>4530</v>
      </c>
      <c r="C32" s="298"/>
      <c r="D32" s="298"/>
      <c r="E32" s="298"/>
      <c r="F32" s="298"/>
      <c r="G32" s="298"/>
      <c r="H32" s="298"/>
      <c r="I32" s="245"/>
      <c r="J32" s="245"/>
      <c r="K32" s="245"/>
      <c r="L32" s="245"/>
      <c r="M32" s="245"/>
      <c r="N32" s="245"/>
      <c r="O32" s="245"/>
      <c r="P32" s="245"/>
    </row>
    <row r="33" spans="1:16" ht="75">
      <c r="A33" s="247">
        <v>1</v>
      </c>
      <c r="B33" s="302" t="s">
        <v>4531</v>
      </c>
      <c r="C33" s="246" t="s">
        <v>4532</v>
      </c>
      <c r="D33" s="246" t="s">
        <v>4533</v>
      </c>
      <c r="E33" s="347">
        <v>4000</v>
      </c>
      <c r="F33" s="298"/>
      <c r="G33" s="298"/>
      <c r="H33" s="298"/>
      <c r="I33" s="245">
        <f t="shared" si="1"/>
        <v>1200</v>
      </c>
      <c r="J33" s="245"/>
      <c r="K33" s="245"/>
      <c r="L33" s="245"/>
      <c r="M33" s="245">
        <f t="shared" si="2"/>
        <v>1000</v>
      </c>
      <c r="N33" s="245"/>
      <c r="O33" s="245"/>
      <c r="P33" s="245"/>
    </row>
    <row r="34" spans="1:16">
      <c r="A34" s="330" t="s">
        <v>1480</v>
      </c>
      <c r="B34" s="331" t="s">
        <v>4534</v>
      </c>
      <c r="C34" s="298"/>
      <c r="D34" s="298"/>
      <c r="E34" s="298"/>
      <c r="F34" s="298"/>
      <c r="G34" s="298"/>
      <c r="H34" s="298"/>
      <c r="I34" s="245"/>
      <c r="J34" s="245"/>
      <c r="K34" s="245"/>
      <c r="L34" s="245"/>
      <c r="M34" s="245"/>
      <c r="N34" s="245"/>
      <c r="O34" s="245"/>
      <c r="P34" s="245"/>
    </row>
    <row r="35" spans="1:16" ht="75">
      <c r="A35" s="247">
        <v>1</v>
      </c>
      <c r="B35" s="302" t="s">
        <v>4535</v>
      </c>
      <c r="C35" s="246" t="s">
        <v>4536</v>
      </c>
      <c r="D35" s="246" t="s">
        <v>4537</v>
      </c>
      <c r="E35" s="347">
        <v>5000</v>
      </c>
      <c r="F35" s="298"/>
      <c r="G35" s="298"/>
      <c r="H35" s="298"/>
      <c r="I35" s="245">
        <f t="shared" si="1"/>
        <v>1500</v>
      </c>
      <c r="J35" s="245"/>
      <c r="K35" s="245"/>
      <c r="L35" s="245"/>
      <c r="M35" s="245">
        <f t="shared" si="2"/>
        <v>1250</v>
      </c>
      <c r="N35" s="245"/>
      <c r="O35" s="245"/>
      <c r="P35" s="245"/>
    </row>
    <row r="36" spans="1:16" ht="28.5">
      <c r="A36" s="330" t="s">
        <v>1517</v>
      </c>
      <c r="B36" s="331" t="s">
        <v>4538</v>
      </c>
      <c r="C36" s="298"/>
      <c r="D36" s="298"/>
      <c r="E36" s="298"/>
      <c r="F36" s="298"/>
      <c r="G36" s="298"/>
      <c r="H36" s="298"/>
      <c r="I36" s="245"/>
      <c r="J36" s="245"/>
      <c r="K36" s="245"/>
      <c r="L36" s="245"/>
      <c r="M36" s="245"/>
      <c r="N36" s="245"/>
      <c r="O36" s="245"/>
      <c r="P36" s="245"/>
    </row>
    <row r="37" spans="1:16" ht="75">
      <c r="A37" s="247">
        <v>1</v>
      </c>
      <c r="B37" s="302" t="s">
        <v>4539</v>
      </c>
      <c r="C37" s="246" t="s">
        <v>4540</v>
      </c>
      <c r="D37" s="246" t="s">
        <v>4541</v>
      </c>
      <c r="E37" s="347">
        <v>4000</v>
      </c>
      <c r="F37" s="298"/>
      <c r="G37" s="298"/>
      <c r="H37" s="298"/>
      <c r="I37" s="245">
        <f t="shared" si="1"/>
        <v>1200</v>
      </c>
      <c r="J37" s="245"/>
      <c r="K37" s="245"/>
      <c r="L37" s="245"/>
      <c r="M37" s="245">
        <f t="shared" si="2"/>
        <v>1000</v>
      </c>
      <c r="N37" s="245"/>
      <c r="O37" s="245"/>
      <c r="P37" s="245"/>
    </row>
    <row r="38" spans="1:16" ht="75">
      <c r="A38" s="247">
        <v>2</v>
      </c>
      <c r="B38" s="302" t="s">
        <v>4542</v>
      </c>
      <c r="C38" s="246" t="s">
        <v>4543</v>
      </c>
      <c r="D38" s="246" t="s">
        <v>4544</v>
      </c>
      <c r="E38" s="347">
        <v>4000</v>
      </c>
      <c r="F38" s="298"/>
      <c r="G38" s="298"/>
      <c r="H38" s="298"/>
      <c r="I38" s="245">
        <f t="shared" si="1"/>
        <v>1200</v>
      </c>
      <c r="J38" s="245"/>
      <c r="K38" s="245"/>
      <c r="L38" s="245"/>
      <c r="M38" s="245">
        <f t="shared" si="2"/>
        <v>1000</v>
      </c>
      <c r="N38" s="245"/>
      <c r="O38" s="245"/>
      <c r="P38" s="245"/>
    </row>
    <row r="39" spans="1:16">
      <c r="A39" s="330" t="s">
        <v>4545</v>
      </c>
      <c r="B39" s="331" t="s">
        <v>4546</v>
      </c>
      <c r="C39" s="298"/>
      <c r="D39" s="298"/>
      <c r="E39" s="298"/>
      <c r="F39" s="298"/>
      <c r="G39" s="298"/>
      <c r="H39" s="298"/>
      <c r="I39" s="245"/>
      <c r="J39" s="245"/>
      <c r="K39" s="245"/>
      <c r="L39" s="245"/>
      <c r="M39" s="245"/>
      <c r="N39" s="245"/>
      <c r="O39" s="245"/>
      <c r="P39" s="245"/>
    </row>
    <row r="40" spans="1:16" ht="60">
      <c r="A40" s="247">
        <v>1</v>
      </c>
      <c r="B40" s="302" t="s">
        <v>4547</v>
      </c>
      <c r="C40" s="246" t="s">
        <v>4548</v>
      </c>
      <c r="D40" s="246" t="s">
        <v>4549</v>
      </c>
      <c r="E40" s="347">
        <v>6000</v>
      </c>
      <c r="F40" s="298"/>
      <c r="G40" s="298"/>
      <c r="H40" s="298"/>
      <c r="I40" s="245">
        <f t="shared" si="1"/>
        <v>1800</v>
      </c>
      <c r="J40" s="245"/>
      <c r="K40" s="245"/>
      <c r="L40" s="245"/>
      <c r="M40" s="245">
        <f t="shared" si="2"/>
        <v>1500</v>
      </c>
      <c r="N40" s="245"/>
      <c r="O40" s="245"/>
      <c r="P40" s="245"/>
    </row>
    <row r="41" spans="1:16" ht="45">
      <c r="A41" s="247">
        <v>2</v>
      </c>
      <c r="B41" s="302" t="s">
        <v>4550</v>
      </c>
      <c r="C41" s="246" t="s">
        <v>4551</v>
      </c>
      <c r="D41" s="246" t="s">
        <v>4552</v>
      </c>
      <c r="E41" s="347">
        <v>5000</v>
      </c>
      <c r="F41" s="298"/>
      <c r="G41" s="298"/>
      <c r="H41" s="298"/>
      <c r="I41" s="245">
        <f t="shared" si="1"/>
        <v>1500</v>
      </c>
      <c r="J41" s="245"/>
      <c r="K41" s="245"/>
      <c r="L41" s="245"/>
      <c r="M41" s="245">
        <f t="shared" si="2"/>
        <v>1250</v>
      </c>
      <c r="N41" s="245"/>
      <c r="O41" s="245"/>
      <c r="P41" s="245"/>
    </row>
    <row r="42" spans="1:16" ht="75">
      <c r="A42" s="247">
        <v>3</v>
      </c>
      <c r="B42" s="302" t="s">
        <v>4553</v>
      </c>
      <c r="C42" s="246" t="s">
        <v>4554</v>
      </c>
      <c r="D42" s="246" t="s">
        <v>4555</v>
      </c>
      <c r="E42" s="347">
        <v>4000</v>
      </c>
      <c r="F42" s="298"/>
      <c r="G42" s="298"/>
      <c r="H42" s="298"/>
      <c r="I42" s="245">
        <f t="shared" si="1"/>
        <v>1200</v>
      </c>
      <c r="J42" s="245"/>
      <c r="K42" s="245"/>
      <c r="L42" s="245"/>
      <c r="M42" s="245">
        <f t="shared" si="2"/>
        <v>1000</v>
      </c>
      <c r="N42" s="245"/>
      <c r="O42" s="245"/>
      <c r="P42" s="245"/>
    </row>
    <row r="43" spans="1:16" ht="28.5">
      <c r="A43" s="330" t="s">
        <v>4556</v>
      </c>
      <c r="B43" s="331" t="s">
        <v>4557</v>
      </c>
      <c r="C43" s="298"/>
      <c r="D43" s="298"/>
      <c r="E43" s="298"/>
      <c r="F43" s="298"/>
      <c r="G43" s="298"/>
      <c r="H43" s="298"/>
      <c r="I43" s="245"/>
      <c r="J43" s="245"/>
      <c r="K43" s="245"/>
      <c r="L43" s="245"/>
      <c r="M43" s="245"/>
      <c r="N43" s="245"/>
      <c r="O43" s="245"/>
      <c r="P43" s="245"/>
    </row>
    <row r="44" spans="1:16" ht="60">
      <c r="A44" s="247">
        <v>1</v>
      </c>
      <c r="B44" s="302" t="s">
        <v>4558</v>
      </c>
      <c r="C44" s="246" t="s">
        <v>4559</v>
      </c>
      <c r="D44" s="246" t="s">
        <v>4560</v>
      </c>
      <c r="E44" s="347">
        <v>6000</v>
      </c>
      <c r="F44" s="298"/>
      <c r="G44" s="298"/>
      <c r="H44" s="298"/>
      <c r="I44" s="245">
        <f t="shared" si="1"/>
        <v>1800</v>
      </c>
      <c r="J44" s="245"/>
      <c r="K44" s="245"/>
      <c r="L44" s="245"/>
      <c r="M44" s="245">
        <f t="shared" si="2"/>
        <v>1500</v>
      </c>
      <c r="N44" s="245"/>
      <c r="O44" s="245"/>
      <c r="P44" s="245"/>
    </row>
    <row r="45" spans="1:16" ht="45">
      <c r="A45" s="247">
        <v>2</v>
      </c>
      <c r="B45" s="296" t="s">
        <v>4561</v>
      </c>
      <c r="C45" s="246" t="s">
        <v>4562</v>
      </c>
      <c r="D45" s="246" t="s">
        <v>4563</v>
      </c>
      <c r="E45" s="347">
        <v>4000</v>
      </c>
      <c r="F45" s="298"/>
      <c r="G45" s="298"/>
      <c r="H45" s="298"/>
      <c r="I45" s="245">
        <f t="shared" si="1"/>
        <v>1200</v>
      </c>
      <c r="J45" s="245"/>
      <c r="K45" s="245"/>
      <c r="L45" s="245"/>
      <c r="M45" s="245">
        <f t="shared" si="2"/>
        <v>1000</v>
      </c>
      <c r="N45" s="245"/>
      <c r="O45" s="245"/>
      <c r="P45" s="245"/>
    </row>
    <row r="46" spans="1:16" ht="45">
      <c r="A46" s="247">
        <v>3</v>
      </c>
      <c r="B46" s="296" t="s">
        <v>4564</v>
      </c>
      <c r="C46" s="246" t="s">
        <v>4565</v>
      </c>
      <c r="D46" s="246" t="s">
        <v>4566</v>
      </c>
      <c r="E46" s="347">
        <v>4000</v>
      </c>
      <c r="F46" s="298"/>
      <c r="G46" s="298"/>
      <c r="H46" s="298"/>
      <c r="I46" s="245">
        <f t="shared" si="1"/>
        <v>1200</v>
      </c>
      <c r="J46" s="245"/>
      <c r="K46" s="245"/>
      <c r="L46" s="245"/>
      <c r="M46" s="245">
        <f t="shared" si="2"/>
        <v>1000</v>
      </c>
      <c r="N46" s="245"/>
      <c r="O46" s="245"/>
      <c r="P46" s="245"/>
    </row>
    <row r="47" spans="1:16" ht="28.5">
      <c r="A47" s="330" t="s">
        <v>4567</v>
      </c>
      <c r="B47" s="331" t="s">
        <v>4568</v>
      </c>
      <c r="C47" s="298"/>
      <c r="D47" s="298"/>
      <c r="E47" s="298"/>
      <c r="F47" s="298"/>
      <c r="G47" s="298"/>
      <c r="H47" s="298"/>
      <c r="I47" s="245"/>
      <c r="J47" s="245"/>
      <c r="K47" s="245"/>
      <c r="L47" s="245"/>
      <c r="M47" s="245"/>
      <c r="N47" s="245"/>
      <c r="O47" s="245"/>
      <c r="P47" s="245"/>
    </row>
    <row r="48" spans="1:16" ht="75">
      <c r="A48" s="247">
        <v>1</v>
      </c>
      <c r="B48" s="296" t="s">
        <v>4569</v>
      </c>
      <c r="C48" s="246" t="s">
        <v>4570</v>
      </c>
      <c r="D48" s="246" t="s">
        <v>4571</v>
      </c>
      <c r="E48" s="347">
        <v>4000</v>
      </c>
      <c r="F48" s="298"/>
      <c r="G48" s="298"/>
      <c r="H48" s="298"/>
      <c r="I48" s="245">
        <f t="shared" si="1"/>
        <v>1200</v>
      </c>
      <c r="J48" s="245"/>
      <c r="K48" s="245"/>
      <c r="L48" s="245"/>
      <c r="M48" s="245">
        <f t="shared" si="2"/>
        <v>1000</v>
      </c>
      <c r="N48" s="245"/>
      <c r="O48" s="245"/>
      <c r="P48" s="245"/>
    </row>
    <row r="49" spans="1:16" ht="75">
      <c r="A49" s="247">
        <v>2</v>
      </c>
      <c r="B49" s="296" t="s">
        <v>4572</v>
      </c>
      <c r="C49" s="246" t="s">
        <v>4573</v>
      </c>
      <c r="D49" s="246" t="s">
        <v>4574</v>
      </c>
      <c r="E49" s="347">
        <v>4000</v>
      </c>
      <c r="F49" s="298"/>
      <c r="G49" s="298"/>
      <c r="H49" s="298"/>
      <c r="I49" s="245">
        <f t="shared" si="1"/>
        <v>1200</v>
      </c>
      <c r="J49" s="245"/>
      <c r="K49" s="245"/>
      <c r="L49" s="245"/>
      <c r="M49" s="245">
        <f t="shared" si="2"/>
        <v>1000</v>
      </c>
      <c r="N49" s="245"/>
      <c r="O49" s="245"/>
      <c r="P49" s="245"/>
    </row>
    <row r="50" spans="1:16">
      <c r="A50" s="478" t="s">
        <v>4575</v>
      </c>
      <c r="B50" s="478"/>
      <c r="C50" s="478"/>
      <c r="D50" s="478"/>
      <c r="E50" s="298"/>
      <c r="F50" s="298"/>
      <c r="G50" s="298"/>
      <c r="H50" s="298"/>
      <c r="I50" s="245"/>
      <c r="J50" s="245"/>
      <c r="K50" s="245"/>
      <c r="L50" s="245"/>
      <c r="M50" s="245"/>
      <c r="N50" s="245"/>
      <c r="O50" s="245"/>
      <c r="P50" s="245"/>
    </row>
    <row r="51" spans="1:16" ht="150">
      <c r="A51" s="247">
        <v>1</v>
      </c>
      <c r="B51" s="302" t="s">
        <v>4576</v>
      </c>
      <c r="C51" s="298"/>
      <c r="D51" s="298"/>
      <c r="E51" s="347">
        <v>23000</v>
      </c>
      <c r="F51" s="347">
        <v>9200</v>
      </c>
      <c r="G51" s="347">
        <v>4600</v>
      </c>
      <c r="H51" s="347">
        <v>3680</v>
      </c>
      <c r="I51" s="245">
        <f t="shared" si="1"/>
        <v>6900</v>
      </c>
      <c r="J51" s="245">
        <f t="shared" si="1"/>
        <v>2760</v>
      </c>
      <c r="K51" s="245">
        <f t="shared" si="1"/>
        <v>1380</v>
      </c>
      <c r="L51" s="245">
        <f t="shared" si="1"/>
        <v>1100</v>
      </c>
      <c r="M51" s="245">
        <f t="shared" si="2"/>
        <v>5750</v>
      </c>
      <c r="N51" s="245">
        <f t="shared" si="2"/>
        <v>2300</v>
      </c>
      <c r="O51" s="245">
        <f t="shared" si="2"/>
        <v>1150</v>
      </c>
      <c r="P51" s="245">
        <f t="shared" si="2"/>
        <v>920</v>
      </c>
    </row>
    <row r="52" spans="1:16" ht="59.25" customHeight="1">
      <c r="A52" s="468">
        <v>2</v>
      </c>
      <c r="B52" s="472" t="s">
        <v>4577</v>
      </c>
      <c r="C52" s="473" t="s">
        <v>4578</v>
      </c>
      <c r="D52" s="473"/>
      <c r="E52" s="347">
        <v>4000</v>
      </c>
      <c r="F52" s="298"/>
      <c r="G52" s="298"/>
      <c r="H52" s="298"/>
      <c r="I52" s="245">
        <f t="shared" si="1"/>
        <v>1200</v>
      </c>
      <c r="J52" s="245"/>
      <c r="K52" s="245"/>
      <c r="L52" s="245"/>
      <c r="M52" s="245">
        <f t="shared" si="2"/>
        <v>1000</v>
      </c>
      <c r="N52" s="245"/>
      <c r="O52" s="245"/>
      <c r="P52" s="245"/>
    </row>
    <row r="53" spans="1:16" ht="60" customHeight="1">
      <c r="A53" s="468"/>
      <c r="B53" s="472"/>
      <c r="C53" s="473" t="s">
        <v>4579</v>
      </c>
      <c r="D53" s="473"/>
      <c r="E53" s="347">
        <v>5000</v>
      </c>
      <c r="F53" s="298"/>
      <c r="G53" s="298"/>
      <c r="H53" s="298"/>
      <c r="I53" s="245">
        <f t="shared" si="1"/>
        <v>1500</v>
      </c>
      <c r="J53" s="245"/>
      <c r="K53" s="245"/>
      <c r="L53" s="245"/>
      <c r="M53" s="245">
        <f t="shared" si="2"/>
        <v>1250</v>
      </c>
      <c r="N53" s="245"/>
      <c r="O53" s="245"/>
      <c r="P53" s="245"/>
    </row>
    <row r="54" spans="1:16" ht="45">
      <c r="A54" s="247">
        <v>3</v>
      </c>
      <c r="B54" s="302" t="s">
        <v>4580</v>
      </c>
      <c r="C54" s="473" t="s">
        <v>4581</v>
      </c>
      <c r="D54" s="473"/>
      <c r="E54" s="347">
        <v>7000</v>
      </c>
      <c r="F54" s="298"/>
      <c r="G54" s="298"/>
      <c r="H54" s="298"/>
      <c r="I54" s="245">
        <f t="shared" si="1"/>
        <v>2100</v>
      </c>
      <c r="J54" s="245"/>
      <c r="K54" s="245"/>
      <c r="L54" s="245"/>
      <c r="M54" s="245">
        <f t="shared" si="2"/>
        <v>1750</v>
      </c>
      <c r="N54" s="245"/>
      <c r="O54" s="245"/>
      <c r="P54" s="245"/>
    </row>
    <row r="55" spans="1:16" ht="45">
      <c r="A55" s="247">
        <v>4</v>
      </c>
      <c r="B55" s="302" t="s">
        <v>4582</v>
      </c>
      <c r="C55" s="473" t="s">
        <v>4583</v>
      </c>
      <c r="D55" s="473"/>
      <c r="E55" s="347">
        <v>4000</v>
      </c>
      <c r="F55" s="298"/>
      <c r="G55" s="298"/>
      <c r="H55" s="298"/>
      <c r="I55" s="245">
        <f t="shared" si="1"/>
        <v>1200</v>
      </c>
      <c r="J55" s="245"/>
      <c r="K55" s="245"/>
      <c r="L55" s="245"/>
      <c r="M55" s="245">
        <f t="shared" si="2"/>
        <v>1000</v>
      </c>
      <c r="N55" s="245"/>
      <c r="O55" s="245"/>
      <c r="P55" s="245"/>
    </row>
    <row r="56" spans="1:16">
      <c r="A56" s="330" t="s">
        <v>1455</v>
      </c>
      <c r="B56" s="331" t="s">
        <v>4584</v>
      </c>
      <c r="C56" s="298"/>
      <c r="D56" s="298"/>
      <c r="E56" s="298"/>
      <c r="F56" s="298"/>
      <c r="G56" s="298"/>
      <c r="H56" s="298"/>
      <c r="I56" s="245"/>
      <c r="J56" s="245"/>
      <c r="K56" s="245"/>
      <c r="L56" s="245"/>
      <c r="M56" s="245"/>
      <c r="N56" s="245"/>
      <c r="O56" s="245"/>
      <c r="P56" s="245"/>
    </row>
    <row r="57" spans="1:16" ht="60">
      <c r="A57" s="247">
        <v>1</v>
      </c>
      <c r="B57" s="302" t="s">
        <v>4585</v>
      </c>
      <c r="C57" s="246" t="s">
        <v>4586</v>
      </c>
      <c r="D57" s="246" t="s">
        <v>4587</v>
      </c>
      <c r="E57" s="347">
        <v>8000</v>
      </c>
      <c r="F57" s="298"/>
      <c r="G57" s="298"/>
      <c r="H57" s="298"/>
      <c r="I57" s="245">
        <f t="shared" si="1"/>
        <v>2400</v>
      </c>
      <c r="J57" s="245"/>
      <c r="K57" s="245"/>
      <c r="L57" s="245"/>
      <c r="M57" s="245">
        <f t="shared" si="2"/>
        <v>2000</v>
      </c>
      <c r="N57" s="245"/>
      <c r="O57" s="245"/>
      <c r="P57" s="245"/>
    </row>
    <row r="58" spans="1:16" ht="75">
      <c r="A58" s="247">
        <v>2</v>
      </c>
      <c r="B58" s="296" t="s">
        <v>4588</v>
      </c>
      <c r="C58" s="246" t="s">
        <v>4589</v>
      </c>
      <c r="D58" s="246" t="s">
        <v>4590</v>
      </c>
      <c r="E58" s="347">
        <v>4000</v>
      </c>
      <c r="F58" s="298"/>
      <c r="G58" s="298"/>
      <c r="H58" s="298"/>
      <c r="I58" s="245">
        <f t="shared" si="1"/>
        <v>1200</v>
      </c>
      <c r="J58" s="245"/>
      <c r="K58" s="245"/>
      <c r="L58" s="245"/>
      <c r="M58" s="245">
        <f t="shared" si="2"/>
        <v>1000</v>
      </c>
      <c r="N58" s="245"/>
      <c r="O58" s="245"/>
      <c r="P58" s="245"/>
    </row>
    <row r="59" spans="1:16" ht="75">
      <c r="A59" s="322"/>
      <c r="B59" s="296" t="s">
        <v>4591</v>
      </c>
      <c r="C59" s="246" t="s">
        <v>4592</v>
      </c>
      <c r="D59" s="246" t="s">
        <v>4593</v>
      </c>
      <c r="E59" s="347">
        <v>5000</v>
      </c>
      <c r="F59" s="298"/>
      <c r="G59" s="298"/>
      <c r="H59" s="298"/>
      <c r="I59" s="245">
        <f t="shared" si="1"/>
        <v>1500</v>
      </c>
      <c r="J59" s="245"/>
      <c r="K59" s="245"/>
      <c r="L59" s="245"/>
      <c r="M59" s="245">
        <f t="shared" si="2"/>
        <v>1250</v>
      </c>
      <c r="N59" s="245"/>
      <c r="O59" s="245"/>
      <c r="P59" s="245"/>
    </row>
    <row r="60" spans="1:16">
      <c r="A60" s="330" t="s">
        <v>1480</v>
      </c>
      <c r="B60" s="331" t="s">
        <v>4594</v>
      </c>
      <c r="C60" s="298"/>
      <c r="D60" s="298"/>
      <c r="E60" s="298"/>
      <c r="F60" s="298"/>
      <c r="G60" s="298"/>
      <c r="H60" s="298"/>
      <c r="I60" s="245"/>
      <c r="J60" s="245"/>
      <c r="K60" s="245"/>
      <c r="L60" s="245"/>
      <c r="M60" s="245"/>
      <c r="N60" s="245"/>
      <c r="O60" s="245"/>
      <c r="P60" s="245"/>
    </row>
    <row r="61" spans="1:16" ht="75">
      <c r="A61" s="247">
        <v>1</v>
      </c>
      <c r="B61" s="302" t="s">
        <v>4595</v>
      </c>
      <c r="C61" s="246" t="s">
        <v>4596</v>
      </c>
      <c r="D61" s="246" t="s">
        <v>4597</v>
      </c>
      <c r="E61" s="347">
        <v>8000</v>
      </c>
      <c r="F61" s="298"/>
      <c r="G61" s="298"/>
      <c r="H61" s="298"/>
      <c r="I61" s="245">
        <f t="shared" si="1"/>
        <v>2400</v>
      </c>
      <c r="J61" s="245"/>
      <c r="K61" s="245"/>
      <c r="L61" s="245"/>
      <c r="M61" s="245">
        <f t="shared" si="2"/>
        <v>2000</v>
      </c>
      <c r="N61" s="245"/>
      <c r="O61" s="245"/>
      <c r="P61" s="245"/>
    </row>
    <row r="62" spans="1:16" ht="75">
      <c r="A62" s="247">
        <v>2</v>
      </c>
      <c r="B62" s="302" t="s">
        <v>4598</v>
      </c>
      <c r="C62" s="246" t="s">
        <v>4599</v>
      </c>
      <c r="D62" s="246" t="s">
        <v>4600</v>
      </c>
      <c r="E62" s="347">
        <v>5000</v>
      </c>
      <c r="F62" s="298"/>
      <c r="G62" s="298"/>
      <c r="H62" s="298"/>
      <c r="I62" s="245">
        <f t="shared" si="1"/>
        <v>1500</v>
      </c>
      <c r="J62" s="245"/>
      <c r="K62" s="245"/>
      <c r="L62" s="245"/>
      <c r="M62" s="245">
        <f t="shared" si="2"/>
        <v>1250</v>
      </c>
      <c r="N62" s="245"/>
      <c r="O62" s="245"/>
      <c r="P62" s="245"/>
    </row>
    <row r="63" spans="1:16" ht="60">
      <c r="A63" s="247">
        <v>3</v>
      </c>
      <c r="B63" s="302" t="s">
        <v>4601</v>
      </c>
      <c r="C63" s="246" t="s">
        <v>4602</v>
      </c>
      <c r="D63" s="246" t="s">
        <v>4603</v>
      </c>
      <c r="E63" s="347">
        <v>4000</v>
      </c>
      <c r="F63" s="298"/>
      <c r="G63" s="298"/>
      <c r="H63" s="298"/>
      <c r="I63" s="245">
        <f t="shared" si="1"/>
        <v>1200</v>
      </c>
      <c r="J63" s="245"/>
      <c r="K63" s="245"/>
      <c r="L63" s="245"/>
      <c r="M63" s="245">
        <f t="shared" si="2"/>
        <v>1000</v>
      </c>
      <c r="N63" s="245"/>
      <c r="O63" s="245"/>
      <c r="P63" s="245"/>
    </row>
    <row r="64" spans="1:16" ht="90">
      <c r="A64" s="247">
        <v>4</v>
      </c>
      <c r="B64" s="302" t="s">
        <v>4604</v>
      </c>
      <c r="C64" s="247" t="s">
        <v>4602</v>
      </c>
      <c r="D64" s="246" t="s">
        <v>4605</v>
      </c>
      <c r="E64" s="347">
        <v>8000</v>
      </c>
      <c r="F64" s="298"/>
      <c r="G64" s="298"/>
      <c r="H64" s="298"/>
      <c r="I64" s="245">
        <f t="shared" si="1"/>
        <v>2400</v>
      </c>
      <c r="J64" s="245"/>
      <c r="K64" s="245"/>
      <c r="L64" s="245"/>
      <c r="M64" s="245">
        <f t="shared" si="2"/>
        <v>2000</v>
      </c>
      <c r="N64" s="245"/>
      <c r="O64" s="245"/>
      <c r="P64" s="245"/>
    </row>
    <row r="65" spans="1:16" ht="75">
      <c r="A65" s="247">
        <v>5</v>
      </c>
      <c r="B65" s="302" t="s">
        <v>4606</v>
      </c>
      <c r="C65" s="247" t="s">
        <v>4605</v>
      </c>
      <c r="D65" s="246" t="s">
        <v>4607</v>
      </c>
      <c r="E65" s="347">
        <v>6000</v>
      </c>
      <c r="F65" s="298"/>
      <c r="G65" s="298"/>
      <c r="H65" s="298"/>
      <c r="I65" s="245">
        <f t="shared" si="1"/>
        <v>1800</v>
      </c>
      <c r="J65" s="245"/>
      <c r="K65" s="245"/>
      <c r="L65" s="245"/>
      <c r="M65" s="245">
        <f t="shared" si="2"/>
        <v>1500</v>
      </c>
      <c r="N65" s="245"/>
      <c r="O65" s="245"/>
      <c r="P65" s="245"/>
    </row>
    <row r="66" spans="1:16" ht="60">
      <c r="A66" s="247">
        <v>6</v>
      </c>
      <c r="B66" s="302" t="s">
        <v>4608</v>
      </c>
      <c r="C66" s="247" t="s">
        <v>4609</v>
      </c>
      <c r="D66" s="246" t="s">
        <v>4610</v>
      </c>
      <c r="E66" s="347">
        <v>4000</v>
      </c>
      <c r="F66" s="298"/>
      <c r="G66" s="298"/>
      <c r="H66" s="298"/>
      <c r="I66" s="245">
        <f t="shared" si="1"/>
        <v>1200</v>
      </c>
      <c r="J66" s="245"/>
      <c r="K66" s="245"/>
      <c r="L66" s="245"/>
      <c r="M66" s="245">
        <f t="shared" si="2"/>
        <v>1000</v>
      </c>
      <c r="N66" s="245"/>
      <c r="O66" s="245"/>
      <c r="P66" s="245"/>
    </row>
    <row r="67" spans="1:16">
      <c r="A67" s="330" t="s">
        <v>1517</v>
      </c>
      <c r="B67" s="331" t="s">
        <v>4611</v>
      </c>
      <c r="C67" s="298"/>
      <c r="D67" s="298"/>
      <c r="E67" s="298"/>
      <c r="F67" s="298"/>
      <c r="G67" s="298"/>
      <c r="H67" s="298"/>
      <c r="I67" s="245"/>
      <c r="J67" s="245"/>
      <c r="K67" s="245"/>
      <c r="L67" s="245"/>
      <c r="M67" s="245"/>
      <c r="N67" s="245"/>
      <c r="O67" s="245"/>
      <c r="P67" s="245"/>
    </row>
    <row r="68" spans="1:16" ht="60">
      <c r="A68" s="247">
        <v>1</v>
      </c>
      <c r="B68" s="302" t="s">
        <v>4612</v>
      </c>
      <c r="C68" s="246" t="s">
        <v>4613</v>
      </c>
      <c r="D68" s="246" t="s">
        <v>4614</v>
      </c>
      <c r="E68" s="347">
        <v>8000</v>
      </c>
      <c r="F68" s="298"/>
      <c r="G68" s="298"/>
      <c r="H68" s="298"/>
      <c r="I68" s="245">
        <f t="shared" si="1"/>
        <v>2400</v>
      </c>
      <c r="J68" s="245"/>
      <c r="K68" s="245"/>
      <c r="L68" s="245"/>
      <c r="M68" s="245">
        <f t="shared" si="2"/>
        <v>2000</v>
      </c>
      <c r="N68" s="245"/>
      <c r="O68" s="245"/>
      <c r="P68" s="245"/>
    </row>
    <row r="69" spans="1:16" ht="60">
      <c r="A69" s="247">
        <v>2</v>
      </c>
      <c r="B69" s="302" t="s">
        <v>4615</v>
      </c>
      <c r="C69" s="246" t="s">
        <v>4613</v>
      </c>
      <c r="D69" s="246" t="s">
        <v>4616</v>
      </c>
      <c r="E69" s="347">
        <v>4000</v>
      </c>
      <c r="F69" s="298"/>
      <c r="G69" s="298"/>
      <c r="H69" s="298"/>
      <c r="I69" s="245">
        <f t="shared" si="1"/>
        <v>1200</v>
      </c>
      <c r="J69" s="245"/>
      <c r="K69" s="245"/>
      <c r="L69" s="245"/>
      <c r="M69" s="245">
        <f t="shared" si="2"/>
        <v>1000</v>
      </c>
      <c r="N69" s="245"/>
      <c r="O69" s="245"/>
      <c r="P69" s="245"/>
    </row>
    <row r="70" spans="1:16" ht="60">
      <c r="A70" s="247">
        <v>3</v>
      </c>
      <c r="B70" s="302" t="s">
        <v>4617</v>
      </c>
      <c r="C70" s="246" t="s">
        <v>4616</v>
      </c>
      <c r="D70" s="246" t="s">
        <v>4618</v>
      </c>
      <c r="E70" s="347">
        <v>5000</v>
      </c>
      <c r="F70" s="298"/>
      <c r="G70" s="298"/>
      <c r="H70" s="298"/>
      <c r="I70" s="245">
        <f t="shared" si="1"/>
        <v>1500</v>
      </c>
      <c r="J70" s="245"/>
      <c r="K70" s="245"/>
      <c r="L70" s="245"/>
      <c r="M70" s="245">
        <f t="shared" si="2"/>
        <v>1250</v>
      </c>
      <c r="N70" s="245"/>
      <c r="O70" s="245"/>
      <c r="P70" s="245"/>
    </row>
    <row r="71" spans="1:16" ht="60">
      <c r="A71" s="247">
        <v>4</v>
      </c>
      <c r="B71" s="302" t="s">
        <v>4619</v>
      </c>
      <c r="C71" s="246" t="s">
        <v>4620</v>
      </c>
      <c r="D71" s="246" t="s">
        <v>4621</v>
      </c>
      <c r="E71" s="347">
        <v>4000</v>
      </c>
      <c r="F71" s="298"/>
      <c r="G71" s="298"/>
      <c r="H71" s="298"/>
      <c r="I71" s="245">
        <f t="shared" ref="I71:I72" si="3">ROUND(E71*30%,-1)</f>
        <v>1200</v>
      </c>
      <c r="J71" s="245"/>
      <c r="K71" s="245"/>
      <c r="L71" s="245"/>
      <c r="M71" s="245">
        <f t="shared" ref="M71:M72" si="4">ROUND(E71*25%,-1)</f>
        <v>1000</v>
      </c>
      <c r="N71" s="245"/>
      <c r="O71" s="245"/>
      <c r="P71" s="245"/>
    </row>
    <row r="72" spans="1:16" ht="75">
      <c r="A72" s="247">
        <v>5</v>
      </c>
      <c r="B72" s="302" t="s">
        <v>4622</v>
      </c>
      <c r="C72" s="246" t="s">
        <v>4621</v>
      </c>
      <c r="D72" s="246" t="s">
        <v>4623</v>
      </c>
      <c r="E72" s="347">
        <v>4000</v>
      </c>
      <c r="F72" s="298"/>
      <c r="G72" s="298"/>
      <c r="H72" s="298"/>
      <c r="I72" s="245">
        <f t="shared" si="3"/>
        <v>1200</v>
      </c>
      <c r="J72" s="245"/>
      <c r="K72" s="245"/>
      <c r="L72" s="245"/>
      <c r="M72" s="245">
        <f t="shared" si="4"/>
        <v>1000</v>
      </c>
      <c r="N72" s="245"/>
      <c r="O72" s="245"/>
      <c r="P72" s="245"/>
    </row>
    <row r="73" spans="1:16" ht="45">
      <c r="A73" s="363">
        <v>3</v>
      </c>
      <c r="B73" s="364" t="s">
        <v>4514</v>
      </c>
      <c r="C73" s="349"/>
      <c r="D73" s="349"/>
      <c r="E73" s="349"/>
      <c r="F73" s="349"/>
      <c r="G73" s="349"/>
      <c r="H73" s="349"/>
      <c r="I73" s="245"/>
      <c r="J73" s="245"/>
      <c r="K73" s="245"/>
      <c r="L73" s="245"/>
      <c r="M73" s="245"/>
      <c r="N73" s="245"/>
      <c r="O73" s="245"/>
      <c r="P73" s="245"/>
    </row>
    <row r="74" spans="1:16">
      <c r="A74" s="365" t="s">
        <v>1480</v>
      </c>
      <c r="B74" s="365" t="s">
        <v>4594</v>
      </c>
      <c r="C74" s="349"/>
      <c r="D74" s="349"/>
      <c r="E74" s="349"/>
      <c r="F74" s="349"/>
      <c r="G74" s="349"/>
      <c r="H74" s="349"/>
      <c r="I74" s="245"/>
      <c r="J74" s="245"/>
      <c r="K74" s="245"/>
      <c r="L74" s="245"/>
      <c r="M74" s="245"/>
      <c r="N74" s="245"/>
      <c r="O74" s="245"/>
      <c r="P74" s="245"/>
    </row>
    <row r="75" spans="1:16" ht="75">
      <c r="A75" s="363">
        <v>1</v>
      </c>
      <c r="B75" s="363" t="s">
        <v>4595</v>
      </c>
      <c r="C75" s="364" t="s">
        <v>4596</v>
      </c>
      <c r="D75" s="364" t="s">
        <v>4597</v>
      </c>
      <c r="E75" s="349"/>
      <c r="F75" s="349"/>
      <c r="G75" s="349"/>
      <c r="H75" s="349"/>
      <c r="I75" s="245"/>
      <c r="J75" s="245"/>
      <c r="K75" s="245"/>
      <c r="L75" s="245"/>
      <c r="M75" s="245"/>
      <c r="N75" s="245"/>
      <c r="O75" s="245"/>
      <c r="P75" s="245"/>
    </row>
    <row r="76" spans="1:16" ht="75">
      <c r="A76" s="363">
        <v>2</v>
      </c>
      <c r="B76" s="363" t="s">
        <v>4598</v>
      </c>
      <c r="C76" s="364" t="s">
        <v>4599</v>
      </c>
      <c r="D76" s="364" t="s">
        <v>4600</v>
      </c>
      <c r="E76" s="349"/>
      <c r="F76" s="349"/>
      <c r="G76" s="349"/>
      <c r="H76" s="349"/>
      <c r="I76" s="245"/>
      <c r="J76" s="245"/>
      <c r="K76" s="245"/>
      <c r="L76" s="245"/>
      <c r="M76" s="245"/>
      <c r="N76" s="245"/>
      <c r="O76" s="245"/>
      <c r="P76" s="245"/>
    </row>
    <row r="77" spans="1:16" ht="60">
      <c r="A77" s="363">
        <v>3</v>
      </c>
      <c r="B77" s="363" t="s">
        <v>4601</v>
      </c>
      <c r="C77" s="364" t="s">
        <v>4602</v>
      </c>
      <c r="D77" s="364" t="s">
        <v>4603</v>
      </c>
      <c r="E77" s="349"/>
      <c r="F77" s="349"/>
      <c r="G77" s="349"/>
      <c r="H77" s="349"/>
      <c r="I77" s="245"/>
      <c r="J77" s="245"/>
      <c r="K77" s="245"/>
      <c r="L77" s="245"/>
      <c r="M77" s="245"/>
      <c r="N77" s="245"/>
      <c r="O77" s="245"/>
      <c r="P77" s="245"/>
    </row>
    <row r="78" spans="1:16" ht="90">
      <c r="A78" s="363">
        <v>4</v>
      </c>
      <c r="B78" s="363" t="s">
        <v>4604</v>
      </c>
      <c r="C78" s="363" t="s">
        <v>4602</v>
      </c>
      <c r="D78" s="364" t="s">
        <v>4605</v>
      </c>
      <c r="E78" s="349"/>
      <c r="F78" s="349"/>
      <c r="G78" s="349"/>
      <c r="H78" s="349"/>
      <c r="I78" s="245"/>
      <c r="J78" s="245"/>
      <c r="K78" s="245"/>
      <c r="L78" s="245"/>
      <c r="M78" s="245"/>
      <c r="N78" s="245"/>
      <c r="O78" s="245"/>
      <c r="P78" s="245"/>
    </row>
    <row r="79" spans="1:16" ht="75">
      <c r="A79" s="363">
        <v>5</v>
      </c>
      <c r="B79" s="363" t="s">
        <v>4606</v>
      </c>
      <c r="C79" s="363" t="s">
        <v>4605</v>
      </c>
      <c r="D79" s="364" t="s">
        <v>4607</v>
      </c>
      <c r="E79" s="349"/>
      <c r="F79" s="349"/>
      <c r="G79" s="349"/>
      <c r="H79" s="349"/>
      <c r="I79" s="245"/>
      <c r="J79" s="245"/>
      <c r="K79" s="245"/>
      <c r="L79" s="245"/>
      <c r="M79" s="245"/>
      <c r="N79" s="245"/>
      <c r="O79" s="245"/>
      <c r="P79" s="245"/>
    </row>
    <row r="80" spans="1:16" ht="60">
      <c r="A80" s="363">
        <v>6</v>
      </c>
      <c r="B80" s="363" t="s">
        <v>4608</v>
      </c>
      <c r="C80" s="363" t="s">
        <v>4609</v>
      </c>
      <c r="D80" s="364" t="s">
        <v>4610</v>
      </c>
      <c r="E80" s="349"/>
      <c r="F80" s="349"/>
      <c r="G80" s="349"/>
      <c r="H80" s="349"/>
      <c r="I80" s="245"/>
      <c r="J80" s="245"/>
      <c r="K80" s="245"/>
      <c r="L80" s="245"/>
      <c r="M80" s="245"/>
      <c r="N80" s="245"/>
      <c r="O80" s="245"/>
      <c r="P80" s="245"/>
    </row>
    <row r="81" spans="1:16" ht="45">
      <c r="A81" s="363">
        <v>7</v>
      </c>
      <c r="B81" s="364" t="s">
        <v>4514</v>
      </c>
      <c r="C81" s="349"/>
      <c r="D81" s="349"/>
      <c r="E81" s="349"/>
      <c r="F81" s="349"/>
      <c r="G81" s="349"/>
      <c r="H81" s="349"/>
      <c r="I81" s="245"/>
      <c r="J81" s="245"/>
      <c r="K81" s="245"/>
      <c r="L81" s="245"/>
      <c r="M81" s="245"/>
      <c r="N81" s="245"/>
      <c r="O81" s="245"/>
      <c r="P81" s="245"/>
    </row>
    <row r="82" spans="1:16">
      <c r="A82" s="365" t="s">
        <v>1517</v>
      </c>
      <c r="B82" s="365" t="s">
        <v>4611</v>
      </c>
      <c r="C82" s="349"/>
      <c r="D82" s="349"/>
      <c r="E82" s="349"/>
      <c r="F82" s="349"/>
      <c r="G82" s="349"/>
      <c r="H82" s="349"/>
      <c r="I82" s="245"/>
      <c r="J82" s="245"/>
      <c r="K82" s="245"/>
      <c r="L82" s="245"/>
      <c r="M82" s="245"/>
      <c r="N82" s="245"/>
      <c r="O82" s="245"/>
      <c r="P82" s="245"/>
    </row>
    <row r="83" spans="1:16" ht="60">
      <c r="A83" s="363">
        <v>1</v>
      </c>
      <c r="B83" s="363" t="s">
        <v>4612</v>
      </c>
      <c r="C83" s="364" t="s">
        <v>4613</v>
      </c>
      <c r="D83" s="364" t="s">
        <v>4614</v>
      </c>
      <c r="E83" s="349"/>
      <c r="F83" s="349"/>
      <c r="G83" s="349"/>
      <c r="H83" s="349"/>
      <c r="I83" s="245"/>
      <c r="J83" s="245"/>
      <c r="K83" s="245"/>
      <c r="L83" s="245"/>
      <c r="M83" s="245"/>
      <c r="N83" s="245"/>
      <c r="O83" s="245"/>
      <c r="P83" s="245"/>
    </row>
    <row r="84" spans="1:16" ht="60">
      <c r="A84" s="363">
        <v>2</v>
      </c>
      <c r="B84" s="363" t="s">
        <v>4615</v>
      </c>
      <c r="C84" s="364" t="s">
        <v>4613</v>
      </c>
      <c r="D84" s="364" t="s">
        <v>4616</v>
      </c>
      <c r="E84" s="349"/>
      <c r="F84" s="349"/>
      <c r="G84" s="349"/>
      <c r="H84" s="349"/>
      <c r="I84" s="245"/>
      <c r="J84" s="245"/>
      <c r="K84" s="245"/>
      <c r="L84" s="245"/>
      <c r="M84" s="245"/>
      <c r="N84" s="245"/>
      <c r="O84" s="245"/>
      <c r="P84" s="245"/>
    </row>
    <row r="85" spans="1:16" ht="60">
      <c r="A85" s="363">
        <v>3</v>
      </c>
      <c r="B85" s="363" t="s">
        <v>4617</v>
      </c>
      <c r="C85" s="364" t="s">
        <v>4616</v>
      </c>
      <c r="D85" s="364" t="s">
        <v>4618</v>
      </c>
      <c r="E85" s="349"/>
      <c r="F85" s="349"/>
      <c r="G85" s="349"/>
      <c r="H85" s="349"/>
      <c r="I85" s="245"/>
      <c r="J85" s="245"/>
      <c r="K85" s="245"/>
      <c r="L85" s="245"/>
      <c r="M85" s="245"/>
      <c r="N85" s="245"/>
      <c r="O85" s="245"/>
      <c r="P85" s="245"/>
    </row>
    <row r="86" spans="1:16" ht="60">
      <c r="A86" s="363">
        <v>4</v>
      </c>
      <c r="B86" s="363" t="s">
        <v>4619</v>
      </c>
      <c r="C86" s="364" t="s">
        <v>4620</v>
      </c>
      <c r="D86" s="364" t="s">
        <v>4621</v>
      </c>
      <c r="E86" s="349"/>
      <c r="F86" s="349"/>
      <c r="G86" s="349"/>
      <c r="H86" s="349"/>
      <c r="I86" s="245"/>
      <c r="J86" s="245"/>
      <c r="K86" s="245"/>
      <c r="L86" s="245"/>
      <c r="M86" s="245"/>
      <c r="N86" s="245"/>
      <c r="O86" s="245"/>
      <c r="P86" s="245"/>
    </row>
    <row r="87" spans="1:16" ht="75">
      <c r="A87" s="363">
        <v>5</v>
      </c>
      <c r="B87" s="363" t="s">
        <v>4622</v>
      </c>
      <c r="C87" s="364" t="s">
        <v>4621</v>
      </c>
      <c r="D87" s="364" t="s">
        <v>4623</v>
      </c>
      <c r="E87" s="349"/>
      <c r="F87" s="349"/>
      <c r="G87" s="349"/>
      <c r="H87" s="349"/>
      <c r="I87" s="245"/>
      <c r="J87" s="245"/>
      <c r="K87" s="245"/>
      <c r="L87" s="245"/>
      <c r="M87" s="245"/>
      <c r="N87" s="245"/>
      <c r="O87" s="245"/>
      <c r="P87" s="245"/>
    </row>
    <row r="88" spans="1:16" ht="45">
      <c r="A88" s="363">
        <v>6</v>
      </c>
      <c r="B88" s="364" t="s">
        <v>4514</v>
      </c>
      <c r="C88" s="349"/>
      <c r="D88" s="349"/>
      <c r="E88" s="349"/>
      <c r="F88" s="349"/>
      <c r="G88" s="349"/>
      <c r="H88" s="349"/>
      <c r="I88" s="245"/>
      <c r="J88" s="245"/>
      <c r="K88" s="245"/>
      <c r="L88" s="245"/>
      <c r="M88" s="245"/>
      <c r="N88" s="245"/>
      <c r="O88" s="245"/>
      <c r="P88" s="245"/>
    </row>
  </sheetData>
  <mergeCells count="31">
    <mergeCell ref="C54:D54"/>
    <mergeCell ref="C55:D55"/>
    <mergeCell ref="A21:A22"/>
    <mergeCell ref="B21:B22"/>
    <mergeCell ref="A24:D24"/>
    <mergeCell ref="A26:A28"/>
    <mergeCell ref="A50:D50"/>
    <mergeCell ref="A52:A53"/>
    <mergeCell ref="B52:B53"/>
    <mergeCell ref="C52:D52"/>
    <mergeCell ref="C53:D53"/>
    <mergeCell ref="C11:D11"/>
    <mergeCell ref="A3:A5"/>
    <mergeCell ref="B3:D3"/>
    <mergeCell ref="E3:H4"/>
    <mergeCell ref="A19:A20"/>
    <mergeCell ref="B19:B20"/>
    <mergeCell ref="A7:A8"/>
    <mergeCell ref="B7:B8"/>
    <mergeCell ref="A10:A11"/>
    <mergeCell ref="B10:B11"/>
    <mergeCell ref="A12:A14"/>
    <mergeCell ref="B12:B14"/>
    <mergeCell ref="C12:D12"/>
    <mergeCell ref="C13:D13"/>
    <mergeCell ref="C14:D14"/>
    <mergeCell ref="I3:L4"/>
    <mergeCell ref="M3:P4"/>
    <mergeCell ref="B4:B5"/>
    <mergeCell ref="C4:D4"/>
    <mergeCell ref="C10:D10"/>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activeCell="A3" sqref="A3:XFD5"/>
    </sheetView>
  </sheetViews>
  <sheetFormatPr defaultColWidth="9.140625" defaultRowHeight="15"/>
  <cols>
    <col min="1" max="1" width="6.42578125" style="275" customWidth="1"/>
    <col min="2" max="2" width="30.140625" style="275" customWidth="1"/>
    <col min="3" max="4" width="19" style="276" customWidth="1"/>
    <col min="5" max="16384" width="9.140625" style="275"/>
  </cols>
  <sheetData>
    <row r="1" spans="1:16" ht="46.5" customHeight="1">
      <c r="A1" s="274" t="s">
        <v>4624</v>
      </c>
      <c r="C1" s="275"/>
      <c r="D1" s="275"/>
    </row>
    <row r="2" spans="1:16">
      <c r="C2" s="275"/>
      <c r="D2" s="275"/>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75">
      <c r="A6" s="246">
        <v>1</v>
      </c>
      <c r="B6" s="327" t="s">
        <v>4384</v>
      </c>
      <c r="C6" s="246" t="s">
        <v>4385</v>
      </c>
      <c r="D6" s="246" t="s">
        <v>4386</v>
      </c>
      <c r="E6" s="297">
        <v>20000</v>
      </c>
      <c r="F6" s="297">
        <v>8000</v>
      </c>
      <c r="G6" s="297">
        <v>4000</v>
      </c>
      <c r="H6" s="297">
        <v>3200</v>
      </c>
      <c r="I6" s="245">
        <f>ROUND(E6*30%,-1)</f>
        <v>6000</v>
      </c>
      <c r="J6" s="245">
        <f>ROUND(F6*30%,-1)</f>
        <v>2400</v>
      </c>
      <c r="K6" s="245">
        <f>ROUND(G6*30%,-1)</f>
        <v>1200</v>
      </c>
      <c r="L6" s="245">
        <f>ROUND(H6*30%,-1)</f>
        <v>960</v>
      </c>
      <c r="M6" s="245">
        <f>ROUND(E6*25%,-1)</f>
        <v>5000</v>
      </c>
      <c r="N6" s="245">
        <f t="shared" ref="N6:P21" si="0">ROUND(F6*25%,-1)</f>
        <v>2000</v>
      </c>
      <c r="O6" s="245">
        <f t="shared" si="0"/>
        <v>1000</v>
      </c>
      <c r="P6" s="245">
        <f t="shared" si="0"/>
        <v>800</v>
      </c>
    </row>
    <row r="7" spans="1:16" ht="60">
      <c r="A7" s="246">
        <v>2</v>
      </c>
      <c r="B7" s="327" t="s">
        <v>4387</v>
      </c>
      <c r="C7" s="246" t="s">
        <v>4388</v>
      </c>
      <c r="D7" s="246" t="s">
        <v>4389</v>
      </c>
      <c r="E7" s="297">
        <v>13650</v>
      </c>
      <c r="F7" s="297">
        <v>6830</v>
      </c>
      <c r="G7" s="297">
        <v>3410</v>
      </c>
      <c r="H7" s="297">
        <v>2730</v>
      </c>
      <c r="I7" s="245">
        <f t="shared" ref="I7:L53" si="1">ROUND(E7*30%,-1)</f>
        <v>4100</v>
      </c>
      <c r="J7" s="245">
        <f t="shared" si="1"/>
        <v>2050</v>
      </c>
      <c r="K7" s="245">
        <f t="shared" si="1"/>
        <v>1020</v>
      </c>
      <c r="L7" s="245">
        <f t="shared" si="1"/>
        <v>820</v>
      </c>
      <c r="M7" s="245">
        <f t="shared" ref="M7:P53" si="2">ROUND(E7*25%,-1)</f>
        <v>3410</v>
      </c>
      <c r="N7" s="245">
        <f t="shared" si="0"/>
        <v>1710</v>
      </c>
      <c r="O7" s="245">
        <f t="shared" si="0"/>
        <v>850</v>
      </c>
      <c r="P7" s="245">
        <f t="shared" si="0"/>
        <v>680</v>
      </c>
    </row>
    <row r="8" spans="1:16" ht="30">
      <c r="A8" s="246">
        <v>3</v>
      </c>
      <c r="B8" s="327" t="s">
        <v>4390</v>
      </c>
      <c r="C8" s="246" t="s">
        <v>4384</v>
      </c>
      <c r="D8" s="246" t="s">
        <v>4387</v>
      </c>
      <c r="E8" s="297">
        <v>13650</v>
      </c>
      <c r="F8" s="297">
        <v>6830</v>
      </c>
      <c r="G8" s="297">
        <v>3410</v>
      </c>
      <c r="H8" s="297">
        <v>2730</v>
      </c>
      <c r="I8" s="245">
        <f t="shared" si="1"/>
        <v>4100</v>
      </c>
      <c r="J8" s="245">
        <f t="shared" si="1"/>
        <v>2050</v>
      </c>
      <c r="K8" s="245">
        <f t="shared" si="1"/>
        <v>1020</v>
      </c>
      <c r="L8" s="245">
        <f t="shared" si="1"/>
        <v>820</v>
      </c>
      <c r="M8" s="245">
        <f t="shared" si="2"/>
        <v>3410</v>
      </c>
      <c r="N8" s="245">
        <f t="shared" si="0"/>
        <v>1710</v>
      </c>
      <c r="O8" s="245">
        <f t="shared" si="0"/>
        <v>850</v>
      </c>
      <c r="P8" s="245">
        <f t="shared" si="0"/>
        <v>680</v>
      </c>
    </row>
    <row r="9" spans="1:16" ht="75">
      <c r="A9" s="246">
        <v>4</v>
      </c>
      <c r="B9" s="327" t="s">
        <v>4391</v>
      </c>
      <c r="C9" s="246" t="s">
        <v>4392</v>
      </c>
      <c r="D9" s="246" t="s">
        <v>4393</v>
      </c>
      <c r="E9" s="297">
        <v>15000</v>
      </c>
      <c r="F9" s="297">
        <v>6000</v>
      </c>
      <c r="G9" s="297">
        <v>3000</v>
      </c>
      <c r="H9" s="297">
        <v>2400</v>
      </c>
      <c r="I9" s="245">
        <f t="shared" si="1"/>
        <v>4500</v>
      </c>
      <c r="J9" s="245">
        <f t="shared" si="1"/>
        <v>1800</v>
      </c>
      <c r="K9" s="245">
        <f t="shared" si="1"/>
        <v>900</v>
      </c>
      <c r="L9" s="245">
        <f t="shared" si="1"/>
        <v>720</v>
      </c>
      <c r="M9" s="245">
        <f t="shared" si="2"/>
        <v>3750</v>
      </c>
      <c r="N9" s="245">
        <f t="shared" si="0"/>
        <v>1500</v>
      </c>
      <c r="O9" s="245">
        <f t="shared" si="0"/>
        <v>750</v>
      </c>
      <c r="P9" s="245">
        <f t="shared" si="0"/>
        <v>600</v>
      </c>
    </row>
    <row r="10" spans="1:16" ht="60">
      <c r="A10" s="246">
        <v>5</v>
      </c>
      <c r="B10" s="327" t="s">
        <v>4394</v>
      </c>
      <c r="C10" s="246" t="s">
        <v>4395</v>
      </c>
      <c r="D10" s="246" t="s">
        <v>4396</v>
      </c>
      <c r="E10" s="297">
        <v>9000</v>
      </c>
      <c r="F10" s="297">
        <v>4500</v>
      </c>
      <c r="G10" s="297">
        <v>2200</v>
      </c>
      <c r="H10" s="297">
        <v>1760</v>
      </c>
      <c r="I10" s="245">
        <f t="shared" si="1"/>
        <v>2700</v>
      </c>
      <c r="J10" s="245">
        <f t="shared" si="1"/>
        <v>1350</v>
      </c>
      <c r="K10" s="245">
        <f t="shared" si="1"/>
        <v>660</v>
      </c>
      <c r="L10" s="245">
        <f t="shared" si="1"/>
        <v>530</v>
      </c>
      <c r="M10" s="245">
        <f t="shared" si="2"/>
        <v>2250</v>
      </c>
      <c r="N10" s="245">
        <f t="shared" si="0"/>
        <v>1130</v>
      </c>
      <c r="O10" s="245">
        <f t="shared" si="0"/>
        <v>550</v>
      </c>
      <c r="P10" s="245">
        <f t="shared" si="0"/>
        <v>440</v>
      </c>
    </row>
    <row r="11" spans="1:16">
      <c r="A11" s="246">
        <v>6</v>
      </c>
      <c r="B11" s="327" t="s">
        <v>4397</v>
      </c>
      <c r="C11" s="351"/>
      <c r="D11" s="351"/>
      <c r="E11" s="298"/>
      <c r="F11" s="298"/>
      <c r="G11" s="298"/>
      <c r="H11" s="298"/>
      <c r="I11" s="245"/>
      <c r="J11" s="245"/>
      <c r="K11" s="245"/>
      <c r="L11" s="245"/>
      <c r="M11" s="245"/>
      <c r="N11" s="245"/>
      <c r="O11" s="245"/>
      <c r="P11" s="245"/>
    </row>
    <row r="12" spans="1:16" ht="75">
      <c r="A12" s="246">
        <v>7</v>
      </c>
      <c r="B12" s="296" t="s">
        <v>4398</v>
      </c>
      <c r="C12" s="246" t="s">
        <v>4399</v>
      </c>
      <c r="D12" s="246" t="s">
        <v>4400</v>
      </c>
      <c r="E12" s="297">
        <v>11700</v>
      </c>
      <c r="F12" s="297">
        <v>5850</v>
      </c>
      <c r="G12" s="297">
        <v>2930</v>
      </c>
      <c r="H12" s="297">
        <v>2340</v>
      </c>
      <c r="I12" s="245">
        <f t="shared" si="1"/>
        <v>3510</v>
      </c>
      <c r="J12" s="245">
        <f t="shared" si="1"/>
        <v>1760</v>
      </c>
      <c r="K12" s="245">
        <f t="shared" si="1"/>
        <v>880</v>
      </c>
      <c r="L12" s="245">
        <f t="shared" si="1"/>
        <v>700</v>
      </c>
      <c r="M12" s="245">
        <f t="shared" si="2"/>
        <v>2930</v>
      </c>
      <c r="N12" s="245">
        <f t="shared" si="0"/>
        <v>1460</v>
      </c>
      <c r="O12" s="245">
        <f t="shared" si="0"/>
        <v>730</v>
      </c>
      <c r="P12" s="245">
        <f t="shared" si="0"/>
        <v>590</v>
      </c>
    </row>
    <row r="13" spans="1:16" ht="75">
      <c r="A13" s="246">
        <v>8</v>
      </c>
      <c r="B13" s="296" t="s">
        <v>3736</v>
      </c>
      <c r="C13" s="246" t="s">
        <v>4401</v>
      </c>
      <c r="D13" s="246" t="s">
        <v>4402</v>
      </c>
      <c r="E13" s="297">
        <v>12000</v>
      </c>
      <c r="F13" s="297">
        <v>6000</v>
      </c>
      <c r="G13" s="297">
        <v>3000</v>
      </c>
      <c r="H13" s="297">
        <v>2400</v>
      </c>
      <c r="I13" s="245">
        <f t="shared" si="1"/>
        <v>3600</v>
      </c>
      <c r="J13" s="245">
        <f t="shared" si="1"/>
        <v>1800</v>
      </c>
      <c r="K13" s="245">
        <f t="shared" si="1"/>
        <v>900</v>
      </c>
      <c r="L13" s="245">
        <f t="shared" si="1"/>
        <v>720</v>
      </c>
      <c r="M13" s="245">
        <f t="shared" si="2"/>
        <v>3000</v>
      </c>
      <c r="N13" s="245">
        <f t="shared" si="0"/>
        <v>1500</v>
      </c>
      <c r="O13" s="245">
        <f t="shared" si="0"/>
        <v>750</v>
      </c>
      <c r="P13" s="245">
        <f t="shared" si="0"/>
        <v>600</v>
      </c>
    </row>
    <row r="14" spans="1:16" ht="75">
      <c r="A14" s="246">
        <v>9</v>
      </c>
      <c r="B14" s="327" t="s">
        <v>4403</v>
      </c>
      <c r="C14" s="246" t="s">
        <v>4404</v>
      </c>
      <c r="D14" s="246" t="s">
        <v>4405</v>
      </c>
      <c r="E14" s="297">
        <v>12000</v>
      </c>
      <c r="F14" s="297">
        <v>6000</v>
      </c>
      <c r="G14" s="297">
        <v>3000</v>
      </c>
      <c r="H14" s="297">
        <v>2400</v>
      </c>
      <c r="I14" s="245">
        <f t="shared" si="1"/>
        <v>3600</v>
      </c>
      <c r="J14" s="245">
        <f t="shared" si="1"/>
        <v>1800</v>
      </c>
      <c r="K14" s="245">
        <f t="shared" si="1"/>
        <v>900</v>
      </c>
      <c r="L14" s="245">
        <f t="shared" si="1"/>
        <v>720</v>
      </c>
      <c r="M14" s="245">
        <f t="shared" si="2"/>
        <v>3000</v>
      </c>
      <c r="N14" s="245">
        <f t="shared" si="0"/>
        <v>1500</v>
      </c>
      <c r="O14" s="245">
        <f t="shared" si="0"/>
        <v>750</v>
      </c>
      <c r="P14" s="245">
        <f t="shared" si="0"/>
        <v>600</v>
      </c>
    </row>
    <row r="15" spans="1:16" ht="28.5">
      <c r="A15" s="246">
        <v>10</v>
      </c>
      <c r="B15" s="327" t="s">
        <v>4406</v>
      </c>
      <c r="C15" s="351"/>
      <c r="D15" s="351"/>
      <c r="E15" s="297">
        <v>12000</v>
      </c>
      <c r="F15" s="297">
        <v>6000</v>
      </c>
      <c r="G15" s="297">
        <v>3000</v>
      </c>
      <c r="H15" s="297">
        <v>2400</v>
      </c>
      <c r="I15" s="245">
        <f t="shared" si="1"/>
        <v>3600</v>
      </c>
      <c r="J15" s="245">
        <f t="shared" si="1"/>
        <v>1800</v>
      </c>
      <c r="K15" s="245">
        <f t="shared" si="1"/>
        <v>900</v>
      </c>
      <c r="L15" s="245">
        <f t="shared" si="1"/>
        <v>720</v>
      </c>
      <c r="M15" s="245">
        <f t="shared" si="2"/>
        <v>3000</v>
      </c>
      <c r="N15" s="245">
        <f t="shared" si="0"/>
        <v>1500</v>
      </c>
      <c r="O15" s="245">
        <f t="shared" si="0"/>
        <v>750</v>
      </c>
      <c r="P15" s="245">
        <f t="shared" si="0"/>
        <v>600</v>
      </c>
    </row>
    <row r="16" spans="1:16" ht="75">
      <c r="A16" s="246">
        <v>11</v>
      </c>
      <c r="B16" s="327" t="s">
        <v>4407</v>
      </c>
      <c r="C16" s="246" t="s">
        <v>4408</v>
      </c>
      <c r="D16" s="246" t="s">
        <v>4409</v>
      </c>
      <c r="E16" s="297">
        <v>12000</v>
      </c>
      <c r="F16" s="297">
        <v>6000</v>
      </c>
      <c r="G16" s="297">
        <v>3000</v>
      </c>
      <c r="H16" s="297">
        <v>2400</v>
      </c>
      <c r="I16" s="245">
        <f t="shared" si="1"/>
        <v>3600</v>
      </c>
      <c r="J16" s="245">
        <f t="shared" si="1"/>
        <v>1800</v>
      </c>
      <c r="K16" s="245">
        <f t="shared" si="1"/>
        <v>900</v>
      </c>
      <c r="L16" s="245">
        <f t="shared" si="1"/>
        <v>720</v>
      </c>
      <c r="M16" s="245">
        <f t="shared" si="2"/>
        <v>3000</v>
      </c>
      <c r="N16" s="245">
        <f t="shared" si="0"/>
        <v>1500</v>
      </c>
      <c r="O16" s="245">
        <f t="shared" si="0"/>
        <v>750</v>
      </c>
      <c r="P16" s="245">
        <f t="shared" si="0"/>
        <v>600</v>
      </c>
    </row>
    <row r="17" spans="1:16" ht="90">
      <c r="A17" s="246">
        <v>12</v>
      </c>
      <c r="B17" s="327" t="s">
        <v>2146</v>
      </c>
      <c r="C17" s="246" t="s">
        <v>4410</v>
      </c>
      <c r="D17" s="246" t="s">
        <v>4411</v>
      </c>
      <c r="E17" s="297">
        <v>10500</v>
      </c>
      <c r="F17" s="297">
        <v>5200</v>
      </c>
      <c r="G17" s="297">
        <v>2600</v>
      </c>
      <c r="H17" s="297">
        <v>2080</v>
      </c>
      <c r="I17" s="245">
        <f t="shared" si="1"/>
        <v>3150</v>
      </c>
      <c r="J17" s="245">
        <f t="shared" si="1"/>
        <v>1560</v>
      </c>
      <c r="K17" s="245">
        <f t="shared" si="1"/>
        <v>780</v>
      </c>
      <c r="L17" s="245">
        <f t="shared" si="1"/>
        <v>620</v>
      </c>
      <c r="M17" s="245">
        <f t="shared" si="2"/>
        <v>2630</v>
      </c>
      <c r="N17" s="245">
        <f t="shared" si="0"/>
        <v>1300</v>
      </c>
      <c r="O17" s="245">
        <f t="shared" si="0"/>
        <v>650</v>
      </c>
      <c r="P17" s="245">
        <f t="shared" si="0"/>
        <v>520</v>
      </c>
    </row>
    <row r="18" spans="1:16" ht="105">
      <c r="A18" s="246">
        <v>13</v>
      </c>
      <c r="B18" s="327" t="s">
        <v>4412</v>
      </c>
      <c r="C18" s="246" t="s">
        <v>2146</v>
      </c>
      <c r="D18" s="246" t="s">
        <v>4413</v>
      </c>
      <c r="E18" s="297">
        <v>9000</v>
      </c>
      <c r="F18" s="297">
        <v>4500</v>
      </c>
      <c r="G18" s="297">
        <v>2200</v>
      </c>
      <c r="H18" s="297">
        <v>1760</v>
      </c>
      <c r="I18" s="245">
        <f t="shared" si="1"/>
        <v>2700</v>
      </c>
      <c r="J18" s="245">
        <f t="shared" si="1"/>
        <v>1350</v>
      </c>
      <c r="K18" s="245">
        <f t="shared" si="1"/>
        <v>660</v>
      </c>
      <c r="L18" s="245">
        <f t="shared" si="1"/>
        <v>530</v>
      </c>
      <c r="M18" s="245">
        <f t="shared" si="2"/>
        <v>2250</v>
      </c>
      <c r="N18" s="245">
        <f t="shared" si="0"/>
        <v>1130</v>
      </c>
      <c r="O18" s="245">
        <f t="shared" si="0"/>
        <v>550</v>
      </c>
      <c r="P18" s="245">
        <f t="shared" si="0"/>
        <v>440</v>
      </c>
    </row>
    <row r="19" spans="1:16" ht="60">
      <c r="A19" s="246">
        <v>14</v>
      </c>
      <c r="B19" s="327" t="s">
        <v>4414</v>
      </c>
      <c r="C19" s="246" t="s">
        <v>4415</v>
      </c>
      <c r="D19" s="246" t="s">
        <v>4416</v>
      </c>
      <c r="E19" s="297">
        <v>13650</v>
      </c>
      <c r="F19" s="297">
        <v>6830</v>
      </c>
      <c r="G19" s="297">
        <v>3410</v>
      </c>
      <c r="H19" s="297">
        <v>2730</v>
      </c>
      <c r="I19" s="245">
        <f t="shared" si="1"/>
        <v>4100</v>
      </c>
      <c r="J19" s="245">
        <f t="shared" si="1"/>
        <v>2050</v>
      </c>
      <c r="K19" s="245">
        <f t="shared" si="1"/>
        <v>1020</v>
      </c>
      <c r="L19" s="245">
        <f t="shared" si="1"/>
        <v>820</v>
      </c>
      <c r="M19" s="245">
        <f t="shared" si="2"/>
        <v>3410</v>
      </c>
      <c r="N19" s="245">
        <f t="shared" si="0"/>
        <v>1710</v>
      </c>
      <c r="O19" s="245">
        <f t="shared" si="0"/>
        <v>850</v>
      </c>
      <c r="P19" s="245">
        <f t="shared" si="0"/>
        <v>680</v>
      </c>
    </row>
    <row r="20" spans="1:16" ht="60">
      <c r="A20" s="246">
        <v>15</v>
      </c>
      <c r="B20" s="327" t="s">
        <v>3799</v>
      </c>
      <c r="C20" s="246" t="s">
        <v>4417</v>
      </c>
      <c r="D20" s="246" t="s">
        <v>4415</v>
      </c>
      <c r="E20" s="353">
        <v>8000</v>
      </c>
      <c r="F20" s="353">
        <v>4000</v>
      </c>
      <c r="G20" s="353">
        <v>2000</v>
      </c>
      <c r="H20" s="297">
        <v>1600</v>
      </c>
      <c r="I20" s="245">
        <f t="shared" si="1"/>
        <v>2400</v>
      </c>
      <c r="J20" s="245">
        <f t="shared" si="1"/>
        <v>1200</v>
      </c>
      <c r="K20" s="245">
        <f t="shared" si="1"/>
        <v>600</v>
      </c>
      <c r="L20" s="245">
        <f t="shared" si="1"/>
        <v>480</v>
      </c>
      <c r="M20" s="245">
        <f t="shared" si="2"/>
        <v>2000</v>
      </c>
      <c r="N20" s="245">
        <f t="shared" si="0"/>
        <v>1000</v>
      </c>
      <c r="O20" s="245">
        <f t="shared" si="0"/>
        <v>500</v>
      </c>
      <c r="P20" s="245">
        <f t="shared" si="0"/>
        <v>400</v>
      </c>
    </row>
    <row r="21" spans="1:16" ht="75">
      <c r="A21" s="246">
        <v>16</v>
      </c>
      <c r="B21" s="296" t="s">
        <v>4418</v>
      </c>
      <c r="C21" s="246" t="s">
        <v>4419</v>
      </c>
      <c r="D21" s="246" t="s">
        <v>4387</v>
      </c>
      <c r="E21" s="297">
        <v>10400</v>
      </c>
      <c r="F21" s="297">
        <v>5200</v>
      </c>
      <c r="G21" s="297">
        <v>2600</v>
      </c>
      <c r="H21" s="297">
        <v>2080</v>
      </c>
      <c r="I21" s="245">
        <f t="shared" si="1"/>
        <v>3120</v>
      </c>
      <c r="J21" s="245">
        <f t="shared" si="1"/>
        <v>1560</v>
      </c>
      <c r="K21" s="245">
        <f t="shared" si="1"/>
        <v>780</v>
      </c>
      <c r="L21" s="245">
        <f t="shared" si="1"/>
        <v>620</v>
      </c>
      <c r="M21" s="245">
        <f t="shared" si="2"/>
        <v>2600</v>
      </c>
      <c r="N21" s="245">
        <f t="shared" si="0"/>
        <v>1300</v>
      </c>
      <c r="O21" s="245">
        <f t="shared" si="0"/>
        <v>650</v>
      </c>
      <c r="P21" s="245">
        <f t="shared" si="0"/>
        <v>520</v>
      </c>
    </row>
    <row r="22" spans="1:16" ht="90">
      <c r="A22" s="246">
        <v>17</v>
      </c>
      <c r="B22" s="296" t="s">
        <v>4420</v>
      </c>
      <c r="C22" s="246" t="s">
        <v>4417</v>
      </c>
      <c r="D22" s="246" t="s">
        <v>4421</v>
      </c>
      <c r="E22" s="297">
        <v>10400</v>
      </c>
      <c r="F22" s="297">
        <v>5200</v>
      </c>
      <c r="G22" s="297">
        <v>2600</v>
      </c>
      <c r="H22" s="297">
        <v>2080</v>
      </c>
      <c r="I22" s="245">
        <f t="shared" si="1"/>
        <v>3120</v>
      </c>
      <c r="J22" s="245">
        <f t="shared" si="1"/>
        <v>1560</v>
      </c>
      <c r="K22" s="245">
        <f t="shared" si="1"/>
        <v>780</v>
      </c>
      <c r="L22" s="245">
        <f t="shared" si="1"/>
        <v>620</v>
      </c>
      <c r="M22" s="245">
        <f t="shared" si="2"/>
        <v>2600</v>
      </c>
      <c r="N22" s="245">
        <f t="shared" si="2"/>
        <v>1300</v>
      </c>
      <c r="O22" s="245">
        <f t="shared" si="2"/>
        <v>650</v>
      </c>
      <c r="P22" s="245">
        <f t="shared" si="2"/>
        <v>520</v>
      </c>
    </row>
    <row r="23" spans="1:16" ht="60">
      <c r="A23" s="246">
        <v>18</v>
      </c>
      <c r="B23" s="327" t="s">
        <v>4422</v>
      </c>
      <c r="C23" s="246" t="s">
        <v>4423</v>
      </c>
      <c r="D23" s="246" t="s">
        <v>4424</v>
      </c>
      <c r="E23" s="297">
        <v>7800</v>
      </c>
      <c r="F23" s="297">
        <v>3900</v>
      </c>
      <c r="G23" s="297">
        <v>1950</v>
      </c>
      <c r="H23" s="297">
        <v>1560</v>
      </c>
      <c r="I23" s="245">
        <f t="shared" si="1"/>
        <v>2340</v>
      </c>
      <c r="J23" s="245">
        <f t="shared" si="1"/>
        <v>1170</v>
      </c>
      <c r="K23" s="245">
        <f t="shared" si="1"/>
        <v>590</v>
      </c>
      <c r="L23" s="245">
        <f t="shared" si="1"/>
        <v>470</v>
      </c>
      <c r="M23" s="245">
        <f t="shared" si="2"/>
        <v>1950</v>
      </c>
      <c r="N23" s="245">
        <f t="shared" si="2"/>
        <v>980</v>
      </c>
      <c r="O23" s="245">
        <f t="shared" si="2"/>
        <v>490</v>
      </c>
      <c r="P23" s="245">
        <f t="shared" si="2"/>
        <v>390</v>
      </c>
    </row>
    <row r="24" spans="1:16" ht="75">
      <c r="A24" s="246">
        <v>19</v>
      </c>
      <c r="B24" s="327" t="s">
        <v>4425</v>
      </c>
      <c r="C24" s="246" t="s">
        <v>4426</v>
      </c>
      <c r="D24" s="246" t="s">
        <v>4427</v>
      </c>
      <c r="E24" s="297">
        <v>7800</v>
      </c>
      <c r="F24" s="297">
        <v>3900</v>
      </c>
      <c r="G24" s="297">
        <v>1950</v>
      </c>
      <c r="H24" s="297">
        <v>1560</v>
      </c>
      <c r="I24" s="245">
        <f t="shared" si="1"/>
        <v>2340</v>
      </c>
      <c r="J24" s="245">
        <f t="shared" si="1"/>
        <v>1170</v>
      </c>
      <c r="K24" s="245">
        <f t="shared" si="1"/>
        <v>590</v>
      </c>
      <c r="L24" s="245">
        <f t="shared" si="1"/>
        <v>470</v>
      </c>
      <c r="M24" s="245">
        <f t="shared" si="2"/>
        <v>1950</v>
      </c>
      <c r="N24" s="245">
        <f t="shared" si="2"/>
        <v>980</v>
      </c>
      <c r="O24" s="245">
        <f t="shared" si="2"/>
        <v>490</v>
      </c>
      <c r="P24" s="245">
        <f t="shared" si="2"/>
        <v>390</v>
      </c>
    </row>
    <row r="25" spans="1:16" ht="75">
      <c r="A25" s="246">
        <v>20</v>
      </c>
      <c r="B25" s="327" t="s">
        <v>4129</v>
      </c>
      <c r="C25" s="246" t="s">
        <v>4428</v>
      </c>
      <c r="D25" s="246" t="s">
        <v>4427</v>
      </c>
      <c r="E25" s="297">
        <v>7800</v>
      </c>
      <c r="F25" s="297">
        <v>3900</v>
      </c>
      <c r="G25" s="297">
        <v>1950</v>
      </c>
      <c r="H25" s="297">
        <v>1560</v>
      </c>
      <c r="I25" s="245">
        <f t="shared" si="1"/>
        <v>2340</v>
      </c>
      <c r="J25" s="245">
        <f t="shared" si="1"/>
        <v>1170</v>
      </c>
      <c r="K25" s="245">
        <f t="shared" si="1"/>
        <v>590</v>
      </c>
      <c r="L25" s="245">
        <f t="shared" si="1"/>
        <v>470</v>
      </c>
      <c r="M25" s="245">
        <f t="shared" si="2"/>
        <v>1950</v>
      </c>
      <c r="N25" s="245">
        <f t="shared" si="2"/>
        <v>980</v>
      </c>
      <c r="O25" s="245">
        <f t="shared" si="2"/>
        <v>490</v>
      </c>
      <c r="P25" s="245">
        <f t="shared" si="2"/>
        <v>390</v>
      </c>
    </row>
    <row r="26" spans="1:16" ht="28.5">
      <c r="A26" s="246">
        <v>21</v>
      </c>
      <c r="B26" s="327" t="s">
        <v>4429</v>
      </c>
      <c r="C26" s="351"/>
      <c r="D26" s="351"/>
      <c r="E26" s="298"/>
      <c r="F26" s="298"/>
      <c r="G26" s="298"/>
      <c r="H26" s="298"/>
      <c r="I26" s="245"/>
      <c r="J26" s="245"/>
      <c r="K26" s="245"/>
      <c r="L26" s="245"/>
      <c r="M26" s="245"/>
      <c r="N26" s="245"/>
      <c r="O26" s="245"/>
      <c r="P26" s="245"/>
    </row>
    <row r="27" spans="1:16" ht="45">
      <c r="A27" s="246">
        <v>22</v>
      </c>
      <c r="B27" s="296" t="s">
        <v>4430</v>
      </c>
      <c r="C27" s="246" t="s">
        <v>4415</v>
      </c>
      <c r="D27" s="246" t="s">
        <v>4431</v>
      </c>
      <c r="E27" s="297">
        <v>14000</v>
      </c>
      <c r="F27" s="298"/>
      <c r="G27" s="298"/>
      <c r="H27" s="298"/>
      <c r="I27" s="245">
        <f t="shared" si="1"/>
        <v>4200</v>
      </c>
      <c r="J27" s="245"/>
      <c r="K27" s="245"/>
      <c r="L27" s="245"/>
      <c r="M27" s="245">
        <f t="shared" si="2"/>
        <v>3500</v>
      </c>
      <c r="N27" s="245"/>
      <c r="O27" s="245"/>
      <c r="P27" s="245"/>
    </row>
    <row r="28" spans="1:16" ht="45">
      <c r="A28" s="246">
        <v>23</v>
      </c>
      <c r="B28" s="296" t="s">
        <v>4430</v>
      </c>
      <c r="C28" s="246" t="s">
        <v>4415</v>
      </c>
      <c r="D28" s="246" t="s">
        <v>4432</v>
      </c>
      <c r="E28" s="297">
        <v>14000</v>
      </c>
      <c r="F28" s="298"/>
      <c r="G28" s="298"/>
      <c r="H28" s="298"/>
      <c r="I28" s="245">
        <f t="shared" si="1"/>
        <v>4200</v>
      </c>
      <c r="J28" s="245"/>
      <c r="K28" s="245"/>
      <c r="L28" s="245"/>
      <c r="M28" s="245">
        <f t="shared" si="2"/>
        <v>3500</v>
      </c>
      <c r="N28" s="245"/>
      <c r="O28" s="245"/>
      <c r="P28" s="245"/>
    </row>
    <row r="29" spans="1:16" ht="45">
      <c r="A29" s="246">
        <v>24</v>
      </c>
      <c r="B29" s="296" t="s">
        <v>4430</v>
      </c>
      <c r="C29" s="246" t="s">
        <v>4415</v>
      </c>
      <c r="D29" s="246" t="s">
        <v>4433</v>
      </c>
      <c r="E29" s="297">
        <v>14000</v>
      </c>
      <c r="F29" s="298"/>
      <c r="G29" s="298"/>
      <c r="H29" s="298"/>
      <c r="I29" s="245">
        <f t="shared" si="1"/>
        <v>4200</v>
      </c>
      <c r="J29" s="245"/>
      <c r="K29" s="245"/>
      <c r="L29" s="245"/>
      <c r="M29" s="245">
        <f t="shared" si="2"/>
        <v>3500</v>
      </c>
      <c r="N29" s="245"/>
      <c r="O29" s="245"/>
      <c r="P29" s="245"/>
    </row>
    <row r="30" spans="1:16">
      <c r="A30" s="246">
        <v>25</v>
      </c>
      <c r="B30" s="327" t="s">
        <v>4434</v>
      </c>
      <c r="C30" s="351"/>
      <c r="D30" s="351"/>
      <c r="E30" s="298"/>
      <c r="F30" s="298"/>
      <c r="G30" s="298"/>
      <c r="H30" s="298"/>
      <c r="I30" s="245"/>
      <c r="J30" s="245"/>
      <c r="K30" s="245"/>
      <c r="L30" s="245"/>
      <c r="M30" s="245"/>
      <c r="N30" s="245"/>
      <c r="O30" s="245"/>
      <c r="P30" s="245"/>
    </row>
    <row r="31" spans="1:16" ht="30">
      <c r="A31" s="246">
        <v>26</v>
      </c>
      <c r="B31" s="296" t="s">
        <v>4435</v>
      </c>
      <c r="C31" s="246" t="s">
        <v>4436</v>
      </c>
      <c r="D31" s="246" t="s">
        <v>4437</v>
      </c>
      <c r="E31" s="297">
        <v>17000</v>
      </c>
      <c r="F31" s="298"/>
      <c r="G31" s="298"/>
      <c r="H31" s="298"/>
      <c r="I31" s="245">
        <f t="shared" si="1"/>
        <v>5100</v>
      </c>
      <c r="J31" s="245"/>
      <c r="K31" s="245"/>
      <c r="L31" s="245"/>
      <c r="M31" s="245">
        <f t="shared" si="2"/>
        <v>4250</v>
      </c>
      <c r="N31" s="245"/>
      <c r="O31" s="245"/>
      <c r="P31" s="245"/>
    </row>
    <row r="32" spans="1:16" ht="60">
      <c r="A32" s="246">
        <v>27</v>
      </c>
      <c r="B32" s="296" t="s">
        <v>4438</v>
      </c>
      <c r="C32" s="246" t="s">
        <v>4439</v>
      </c>
      <c r="D32" s="246" t="s">
        <v>4440</v>
      </c>
      <c r="E32" s="297">
        <v>17000</v>
      </c>
      <c r="F32" s="298"/>
      <c r="G32" s="298"/>
      <c r="H32" s="298"/>
      <c r="I32" s="245">
        <f t="shared" si="1"/>
        <v>5100</v>
      </c>
      <c r="J32" s="245"/>
      <c r="K32" s="245"/>
      <c r="L32" s="245"/>
      <c r="M32" s="245">
        <f t="shared" si="2"/>
        <v>4250</v>
      </c>
      <c r="N32" s="245"/>
      <c r="O32" s="245"/>
      <c r="P32" s="245"/>
    </row>
    <row r="33" spans="1:16" ht="30">
      <c r="A33" s="246">
        <v>28</v>
      </c>
      <c r="B33" s="296" t="s">
        <v>4441</v>
      </c>
      <c r="C33" s="246" t="s">
        <v>4442</v>
      </c>
      <c r="D33" s="246" t="s">
        <v>4443</v>
      </c>
      <c r="E33" s="297">
        <v>11500</v>
      </c>
      <c r="F33" s="298"/>
      <c r="G33" s="298"/>
      <c r="H33" s="298"/>
      <c r="I33" s="245">
        <f t="shared" si="1"/>
        <v>3450</v>
      </c>
      <c r="J33" s="245"/>
      <c r="K33" s="245"/>
      <c r="L33" s="245"/>
      <c r="M33" s="245">
        <f t="shared" si="2"/>
        <v>2880</v>
      </c>
      <c r="N33" s="245"/>
      <c r="O33" s="245"/>
      <c r="P33" s="245"/>
    </row>
    <row r="34" spans="1:16" ht="45">
      <c r="A34" s="246">
        <v>29</v>
      </c>
      <c r="B34" s="296" t="s">
        <v>4444</v>
      </c>
      <c r="C34" s="246" t="s">
        <v>4445</v>
      </c>
      <c r="D34" s="246" t="s">
        <v>4446</v>
      </c>
      <c r="E34" s="297">
        <v>11500</v>
      </c>
      <c r="F34" s="298"/>
      <c r="G34" s="298"/>
      <c r="H34" s="298"/>
      <c r="I34" s="245">
        <f t="shared" si="1"/>
        <v>3450</v>
      </c>
      <c r="J34" s="245"/>
      <c r="K34" s="245"/>
      <c r="L34" s="245"/>
      <c r="M34" s="245">
        <f t="shared" si="2"/>
        <v>2880</v>
      </c>
      <c r="N34" s="245"/>
      <c r="O34" s="245"/>
      <c r="P34" s="245"/>
    </row>
    <row r="35" spans="1:16" ht="45">
      <c r="A35" s="246">
        <v>30</v>
      </c>
      <c r="B35" s="296" t="s">
        <v>4447</v>
      </c>
      <c r="C35" s="246" t="s">
        <v>4448</v>
      </c>
      <c r="D35" s="246" t="s">
        <v>4449</v>
      </c>
      <c r="E35" s="297">
        <v>11500</v>
      </c>
      <c r="F35" s="298"/>
      <c r="G35" s="298"/>
      <c r="H35" s="298"/>
      <c r="I35" s="245">
        <f t="shared" si="1"/>
        <v>3450</v>
      </c>
      <c r="J35" s="245"/>
      <c r="K35" s="245"/>
      <c r="L35" s="245"/>
      <c r="M35" s="245">
        <f t="shared" si="2"/>
        <v>2880</v>
      </c>
      <c r="N35" s="245"/>
      <c r="O35" s="245"/>
      <c r="P35" s="245"/>
    </row>
    <row r="36" spans="1:16">
      <c r="A36" s="246">
        <v>31</v>
      </c>
      <c r="B36" s="296" t="s">
        <v>4450</v>
      </c>
      <c r="C36" s="246" t="s">
        <v>4451</v>
      </c>
      <c r="D36" s="246" t="s">
        <v>4452</v>
      </c>
      <c r="E36" s="297">
        <v>11500</v>
      </c>
      <c r="F36" s="298"/>
      <c r="G36" s="298"/>
      <c r="H36" s="298"/>
      <c r="I36" s="245">
        <f t="shared" si="1"/>
        <v>3450</v>
      </c>
      <c r="J36" s="245"/>
      <c r="K36" s="245"/>
      <c r="L36" s="245"/>
      <c r="M36" s="245">
        <f t="shared" si="2"/>
        <v>2880</v>
      </c>
      <c r="N36" s="245"/>
      <c r="O36" s="245"/>
      <c r="P36" s="245"/>
    </row>
    <row r="37" spans="1:16">
      <c r="A37" s="246">
        <v>32</v>
      </c>
      <c r="B37" s="296" t="s">
        <v>4453</v>
      </c>
      <c r="C37" s="246" t="s">
        <v>4454</v>
      </c>
      <c r="D37" s="246" t="s">
        <v>4455</v>
      </c>
      <c r="E37" s="297">
        <v>10000</v>
      </c>
      <c r="F37" s="297">
        <v>5000</v>
      </c>
      <c r="G37" s="297">
        <v>2500</v>
      </c>
      <c r="H37" s="297">
        <v>2000</v>
      </c>
      <c r="I37" s="245">
        <f t="shared" si="1"/>
        <v>3000</v>
      </c>
      <c r="J37" s="245">
        <f t="shared" si="1"/>
        <v>1500</v>
      </c>
      <c r="K37" s="245">
        <f t="shared" si="1"/>
        <v>750</v>
      </c>
      <c r="L37" s="245">
        <f t="shared" si="1"/>
        <v>600</v>
      </c>
      <c r="M37" s="245">
        <f t="shared" si="2"/>
        <v>2500</v>
      </c>
      <c r="N37" s="245">
        <f t="shared" si="2"/>
        <v>1250</v>
      </c>
      <c r="O37" s="245">
        <f t="shared" si="2"/>
        <v>630</v>
      </c>
      <c r="P37" s="245">
        <f t="shared" si="2"/>
        <v>500</v>
      </c>
    </row>
    <row r="38" spans="1:16" ht="60">
      <c r="A38" s="246">
        <v>33</v>
      </c>
      <c r="B38" s="296" t="s">
        <v>4456</v>
      </c>
      <c r="C38" s="246" t="s">
        <v>4397</v>
      </c>
      <c r="D38" s="246" t="s">
        <v>4457</v>
      </c>
      <c r="E38" s="362">
        <v>17000</v>
      </c>
      <c r="F38" s="297">
        <v>6800</v>
      </c>
      <c r="G38" s="297">
        <v>3400</v>
      </c>
      <c r="H38" s="297">
        <v>2720</v>
      </c>
      <c r="I38" s="245">
        <f t="shared" si="1"/>
        <v>5100</v>
      </c>
      <c r="J38" s="245">
        <f t="shared" si="1"/>
        <v>2040</v>
      </c>
      <c r="K38" s="245">
        <f t="shared" si="1"/>
        <v>1020</v>
      </c>
      <c r="L38" s="245">
        <f t="shared" si="1"/>
        <v>820</v>
      </c>
      <c r="M38" s="245">
        <f t="shared" si="2"/>
        <v>4250</v>
      </c>
      <c r="N38" s="245">
        <f t="shared" si="2"/>
        <v>1700</v>
      </c>
      <c r="O38" s="245">
        <f t="shared" si="2"/>
        <v>850</v>
      </c>
      <c r="P38" s="245">
        <f t="shared" si="2"/>
        <v>680</v>
      </c>
    </row>
    <row r="39" spans="1:16" ht="30">
      <c r="A39" s="246">
        <v>34</v>
      </c>
      <c r="B39" s="296" t="s">
        <v>4458</v>
      </c>
      <c r="C39" s="351"/>
      <c r="D39" s="351"/>
      <c r="E39" s="298"/>
      <c r="F39" s="298"/>
      <c r="G39" s="298"/>
      <c r="H39" s="298"/>
      <c r="I39" s="245"/>
      <c r="J39" s="245"/>
      <c r="K39" s="245"/>
      <c r="L39" s="245"/>
      <c r="M39" s="245"/>
      <c r="N39" s="245"/>
      <c r="O39" s="245"/>
      <c r="P39" s="245"/>
    </row>
    <row r="40" spans="1:16" ht="60">
      <c r="A40" s="246">
        <v>35</v>
      </c>
      <c r="B40" s="296" t="s">
        <v>4459</v>
      </c>
      <c r="C40" s="246" t="s">
        <v>4460</v>
      </c>
      <c r="D40" s="246" t="s">
        <v>4461</v>
      </c>
      <c r="E40" s="297">
        <v>10500</v>
      </c>
      <c r="F40" s="297">
        <v>5200</v>
      </c>
      <c r="G40" s="297">
        <v>2600</v>
      </c>
      <c r="H40" s="297">
        <v>2080</v>
      </c>
      <c r="I40" s="245">
        <f t="shared" si="1"/>
        <v>3150</v>
      </c>
      <c r="J40" s="245">
        <f t="shared" si="1"/>
        <v>1560</v>
      </c>
      <c r="K40" s="245">
        <f t="shared" si="1"/>
        <v>780</v>
      </c>
      <c r="L40" s="245">
        <f t="shared" si="1"/>
        <v>620</v>
      </c>
      <c r="M40" s="245">
        <f t="shared" si="2"/>
        <v>2630</v>
      </c>
      <c r="N40" s="245">
        <f t="shared" si="2"/>
        <v>1300</v>
      </c>
      <c r="O40" s="245">
        <f t="shared" si="2"/>
        <v>650</v>
      </c>
      <c r="P40" s="245">
        <f t="shared" si="2"/>
        <v>520</v>
      </c>
    </row>
    <row r="41" spans="1:16" ht="45">
      <c r="A41" s="246">
        <v>36</v>
      </c>
      <c r="B41" s="296" t="s">
        <v>4459</v>
      </c>
      <c r="C41" s="246" t="s">
        <v>4462</v>
      </c>
      <c r="D41" s="246" t="s">
        <v>4463</v>
      </c>
      <c r="E41" s="297">
        <v>8000</v>
      </c>
      <c r="F41" s="297">
        <v>4000</v>
      </c>
      <c r="G41" s="297">
        <v>2000</v>
      </c>
      <c r="H41" s="297">
        <v>1600</v>
      </c>
      <c r="I41" s="245">
        <f t="shared" si="1"/>
        <v>2400</v>
      </c>
      <c r="J41" s="245">
        <f t="shared" si="1"/>
        <v>1200</v>
      </c>
      <c r="K41" s="245">
        <f t="shared" si="1"/>
        <v>600</v>
      </c>
      <c r="L41" s="245">
        <f t="shared" si="1"/>
        <v>480</v>
      </c>
      <c r="M41" s="245">
        <f t="shared" si="2"/>
        <v>2000</v>
      </c>
      <c r="N41" s="245">
        <f t="shared" si="2"/>
        <v>1000</v>
      </c>
      <c r="O41" s="245">
        <f t="shared" si="2"/>
        <v>500</v>
      </c>
      <c r="P41" s="245">
        <f t="shared" si="2"/>
        <v>400</v>
      </c>
    </row>
    <row r="42" spans="1:16" ht="60">
      <c r="A42" s="246">
        <v>37</v>
      </c>
      <c r="B42" s="296" t="s">
        <v>4464</v>
      </c>
      <c r="C42" s="246" t="s">
        <v>4465</v>
      </c>
      <c r="D42" s="246" t="s">
        <v>4466</v>
      </c>
      <c r="E42" s="297">
        <v>10500</v>
      </c>
      <c r="F42" s="297">
        <v>5200</v>
      </c>
      <c r="G42" s="297">
        <v>2600</v>
      </c>
      <c r="H42" s="297">
        <v>2080</v>
      </c>
      <c r="I42" s="245">
        <f t="shared" si="1"/>
        <v>3150</v>
      </c>
      <c r="J42" s="245">
        <f t="shared" si="1"/>
        <v>1560</v>
      </c>
      <c r="K42" s="245">
        <f t="shared" si="1"/>
        <v>780</v>
      </c>
      <c r="L42" s="245">
        <f t="shared" si="1"/>
        <v>620</v>
      </c>
      <c r="M42" s="245">
        <f t="shared" si="2"/>
        <v>2630</v>
      </c>
      <c r="N42" s="245">
        <f t="shared" si="2"/>
        <v>1300</v>
      </c>
      <c r="O42" s="245">
        <f t="shared" si="2"/>
        <v>650</v>
      </c>
      <c r="P42" s="245">
        <f t="shared" si="2"/>
        <v>520</v>
      </c>
    </row>
    <row r="43" spans="1:16" ht="60">
      <c r="A43" s="246">
        <v>38</v>
      </c>
      <c r="B43" s="296" t="s">
        <v>4467</v>
      </c>
      <c r="C43" s="246" t="s">
        <v>4468</v>
      </c>
      <c r="D43" s="246" t="s">
        <v>4469</v>
      </c>
      <c r="E43" s="297">
        <v>11000</v>
      </c>
      <c r="F43" s="297">
        <v>5500</v>
      </c>
      <c r="G43" s="297">
        <v>2700</v>
      </c>
      <c r="H43" s="297">
        <v>2160</v>
      </c>
      <c r="I43" s="245">
        <f t="shared" si="1"/>
        <v>3300</v>
      </c>
      <c r="J43" s="245">
        <f t="shared" si="1"/>
        <v>1650</v>
      </c>
      <c r="K43" s="245">
        <f t="shared" si="1"/>
        <v>810</v>
      </c>
      <c r="L43" s="245">
        <f t="shared" si="1"/>
        <v>650</v>
      </c>
      <c r="M43" s="245">
        <f t="shared" si="2"/>
        <v>2750</v>
      </c>
      <c r="N43" s="245">
        <f t="shared" si="2"/>
        <v>1380</v>
      </c>
      <c r="O43" s="245">
        <f t="shared" si="2"/>
        <v>680</v>
      </c>
      <c r="P43" s="245">
        <f t="shared" si="2"/>
        <v>540</v>
      </c>
    </row>
    <row r="44" spans="1:16" ht="60">
      <c r="A44" s="246">
        <v>39</v>
      </c>
      <c r="B44" s="296" t="s">
        <v>4467</v>
      </c>
      <c r="C44" s="246" t="s">
        <v>4470</v>
      </c>
      <c r="D44" s="246" t="s">
        <v>4471</v>
      </c>
      <c r="E44" s="297">
        <v>9000</v>
      </c>
      <c r="F44" s="297">
        <v>4500</v>
      </c>
      <c r="G44" s="297">
        <v>2200</v>
      </c>
      <c r="H44" s="297">
        <v>1760</v>
      </c>
      <c r="I44" s="245">
        <f t="shared" si="1"/>
        <v>2700</v>
      </c>
      <c r="J44" s="245">
        <f t="shared" si="1"/>
        <v>1350</v>
      </c>
      <c r="K44" s="245">
        <f t="shared" si="1"/>
        <v>660</v>
      </c>
      <c r="L44" s="245">
        <f t="shared" si="1"/>
        <v>530</v>
      </c>
      <c r="M44" s="245">
        <f t="shared" si="2"/>
        <v>2250</v>
      </c>
      <c r="N44" s="245">
        <f t="shared" si="2"/>
        <v>1130</v>
      </c>
      <c r="O44" s="245">
        <f t="shared" si="2"/>
        <v>550</v>
      </c>
      <c r="P44" s="245">
        <f t="shared" si="2"/>
        <v>440</v>
      </c>
    </row>
    <row r="45" spans="1:16" ht="60">
      <c r="A45" s="246">
        <v>40</v>
      </c>
      <c r="B45" s="296" t="s">
        <v>4467</v>
      </c>
      <c r="C45" s="246" t="s">
        <v>4472</v>
      </c>
      <c r="D45" s="246" t="s">
        <v>4473</v>
      </c>
      <c r="E45" s="297">
        <v>9000</v>
      </c>
      <c r="F45" s="297">
        <v>4500</v>
      </c>
      <c r="G45" s="297">
        <v>2200</v>
      </c>
      <c r="H45" s="297">
        <v>1760</v>
      </c>
      <c r="I45" s="245">
        <f t="shared" si="1"/>
        <v>2700</v>
      </c>
      <c r="J45" s="245">
        <f t="shared" si="1"/>
        <v>1350</v>
      </c>
      <c r="K45" s="245">
        <f t="shared" si="1"/>
        <v>660</v>
      </c>
      <c r="L45" s="245">
        <f t="shared" si="1"/>
        <v>530</v>
      </c>
      <c r="M45" s="245">
        <f t="shared" si="2"/>
        <v>2250</v>
      </c>
      <c r="N45" s="245">
        <f t="shared" si="2"/>
        <v>1130</v>
      </c>
      <c r="O45" s="245">
        <f t="shared" si="2"/>
        <v>550</v>
      </c>
      <c r="P45" s="245">
        <f t="shared" si="2"/>
        <v>440</v>
      </c>
    </row>
    <row r="46" spans="1:16" ht="75">
      <c r="A46" s="246">
        <v>41</v>
      </c>
      <c r="B46" s="296" t="s">
        <v>4467</v>
      </c>
      <c r="C46" s="246" t="s">
        <v>4474</v>
      </c>
      <c r="D46" s="246" t="s">
        <v>4475</v>
      </c>
      <c r="E46" s="297">
        <v>9000</v>
      </c>
      <c r="F46" s="297">
        <v>4500</v>
      </c>
      <c r="G46" s="297">
        <v>2200</v>
      </c>
      <c r="H46" s="297">
        <v>1760</v>
      </c>
      <c r="I46" s="245">
        <f t="shared" si="1"/>
        <v>2700</v>
      </c>
      <c r="J46" s="245">
        <f t="shared" si="1"/>
        <v>1350</v>
      </c>
      <c r="K46" s="245">
        <f t="shared" si="1"/>
        <v>660</v>
      </c>
      <c r="L46" s="245">
        <f t="shared" si="1"/>
        <v>530</v>
      </c>
      <c r="M46" s="245">
        <f t="shared" si="2"/>
        <v>2250</v>
      </c>
      <c r="N46" s="245">
        <f t="shared" si="2"/>
        <v>1130</v>
      </c>
      <c r="O46" s="245">
        <f t="shared" si="2"/>
        <v>550</v>
      </c>
      <c r="P46" s="245">
        <f t="shared" si="2"/>
        <v>440</v>
      </c>
    </row>
    <row r="47" spans="1:16" ht="57">
      <c r="A47" s="246">
        <v>42</v>
      </c>
      <c r="B47" s="327" t="s">
        <v>4476</v>
      </c>
      <c r="C47" s="351"/>
      <c r="D47" s="351"/>
      <c r="E47" s="298"/>
      <c r="F47" s="298"/>
      <c r="G47" s="298"/>
      <c r="H47" s="298"/>
      <c r="I47" s="245"/>
      <c r="J47" s="245"/>
      <c r="K47" s="245"/>
      <c r="L47" s="245"/>
      <c r="M47" s="245"/>
      <c r="N47" s="245"/>
      <c r="O47" s="245"/>
      <c r="P47" s="245"/>
    </row>
    <row r="48" spans="1:16" ht="28.5">
      <c r="A48" s="246">
        <v>43</v>
      </c>
      <c r="B48" s="327" t="s">
        <v>4458</v>
      </c>
      <c r="C48" s="351"/>
      <c r="D48" s="351"/>
      <c r="E48" s="362">
        <v>4000</v>
      </c>
      <c r="F48" s="298"/>
      <c r="G48" s="298"/>
      <c r="H48" s="298"/>
      <c r="I48" s="245">
        <f t="shared" si="1"/>
        <v>1200</v>
      </c>
      <c r="J48" s="245"/>
      <c r="K48" s="245"/>
      <c r="L48" s="245"/>
      <c r="M48" s="245">
        <f t="shared" si="2"/>
        <v>1000</v>
      </c>
      <c r="N48" s="245"/>
      <c r="O48" s="245"/>
      <c r="P48" s="245"/>
    </row>
    <row r="49" spans="1:16" ht="28.5">
      <c r="A49" s="246">
        <v>44</v>
      </c>
      <c r="B49" s="327" t="s">
        <v>4477</v>
      </c>
      <c r="C49" s="351"/>
      <c r="D49" s="351"/>
      <c r="E49" s="362">
        <v>2000</v>
      </c>
      <c r="F49" s="298"/>
      <c r="G49" s="298"/>
      <c r="H49" s="298"/>
      <c r="I49" s="245">
        <f t="shared" si="1"/>
        <v>600</v>
      </c>
      <c r="J49" s="245"/>
      <c r="K49" s="245"/>
      <c r="L49" s="245"/>
      <c r="M49" s="245">
        <f t="shared" si="2"/>
        <v>500</v>
      </c>
      <c r="N49" s="245"/>
      <c r="O49" s="245"/>
      <c r="P49" s="245"/>
    </row>
    <row r="50" spans="1:16" ht="28.5">
      <c r="A50" s="246">
        <v>45</v>
      </c>
      <c r="B50" s="327" t="s">
        <v>4478</v>
      </c>
      <c r="C50" s="351"/>
      <c r="D50" s="351"/>
      <c r="E50" s="298"/>
      <c r="F50" s="298"/>
      <c r="G50" s="298"/>
      <c r="H50" s="298"/>
      <c r="I50" s="245">
        <f t="shared" si="1"/>
        <v>0</v>
      </c>
      <c r="J50" s="245"/>
      <c r="K50" s="245"/>
      <c r="L50" s="245"/>
      <c r="M50" s="245">
        <f t="shared" si="2"/>
        <v>0</v>
      </c>
      <c r="N50" s="245"/>
      <c r="O50" s="245"/>
      <c r="P50" s="245"/>
    </row>
    <row r="51" spans="1:16" ht="30">
      <c r="A51" s="246">
        <v>46</v>
      </c>
      <c r="B51" s="296" t="s">
        <v>4479</v>
      </c>
      <c r="C51" s="351"/>
      <c r="D51" s="351"/>
      <c r="E51" s="362">
        <v>9500</v>
      </c>
      <c r="F51" s="298"/>
      <c r="G51" s="298"/>
      <c r="H51" s="298"/>
      <c r="I51" s="245">
        <f t="shared" si="1"/>
        <v>2850</v>
      </c>
      <c r="J51" s="245"/>
      <c r="K51" s="245"/>
      <c r="L51" s="245"/>
      <c r="M51" s="245">
        <f t="shared" si="2"/>
        <v>2380</v>
      </c>
      <c r="N51" s="245"/>
      <c r="O51" s="245"/>
      <c r="P51" s="245"/>
    </row>
    <row r="52" spans="1:16" ht="30">
      <c r="A52" s="246">
        <v>47</v>
      </c>
      <c r="B52" s="296" t="s">
        <v>4480</v>
      </c>
      <c r="C52" s="351"/>
      <c r="D52" s="351"/>
      <c r="E52" s="297">
        <v>7500</v>
      </c>
      <c r="F52" s="298"/>
      <c r="G52" s="298"/>
      <c r="H52" s="298"/>
      <c r="I52" s="245">
        <f t="shared" si="1"/>
        <v>2250</v>
      </c>
      <c r="J52" s="245"/>
      <c r="K52" s="245"/>
      <c r="L52" s="245"/>
      <c r="M52" s="245">
        <f t="shared" si="2"/>
        <v>1880</v>
      </c>
      <c r="N52" s="245"/>
      <c r="O52" s="245"/>
      <c r="P52" s="245"/>
    </row>
    <row r="53" spans="1:16" ht="45">
      <c r="A53" s="246">
        <v>48</v>
      </c>
      <c r="B53" s="296" t="s">
        <v>4481</v>
      </c>
      <c r="C53" s="351"/>
      <c r="D53" s="351"/>
      <c r="E53" s="297">
        <v>7500</v>
      </c>
      <c r="F53" s="298"/>
      <c r="G53" s="298"/>
      <c r="H53" s="298"/>
      <c r="I53" s="245">
        <f t="shared" si="1"/>
        <v>2250</v>
      </c>
      <c r="J53" s="245"/>
      <c r="K53" s="245"/>
      <c r="L53" s="245"/>
      <c r="M53" s="245">
        <f t="shared" si="2"/>
        <v>1880</v>
      </c>
      <c r="N53" s="245"/>
      <c r="O53" s="245"/>
      <c r="P53" s="245"/>
    </row>
  </sheetData>
  <mergeCells count="7">
    <mergeCell ref="A3:A5"/>
    <mergeCell ref="B3:D3"/>
    <mergeCell ref="E3:H4"/>
    <mergeCell ref="I3:L4"/>
    <mergeCell ref="M3:P4"/>
    <mergeCell ref="B4:B5"/>
    <mergeCell ref="C4:D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0"/>
  <sheetViews>
    <sheetView workbookViewId="0">
      <selection activeCell="A3" sqref="A3:XFD5"/>
    </sheetView>
  </sheetViews>
  <sheetFormatPr defaultColWidth="9.140625" defaultRowHeight="15"/>
  <cols>
    <col min="1" max="1" width="7" style="275" customWidth="1"/>
    <col min="2" max="2" width="22.42578125" style="275" customWidth="1"/>
    <col min="3" max="3" width="11" style="275" customWidth="1"/>
    <col min="4" max="4" width="11.85546875" style="275" customWidth="1"/>
    <col min="5" max="16384" width="9.140625" style="275"/>
  </cols>
  <sheetData>
    <row r="1" spans="1:16" ht="46.5" customHeight="1">
      <c r="A1" s="274" t="s">
        <v>4625</v>
      </c>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c r="A6" s="326" t="s">
        <v>1517</v>
      </c>
      <c r="B6" s="327" t="s">
        <v>3054</v>
      </c>
      <c r="C6" s="298"/>
      <c r="D6" s="298"/>
      <c r="E6" s="298"/>
      <c r="F6" s="298"/>
      <c r="G6" s="298"/>
      <c r="H6" s="298"/>
      <c r="I6" s="349"/>
      <c r="J6" s="349"/>
      <c r="K6" s="349"/>
      <c r="L6" s="349"/>
      <c r="M6" s="349"/>
      <c r="N6" s="316"/>
      <c r="O6" s="316"/>
      <c r="P6" s="316"/>
    </row>
    <row r="7" spans="1:16">
      <c r="A7" s="246">
        <v>1</v>
      </c>
      <c r="B7" s="296" t="s">
        <v>1319</v>
      </c>
      <c r="C7" s="298"/>
      <c r="D7" s="298"/>
      <c r="E7" s="298"/>
      <c r="F7" s="298"/>
      <c r="G7" s="298"/>
      <c r="H7" s="298"/>
      <c r="I7" s="349"/>
      <c r="J7" s="349"/>
      <c r="K7" s="349"/>
      <c r="L7" s="349"/>
      <c r="M7" s="349"/>
      <c r="N7" s="316"/>
      <c r="O7" s="316"/>
      <c r="P7" s="316"/>
    </row>
    <row r="8" spans="1:16" ht="30">
      <c r="A8" s="246" t="s">
        <v>2385</v>
      </c>
      <c r="B8" s="296" t="s">
        <v>2574</v>
      </c>
      <c r="C8" s="246" t="s">
        <v>544</v>
      </c>
      <c r="D8" s="246" t="s">
        <v>545</v>
      </c>
      <c r="E8" s="297">
        <v>87000</v>
      </c>
      <c r="F8" s="297">
        <v>43500</v>
      </c>
      <c r="G8" s="297">
        <v>26100</v>
      </c>
      <c r="H8" s="297">
        <v>20880</v>
      </c>
      <c r="I8" s="245">
        <f>ROUND(E8*30%,-1)</f>
        <v>26100</v>
      </c>
      <c r="J8" s="245">
        <f>ROUND(F8*30%,-1)</f>
        <v>13050</v>
      </c>
      <c r="K8" s="245">
        <f>ROUND(G8*30%,-1)</f>
        <v>7830</v>
      </c>
      <c r="L8" s="245">
        <f>ROUND(H8*30%,-1)</f>
        <v>6260</v>
      </c>
      <c r="M8" s="245">
        <f>ROUND(E8*25%,-1)</f>
        <v>21750</v>
      </c>
      <c r="N8" s="245">
        <f t="shared" ref="N8:P23" si="0">ROUND(F8*25%,-1)</f>
        <v>10880</v>
      </c>
      <c r="O8" s="245">
        <f t="shared" si="0"/>
        <v>6530</v>
      </c>
      <c r="P8" s="245">
        <f t="shared" si="0"/>
        <v>5220</v>
      </c>
    </row>
    <row r="9" spans="1:16" ht="30">
      <c r="A9" s="246" t="s">
        <v>2385</v>
      </c>
      <c r="B9" s="296" t="s">
        <v>2576</v>
      </c>
      <c r="C9" s="246" t="s">
        <v>544</v>
      </c>
      <c r="D9" s="246" t="s">
        <v>545</v>
      </c>
      <c r="E9" s="297">
        <v>85000</v>
      </c>
      <c r="F9" s="297">
        <v>42500</v>
      </c>
      <c r="G9" s="297">
        <v>21000</v>
      </c>
      <c r="H9" s="297">
        <v>16800</v>
      </c>
      <c r="I9" s="245">
        <f t="shared" ref="I9:L72" si="1">ROUND(E9*30%,-1)</f>
        <v>25500</v>
      </c>
      <c r="J9" s="245">
        <f t="shared" si="1"/>
        <v>12750</v>
      </c>
      <c r="K9" s="245">
        <f t="shared" si="1"/>
        <v>6300</v>
      </c>
      <c r="L9" s="245">
        <f t="shared" si="1"/>
        <v>5040</v>
      </c>
      <c r="M9" s="245">
        <f t="shared" ref="M9:P72" si="2">ROUND(E9*25%,-1)</f>
        <v>21250</v>
      </c>
      <c r="N9" s="245">
        <f t="shared" si="0"/>
        <v>10630</v>
      </c>
      <c r="O9" s="245">
        <f t="shared" si="0"/>
        <v>5250</v>
      </c>
      <c r="P9" s="245">
        <f t="shared" si="0"/>
        <v>4200</v>
      </c>
    </row>
    <row r="10" spans="1:16">
      <c r="A10" s="246">
        <v>2</v>
      </c>
      <c r="B10" s="296" t="s">
        <v>2505</v>
      </c>
      <c r="C10" s="246" t="s">
        <v>544</v>
      </c>
      <c r="D10" s="246" t="s">
        <v>545</v>
      </c>
      <c r="E10" s="298"/>
      <c r="F10" s="298"/>
      <c r="G10" s="298"/>
      <c r="H10" s="298"/>
      <c r="I10" s="245"/>
      <c r="J10" s="245"/>
      <c r="K10" s="245"/>
      <c r="L10" s="245"/>
      <c r="M10" s="245"/>
      <c r="N10" s="245"/>
      <c r="O10" s="245"/>
      <c r="P10" s="245"/>
    </row>
    <row r="11" spans="1:16" ht="45">
      <c r="A11" s="246" t="s">
        <v>2385</v>
      </c>
      <c r="B11" s="296" t="s">
        <v>2511</v>
      </c>
      <c r="C11" s="246" t="s">
        <v>544</v>
      </c>
      <c r="D11" s="246" t="s">
        <v>545</v>
      </c>
      <c r="E11" s="297">
        <v>80000</v>
      </c>
      <c r="F11" s="297">
        <v>40000</v>
      </c>
      <c r="G11" s="297">
        <v>20000</v>
      </c>
      <c r="H11" s="297">
        <v>16000</v>
      </c>
      <c r="I11" s="245">
        <f t="shared" si="1"/>
        <v>24000</v>
      </c>
      <c r="J11" s="245">
        <f t="shared" si="1"/>
        <v>12000</v>
      </c>
      <c r="K11" s="245">
        <f t="shared" si="1"/>
        <v>6000</v>
      </c>
      <c r="L11" s="245">
        <f t="shared" si="1"/>
        <v>4800</v>
      </c>
      <c r="M11" s="245">
        <f t="shared" si="2"/>
        <v>20000</v>
      </c>
      <c r="N11" s="245">
        <f t="shared" si="0"/>
        <v>10000</v>
      </c>
      <c r="O11" s="245">
        <f t="shared" si="0"/>
        <v>5000</v>
      </c>
      <c r="P11" s="245">
        <f t="shared" si="0"/>
        <v>4000</v>
      </c>
    </row>
    <row r="12" spans="1:16" ht="45">
      <c r="A12" s="246" t="s">
        <v>2385</v>
      </c>
      <c r="B12" s="296" t="s">
        <v>3055</v>
      </c>
      <c r="C12" s="246" t="s">
        <v>544</v>
      </c>
      <c r="D12" s="246" t="s">
        <v>545</v>
      </c>
      <c r="E12" s="297">
        <v>55800</v>
      </c>
      <c r="F12" s="297">
        <v>25000</v>
      </c>
      <c r="G12" s="297">
        <v>16000</v>
      </c>
      <c r="H12" s="297">
        <v>12800</v>
      </c>
      <c r="I12" s="245">
        <f t="shared" si="1"/>
        <v>16740</v>
      </c>
      <c r="J12" s="245">
        <f t="shared" si="1"/>
        <v>7500</v>
      </c>
      <c r="K12" s="245">
        <f t="shared" si="1"/>
        <v>4800</v>
      </c>
      <c r="L12" s="245">
        <f t="shared" si="1"/>
        <v>3840</v>
      </c>
      <c r="M12" s="245">
        <f t="shared" si="2"/>
        <v>13950</v>
      </c>
      <c r="N12" s="245">
        <f t="shared" si="0"/>
        <v>6250</v>
      </c>
      <c r="O12" s="245">
        <f t="shared" si="0"/>
        <v>4000</v>
      </c>
      <c r="P12" s="245">
        <f t="shared" si="0"/>
        <v>3200</v>
      </c>
    </row>
    <row r="13" spans="1:16">
      <c r="A13" s="246">
        <v>3</v>
      </c>
      <c r="B13" s="296" t="s">
        <v>3056</v>
      </c>
      <c r="C13" s="246" t="s">
        <v>544</v>
      </c>
      <c r="D13" s="246" t="s">
        <v>545</v>
      </c>
      <c r="E13" s="297">
        <v>63000</v>
      </c>
      <c r="F13" s="297">
        <v>30000</v>
      </c>
      <c r="G13" s="297">
        <v>20000</v>
      </c>
      <c r="H13" s="297">
        <v>16000</v>
      </c>
      <c r="I13" s="245">
        <f t="shared" si="1"/>
        <v>18900</v>
      </c>
      <c r="J13" s="245">
        <f t="shared" si="1"/>
        <v>9000</v>
      </c>
      <c r="K13" s="245">
        <f t="shared" si="1"/>
        <v>6000</v>
      </c>
      <c r="L13" s="245">
        <f t="shared" si="1"/>
        <v>4800</v>
      </c>
      <c r="M13" s="245">
        <f t="shared" si="2"/>
        <v>15750</v>
      </c>
      <c r="N13" s="245">
        <f t="shared" si="0"/>
        <v>7500</v>
      </c>
      <c r="O13" s="245">
        <f t="shared" si="0"/>
        <v>5000</v>
      </c>
      <c r="P13" s="245">
        <f t="shared" si="0"/>
        <v>4000</v>
      </c>
    </row>
    <row r="14" spans="1:16">
      <c r="A14" s="246">
        <v>4</v>
      </c>
      <c r="B14" s="296" t="s">
        <v>3057</v>
      </c>
      <c r="C14" s="246" t="s">
        <v>544</v>
      </c>
      <c r="D14" s="246" t="s">
        <v>545</v>
      </c>
      <c r="E14" s="297">
        <v>63000</v>
      </c>
      <c r="F14" s="297">
        <v>30000</v>
      </c>
      <c r="G14" s="297">
        <v>20000</v>
      </c>
      <c r="H14" s="297">
        <v>16000</v>
      </c>
      <c r="I14" s="245">
        <f t="shared" si="1"/>
        <v>18900</v>
      </c>
      <c r="J14" s="245">
        <f t="shared" si="1"/>
        <v>9000</v>
      </c>
      <c r="K14" s="245">
        <f t="shared" si="1"/>
        <v>6000</v>
      </c>
      <c r="L14" s="245">
        <f t="shared" si="1"/>
        <v>4800</v>
      </c>
      <c r="M14" s="245">
        <f t="shared" si="2"/>
        <v>15750</v>
      </c>
      <c r="N14" s="245">
        <f t="shared" si="0"/>
        <v>7500</v>
      </c>
      <c r="O14" s="245">
        <f t="shared" si="0"/>
        <v>5000</v>
      </c>
      <c r="P14" s="245">
        <f t="shared" si="0"/>
        <v>4000</v>
      </c>
    </row>
    <row r="15" spans="1:16">
      <c r="A15" s="246">
        <v>5</v>
      </c>
      <c r="B15" s="296" t="s">
        <v>1247</v>
      </c>
      <c r="C15" s="246" t="s">
        <v>544</v>
      </c>
      <c r="D15" s="246" t="s">
        <v>545</v>
      </c>
      <c r="E15" s="297">
        <v>51300</v>
      </c>
      <c r="F15" s="297">
        <v>23000</v>
      </c>
      <c r="G15" s="297">
        <v>10000</v>
      </c>
      <c r="H15" s="297">
        <v>8000</v>
      </c>
      <c r="I15" s="245">
        <f t="shared" si="1"/>
        <v>15390</v>
      </c>
      <c r="J15" s="245">
        <f t="shared" si="1"/>
        <v>6900</v>
      </c>
      <c r="K15" s="245">
        <f t="shared" si="1"/>
        <v>3000</v>
      </c>
      <c r="L15" s="245">
        <f t="shared" si="1"/>
        <v>2400</v>
      </c>
      <c r="M15" s="245">
        <f t="shared" si="2"/>
        <v>12830</v>
      </c>
      <c r="N15" s="245">
        <f t="shared" si="0"/>
        <v>5750</v>
      </c>
      <c r="O15" s="245">
        <f t="shared" si="0"/>
        <v>2500</v>
      </c>
      <c r="P15" s="245">
        <f t="shared" si="0"/>
        <v>2000</v>
      </c>
    </row>
    <row r="16" spans="1:16">
      <c r="A16" s="246">
        <v>6</v>
      </c>
      <c r="B16" s="296" t="s">
        <v>3058</v>
      </c>
      <c r="C16" s="246" t="s">
        <v>544</v>
      </c>
      <c r="D16" s="246" t="s">
        <v>545</v>
      </c>
      <c r="E16" s="297">
        <v>49400</v>
      </c>
      <c r="F16" s="297">
        <v>22000</v>
      </c>
      <c r="G16" s="297">
        <v>11000</v>
      </c>
      <c r="H16" s="297">
        <v>8800</v>
      </c>
      <c r="I16" s="245">
        <f t="shared" si="1"/>
        <v>14820</v>
      </c>
      <c r="J16" s="245">
        <f t="shared" si="1"/>
        <v>6600</v>
      </c>
      <c r="K16" s="245">
        <f t="shared" si="1"/>
        <v>3300</v>
      </c>
      <c r="L16" s="245">
        <f t="shared" si="1"/>
        <v>2640</v>
      </c>
      <c r="M16" s="245">
        <f t="shared" si="2"/>
        <v>12350</v>
      </c>
      <c r="N16" s="245">
        <f t="shared" si="0"/>
        <v>5500</v>
      </c>
      <c r="O16" s="245">
        <f t="shared" si="0"/>
        <v>2750</v>
      </c>
      <c r="P16" s="245">
        <f t="shared" si="0"/>
        <v>2200</v>
      </c>
    </row>
    <row r="17" spans="1:16" ht="45">
      <c r="A17" s="246">
        <v>7</v>
      </c>
      <c r="B17" s="296" t="s">
        <v>3059</v>
      </c>
      <c r="C17" s="298"/>
      <c r="D17" s="298"/>
      <c r="E17" s="298"/>
      <c r="F17" s="298"/>
      <c r="G17" s="298"/>
      <c r="H17" s="298"/>
      <c r="I17" s="245"/>
      <c r="J17" s="245"/>
      <c r="K17" s="245"/>
      <c r="L17" s="245"/>
      <c r="M17" s="245"/>
      <c r="N17" s="245"/>
      <c r="O17" s="245"/>
      <c r="P17" s="245"/>
    </row>
    <row r="18" spans="1:16">
      <c r="A18" s="246" t="s">
        <v>2385</v>
      </c>
      <c r="B18" s="296" t="s">
        <v>108</v>
      </c>
      <c r="C18" s="298"/>
      <c r="D18" s="298"/>
      <c r="E18" s="297">
        <v>49500</v>
      </c>
      <c r="F18" s="297">
        <v>22000</v>
      </c>
      <c r="G18" s="297">
        <v>10000</v>
      </c>
      <c r="H18" s="297">
        <v>8000</v>
      </c>
      <c r="I18" s="245">
        <f t="shared" si="1"/>
        <v>14850</v>
      </c>
      <c r="J18" s="245">
        <f t="shared" si="1"/>
        <v>6600</v>
      </c>
      <c r="K18" s="245">
        <f t="shared" si="1"/>
        <v>3000</v>
      </c>
      <c r="L18" s="245">
        <f t="shared" si="1"/>
        <v>2400</v>
      </c>
      <c r="M18" s="245">
        <f t="shared" si="2"/>
        <v>12380</v>
      </c>
      <c r="N18" s="245">
        <f t="shared" si="0"/>
        <v>5500</v>
      </c>
      <c r="O18" s="245">
        <f t="shared" si="0"/>
        <v>2500</v>
      </c>
      <c r="P18" s="245">
        <f t="shared" si="0"/>
        <v>2000</v>
      </c>
    </row>
    <row r="19" spans="1:16">
      <c r="A19" s="246" t="s">
        <v>2385</v>
      </c>
      <c r="B19" s="296" t="s">
        <v>3060</v>
      </c>
      <c r="C19" s="298"/>
      <c r="D19" s="298"/>
      <c r="E19" s="297">
        <v>43400</v>
      </c>
      <c r="F19" s="297">
        <v>20000</v>
      </c>
      <c r="G19" s="297">
        <v>9000</v>
      </c>
      <c r="H19" s="297">
        <v>7200</v>
      </c>
      <c r="I19" s="245">
        <f t="shared" si="1"/>
        <v>13020</v>
      </c>
      <c r="J19" s="245">
        <f t="shared" si="1"/>
        <v>6000</v>
      </c>
      <c r="K19" s="245">
        <f t="shared" si="1"/>
        <v>2700</v>
      </c>
      <c r="L19" s="245">
        <f t="shared" si="1"/>
        <v>2160</v>
      </c>
      <c r="M19" s="245">
        <f t="shared" si="2"/>
        <v>10850</v>
      </c>
      <c r="N19" s="245">
        <f t="shared" si="0"/>
        <v>5000</v>
      </c>
      <c r="O19" s="245">
        <f t="shared" si="0"/>
        <v>2250</v>
      </c>
      <c r="P19" s="245">
        <f t="shared" si="0"/>
        <v>1800</v>
      </c>
    </row>
    <row r="20" spans="1:16" ht="45">
      <c r="A20" s="246" t="s">
        <v>2385</v>
      </c>
      <c r="B20" s="296" t="s">
        <v>3061</v>
      </c>
      <c r="C20" s="298"/>
      <c r="D20" s="298"/>
      <c r="E20" s="297">
        <v>43400</v>
      </c>
      <c r="F20" s="297">
        <v>20000</v>
      </c>
      <c r="G20" s="297">
        <v>9000</v>
      </c>
      <c r="H20" s="297">
        <v>7200</v>
      </c>
      <c r="I20" s="245">
        <f t="shared" si="1"/>
        <v>13020</v>
      </c>
      <c r="J20" s="245">
        <f t="shared" si="1"/>
        <v>6000</v>
      </c>
      <c r="K20" s="245">
        <f t="shared" si="1"/>
        <v>2700</v>
      </c>
      <c r="L20" s="245">
        <f t="shared" si="1"/>
        <v>2160</v>
      </c>
      <c r="M20" s="245">
        <f t="shared" si="2"/>
        <v>10850</v>
      </c>
      <c r="N20" s="245">
        <f t="shared" si="0"/>
        <v>5000</v>
      </c>
      <c r="O20" s="245">
        <f t="shared" si="0"/>
        <v>2250</v>
      </c>
      <c r="P20" s="245">
        <f t="shared" si="0"/>
        <v>1800</v>
      </c>
    </row>
    <row r="21" spans="1:16" ht="45">
      <c r="A21" s="246" t="s">
        <v>2385</v>
      </c>
      <c r="B21" s="296" t="s">
        <v>3062</v>
      </c>
      <c r="C21" s="298"/>
      <c r="D21" s="298"/>
      <c r="E21" s="297">
        <v>39600</v>
      </c>
      <c r="F21" s="297">
        <v>18500</v>
      </c>
      <c r="G21" s="297">
        <v>8000</v>
      </c>
      <c r="H21" s="297">
        <v>6400</v>
      </c>
      <c r="I21" s="245">
        <f t="shared" si="1"/>
        <v>11880</v>
      </c>
      <c r="J21" s="245">
        <f t="shared" si="1"/>
        <v>5550</v>
      </c>
      <c r="K21" s="245">
        <f t="shared" si="1"/>
        <v>2400</v>
      </c>
      <c r="L21" s="245">
        <f t="shared" si="1"/>
        <v>1920</v>
      </c>
      <c r="M21" s="245">
        <f t="shared" si="2"/>
        <v>9900</v>
      </c>
      <c r="N21" s="245">
        <f t="shared" si="0"/>
        <v>4630</v>
      </c>
      <c r="O21" s="245">
        <f t="shared" si="0"/>
        <v>2000</v>
      </c>
      <c r="P21" s="245">
        <f t="shared" si="0"/>
        <v>1600</v>
      </c>
    </row>
    <row r="22" spans="1:16" ht="75">
      <c r="A22" s="246" t="s">
        <v>2385</v>
      </c>
      <c r="B22" s="296" t="s">
        <v>3063</v>
      </c>
      <c r="C22" s="298"/>
      <c r="D22" s="298"/>
      <c r="E22" s="297">
        <v>39600</v>
      </c>
      <c r="F22" s="297">
        <v>18500</v>
      </c>
      <c r="G22" s="297">
        <v>8000</v>
      </c>
      <c r="H22" s="297">
        <v>6400</v>
      </c>
      <c r="I22" s="245">
        <f t="shared" si="1"/>
        <v>11880</v>
      </c>
      <c r="J22" s="245">
        <f t="shared" si="1"/>
        <v>5550</v>
      </c>
      <c r="K22" s="245">
        <f t="shared" si="1"/>
        <v>2400</v>
      </c>
      <c r="L22" s="245">
        <f t="shared" si="1"/>
        <v>1920</v>
      </c>
      <c r="M22" s="245">
        <f t="shared" si="2"/>
        <v>9900</v>
      </c>
      <c r="N22" s="245">
        <f t="shared" si="0"/>
        <v>4630</v>
      </c>
      <c r="O22" s="245">
        <f t="shared" si="0"/>
        <v>2000</v>
      </c>
      <c r="P22" s="245">
        <f t="shared" si="0"/>
        <v>1600</v>
      </c>
    </row>
    <row r="23" spans="1:16" ht="30">
      <c r="A23" s="246" t="s">
        <v>2385</v>
      </c>
      <c r="B23" s="296" t="s">
        <v>3064</v>
      </c>
      <c r="C23" s="298"/>
      <c r="D23" s="298"/>
      <c r="E23" s="297">
        <v>28500</v>
      </c>
      <c r="F23" s="297">
        <v>16150</v>
      </c>
      <c r="G23" s="297">
        <v>7000</v>
      </c>
      <c r="H23" s="297">
        <v>5600</v>
      </c>
      <c r="I23" s="245">
        <f t="shared" si="1"/>
        <v>8550</v>
      </c>
      <c r="J23" s="245">
        <f t="shared" si="1"/>
        <v>4850</v>
      </c>
      <c r="K23" s="245">
        <f t="shared" si="1"/>
        <v>2100</v>
      </c>
      <c r="L23" s="245">
        <f t="shared" si="1"/>
        <v>1680</v>
      </c>
      <c r="M23" s="245">
        <f t="shared" si="2"/>
        <v>7130</v>
      </c>
      <c r="N23" s="245">
        <f t="shared" si="0"/>
        <v>4040</v>
      </c>
      <c r="O23" s="245">
        <f t="shared" si="0"/>
        <v>1750</v>
      </c>
      <c r="P23" s="245">
        <f t="shared" si="0"/>
        <v>1400</v>
      </c>
    </row>
    <row r="24" spans="1:16" ht="30">
      <c r="A24" s="246" t="s">
        <v>2385</v>
      </c>
      <c r="B24" s="296" t="s">
        <v>3065</v>
      </c>
      <c r="C24" s="298"/>
      <c r="D24" s="298"/>
      <c r="E24" s="297">
        <v>23400</v>
      </c>
      <c r="F24" s="297">
        <v>11000</v>
      </c>
      <c r="G24" s="297">
        <v>6000</v>
      </c>
      <c r="H24" s="297">
        <v>4800</v>
      </c>
      <c r="I24" s="245">
        <f t="shared" si="1"/>
        <v>7020</v>
      </c>
      <c r="J24" s="245">
        <f t="shared" si="1"/>
        <v>3300</v>
      </c>
      <c r="K24" s="245">
        <f t="shared" si="1"/>
        <v>1800</v>
      </c>
      <c r="L24" s="245">
        <f t="shared" si="1"/>
        <v>1440</v>
      </c>
      <c r="M24" s="245">
        <f t="shared" si="2"/>
        <v>5850</v>
      </c>
      <c r="N24" s="245">
        <f t="shared" si="2"/>
        <v>2750</v>
      </c>
      <c r="O24" s="245">
        <f t="shared" si="2"/>
        <v>1500</v>
      </c>
      <c r="P24" s="245">
        <f t="shared" si="2"/>
        <v>1200</v>
      </c>
    </row>
    <row r="25" spans="1:16">
      <c r="A25" s="246">
        <v>8</v>
      </c>
      <c r="B25" s="296" t="s">
        <v>3066</v>
      </c>
      <c r="C25" s="298"/>
      <c r="D25" s="298"/>
      <c r="E25" s="298"/>
      <c r="F25" s="298"/>
      <c r="G25" s="298"/>
      <c r="H25" s="298"/>
      <c r="I25" s="245"/>
      <c r="J25" s="245"/>
      <c r="K25" s="245"/>
      <c r="L25" s="245"/>
      <c r="M25" s="245"/>
      <c r="N25" s="245"/>
      <c r="O25" s="245"/>
      <c r="P25" s="245"/>
    </row>
    <row r="26" spans="1:16" ht="60">
      <c r="A26" s="246" t="s">
        <v>2385</v>
      </c>
      <c r="B26" s="296" t="s">
        <v>3067</v>
      </c>
      <c r="C26" s="298"/>
      <c r="D26" s="298"/>
      <c r="E26" s="297">
        <v>47500</v>
      </c>
      <c r="F26" s="297">
        <v>21000</v>
      </c>
      <c r="G26" s="297">
        <v>9000</v>
      </c>
      <c r="H26" s="297">
        <v>7200</v>
      </c>
      <c r="I26" s="245">
        <f t="shared" si="1"/>
        <v>14250</v>
      </c>
      <c r="J26" s="245">
        <f t="shared" si="1"/>
        <v>6300</v>
      </c>
      <c r="K26" s="245">
        <f t="shared" si="1"/>
        <v>2700</v>
      </c>
      <c r="L26" s="245">
        <f t="shared" si="1"/>
        <v>2160</v>
      </c>
      <c r="M26" s="245">
        <f t="shared" si="2"/>
        <v>11880</v>
      </c>
      <c r="N26" s="245">
        <f t="shared" si="2"/>
        <v>5250</v>
      </c>
      <c r="O26" s="245">
        <f t="shared" si="2"/>
        <v>2250</v>
      </c>
      <c r="P26" s="245">
        <f t="shared" si="2"/>
        <v>1800</v>
      </c>
    </row>
    <row r="27" spans="1:16" ht="45">
      <c r="A27" s="246" t="s">
        <v>2385</v>
      </c>
      <c r="B27" s="296" t="s">
        <v>3068</v>
      </c>
      <c r="C27" s="298"/>
      <c r="D27" s="298"/>
      <c r="E27" s="297">
        <v>37400</v>
      </c>
      <c r="F27" s="297">
        <v>17000</v>
      </c>
      <c r="G27" s="297">
        <v>7000</v>
      </c>
      <c r="H27" s="297">
        <v>5600</v>
      </c>
      <c r="I27" s="245">
        <f t="shared" si="1"/>
        <v>11220</v>
      </c>
      <c r="J27" s="245">
        <f t="shared" si="1"/>
        <v>5100</v>
      </c>
      <c r="K27" s="245">
        <f t="shared" si="1"/>
        <v>2100</v>
      </c>
      <c r="L27" s="245">
        <f t="shared" si="1"/>
        <v>1680</v>
      </c>
      <c r="M27" s="245">
        <f t="shared" si="2"/>
        <v>9350</v>
      </c>
      <c r="N27" s="245">
        <f t="shared" si="2"/>
        <v>4250</v>
      </c>
      <c r="O27" s="245">
        <f t="shared" si="2"/>
        <v>1750</v>
      </c>
      <c r="P27" s="245">
        <f t="shared" si="2"/>
        <v>1400</v>
      </c>
    </row>
    <row r="28" spans="1:16">
      <c r="A28" s="246">
        <v>9</v>
      </c>
      <c r="B28" s="296" t="s">
        <v>1318</v>
      </c>
      <c r="C28" s="298"/>
      <c r="D28" s="298"/>
      <c r="E28" s="298"/>
      <c r="F28" s="298"/>
      <c r="G28" s="298"/>
      <c r="H28" s="298"/>
      <c r="I28" s="245"/>
      <c r="J28" s="245"/>
      <c r="K28" s="245"/>
      <c r="L28" s="245"/>
      <c r="M28" s="245"/>
      <c r="N28" s="245"/>
      <c r="O28" s="245"/>
      <c r="P28" s="245"/>
    </row>
    <row r="29" spans="1:16" ht="60">
      <c r="A29" s="246" t="s">
        <v>2385</v>
      </c>
      <c r="B29" s="296" t="s">
        <v>3067</v>
      </c>
      <c r="C29" s="298"/>
      <c r="D29" s="298"/>
      <c r="E29" s="297">
        <v>47500</v>
      </c>
      <c r="F29" s="297">
        <v>22000</v>
      </c>
      <c r="G29" s="297">
        <v>11000</v>
      </c>
      <c r="H29" s="297">
        <v>8800</v>
      </c>
      <c r="I29" s="245">
        <f t="shared" si="1"/>
        <v>14250</v>
      </c>
      <c r="J29" s="245">
        <f t="shared" si="1"/>
        <v>6600</v>
      </c>
      <c r="K29" s="245">
        <f t="shared" si="1"/>
        <v>3300</v>
      </c>
      <c r="L29" s="245">
        <f t="shared" si="1"/>
        <v>2640</v>
      </c>
      <c r="M29" s="245">
        <f t="shared" si="2"/>
        <v>11880</v>
      </c>
      <c r="N29" s="245">
        <f t="shared" si="2"/>
        <v>5500</v>
      </c>
      <c r="O29" s="245">
        <f t="shared" si="2"/>
        <v>2750</v>
      </c>
      <c r="P29" s="245">
        <f t="shared" si="2"/>
        <v>2200</v>
      </c>
    </row>
    <row r="30" spans="1:16" ht="45">
      <c r="A30" s="246" t="s">
        <v>2385</v>
      </c>
      <c r="B30" s="296" t="s">
        <v>3068</v>
      </c>
      <c r="C30" s="298"/>
      <c r="D30" s="298"/>
      <c r="E30" s="297">
        <v>39100</v>
      </c>
      <c r="F30" s="297">
        <v>17000</v>
      </c>
      <c r="G30" s="297">
        <v>7000</v>
      </c>
      <c r="H30" s="297">
        <v>5600</v>
      </c>
      <c r="I30" s="245">
        <f t="shared" si="1"/>
        <v>11730</v>
      </c>
      <c r="J30" s="245">
        <f t="shared" si="1"/>
        <v>5100</v>
      </c>
      <c r="K30" s="245">
        <f t="shared" si="1"/>
        <v>2100</v>
      </c>
      <c r="L30" s="245">
        <f t="shared" si="1"/>
        <v>1680</v>
      </c>
      <c r="M30" s="245">
        <f t="shared" si="2"/>
        <v>9780</v>
      </c>
      <c r="N30" s="245">
        <f t="shared" si="2"/>
        <v>4250</v>
      </c>
      <c r="O30" s="245">
        <f t="shared" si="2"/>
        <v>1750</v>
      </c>
      <c r="P30" s="245">
        <f t="shared" si="2"/>
        <v>1400</v>
      </c>
    </row>
    <row r="31" spans="1:16">
      <c r="A31" s="246">
        <v>10</v>
      </c>
      <c r="B31" s="296" t="s">
        <v>3069</v>
      </c>
      <c r="C31" s="298"/>
      <c r="D31" s="298"/>
      <c r="E31" s="298"/>
      <c r="F31" s="298"/>
      <c r="G31" s="298"/>
      <c r="H31" s="298"/>
      <c r="I31" s="245"/>
      <c r="J31" s="245"/>
      <c r="K31" s="245"/>
      <c r="L31" s="245"/>
      <c r="M31" s="245"/>
      <c r="N31" s="245"/>
      <c r="O31" s="245"/>
      <c r="P31" s="245"/>
    </row>
    <row r="32" spans="1:16" ht="45">
      <c r="A32" s="246" t="s">
        <v>2385</v>
      </c>
      <c r="B32" s="296" t="s">
        <v>3070</v>
      </c>
      <c r="C32" s="298"/>
      <c r="D32" s="298"/>
      <c r="E32" s="297">
        <v>54400</v>
      </c>
      <c r="F32" s="297">
        <v>21000</v>
      </c>
      <c r="G32" s="297">
        <v>10000</v>
      </c>
      <c r="H32" s="297">
        <v>8000</v>
      </c>
      <c r="I32" s="245">
        <f t="shared" si="1"/>
        <v>16320</v>
      </c>
      <c r="J32" s="245">
        <f t="shared" si="1"/>
        <v>6300</v>
      </c>
      <c r="K32" s="245">
        <f t="shared" si="1"/>
        <v>3000</v>
      </c>
      <c r="L32" s="245">
        <f t="shared" si="1"/>
        <v>2400</v>
      </c>
      <c r="M32" s="245">
        <f t="shared" si="2"/>
        <v>13600</v>
      </c>
      <c r="N32" s="245">
        <f t="shared" si="2"/>
        <v>5250</v>
      </c>
      <c r="O32" s="245">
        <f t="shared" si="2"/>
        <v>2500</v>
      </c>
      <c r="P32" s="245">
        <f t="shared" si="2"/>
        <v>2000</v>
      </c>
    </row>
    <row r="33" spans="1:16" ht="30">
      <c r="A33" s="246" t="s">
        <v>2385</v>
      </c>
      <c r="B33" s="296" t="s">
        <v>3071</v>
      </c>
      <c r="C33" s="298"/>
      <c r="D33" s="298"/>
      <c r="E33" s="297">
        <v>42000</v>
      </c>
      <c r="F33" s="297">
        <v>16500</v>
      </c>
      <c r="G33" s="297">
        <v>8000</v>
      </c>
      <c r="H33" s="297">
        <v>6400</v>
      </c>
      <c r="I33" s="245">
        <f t="shared" si="1"/>
        <v>12600</v>
      </c>
      <c r="J33" s="245">
        <f t="shared" si="1"/>
        <v>4950</v>
      </c>
      <c r="K33" s="245">
        <f t="shared" si="1"/>
        <v>2400</v>
      </c>
      <c r="L33" s="245">
        <f t="shared" si="1"/>
        <v>1920</v>
      </c>
      <c r="M33" s="245">
        <f t="shared" si="2"/>
        <v>10500</v>
      </c>
      <c r="N33" s="245">
        <f t="shared" si="2"/>
        <v>4130</v>
      </c>
      <c r="O33" s="245">
        <f t="shared" si="2"/>
        <v>2000</v>
      </c>
      <c r="P33" s="245">
        <f t="shared" si="2"/>
        <v>1600</v>
      </c>
    </row>
    <row r="34" spans="1:16">
      <c r="A34" s="246">
        <v>11</v>
      </c>
      <c r="B34" s="296" t="s">
        <v>2592</v>
      </c>
      <c r="C34" s="298"/>
      <c r="D34" s="298"/>
      <c r="E34" s="297">
        <v>40000</v>
      </c>
      <c r="F34" s="297">
        <v>15400</v>
      </c>
      <c r="G34" s="297">
        <v>7000</v>
      </c>
      <c r="H34" s="297">
        <v>5600</v>
      </c>
      <c r="I34" s="245">
        <f t="shared" si="1"/>
        <v>12000</v>
      </c>
      <c r="J34" s="245">
        <f t="shared" si="1"/>
        <v>4620</v>
      </c>
      <c r="K34" s="245">
        <f t="shared" si="1"/>
        <v>2100</v>
      </c>
      <c r="L34" s="245">
        <f t="shared" si="1"/>
        <v>1680</v>
      </c>
      <c r="M34" s="245">
        <f t="shared" si="2"/>
        <v>10000</v>
      </c>
      <c r="N34" s="245">
        <f t="shared" si="2"/>
        <v>3850</v>
      </c>
      <c r="O34" s="245">
        <f t="shared" si="2"/>
        <v>1750</v>
      </c>
      <c r="P34" s="245">
        <f t="shared" si="2"/>
        <v>1400</v>
      </c>
    </row>
    <row r="35" spans="1:16">
      <c r="A35" s="246">
        <v>12</v>
      </c>
      <c r="B35" s="296" t="s">
        <v>3072</v>
      </c>
      <c r="C35" s="298"/>
      <c r="D35" s="298"/>
      <c r="E35" s="297">
        <v>40000</v>
      </c>
      <c r="F35" s="297">
        <v>15400</v>
      </c>
      <c r="G35" s="297">
        <v>7000</v>
      </c>
      <c r="H35" s="297">
        <v>5600</v>
      </c>
      <c r="I35" s="245">
        <f t="shared" si="1"/>
        <v>12000</v>
      </c>
      <c r="J35" s="245">
        <f t="shared" si="1"/>
        <v>4620</v>
      </c>
      <c r="K35" s="245">
        <f t="shared" si="1"/>
        <v>2100</v>
      </c>
      <c r="L35" s="245">
        <f t="shared" si="1"/>
        <v>1680</v>
      </c>
      <c r="M35" s="245">
        <f t="shared" si="2"/>
        <v>10000</v>
      </c>
      <c r="N35" s="245">
        <f t="shared" si="2"/>
        <v>3850</v>
      </c>
      <c r="O35" s="245">
        <f t="shared" si="2"/>
        <v>1750</v>
      </c>
      <c r="P35" s="245">
        <f t="shared" si="2"/>
        <v>1400</v>
      </c>
    </row>
    <row r="36" spans="1:16">
      <c r="A36" s="246">
        <v>13</v>
      </c>
      <c r="B36" s="296" t="s">
        <v>2594</v>
      </c>
      <c r="C36" s="298"/>
      <c r="D36" s="298"/>
      <c r="E36" s="297">
        <v>35200</v>
      </c>
      <c r="F36" s="297">
        <v>14700</v>
      </c>
      <c r="G36" s="297">
        <v>7000</v>
      </c>
      <c r="H36" s="297">
        <v>5600</v>
      </c>
      <c r="I36" s="245">
        <f t="shared" si="1"/>
        <v>10560</v>
      </c>
      <c r="J36" s="245">
        <f t="shared" si="1"/>
        <v>4410</v>
      </c>
      <c r="K36" s="245">
        <f t="shared" si="1"/>
        <v>2100</v>
      </c>
      <c r="L36" s="245">
        <f t="shared" si="1"/>
        <v>1680</v>
      </c>
      <c r="M36" s="245">
        <f t="shared" si="2"/>
        <v>8800</v>
      </c>
      <c r="N36" s="245">
        <f t="shared" si="2"/>
        <v>3680</v>
      </c>
      <c r="O36" s="245">
        <f t="shared" si="2"/>
        <v>1750</v>
      </c>
      <c r="P36" s="245">
        <f t="shared" si="2"/>
        <v>1400</v>
      </c>
    </row>
    <row r="37" spans="1:16">
      <c r="A37" s="246">
        <v>14</v>
      </c>
      <c r="B37" s="296" t="s">
        <v>551</v>
      </c>
      <c r="C37" s="298"/>
      <c r="D37" s="298"/>
      <c r="E37" s="298"/>
      <c r="F37" s="298"/>
      <c r="G37" s="298"/>
      <c r="H37" s="298"/>
      <c r="I37" s="245"/>
      <c r="J37" s="245"/>
      <c r="K37" s="245"/>
      <c r="L37" s="245"/>
      <c r="M37" s="245"/>
      <c r="N37" s="245"/>
      <c r="O37" s="245"/>
      <c r="P37" s="245"/>
    </row>
    <row r="38" spans="1:16" ht="30">
      <c r="A38" s="246" t="s">
        <v>2385</v>
      </c>
      <c r="B38" s="296" t="s">
        <v>3073</v>
      </c>
      <c r="C38" s="298"/>
      <c r="D38" s="298"/>
      <c r="E38" s="297">
        <v>45000</v>
      </c>
      <c r="F38" s="297">
        <v>16250</v>
      </c>
      <c r="G38" s="297">
        <v>7000</v>
      </c>
      <c r="H38" s="297">
        <v>5600</v>
      </c>
      <c r="I38" s="245">
        <f t="shared" si="1"/>
        <v>13500</v>
      </c>
      <c r="J38" s="245">
        <f t="shared" si="1"/>
        <v>4880</v>
      </c>
      <c r="K38" s="245">
        <f t="shared" si="1"/>
        <v>2100</v>
      </c>
      <c r="L38" s="245">
        <f t="shared" si="1"/>
        <v>1680</v>
      </c>
      <c r="M38" s="245">
        <f t="shared" si="2"/>
        <v>11250</v>
      </c>
      <c r="N38" s="245">
        <f t="shared" si="2"/>
        <v>4060</v>
      </c>
      <c r="O38" s="245">
        <f t="shared" si="2"/>
        <v>1750</v>
      </c>
      <c r="P38" s="245">
        <f t="shared" si="2"/>
        <v>1400</v>
      </c>
    </row>
    <row r="39" spans="1:16" ht="60">
      <c r="A39" s="246" t="s">
        <v>2385</v>
      </c>
      <c r="B39" s="296" t="s">
        <v>3074</v>
      </c>
      <c r="C39" s="298"/>
      <c r="D39" s="298"/>
      <c r="E39" s="297">
        <v>28600</v>
      </c>
      <c r="F39" s="297">
        <v>13000</v>
      </c>
      <c r="G39" s="297">
        <v>6000</v>
      </c>
      <c r="H39" s="297">
        <v>4800</v>
      </c>
      <c r="I39" s="245">
        <f t="shared" si="1"/>
        <v>8580</v>
      </c>
      <c r="J39" s="245">
        <f t="shared" si="1"/>
        <v>3900</v>
      </c>
      <c r="K39" s="245">
        <f t="shared" si="1"/>
        <v>1800</v>
      </c>
      <c r="L39" s="245">
        <f t="shared" si="1"/>
        <v>1440</v>
      </c>
      <c r="M39" s="245">
        <f t="shared" si="2"/>
        <v>7150</v>
      </c>
      <c r="N39" s="245">
        <f t="shared" si="2"/>
        <v>3250</v>
      </c>
      <c r="O39" s="245">
        <f t="shared" si="2"/>
        <v>1500</v>
      </c>
      <c r="P39" s="245">
        <f t="shared" si="2"/>
        <v>1200</v>
      </c>
    </row>
    <row r="40" spans="1:16">
      <c r="A40" s="246">
        <v>15</v>
      </c>
      <c r="B40" s="296" t="s">
        <v>3075</v>
      </c>
      <c r="C40" s="298"/>
      <c r="D40" s="298"/>
      <c r="E40" s="298"/>
      <c r="F40" s="298"/>
      <c r="G40" s="298"/>
      <c r="H40" s="298"/>
      <c r="I40" s="245"/>
      <c r="J40" s="245"/>
      <c r="K40" s="245"/>
      <c r="L40" s="245"/>
      <c r="M40" s="245"/>
      <c r="N40" s="245"/>
      <c r="O40" s="245"/>
      <c r="P40" s="245"/>
    </row>
    <row r="41" spans="1:16" ht="60">
      <c r="A41" s="246" t="s">
        <v>2385</v>
      </c>
      <c r="B41" s="296" t="s">
        <v>3076</v>
      </c>
      <c r="C41" s="298"/>
      <c r="D41" s="298"/>
      <c r="E41" s="297">
        <v>65000</v>
      </c>
      <c r="F41" s="297">
        <v>30000</v>
      </c>
      <c r="G41" s="297">
        <v>12800</v>
      </c>
      <c r="H41" s="297">
        <v>10240</v>
      </c>
      <c r="I41" s="245">
        <f t="shared" si="1"/>
        <v>19500</v>
      </c>
      <c r="J41" s="245">
        <f t="shared" si="1"/>
        <v>9000</v>
      </c>
      <c r="K41" s="245">
        <f t="shared" si="1"/>
        <v>3840</v>
      </c>
      <c r="L41" s="245">
        <f t="shared" si="1"/>
        <v>3070</v>
      </c>
      <c r="M41" s="245">
        <f t="shared" si="2"/>
        <v>16250</v>
      </c>
      <c r="N41" s="245">
        <f t="shared" si="2"/>
        <v>7500</v>
      </c>
      <c r="O41" s="245">
        <f t="shared" si="2"/>
        <v>3200</v>
      </c>
      <c r="P41" s="245">
        <f t="shared" si="2"/>
        <v>2560</v>
      </c>
    </row>
    <row r="42" spans="1:16" ht="60">
      <c r="A42" s="246" t="s">
        <v>2385</v>
      </c>
      <c r="B42" s="296" t="s">
        <v>3077</v>
      </c>
      <c r="C42" s="298"/>
      <c r="D42" s="298"/>
      <c r="E42" s="297">
        <v>32500</v>
      </c>
      <c r="F42" s="297">
        <v>17000</v>
      </c>
      <c r="G42" s="297">
        <v>10800</v>
      </c>
      <c r="H42" s="297">
        <v>8640</v>
      </c>
      <c r="I42" s="245">
        <f t="shared" si="1"/>
        <v>9750</v>
      </c>
      <c r="J42" s="245">
        <f t="shared" si="1"/>
        <v>5100</v>
      </c>
      <c r="K42" s="245">
        <f t="shared" si="1"/>
        <v>3240</v>
      </c>
      <c r="L42" s="245">
        <f t="shared" si="1"/>
        <v>2590</v>
      </c>
      <c r="M42" s="245">
        <f t="shared" si="2"/>
        <v>8130</v>
      </c>
      <c r="N42" s="245">
        <f t="shared" si="2"/>
        <v>4250</v>
      </c>
      <c r="O42" s="245">
        <f t="shared" si="2"/>
        <v>2700</v>
      </c>
      <c r="P42" s="245">
        <f t="shared" si="2"/>
        <v>2160</v>
      </c>
    </row>
    <row r="43" spans="1:16" ht="45">
      <c r="A43" s="246" t="s">
        <v>2385</v>
      </c>
      <c r="B43" s="296" t="s">
        <v>3078</v>
      </c>
      <c r="C43" s="298"/>
      <c r="D43" s="298"/>
      <c r="E43" s="297">
        <v>22000</v>
      </c>
      <c r="F43" s="297">
        <v>10200</v>
      </c>
      <c r="G43" s="297">
        <v>5400</v>
      </c>
      <c r="H43" s="297">
        <v>4320</v>
      </c>
      <c r="I43" s="245">
        <f t="shared" si="1"/>
        <v>6600</v>
      </c>
      <c r="J43" s="245">
        <f t="shared" si="1"/>
        <v>3060</v>
      </c>
      <c r="K43" s="245">
        <f t="shared" si="1"/>
        <v>1620</v>
      </c>
      <c r="L43" s="245">
        <f t="shared" si="1"/>
        <v>1300</v>
      </c>
      <c r="M43" s="245">
        <f t="shared" si="2"/>
        <v>5500</v>
      </c>
      <c r="N43" s="245">
        <f t="shared" si="2"/>
        <v>2550</v>
      </c>
      <c r="O43" s="245">
        <f t="shared" si="2"/>
        <v>1350</v>
      </c>
      <c r="P43" s="245">
        <f t="shared" si="2"/>
        <v>1080</v>
      </c>
    </row>
    <row r="44" spans="1:16" ht="30">
      <c r="A44" s="246">
        <v>16</v>
      </c>
      <c r="B44" s="296" t="s">
        <v>3079</v>
      </c>
      <c r="C44" s="298"/>
      <c r="D44" s="298"/>
      <c r="E44" s="297">
        <v>31400</v>
      </c>
      <c r="F44" s="297">
        <v>15000</v>
      </c>
      <c r="G44" s="297">
        <v>10000</v>
      </c>
      <c r="H44" s="297">
        <v>8000</v>
      </c>
      <c r="I44" s="245">
        <f t="shared" si="1"/>
        <v>9420</v>
      </c>
      <c r="J44" s="245">
        <f t="shared" si="1"/>
        <v>4500</v>
      </c>
      <c r="K44" s="245">
        <f t="shared" si="1"/>
        <v>3000</v>
      </c>
      <c r="L44" s="245">
        <f t="shared" si="1"/>
        <v>2400</v>
      </c>
      <c r="M44" s="245">
        <f t="shared" si="2"/>
        <v>7850</v>
      </c>
      <c r="N44" s="245">
        <f t="shared" si="2"/>
        <v>3750</v>
      </c>
      <c r="O44" s="245">
        <f t="shared" si="2"/>
        <v>2500</v>
      </c>
      <c r="P44" s="245">
        <f t="shared" si="2"/>
        <v>2000</v>
      </c>
    </row>
    <row r="45" spans="1:16" ht="45">
      <c r="A45" s="246">
        <v>17</v>
      </c>
      <c r="B45" s="296" t="s">
        <v>3080</v>
      </c>
      <c r="C45" s="298"/>
      <c r="D45" s="298"/>
      <c r="E45" s="297">
        <v>30000</v>
      </c>
      <c r="F45" s="297">
        <v>15000</v>
      </c>
      <c r="G45" s="297">
        <v>10000</v>
      </c>
      <c r="H45" s="297">
        <v>8000</v>
      </c>
      <c r="I45" s="245">
        <f t="shared" si="1"/>
        <v>9000</v>
      </c>
      <c r="J45" s="245">
        <f t="shared" si="1"/>
        <v>4500</v>
      </c>
      <c r="K45" s="245">
        <f t="shared" si="1"/>
        <v>3000</v>
      </c>
      <c r="L45" s="245">
        <f t="shared" si="1"/>
        <v>2400</v>
      </c>
      <c r="M45" s="245">
        <f t="shared" si="2"/>
        <v>7500</v>
      </c>
      <c r="N45" s="245">
        <f t="shared" si="2"/>
        <v>3750</v>
      </c>
      <c r="O45" s="245">
        <f t="shared" si="2"/>
        <v>2500</v>
      </c>
      <c r="P45" s="245">
        <f t="shared" si="2"/>
        <v>2000</v>
      </c>
    </row>
    <row r="46" spans="1:16">
      <c r="A46" s="246">
        <v>18</v>
      </c>
      <c r="B46" s="296" t="s">
        <v>1547</v>
      </c>
      <c r="C46" s="298"/>
      <c r="D46" s="298"/>
      <c r="E46" s="297">
        <v>18000</v>
      </c>
      <c r="F46" s="297">
        <v>9000</v>
      </c>
      <c r="G46" s="297">
        <v>4500</v>
      </c>
      <c r="H46" s="297">
        <v>3600</v>
      </c>
      <c r="I46" s="245">
        <f t="shared" si="1"/>
        <v>5400</v>
      </c>
      <c r="J46" s="245">
        <f t="shared" si="1"/>
        <v>2700</v>
      </c>
      <c r="K46" s="245">
        <f t="shared" si="1"/>
        <v>1350</v>
      </c>
      <c r="L46" s="245">
        <f t="shared" si="1"/>
        <v>1080</v>
      </c>
      <c r="M46" s="245">
        <f t="shared" si="2"/>
        <v>4500</v>
      </c>
      <c r="N46" s="245">
        <f t="shared" si="2"/>
        <v>2250</v>
      </c>
      <c r="O46" s="245">
        <f t="shared" si="2"/>
        <v>1130</v>
      </c>
      <c r="P46" s="245">
        <f t="shared" si="2"/>
        <v>900</v>
      </c>
    </row>
    <row r="47" spans="1:16">
      <c r="A47" s="246">
        <v>19</v>
      </c>
      <c r="B47" s="296" t="s">
        <v>3081</v>
      </c>
      <c r="C47" s="298"/>
      <c r="D47" s="298"/>
      <c r="E47" s="297">
        <v>30800</v>
      </c>
      <c r="F47" s="297">
        <v>15000</v>
      </c>
      <c r="G47" s="297">
        <v>10000</v>
      </c>
      <c r="H47" s="297">
        <v>8000</v>
      </c>
      <c r="I47" s="245">
        <f t="shared" si="1"/>
        <v>9240</v>
      </c>
      <c r="J47" s="245">
        <f t="shared" si="1"/>
        <v>4500</v>
      </c>
      <c r="K47" s="245">
        <f t="shared" si="1"/>
        <v>3000</v>
      </c>
      <c r="L47" s="245">
        <f t="shared" si="1"/>
        <v>2400</v>
      </c>
      <c r="M47" s="245">
        <f t="shared" si="2"/>
        <v>7700</v>
      </c>
      <c r="N47" s="245">
        <f t="shared" si="2"/>
        <v>3750</v>
      </c>
      <c r="O47" s="245">
        <f t="shared" si="2"/>
        <v>2500</v>
      </c>
      <c r="P47" s="245">
        <f t="shared" si="2"/>
        <v>2000</v>
      </c>
    </row>
    <row r="48" spans="1:16">
      <c r="A48" s="246">
        <v>20</v>
      </c>
      <c r="B48" s="296" t="s">
        <v>3082</v>
      </c>
      <c r="C48" s="298"/>
      <c r="D48" s="298"/>
      <c r="E48" s="297">
        <v>28600</v>
      </c>
      <c r="F48" s="297">
        <v>14000</v>
      </c>
      <c r="G48" s="297">
        <v>7000</v>
      </c>
      <c r="H48" s="297">
        <v>5600</v>
      </c>
      <c r="I48" s="245">
        <f t="shared" si="1"/>
        <v>8580</v>
      </c>
      <c r="J48" s="245">
        <f t="shared" si="1"/>
        <v>4200</v>
      </c>
      <c r="K48" s="245">
        <f t="shared" si="1"/>
        <v>2100</v>
      </c>
      <c r="L48" s="245">
        <f t="shared" si="1"/>
        <v>1680</v>
      </c>
      <c r="M48" s="245">
        <f t="shared" si="2"/>
        <v>7150</v>
      </c>
      <c r="N48" s="245">
        <f t="shared" si="2"/>
        <v>3500</v>
      </c>
      <c r="O48" s="245">
        <f t="shared" si="2"/>
        <v>1750</v>
      </c>
      <c r="P48" s="245">
        <f t="shared" si="2"/>
        <v>1400</v>
      </c>
    </row>
    <row r="49" spans="1:16">
      <c r="A49" s="246">
        <v>21</v>
      </c>
      <c r="B49" s="296" t="s">
        <v>3083</v>
      </c>
      <c r="C49" s="298"/>
      <c r="D49" s="298"/>
      <c r="E49" s="297">
        <v>28600</v>
      </c>
      <c r="F49" s="297">
        <v>14000</v>
      </c>
      <c r="G49" s="297">
        <v>7000</v>
      </c>
      <c r="H49" s="297">
        <v>5600</v>
      </c>
      <c r="I49" s="245">
        <f t="shared" si="1"/>
        <v>8580</v>
      </c>
      <c r="J49" s="245">
        <f t="shared" si="1"/>
        <v>4200</v>
      </c>
      <c r="K49" s="245">
        <f t="shared" si="1"/>
        <v>2100</v>
      </c>
      <c r="L49" s="245">
        <f t="shared" si="1"/>
        <v>1680</v>
      </c>
      <c r="M49" s="245">
        <f t="shared" si="2"/>
        <v>7150</v>
      </c>
      <c r="N49" s="245">
        <f t="shared" si="2"/>
        <v>3500</v>
      </c>
      <c r="O49" s="245">
        <f t="shared" si="2"/>
        <v>1750</v>
      </c>
      <c r="P49" s="245">
        <f t="shared" si="2"/>
        <v>1400</v>
      </c>
    </row>
    <row r="50" spans="1:16">
      <c r="A50" s="246">
        <v>22</v>
      </c>
      <c r="B50" s="296" t="s">
        <v>3084</v>
      </c>
      <c r="C50" s="298"/>
      <c r="D50" s="298"/>
      <c r="E50" s="297">
        <v>28600</v>
      </c>
      <c r="F50" s="297">
        <v>14000</v>
      </c>
      <c r="G50" s="297">
        <v>7000</v>
      </c>
      <c r="H50" s="297">
        <v>5600</v>
      </c>
      <c r="I50" s="245">
        <f t="shared" si="1"/>
        <v>8580</v>
      </c>
      <c r="J50" s="245">
        <f t="shared" si="1"/>
        <v>4200</v>
      </c>
      <c r="K50" s="245">
        <f t="shared" si="1"/>
        <v>2100</v>
      </c>
      <c r="L50" s="245">
        <f t="shared" si="1"/>
        <v>1680</v>
      </c>
      <c r="M50" s="245">
        <f t="shared" si="2"/>
        <v>7150</v>
      </c>
      <c r="N50" s="245">
        <f t="shared" si="2"/>
        <v>3500</v>
      </c>
      <c r="O50" s="245">
        <f t="shared" si="2"/>
        <v>1750</v>
      </c>
      <c r="P50" s="245">
        <f t="shared" si="2"/>
        <v>1400</v>
      </c>
    </row>
    <row r="51" spans="1:16">
      <c r="A51" s="246">
        <v>23</v>
      </c>
      <c r="B51" s="296" t="s">
        <v>3085</v>
      </c>
      <c r="C51" s="298"/>
      <c r="D51" s="298"/>
      <c r="E51" s="297">
        <v>28600</v>
      </c>
      <c r="F51" s="297">
        <v>14000</v>
      </c>
      <c r="G51" s="297">
        <v>7000</v>
      </c>
      <c r="H51" s="297">
        <v>5600</v>
      </c>
      <c r="I51" s="245">
        <f t="shared" si="1"/>
        <v>8580</v>
      </c>
      <c r="J51" s="245">
        <f t="shared" si="1"/>
        <v>4200</v>
      </c>
      <c r="K51" s="245">
        <f t="shared" si="1"/>
        <v>2100</v>
      </c>
      <c r="L51" s="245">
        <f t="shared" si="1"/>
        <v>1680</v>
      </c>
      <c r="M51" s="245">
        <f t="shared" si="2"/>
        <v>7150</v>
      </c>
      <c r="N51" s="245">
        <f t="shared" si="2"/>
        <v>3500</v>
      </c>
      <c r="O51" s="245">
        <f t="shared" si="2"/>
        <v>1750</v>
      </c>
      <c r="P51" s="245">
        <f t="shared" si="2"/>
        <v>1400</v>
      </c>
    </row>
    <row r="52" spans="1:16">
      <c r="A52" s="246">
        <v>24</v>
      </c>
      <c r="B52" s="296" t="s">
        <v>3086</v>
      </c>
      <c r="C52" s="298"/>
      <c r="D52" s="298"/>
      <c r="E52" s="297">
        <v>33000</v>
      </c>
      <c r="F52" s="297">
        <v>15000</v>
      </c>
      <c r="G52" s="297">
        <v>8000</v>
      </c>
      <c r="H52" s="297">
        <v>6400</v>
      </c>
      <c r="I52" s="245">
        <f t="shared" si="1"/>
        <v>9900</v>
      </c>
      <c r="J52" s="245">
        <f t="shared" si="1"/>
        <v>4500</v>
      </c>
      <c r="K52" s="245">
        <f t="shared" si="1"/>
        <v>2400</v>
      </c>
      <c r="L52" s="245">
        <f t="shared" si="1"/>
        <v>1920</v>
      </c>
      <c r="M52" s="245">
        <f t="shared" si="2"/>
        <v>8250</v>
      </c>
      <c r="N52" s="245">
        <f t="shared" si="2"/>
        <v>3750</v>
      </c>
      <c r="O52" s="245">
        <f t="shared" si="2"/>
        <v>2000</v>
      </c>
      <c r="P52" s="245">
        <f t="shared" si="2"/>
        <v>1600</v>
      </c>
    </row>
    <row r="53" spans="1:16">
      <c r="A53" s="246">
        <v>25</v>
      </c>
      <c r="B53" s="296" t="s">
        <v>3087</v>
      </c>
      <c r="C53" s="298"/>
      <c r="D53" s="298"/>
      <c r="E53" s="297">
        <v>33000</v>
      </c>
      <c r="F53" s="297">
        <v>15000</v>
      </c>
      <c r="G53" s="297">
        <v>8000</v>
      </c>
      <c r="H53" s="297">
        <v>6400</v>
      </c>
      <c r="I53" s="245">
        <f t="shared" si="1"/>
        <v>9900</v>
      </c>
      <c r="J53" s="245">
        <f t="shared" si="1"/>
        <v>4500</v>
      </c>
      <c r="K53" s="245">
        <f t="shared" si="1"/>
        <v>2400</v>
      </c>
      <c r="L53" s="245">
        <f t="shared" si="1"/>
        <v>1920</v>
      </c>
      <c r="M53" s="245">
        <f t="shared" si="2"/>
        <v>8250</v>
      </c>
      <c r="N53" s="245">
        <f t="shared" si="2"/>
        <v>3750</v>
      </c>
      <c r="O53" s="245">
        <f t="shared" si="2"/>
        <v>2000</v>
      </c>
      <c r="P53" s="245">
        <f t="shared" si="2"/>
        <v>1600</v>
      </c>
    </row>
    <row r="54" spans="1:16" ht="45">
      <c r="A54" s="246">
        <v>26</v>
      </c>
      <c r="B54" s="296" t="s">
        <v>3088</v>
      </c>
      <c r="C54" s="298"/>
      <c r="D54" s="298"/>
      <c r="E54" s="297">
        <v>34000</v>
      </c>
      <c r="F54" s="297">
        <v>15000</v>
      </c>
      <c r="G54" s="297">
        <v>7500</v>
      </c>
      <c r="H54" s="297">
        <v>6000</v>
      </c>
      <c r="I54" s="245">
        <f t="shared" si="1"/>
        <v>10200</v>
      </c>
      <c r="J54" s="245">
        <f t="shared" si="1"/>
        <v>4500</v>
      </c>
      <c r="K54" s="245">
        <f t="shared" si="1"/>
        <v>2250</v>
      </c>
      <c r="L54" s="245">
        <f t="shared" si="1"/>
        <v>1800</v>
      </c>
      <c r="M54" s="245">
        <f t="shared" si="2"/>
        <v>8500</v>
      </c>
      <c r="N54" s="245">
        <f t="shared" si="2"/>
        <v>3750</v>
      </c>
      <c r="O54" s="245">
        <f t="shared" si="2"/>
        <v>1880</v>
      </c>
      <c r="P54" s="245">
        <f t="shared" si="2"/>
        <v>1500</v>
      </c>
    </row>
    <row r="55" spans="1:16">
      <c r="A55" s="246">
        <v>27</v>
      </c>
      <c r="B55" s="296" t="s">
        <v>3089</v>
      </c>
      <c r="C55" s="298"/>
      <c r="D55" s="298"/>
      <c r="E55" s="297">
        <v>22000</v>
      </c>
      <c r="F55" s="297">
        <v>11000</v>
      </c>
      <c r="G55" s="297">
        <v>6000</v>
      </c>
      <c r="H55" s="297">
        <v>4800</v>
      </c>
      <c r="I55" s="245">
        <f t="shared" si="1"/>
        <v>6600</v>
      </c>
      <c r="J55" s="245">
        <f t="shared" si="1"/>
        <v>3300</v>
      </c>
      <c r="K55" s="245">
        <f t="shared" si="1"/>
        <v>1800</v>
      </c>
      <c r="L55" s="245">
        <f t="shared" si="1"/>
        <v>1440</v>
      </c>
      <c r="M55" s="245">
        <f t="shared" si="2"/>
        <v>5500</v>
      </c>
      <c r="N55" s="245">
        <f t="shared" si="2"/>
        <v>2750</v>
      </c>
      <c r="O55" s="245">
        <f t="shared" si="2"/>
        <v>1500</v>
      </c>
      <c r="P55" s="245">
        <f t="shared" si="2"/>
        <v>1200</v>
      </c>
    </row>
    <row r="56" spans="1:16">
      <c r="A56" s="246">
        <v>28</v>
      </c>
      <c r="B56" s="296" t="s">
        <v>3090</v>
      </c>
      <c r="C56" s="298"/>
      <c r="D56" s="298"/>
      <c r="E56" s="297">
        <v>28000</v>
      </c>
      <c r="F56" s="297">
        <v>14000</v>
      </c>
      <c r="G56" s="297">
        <v>7000</v>
      </c>
      <c r="H56" s="297">
        <v>5600</v>
      </c>
      <c r="I56" s="245">
        <f t="shared" si="1"/>
        <v>8400</v>
      </c>
      <c r="J56" s="245">
        <f t="shared" si="1"/>
        <v>4200</v>
      </c>
      <c r="K56" s="245">
        <f t="shared" si="1"/>
        <v>2100</v>
      </c>
      <c r="L56" s="245">
        <f t="shared" si="1"/>
        <v>1680</v>
      </c>
      <c r="M56" s="245">
        <f t="shared" si="2"/>
        <v>7000</v>
      </c>
      <c r="N56" s="245">
        <f t="shared" si="2"/>
        <v>3500</v>
      </c>
      <c r="O56" s="245">
        <f t="shared" si="2"/>
        <v>1750</v>
      </c>
      <c r="P56" s="245">
        <f t="shared" si="2"/>
        <v>1400</v>
      </c>
    </row>
    <row r="57" spans="1:16">
      <c r="A57" s="246">
        <v>29</v>
      </c>
      <c r="B57" s="296" t="s">
        <v>3091</v>
      </c>
      <c r="C57" s="298"/>
      <c r="D57" s="298"/>
      <c r="E57" s="297">
        <v>26000</v>
      </c>
      <c r="F57" s="297">
        <v>13000</v>
      </c>
      <c r="G57" s="297">
        <v>6500</v>
      </c>
      <c r="H57" s="297">
        <v>5200</v>
      </c>
      <c r="I57" s="245">
        <f t="shared" si="1"/>
        <v>7800</v>
      </c>
      <c r="J57" s="245">
        <f t="shared" si="1"/>
        <v>3900</v>
      </c>
      <c r="K57" s="245">
        <f t="shared" si="1"/>
        <v>1950</v>
      </c>
      <c r="L57" s="245">
        <f t="shared" si="1"/>
        <v>1560</v>
      </c>
      <c r="M57" s="245">
        <f t="shared" si="2"/>
        <v>6500</v>
      </c>
      <c r="N57" s="245">
        <f t="shared" si="2"/>
        <v>3250</v>
      </c>
      <c r="O57" s="245">
        <f t="shared" si="2"/>
        <v>1630</v>
      </c>
      <c r="P57" s="245">
        <f t="shared" si="2"/>
        <v>1300</v>
      </c>
    </row>
    <row r="58" spans="1:16">
      <c r="A58" s="246">
        <v>30</v>
      </c>
      <c r="B58" s="296" t="s">
        <v>3092</v>
      </c>
      <c r="C58" s="298"/>
      <c r="D58" s="298"/>
      <c r="E58" s="297">
        <v>30000</v>
      </c>
      <c r="F58" s="297">
        <v>15000</v>
      </c>
      <c r="G58" s="297">
        <v>7500</v>
      </c>
      <c r="H58" s="297">
        <v>6000</v>
      </c>
      <c r="I58" s="245">
        <f t="shared" si="1"/>
        <v>9000</v>
      </c>
      <c r="J58" s="245">
        <f t="shared" si="1"/>
        <v>4500</v>
      </c>
      <c r="K58" s="245">
        <f t="shared" si="1"/>
        <v>2250</v>
      </c>
      <c r="L58" s="245">
        <f t="shared" si="1"/>
        <v>1800</v>
      </c>
      <c r="M58" s="245">
        <f t="shared" si="2"/>
        <v>7500</v>
      </c>
      <c r="N58" s="245">
        <f t="shared" si="2"/>
        <v>3750</v>
      </c>
      <c r="O58" s="245">
        <f t="shared" si="2"/>
        <v>1880</v>
      </c>
      <c r="P58" s="245">
        <f t="shared" si="2"/>
        <v>1500</v>
      </c>
    </row>
    <row r="59" spans="1:16">
      <c r="A59" s="246">
        <v>31</v>
      </c>
      <c r="B59" s="296" t="s">
        <v>3093</v>
      </c>
      <c r="C59" s="298"/>
      <c r="D59" s="298"/>
      <c r="E59" s="297">
        <v>25200</v>
      </c>
      <c r="F59" s="297">
        <v>12000</v>
      </c>
      <c r="G59" s="297">
        <v>5500</v>
      </c>
      <c r="H59" s="297">
        <v>4400</v>
      </c>
      <c r="I59" s="245">
        <f t="shared" si="1"/>
        <v>7560</v>
      </c>
      <c r="J59" s="245">
        <f t="shared" si="1"/>
        <v>3600</v>
      </c>
      <c r="K59" s="245">
        <f t="shared" si="1"/>
        <v>1650</v>
      </c>
      <c r="L59" s="245">
        <f t="shared" si="1"/>
        <v>1320</v>
      </c>
      <c r="M59" s="245">
        <f t="shared" si="2"/>
        <v>6300</v>
      </c>
      <c r="N59" s="245">
        <f t="shared" si="2"/>
        <v>3000</v>
      </c>
      <c r="O59" s="245">
        <f t="shared" si="2"/>
        <v>1380</v>
      </c>
      <c r="P59" s="245">
        <f t="shared" si="2"/>
        <v>1100</v>
      </c>
    </row>
    <row r="60" spans="1:16">
      <c r="A60" s="246">
        <v>32</v>
      </c>
      <c r="B60" s="296" t="s">
        <v>3094</v>
      </c>
      <c r="C60" s="298"/>
      <c r="D60" s="298"/>
      <c r="E60" s="297">
        <v>25200</v>
      </c>
      <c r="F60" s="297">
        <v>12000</v>
      </c>
      <c r="G60" s="297">
        <v>5500</v>
      </c>
      <c r="H60" s="297">
        <v>4400</v>
      </c>
      <c r="I60" s="245">
        <f t="shared" si="1"/>
        <v>7560</v>
      </c>
      <c r="J60" s="245">
        <f t="shared" si="1"/>
        <v>3600</v>
      </c>
      <c r="K60" s="245">
        <f t="shared" si="1"/>
        <v>1650</v>
      </c>
      <c r="L60" s="245">
        <f t="shared" si="1"/>
        <v>1320</v>
      </c>
      <c r="M60" s="245">
        <f t="shared" si="2"/>
        <v>6300</v>
      </c>
      <c r="N60" s="245">
        <f t="shared" si="2"/>
        <v>3000</v>
      </c>
      <c r="O60" s="245">
        <f t="shared" si="2"/>
        <v>1380</v>
      </c>
      <c r="P60" s="245">
        <f t="shared" si="2"/>
        <v>1100</v>
      </c>
    </row>
    <row r="61" spans="1:16">
      <c r="A61" s="246">
        <v>33</v>
      </c>
      <c r="B61" s="296" t="s">
        <v>1567</v>
      </c>
      <c r="C61" s="298"/>
      <c r="D61" s="298"/>
      <c r="E61" s="297">
        <v>25200</v>
      </c>
      <c r="F61" s="297">
        <v>12000</v>
      </c>
      <c r="G61" s="297">
        <v>5500</v>
      </c>
      <c r="H61" s="297">
        <v>4400</v>
      </c>
      <c r="I61" s="245">
        <f t="shared" si="1"/>
        <v>7560</v>
      </c>
      <c r="J61" s="245">
        <f t="shared" si="1"/>
        <v>3600</v>
      </c>
      <c r="K61" s="245">
        <f t="shared" si="1"/>
        <v>1650</v>
      </c>
      <c r="L61" s="245">
        <f t="shared" si="1"/>
        <v>1320</v>
      </c>
      <c r="M61" s="245">
        <f t="shared" si="2"/>
        <v>6300</v>
      </c>
      <c r="N61" s="245">
        <f t="shared" si="2"/>
        <v>3000</v>
      </c>
      <c r="O61" s="245">
        <f t="shared" si="2"/>
        <v>1380</v>
      </c>
      <c r="P61" s="245">
        <f t="shared" si="2"/>
        <v>1100</v>
      </c>
    </row>
    <row r="62" spans="1:16">
      <c r="A62" s="246">
        <v>34</v>
      </c>
      <c r="B62" s="296" t="s">
        <v>3095</v>
      </c>
      <c r="C62" s="298"/>
      <c r="D62" s="298"/>
      <c r="E62" s="297">
        <v>25200</v>
      </c>
      <c r="F62" s="297">
        <v>12000</v>
      </c>
      <c r="G62" s="297">
        <v>5500</v>
      </c>
      <c r="H62" s="297">
        <v>4400</v>
      </c>
      <c r="I62" s="245">
        <f t="shared" si="1"/>
        <v>7560</v>
      </c>
      <c r="J62" s="245">
        <f t="shared" si="1"/>
        <v>3600</v>
      </c>
      <c r="K62" s="245">
        <f t="shared" si="1"/>
        <v>1650</v>
      </c>
      <c r="L62" s="245">
        <f t="shared" si="1"/>
        <v>1320</v>
      </c>
      <c r="M62" s="245">
        <f t="shared" si="2"/>
        <v>6300</v>
      </c>
      <c r="N62" s="245">
        <f t="shared" si="2"/>
        <v>3000</v>
      </c>
      <c r="O62" s="245">
        <f t="shared" si="2"/>
        <v>1380</v>
      </c>
      <c r="P62" s="245">
        <f t="shared" si="2"/>
        <v>1100</v>
      </c>
    </row>
    <row r="63" spans="1:16">
      <c r="A63" s="246">
        <v>35</v>
      </c>
      <c r="B63" s="296" t="s">
        <v>3096</v>
      </c>
      <c r="C63" s="298"/>
      <c r="D63" s="298"/>
      <c r="E63" s="297">
        <v>25200</v>
      </c>
      <c r="F63" s="297">
        <v>12000</v>
      </c>
      <c r="G63" s="297">
        <v>5500</v>
      </c>
      <c r="H63" s="297">
        <v>4400</v>
      </c>
      <c r="I63" s="245">
        <f t="shared" si="1"/>
        <v>7560</v>
      </c>
      <c r="J63" s="245">
        <f t="shared" si="1"/>
        <v>3600</v>
      </c>
      <c r="K63" s="245">
        <f t="shared" si="1"/>
        <v>1650</v>
      </c>
      <c r="L63" s="245">
        <f t="shared" si="1"/>
        <v>1320</v>
      </c>
      <c r="M63" s="245">
        <f t="shared" si="2"/>
        <v>6300</v>
      </c>
      <c r="N63" s="245">
        <f t="shared" si="2"/>
        <v>3000</v>
      </c>
      <c r="O63" s="245">
        <f t="shared" si="2"/>
        <v>1380</v>
      </c>
      <c r="P63" s="245">
        <f t="shared" si="2"/>
        <v>1100</v>
      </c>
    </row>
    <row r="64" spans="1:16">
      <c r="A64" s="246">
        <v>36</v>
      </c>
      <c r="B64" s="296" t="s">
        <v>3097</v>
      </c>
      <c r="C64" s="298"/>
      <c r="D64" s="298"/>
      <c r="E64" s="297">
        <v>23400</v>
      </c>
      <c r="F64" s="297">
        <v>11500</v>
      </c>
      <c r="G64" s="297">
        <v>5000</v>
      </c>
      <c r="H64" s="297">
        <v>4000</v>
      </c>
      <c r="I64" s="245">
        <f t="shared" si="1"/>
        <v>7020</v>
      </c>
      <c r="J64" s="245">
        <f t="shared" si="1"/>
        <v>3450</v>
      </c>
      <c r="K64" s="245">
        <f t="shared" si="1"/>
        <v>1500</v>
      </c>
      <c r="L64" s="245">
        <f t="shared" si="1"/>
        <v>1200</v>
      </c>
      <c r="M64" s="245">
        <f t="shared" si="2"/>
        <v>5850</v>
      </c>
      <c r="N64" s="245">
        <f t="shared" si="2"/>
        <v>2880</v>
      </c>
      <c r="O64" s="245">
        <f t="shared" si="2"/>
        <v>1250</v>
      </c>
      <c r="P64" s="245">
        <f t="shared" si="2"/>
        <v>1000</v>
      </c>
    </row>
    <row r="65" spans="1:16">
      <c r="A65" s="246">
        <v>37</v>
      </c>
      <c r="B65" s="296" t="s">
        <v>3098</v>
      </c>
      <c r="C65" s="298"/>
      <c r="D65" s="298"/>
      <c r="E65" s="297">
        <v>23400</v>
      </c>
      <c r="F65" s="297">
        <v>11500</v>
      </c>
      <c r="G65" s="297">
        <v>5000</v>
      </c>
      <c r="H65" s="297">
        <v>4000</v>
      </c>
      <c r="I65" s="245">
        <f t="shared" si="1"/>
        <v>7020</v>
      </c>
      <c r="J65" s="245">
        <f t="shared" si="1"/>
        <v>3450</v>
      </c>
      <c r="K65" s="245">
        <f t="shared" si="1"/>
        <v>1500</v>
      </c>
      <c r="L65" s="245">
        <f t="shared" si="1"/>
        <v>1200</v>
      </c>
      <c r="M65" s="245">
        <f t="shared" si="2"/>
        <v>5850</v>
      </c>
      <c r="N65" s="245">
        <f t="shared" si="2"/>
        <v>2880</v>
      </c>
      <c r="O65" s="245">
        <f t="shared" si="2"/>
        <v>1250</v>
      </c>
      <c r="P65" s="245">
        <f t="shared" si="2"/>
        <v>1000</v>
      </c>
    </row>
    <row r="66" spans="1:16">
      <c r="A66" s="246">
        <v>38</v>
      </c>
      <c r="B66" s="296" t="s">
        <v>3099</v>
      </c>
      <c r="C66" s="298"/>
      <c r="D66" s="298"/>
      <c r="E66" s="297">
        <v>23400</v>
      </c>
      <c r="F66" s="297">
        <v>11500</v>
      </c>
      <c r="G66" s="297">
        <v>5000</v>
      </c>
      <c r="H66" s="297">
        <v>4000</v>
      </c>
      <c r="I66" s="245">
        <f t="shared" si="1"/>
        <v>7020</v>
      </c>
      <c r="J66" s="245">
        <f t="shared" si="1"/>
        <v>3450</v>
      </c>
      <c r="K66" s="245">
        <f t="shared" si="1"/>
        <v>1500</v>
      </c>
      <c r="L66" s="245">
        <f t="shared" si="1"/>
        <v>1200</v>
      </c>
      <c r="M66" s="245">
        <f t="shared" si="2"/>
        <v>5850</v>
      </c>
      <c r="N66" s="245">
        <f t="shared" si="2"/>
        <v>2880</v>
      </c>
      <c r="O66" s="245">
        <f t="shared" si="2"/>
        <v>1250</v>
      </c>
      <c r="P66" s="245">
        <f t="shared" si="2"/>
        <v>1000</v>
      </c>
    </row>
    <row r="67" spans="1:16">
      <c r="A67" s="246">
        <v>39</v>
      </c>
      <c r="B67" s="296" t="s">
        <v>3100</v>
      </c>
      <c r="C67" s="298"/>
      <c r="D67" s="298"/>
      <c r="E67" s="297">
        <v>20000</v>
      </c>
      <c r="F67" s="297">
        <v>9800</v>
      </c>
      <c r="G67" s="297">
        <v>4000</v>
      </c>
      <c r="H67" s="297">
        <v>3200</v>
      </c>
      <c r="I67" s="245">
        <f t="shared" si="1"/>
        <v>6000</v>
      </c>
      <c r="J67" s="245">
        <f t="shared" si="1"/>
        <v>2940</v>
      </c>
      <c r="K67" s="245">
        <f t="shared" si="1"/>
        <v>1200</v>
      </c>
      <c r="L67" s="245">
        <f t="shared" si="1"/>
        <v>960</v>
      </c>
      <c r="M67" s="245">
        <f t="shared" si="2"/>
        <v>5000</v>
      </c>
      <c r="N67" s="245">
        <f t="shared" si="2"/>
        <v>2450</v>
      </c>
      <c r="O67" s="245">
        <f t="shared" si="2"/>
        <v>1000</v>
      </c>
      <c r="P67" s="245">
        <f t="shared" si="2"/>
        <v>800</v>
      </c>
    </row>
    <row r="68" spans="1:16">
      <c r="A68" s="246">
        <v>40</v>
      </c>
      <c r="B68" s="296" t="s">
        <v>3101</v>
      </c>
      <c r="C68" s="298"/>
      <c r="D68" s="298"/>
      <c r="E68" s="297">
        <v>20000</v>
      </c>
      <c r="F68" s="297">
        <v>9800</v>
      </c>
      <c r="G68" s="297">
        <v>4000</v>
      </c>
      <c r="H68" s="297">
        <v>3200</v>
      </c>
      <c r="I68" s="245">
        <f t="shared" si="1"/>
        <v>6000</v>
      </c>
      <c r="J68" s="245">
        <f t="shared" si="1"/>
        <v>2940</v>
      </c>
      <c r="K68" s="245">
        <f t="shared" si="1"/>
        <v>1200</v>
      </c>
      <c r="L68" s="245">
        <f t="shared" si="1"/>
        <v>960</v>
      </c>
      <c r="M68" s="245">
        <f t="shared" si="2"/>
        <v>5000</v>
      </c>
      <c r="N68" s="245">
        <f t="shared" si="2"/>
        <v>2450</v>
      </c>
      <c r="O68" s="245">
        <f t="shared" si="2"/>
        <v>1000</v>
      </c>
      <c r="P68" s="245">
        <f t="shared" si="2"/>
        <v>800</v>
      </c>
    </row>
    <row r="69" spans="1:16">
      <c r="A69" s="246">
        <v>41</v>
      </c>
      <c r="B69" s="296" t="s">
        <v>3102</v>
      </c>
      <c r="C69" s="298"/>
      <c r="D69" s="298"/>
      <c r="E69" s="297">
        <v>17500</v>
      </c>
      <c r="F69" s="297">
        <v>8400</v>
      </c>
      <c r="G69" s="297">
        <v>3500</v>
      </c>
      <c r="H69" s="297">
        <v>2800</v>
      </c>
      <c r="I69" s="245">
        <f t="shared" si="1"/>
        <v>5250</v>
      </c>
      <c r="J69" s="245">
        <f t="shared" si="1"/>
        <v>2520</v>
      </c>
      <c r="K69" s="245">
        <f t="shared" si="1"/>
        <v>1050</v>
      </c>
      <c r="L69" s="245">
        <f t="shared" si="1"/>
        <v>840</v>
      </c>
      <c r="M69" s="245">
        <f t="shared" si="2"/>
        <v>4380</v>
      </c>
      <c r="N69" s="245">
        <f t="shared" si="2"/>
        <v>2100</v>
      </c>
      <c r="O69" s="245">
        <f t="shared" si="2"/>
        <v>880</v>
      </c>
      <c r="P69" s="245">
        <f t="shared" si="2"/>
        <v>700</v>
      </c>
    </row>
    <row r="70" spans="1:16">
      <c r="A70" s="246">
        <v>42</v>
      </c>
      <c r="B70" s="296" t="s">
        <v>3103</v>
      </c>
      <c r="C70" s="298"/>
      <c r="D70" s="298"/>
      <c r="E70" s="297">
        <v>17500</v>
      </c>
      <c r="F70" s="297">
        <v>8400</v>
      </c>
      <c r="G70" s="297">
        <v>3500</v>
      </c>
      <c r="H70" s="297">
        <v>2800</v>
      </c>
      <c r="I70" s="245">
        <f t="shared" si="1"/>
        <v>5250</v>
      </c>
      <c r="J70" s="245">
        <f t="shared" si="1"/>
        <v>2520</v>
      </c>
      <c r="K70" s="245">
        <f t="shared" si="1"/>
        <v>1050</v>
      </c>
      <c r="L70" s="245">
        <f t="shared" si="1"/>
        <v>840</v>
      </c>
      <c r="M70" s="245">
        <f t="shared" si="2"/>
        <v>4380</v>
      </c>
      <c r="N70" s="245">
        <f t="shared" si="2"/>
        <v>2100</v>
      </c>
      <c r="O70" s="245">
        <f t="shared" si="2"/>
        <v>880</v>
      </c>
      <c r="P70" s="245">
        <f t="shared" si="2"/>
        <v>700</v>
      </c>
    </row>
    <row r="71" spans="1:16">
      <c r="A71" s="246">
        <v>43</v>
      </c>
      <c r="B71" s="296" t="s">
        <v>3104</v>
      </c>
      <c r="C71" s="298"/>
      <c r="D71" s="298"/>
      <c r="E71" s="297">
        <v>24300</v>
      </c>
      <c r="F71" s="297">
        <v>11500</v>
      </c>
      <c r="G71" s="297">
        <v>5000</v>
      </c>
      <c r="H71" s="297">
        <v>4000</v>
      </c>
      <c r="I71" s="245">
        <f t="shared" si="1"/>
        <v>7290</v>
      </c>
      <c r="J71" s="245">
        <f t="shared" si="1"/>
        <v>3450</v>
      </c>
      <c r="K71" s="245">
        <f t="shared" si="1"/>
        <v>1500</v>
      </c>
      <c r="L71" s="245">
        <f t="shared" si="1"/>
        <v>1200</v>
      </c>
      <c r="M71" s="245">
        <f t="shared" si="2"/>
        <v>6080</v>
      </c>
      <c r="N71" s="245">
        <f t="shared" si="2"/>
        <v>2880</v>
      </c>
      <c r="O71" s="245">
        <f t="shared" si="2"/>
        <v>1250</v>
      </c>
      <c r="P71" s="245">
        <f t="shared" si="2"/>
        <v>1000</v>
      </c>
    </row>
    <row r="72" spans="1:16">
      <c r="A72" s="246">
        <v>44</v>
      </c>
      <c r="B72" s="296" t="s">
        <v>1262</v>
      </c>
      <c r="C72" s="298"/>
      <c r="D72" s="298"/>
      <c r="E72" s="297">
        <v>24500</v>
      </c>
      <c r="F72" s="297">
        <v>12000</v>
      </c>
      <c r="G72" s="297">
        <v>5000</v>
      </c>
      <c r="H72" s="297">
        <v>4000</v>
      </c>
      <c r="I72" s="245">
        <f t="shared" si="1"/>
        <v>7350</v>
      </c>
      <c r="J72" s="245">
        <f t="shared" si="1"/>
        <v>3600</v>
      </c>
      <c r="K72" s="245">
        <f t="shared" si="1"/>
        <v>1500</v>
      </c>
      <c r="L72" s="245">
        <f t="shared" si="1"/>
        <v>1200</v>
      </c>
      <c r="M72" s="245">
        <f t="shared" si="2"/>
        <v>6130</v>
      </c>
      <c r="N72" s="245">
        <f t="shared" si="2"/>
        <v>3000</v>
      </c>
      <c r="O72" s="245">
        <f t="shared" si="2"/>
        <v>1250</v>
      </c>
      <c r="P72" s="245">
        <f t="shared" si="2"/>
        <v>1000</v>
      </c>
    </row>
    <row r="73" spans="1:16">
      <c r="A73" s="246">
        <v>45</v>
      </c>
      <c r="B73" s="296" t="s">
        <v>3105</v>
      </c>
      <c r="C73" s="298"/>
      <c r="D73" s="298"/>
      <c r="E73" s="297">
        <v>24500</v>
      </c>
      <c r="F73" s="297">
        <v>12000</v>
      </c>
      <c r="G73" s="297">
        <v>5000</v>
      </c>
      <c r="H73" s="297">
        <v>4000</v>
      </c>
      <c r="I73" s="245">
        <f t="shared" ref="I73:L136" si="3">ROUND(E73*30%,-1)</f>
        <v>7350</v>
      </c>
      <c r="J73" s="245">
        <f t="shared" si="3"/>
        <v>3600</v>
      </c>
      <c r="K73" s="245">
        <f t="shared" si="3"/>
        <v>1500</v>
      </c>
      <c r="L73" s="245">
        <f t="shared" si="3"/>
        <v>1200</v>
      </c>
      <c r="M73" s="245">
        <f t="shared" ref="M73:P136" si="4">ROUND(E73*25%,-1)</f>
        <v>6130</v>
      </c>
      <c r="N73" s="245">
        <f t="shared" si="4"/>
        <v>3000</v>
      </c>
      <c r="O73" s="245">
        <f t="shared" si="4"/>
        <v>1250</v>
      </c>
      <c r="P73" s="245">
        <f t="shared" si="4"/>
        <v>1000</v>
      </c>
    </row>
    <row r="74" spans="1:16">
      <c r="A74" s="246">
        <v>46</v>
      </c>
      <c r="B74" s="296" t="s">
        <v>3106</v>
      </c>
      <c r="C74" s="298"/>
      <c r="D74" s="298"/>
      <c r="E74" s="297">
        <v>18000</v>
      </c>
      <c r="F74" s="297">
        <v>7500</v>
      </c>
      <c r="G74" s="297">
        <v>4000</v>
      </c>
      <c r="H74" s="297">
        <v>3200</v>
      </c>
      <c r="I74" s="245">
        <f t="shared" si="3"/>
        <v>5400</v>
      </c>
      <c r="J74" s="245">
        <f t="shared" si="3"/>
        <v>2250</v>
      </c>
      <c r="K74" s="245">
        <f t="shared" si="3"/>
        <v>1200</v>
      </c>
      <c r="L74" s="245">
        <f t="shared" si="3"/>
        <v>960</v>
      </c>
      <c r="M74" s="245">
        <f t="shared" si="4"/>
        <v>4500</v>
      </c>
      <c r="N74" s="245">
        <f t="shared" si="4"/>
        <v>1880</v>
      </c>
      <c r="O74" s="245">
        <f t="shared" si="4"/>
        <v>1000</v>
      </c>
      <c r="P74" s="245">
        <f t="shared" si="4"/>
        <v>800</v>
      </c>
    </row>
    <row r="75" spans="1:16">
      <c r="A75" s="246">
        <v>47</v>
      </c>
      <c r="B75" s="296" t="s">
        <v>3107</v>
      </c>
      <c r="C75" s="298"/>
      <c r="D75" s="298"/>
      <c r="E75" s="297">
        <v>37000</v>
      </c>
      <c r="F75" s="297">
        <v>15000</v>
      </c>
      <c r="G75" s="297">
        <v>8000</v>
      </c>
      <c r="H75" s="297">
        <v>6400</v>
      </c>
      <c r="I75" s="245">
        <f t="shared" si="3"/>
        <v>11100</v>
      </c>
      <c r="J75" s="245">
        <f t="shared" si="3"/>
        <v>4500</v>
      </c>
      <c r="K75" s="245">
        <f t="shared" si="3"/>
        <v>2400</v>
      </c>
      <c r="L75" s="245">
        <f t="shared" si="3"/>
        <v>1920</v>
      </c>
      <c r="M75" s="245">
        <f t="shared" si="4"/>
        <v>9250</v>
      </c>
      <c r="N75" s="245">
        <f t="shared" si="4"/>
        <v>3750</v>
      </c>
      <c r="O75" s="245">
        <f t="shared" si="4"/>
        <v>2000</v>
      </c>
      <c r="P75" s="245">
        <f t="shared" si="4"/>
        <v>1600</v>
      </c>
    </row>
    <row r="76" spans="1:16" ht="60">
      <c r="A76" s="246">
        <v>48</v>
      </c>
      <c r="B76" s="296" t="s">
        <v>3108</v>
      </c>
      <c r="C76" s="298"/>
      <c r="D76" s="298"/>
      <c r="E76" s="297">
        <v>21000</v>
      </c>
      <c r="F76" s="297">
        <v>9000</v>
      </c>
      <c r="G76" s="297">
        <v>5000</v>
      </c>
      <c r="H76" s="297">
        <v>4000</v>
      </c>
      <c r="I76" s="245">
        <f t="shared" si="3"/>
        <v>6300</v>
      </c>
      <c r="J76" s="245">
        <f t="shared" si="3"/>
        <v>2700</v>
      </c>
      <c r="K76" s="245">
        <f t="shared" si="3"/>
        <v>1500</v>
      </c>
      <c r="L76" s="245">
        <f t="shared" si="3"/>
        <v>1200</v>
      </c>
      <c r="M76" s="245">
        <f t="shared" si="4"/>
        <v>5250</v>
      </c>
      <c r="N76" s="245">
        <f t="shared" si="4"/>
        <v>2250</v>
      </c>
      <c r="O76" s="245">
        <f t="shared" si="4"/>
        <v>1250</v>
      </c>
      <c r="P76" s="245">
        <f t="shared" si="4"/>
        <v>1000</v>
      </c>
    </row>
    <row r="77" spans="1:16">
      <c r="A77" s="246">
        <v>49</v>
      </c>
      <c r="B77" s="296" t="s">
        <v>3109</v>
      </c>
      <c r="C77" s="298"/>
      <c r="D77" s="298"/>
      <c r="E77" s="297">
        <v>22500</v>
      </c>
      <c r="F77" s="297">
        <v>11000</v>
      </c>
      <c r="G77" s="297">
        <v>6000</v>
      </c>
      <c r="H77" s="297">
        <v>4800</v>
      </c>
      <c r="I77" s="245">
        <f t="shared" si="3"/>
        <v>6750</v>
      </c>
      <c r="J77" s="245">
        <f t="shared" si="3"/>
        <v>3300</v>
      </c>
      <c r="K77" s="245">
        <f t="shared" si="3"/>
        <v>1800</v>
      </c>
      <c r="L77" s="245">
        <f t="shared" si="3"/>
        <v>1440</v>
      </c>
      <c r="M77" s="245">
        <f t="shared" si="4"/>
        <v>5630</v>
      </c>
      <c r="N77" s="245">
        <f t="shared" si="4"/>
        <v>2750</v>
      </c>
      <c r="O77" s="245">
        <f t="shared" si="4"/>
        <v>1500</v>
      </c>
      <c r="P77" s="245">
        <f t="shared" si="4"/>
        <v>1200</v>
      </c>
    </row>
    <row r="78" spans="1:16">
      <c r="A78" s="246">
        <v>50</v>
      </c>
      <c r="B78" s="296" t="s">
        <v>3110</v>
      </c>
      <c r="C78" s="298"/>
      <c r="D78" s="298"/>
      <c r="E78" s="297">
        <v>20000</v>
      </c>
      <c r="F78" s="297">
        <v>9800</v>
      </c>
      <c r="G78" s="297">
        <v>4200</v>
      </c>
      <c r="H78" s="297">
        <v>3360</v>
      </c>
      <c r="I78" s="245">
        <f t="shared" si="3"/>
        <v>6000</v>
      </c>
      <c r="J78" s="245">
        <f t="shared" si="3"/>
        <v>2940</v>
      </c>
      <c r="K78" s="245">
        <f t="shared" si="3"/>
        <v>1260</v>
      </c>
      <c r="L78" s="245">
        <f t="shared" si="3"/>
        <v>1010</v>
      </c>
      <c r="M78" s="245">
        <f t="shared" si="4"/>
        <v>5000</v>
      </c>
      <c r="N78" s="245">
        <f t="shared" si="4"/>
        <v>2450</v>
      </c>
      <c r="O78" s="245">
        <f t="shared" si="4"/>
        <v>1050</v>
      </c>
      <c r="P78" s="245">
        <f t="shared" si="4"/>
        <v>840</v>
      </c>
    </row>
    <row r="79" spans="1:16">
      <c r="A79" s="246">
        <v>51</v>
      </c>
      <c r="B79" s="296" t="s">
        <v>3111</v>
      </c>
      <c r="C79" s="298"/>
      <c r="D79" s="298"/>
      <c r="E79" s="297">
        <v>20000</v>
      </c>
      <c r="F79" s="297">
        <v>9800</v>
      </c>
      <c r="G79" s="297">
        <v>4200</v>
      </c>
      <c r="H79" s="297">
        <v>3360</v>
      </c>
      <c r="I79" s="245">
        <f t="shared" si="3"/>
        <v>6000</v>
      </c>
      <c r="J79" s="245">
        <f t="shared" si="3"/>
        <v>2940</v>
      </c>
      <c r="K79" s="245">
        <f t="shared" si="3"/>
        <v>1260</v>
      </c>
      <c r="L79" s="245">
        <f t="shared" si="3"/>
        <v>1010</v>
      </c>
      <c r="M79" s="245">
        <f t="shared" si="4"/>
        <v>5000</v>
      </c>
      <c r="N79" s="245">
        <f t="shared" si="4"/>
        <v>2450</v>
      </c>
      <c r="O79" s="245">
        <f t="shared" si="4"/>
        <v>1050</v>
      </c>
      <c r="P79" s="245">
        <f t="shared" si="4"/>
        <v>840</v>
      </c>
    </row>
    <row r="80" spans="1:16">
      <c r="A80" s="246">
        <v>52</v>
      </c>
      <c r="B80" s="296" t="s">
        <v>3112</v>
      </c>
      <c r="C80" s="298"/>
      <c r="D80" s="298"/>
      <c r="E80" s="297">
        <v>20000</v>
      </c>
      <c r="F80" s="297">
        <v>9800</v>
      </c>
      <c r="G80" s="297">
        <v>4200</v>
      </c>
      <c r="H80" s="297">
        <v>3360</v>
      </c>
      <c r="I80" s="245">
        <f t="shared" si="3"/>
        <v>6000</v>
      </c>
      <c r="J80" s="245">
        <f t="shared" si="3"/>
        <v>2940</v>
      </c>
      <c r="K80" s="245">
        <f t="shared" si="3"/>
        <v>1260</v>
      </c>
      <c r="L80" s="245">
        <f t="shared" si="3"/>
        <v>1010</v>
      </c>
      <c r="M80" s="245">
        <f t="shared" si="4"/>
        <v>5000</v>
      </c>
      <c r="N80" s="245">
        <f t="shared" si="4"/>
        <v>2450</v>
      </c>
      <c r="O80" s="245">
        <f t="shared" si="4"/>
        <v>1050</v>
      </c>
      <c r="P80" s="245">
        <f t="shared" si="4"/>
        <v>840</v>
      </c>
    </row>
    <row r="81" spans="1:16">
      <c r="A81" s="246">
        <v>53</v>
      </c>
      <c r="B81" s="296" t="s">
        <v>3113</v>
      </c>
      <c r="C81" s="298"/>
      <c r="D81" s="298"/>
      <c r="E81" s="297">
        <v>17500</v>
      </c>
      <c r="F81" s="297">
        <v>8400</v>
      </c>
      <c r="G81" s="297">
        <v>4200</v>
      </c>
      <c r="H81" s="297">
        <v>3360</v>
      </c>
      <c r="I81" s="245">
        <f t="shared" si="3"/>
        <v>5250</v>
      </c>
      <c r="J81" s="245">
        <f t="shared" si="3"/>
        <v>2520</v>
      </c>
      <c r="K81" s="245">
        <f t="shared" si="3"/>
        <v>1260</v>
      </c>
      <c r="L81" s="245">
        <f t="shared" si="3"/>
        <v>1010</v>
      </c>
      <c r="M81" s="245">
        <f t="shared" si="4"/>
        <v>4380</v>
      </c>
      <c r="N81" s="245">
        <f t="shared" si="4"/>
        <v>2100</v>
      </c>
      <c r="O81" s="245">
        <f t="shared" si="4"/>
        <v>1050</v>
      </c>
      <c r="P81" s="245">
        <f t="shared" si="4"/>
        <v>840</v>
      </c>
    </row>
    <row r="82" spans="1:16">
      <c r="A82" s="246">
        <v>54</v>
      </c>
      <c r="B82" s="296" t="s">
        <v>3114</v>
      </c>
      <c r="C82" s="298"/>
      <c r="D82" s="298"/>
      <c r="E82" s="297">
        <v>17500</v>
      </c>
      <c r="F82" s="297">
        <v>8400</v>
      </c>
      <c r="G82" s="297">
        <v>4200</v>
      </c>
      <c r="H82" s="297">
        <v>3360</v>
      </c>
      <c r="I82" s="245">
        <f t="shared" si="3"/>
        <v>5250</v>
      </c>
      <c r="J82" s="245">
        <f t="shared" si="3"/>
        <v>2520</v>
      </c>
      <c r="K82" s="245">
        <f t="shared" si="3"/>
        <v>1260</v>
      </c>
      <c r="L82" s="245">
        <f t="shared" si="3"/>
        <v>1010</v>
      </c>
      <c r="M82" s="245">
        <f t="shared" si="4"/>
        <v>4380</v>
      </c>
      <c r="N82" s="245">
        <f t="shared" si="4"/>
        <v>2100</v>
      </c>
      <c r="O82" s="245">
        <f t="shared" si="4"/>
        <v>1050</v>
      </c>
      <c r="P82" s="245">
        <f t="shared" si="4"/>
        <v>840</v>
      </c>
    </row>
    <row r="83" spans="1:16">
      <c r="A83" s="246">
        <v>55</v>
      </c>
      <c r="B83" s="296" t="s">
        <v>3115</v>
      </c>
      <c r="C83" s="298"/>
      <c r="D83" s="298"/>
      <c r="E83" s="297">
        <v>17500</v>
      </c>
      <c r="F83" s="297">
        <v>8400</v>
      </c>
      <c r="G83" s="297">
        <v>4200</v>
      </c>
      <c r="H83" s="297">
        <v>3360</v>
      </c>
      <c r="I83" s="245">
        <f t="shared" si="3"/>
        <v>5250</v>
      </c>
      <c r="J83" s="245">
        <f t="shared" si="3"/>
        <v>2520</v>
      </c>
      <c r="K83" s="245">
        <f t="shared" si="3"/>
        <v>1260</v>
      </c>
      <c r="L83" s="245">
        <f t="shared" si="3"/>
        <v>1010</v>
      </c>
      <c r="M83" s="245">
        <f t="shared" si="4"/>
        <v>4380</v>
      </c>
      <c r="N83" s="245">
        <f t="shared" si="4"/>
        <v>2100</v>
      </c>
      <c r="O83" s="245">
        <f t="shared" si="4"/>
        <v>1050</v>
      </c>
      <c r="P83" s="245">
        <f t="shared" si="4"/>
        <v>840</v>
      </c>
    </row>
    <row r="84" spans="1:16">
      <c r="A84" s="246">
        <v>56</v>
      </c>
      <c r="B84" s="296" t="s">
        <v>3116</v>
      </c>
      <c r="C84" s="298"/>
      <c r="D84" s="298"/>
      <c r="E84" s="297">
        <v>17500</v>
      </c>
      <c r="F84" s="297">
        <v>8400</v>
      </c>
      <c r="G84" s="297">
        <v>4200</v>
      </c>
      <c r="H84" s="297">
        <v>3360</v>
      </c>
      <c r="I84" s="245">
        <f t="shared" si="3"/>
        <v>5250</v>
      </c>
      <c r="J84" s="245">
        <f t="shared" si="3"/>
        <v>2520</v>
      </c>
      <c r="K84" s="245">
        <f t="shared" si="3"/>
        <v>1260</v>
      </c>
      <c r="L84" s="245">
        <f t="shared" si="3"/>
        <v>1010</v>
      </c>
      <c r="M84" s="245">
        <f t="shared" si="4"/>
        <v>4380</v>
      </c>
      <c r="N84" s="245">
        <f t="shared" si="4"/>
        <v>2100</v>
      </c>
      <c r="O84" s="245">
        <f t="shared" si="4"/>
        <v>1050</v>
      </c>
      <c r="P84" s="245">
        <f t="shared" si="4"/>
        <v>840</v>
      </c>
    </row>
    <row r="85" spans="1:16">
      <c r="A85" s="246">
        <v>57</v>
      </c>
      <c r="B85" s="296" t="s">
        <v>3117</v>
      </c>
      <c r="C85" s="298"/>
      <c r="D85" s="298"/>
      <c r="E85" s="297">
        <v>17500</v>
      </c>
      <c r="F85" s="297">
        <v>8400</v>
      </c>
      <c r="G85" s="297">
        <v>4200</v>
      </c>
      <c r="H85" s="297">
        <v>3360</v>
      </c>
      <c r="I85" s="245">
        <f t="shared" si="3"/>
        <v>5250</v>
      </c>
      <c r="J85" s="245">
        <f t="shared" si="3"/>
        <v>2520</v>
      </c>
      <c r="K85" s="245">
        <f t="shared" si="3"/>
        <v>1260</v>
      </c>
      <c r="L85" s="245">
        <f t="shared" si="3"/>
        <v>1010</v>
      </c>
      <c r="M85" s="245">
        <f t="shared" si="4"/>
        <v>4380</v>
      </c>
      <c r="N85" s="245">
        <f t="shared" si="4"/>
        <v>2100</v>
      </c>
      <c r="O85" s="245">
        <f t="shared" si="4"/>
        <v>1050</v>
      </c>
      <c r="P85" s="245">
        <f t="shared" si="4"/>
        <v>840</v>
      </c>
    </row>
    <row r="86" spans="1:16">
      <c r="A86" s="246">
        <v>58</v>
      </c>
      <c r="B86" s="296" t="s">
        <v>3118</v>
      </c>
      <c r="C86" s="298"/>
      <c r="D86" s="298"/>
      <c r="E86" s="297">
        <v>17500</v>
      </c>
      <c r="F86" s="297">
        <v>8400</v>
      </c>
      <c r="G86" s="297">
        <v>4200</v>
      </c>
      <c r="H86" s="297">
        <v>3360</v>
      </c>
      <c r="I86" s="245">
        <f t="shared" si="3"/>
        <v>5250</v>
      </c>
      <c r="J86" s="245">
        <f t="shared" si="3"/>
        <v>2520</v>
      </c>
      <c r="K86" s="245">
        <f t="shared" si="3"/>
        <v>1260</v>
      </c>
      <c r="L86" s="245">
        <f t="shared" si="3"/>
        <v>1010</v>
      </c>
      <c r="M86" s="245">
        <f t="shared" si="4"/>
        <v>4380</v>
      </c>
      <c r="N86" s="245">
        <f t="shared" si="4"/>
        <v>2100</v>
      </c>
      <c r="O86" s="245">
        <f t="shared" si="4"/>
        <v>1050</v>
      </c>
      <c r="P86" s="245">
        <f t="shared" si="4"/>
        <v>840</v>
      </c>
    </row>
    <row r="87" spans="1:16">
      <c r="A87" s="246">
        <v>59</v>
      </c>
      <c r="B87" s="296" t="s">
        <v>3119</v>
      </c>
      <c r="C87" s="298"/>
      <c r="D87" s="298"/>
      <c r="E87" s="297">
        <v>17500</v>
      </c>
      <c r="F87" s="297">
        <v>8400</v>
      </c>
      <c r="G87" s="297">
        <v>4200</v>
      </c>
      <c r="H87" s="297">
        <v>3360</v>
      </c>
      <c r="I87" s="245">
        <f t="shared" si="3"/>
        <v>5250</v>
      </c>
      <c r="J87" s="245">
        <f t="shared" si="3"/>
        <v>2520</v>
      </c>
      <c r="K87" s="245">
        <f t="shared" si="3"/>
        <v>1260</v>
      </c>
      <c r="L87" s="245">
        <f t="shared" si="3"/>
        <v>1010</v>
      </c>
      <c r="M87" s="245">
        <f t="shared" si="4"/>
        <v>4380</v>
      </c>
      <c r="N87" s="245">
        <f t="shared" si="4"/>
        <v>2100</v>
      </c>
      <c r="O87" s="245">
        <f t="shared" si="4"/>
        <v>1050</v>
      </c>
      <c r="P87" s="245">
        <f t="shared" si="4"/>
        <v>840</v>
      </c>
    </row>
    <row r="88" spans="1:16">
      <c r="A88" s="246">
        <v>60</v>
      </c>
      <c r="B88" s="296" t="s">
        <v>3120</v>
      </c>
      <c r="C88" s="298"/>
      <c r="D88" s="298"/>
      <c r="E88" s="297">
        <v>17500</v>
      </c>
      <c r="F88" s="297">
        <v>8400</v>
      </c>
      <c r="G88" s="297">
        <v>4200</v>
      </c>
      <c r="H88" s="297">
        <v>3360</v>
      </c>
      <c r="I88" s="245">
        <f t="shared" si="3"/>
        <v>5250</v>
      </c>
      <c r="J88" s="245">
        <f t="shared" si="3"/>
        <v>2520</v>
      </c>
      <c r="K88" s="245">
        <f t="shared" si="3"/>
        <v>1260</v>
      </c>
      <c r="L88" s="245">
        <f t="shared" si="3"/>
        <v>1010</v>
      </c>
      <c r="M88" s="245">
        <f t="shared" si="4"/>
        <v>4380</v>
      </c>
      <c r="N88" s="245">
        <f t="shared" si="4"/>
        <v>2100</v>
      </c>
      <c r="O88" s="245">
        <f t="shared" si="4"/>
        <v>1050</v>
      </c>
      <c r="P88" s="245">
        <f t="shared" si="4"/>
        <v>840</v>
      </c>
    </row>
    <row r="89" spans="1:16" ht="45">
      <c r="A89" s="246">
        <v>61</v>
      </c>
      <c r="B89" s="296" t="s">
        <v>3121</v>
      </c>
      <c r="C89" s="298"/>
      <c r="D89" s="298"/>
      <c r="E89" s="297">
        <v>17500</v>
      </c>
      <c r="F89" s="297">
        <v>8400</v>
      </c>
      <c r="G89" s="297">
        <v>4200</v>
      </c>
      <c r="H89" s="297">
        <v>3360</v>
      </c>
      <c r="I89" s="245">
        <f t="shared" si="3"/>
        <v>5250</v>
      </c>
      <c r="J89" s="245">
        <f t="shared" si="3"/>
        <v>2520</v>
      </c>
      <c r="K89" s="245">
        <f t="shared" si="3"/>
        <v>1260</v>
      </c>
      <c r="L89" s="245">
        <f t="shared" si="3"/>
        <v>1010</v>
      </c>
      <c r="M89" s="245">
        <f t="shared" si="4"/>
        <v>4380</v>
      </c>
      <c r="N89" s="245">
        <f t="shared" si="4"/>
        <v>2100</v>
      </c>
      <c r="O89" s="245">
        <f t="shared" si="4"/>
        <v>1050</v>
      </c>
      <c r="P89" s="245">
        <f t="shared" si="4"/>
        <v>840</v>
      </c>
    </row>
    <row r="90" spans="1:16" ht="60">
      <c r="A90" s="246">
        <v>62</v>
      </c>
      <c r="B90" s="296" t="s">
        <v>3122</v>
      </c>
      <c r="C90" s="298"/>
      <c r="D90" s="298"/>
      <c r="E90" s="297">
        <v>24500</v>
      </c>
      <c r="F90" s="297">
        <v>12000</v>
      </c>
      <c r="G90" s="297">
        <v>6000</v>
      </c>
      <c r="H90" s="297">
        <v>4800</v>
      </c>
      <c r="I90" s="245">
        <f t="shared" si="3"/>
        <v>7350</v>
      </c>
      <c r="J90" s="245">
        <f t="shared" si="3"/>
        <v>3600</v>
      </c>
      <c r="K90" s="245">
        <f t="shared" si="3"/>
        <v>1800</v>
      </c>
      <c r="L90" s="245">
        <f t="shared" si="3"/>
        <v>1440</v>
      </c>
      <c r="M90" s="245">
        <f t="shared" si="4"/>
        <v>6130</v>
      </c>
      <c r="N90" s="245">
        <f t="shared" si="4"/>
        <v>3000</v>
      </c>
      <c r="O90" s="245">
        <f t="shared" si="4"/>
        <v>1500</v>
      </c>
      <c r="P90" s="245">
        <f t="shared" si="4"/>
        <v>1200</v>
      </c>
    </row>
    <row r="91" spans="1:16" ht="60">
      <c r="A91" s="246">
        <v>63</v>
      </c>
      <c r="B91" s="296" t="s">
        <v>3123</v>
      </c>
      <c r="C91" s="298"/>
      <c r="D91" s="298"/>
      <c r="E91" s="297">
        <v>22500</v>
      </c>
      <c r="F91" s="297">
        <v>11000</v>
      </c>
      <c r="G91" s="297">
        <v>6000</v>
      </c>
      <c r="H91" s="297">
        <v>4800</v>
      </c>
      <c r="I91" s="245">
        <f t="shared" si="3"/>
        <v>6750</v>
      </c>
      <c r="J91" s="245">
        <f t="shared" si="3"/>
        <v>3300</v>
      </c>
      <c r="K91" s="245">
        <f t="shared" si="3"/>
        <v>1800</v>
      </c>
      <c r="L91" s="245">
        <f t="shared" si="3"/>
        <v>1440</v>
      </c>
      <c r="M91" s="245">
        <f t="shared" si="4"/>
        <v>5630</v>
      </c>
      <c r="N91" s="245">
        <f t="shared" si="4"/>
        <v>2750</v>
      </c>
      <c r="O91" s="245">
        <f t="shared" si="4"/>
        <v>1500</v>
      </c>
      <c r="P91" s="245">
        <f t="shared" si="4"/>
        <v>1200</v>
      </c>
    </row>
    <row r="92" spans="1:16">
      <c r="A92" s="246">
        <v>64</v>
      </c>
      <c r="B92" s="296" t="s">
        <v>3124</v>
      </c>
      <c r="C92" s="298"/>
      <c r="D92" s="298"/>
      <c r="E92" s="297">
        <v>28600</v>
      </c>
      <c r="F92" s="297">
        <v>13000</v>
      </c>
      <c r="G92" s="297">
        <v>7000</v>
      </c>
      <c r="H92" s="297">
        <v>5600</v>
      </c>
      <c r="I92" s="245">
        <f t="shared" si="3"/>
        <v>8580</v>
      </c>
      <c r="J92" s="245">
        <f t="shared" si="3"/>
        <v>3900</v>
      </c>
      <c r="K92" s="245">
        <f t="shared" si="3"/>
        <v>2100</v>
      </c>
      <c r="L92" s="245">
        <f t="shared" si="3"/>
        <v>1680</v>
      </c>
      <c r="M92" s="245">
        <f t="shared" si="4"/>
        <v>7150</v>
      </c>
      <c r="N92" s="245">
        <f t="shared" si="4"/>
        <v>3250</v>
      </c>
      <c r="O92" s="245">
        <f t="shared" si="4"/>
        <v>1750</v>
      </c>
      <c r="P92" s="245">
        <f t="shared" si="4"/>
        <v>1400</v>
      </c>
    </row>
    <row r="93" spans="1:16">
      <c r="A93" s="246">
        <v>65</v>
      </c>
      <c r="B93" s="296" t="s">
        <v>3125</v>
      </c>
      <c r="C93" s="298"/>
      <c r="D93" s="298"/>
      <c r="E93" s="297">
        <v>25200</v>
      </c>
      <c r="F93" s="297">
        <v>12000</v>
      </c>
      <c r="G93" s="297">
        <v>6000</v>
      </c>
      <c r="H93" s="297">
        <v>4800</v>
      </c>
      <c r="I93" s="245">
        <f t="shared" si="3"/>
        <v>7560</v>
      </c>
      <c r="J93" s="245">
        <f t="shared" si="3"/>
        <v>3600</v>
      </c>
      <c r="K93" s="245">
        <f t="shared" si="3"/>
        <v>1800</v>
      </c>
      <c r="L93" s="245">
        <f t="shared" si="3"/>
        <v>1440</v>
      </c>
      <c r="M93" s="245">
        <f t="shared" si="4"/>
        <v>6300</v>
      </c>
      <c r="N93" s="245">
        <f t="shared" si="4"/>
        <v>3000</v>
      </c>
      <c r="O93" s="245">
        <f t="shared" si="4"/>
        <v>1500</v>
      </c>
      <c r="P93" s="245">
        <f t="shared" si="4"/>
        <v>1200</v>
      </c>
    </row>
    <row r="94" spans="1:16" ht="45">
      <c r="A94" s="246">
        <v>66</v>
      </c>
      <c r="B94" s="296" t="s">
        <v>3126</v>
      </c>
      <c r="C94" s="298"/>
      <c r="D94" s="298"/>
      <c r="E94" s="297">
        <v>25200</v>
      </c>
      <c r="F94" s="297">
        <v>12000</v>
      </c>
      <c r="G94" s="297">
        <v>6000</v>
      </c>
      <c r="H94" s="297">
        <v>4800</v>
      </c>
      <c r="I94" s="245">
        <f t="shared" si="3"/>
        <v>7560</v>
      </c>
      <c r="J94" s="245">
        <f t="shared" si="3"/>
        <v>3600</v>
      </c>
      <c r="K94" s="245">
        <f t="shared" si="3"/>
        <v>1800</v>
      </c>
      <c r="L94" s="245">
        <f t="shared" si="3"/>
        <v>1440</v>
      </c>
      <c r="M94" s="245">
        <f t="shared" si="4"/>
        <v>6300</v>
      </c>
      <c r="N94" s="245">
        <f t="shared" si="4"/>
        <v>3000</v>
      </c>
      <c r="O94" s="245">
        <f t="shared" si="4"/>
        <v>1500</v>
      </c>
      <c r="P94" s="245">
        <f t="shared" si="4"/>
        <v>1200</v>
      </c>
    </row>
    <row r="95" spans="1:16" ht="30">
      <c r="A95" s="246">
        <v>67</v>
      </c>
      <c r="B95" s="296" t="s">
        <v>3127</v>
      </c>
      <c r="C95" s="298"/>
      <c r="D95" s="298"/>
      <c r="E95" s="297">
        <v>9800</v>
      </c>
      <c r="F95" s="297">
        <v>4500</v>
      </c>
      <c r="G95" s="297">
        <v>2500</v>
      </c>
      <c r="H95" s="297">
        <v>2000</v>
      </c>
      <c r="I95" s="245">
        <f t="shared" si="3"/>
        <v>2940</v>
      </c>
      <c r="J95" s="245">
        <f t="shared" si="3"/>
        <v>1350</v>
      </c>
      <c r="K95" s="245">
        <f t="shared" si="3"/>
        <v>750</v>
      </c>
      <c r="L95" s="245">
        <f t="shared" si="3"/>
        <v>600</v>
      </c>
      <c r="M95" s="245">
        <f t="shared" si="4"/>
        <v>2450</v>
      </c>
      <c r="N95" s="245">
        <f t="shared" si="4"/>
        <v>1130</v>
      </c>
      <c r="O95" s="245">
        <f t="shared" si="4"/>
        <v>630</v>
      </c>
      <c r="P95" s="245">
        <f t="shared" si="4"/>
        <v>500</v>
      </c>
    </row>
    <row r="96" spans="1:16" ht="28.5">
      <c r="A96" s="326" t="s">
        <v>3128</v>
      </c>
      <c r="B96" s="327" t="s">
        <v>3129</v>
      </c>
      <c r="C96" s="298"/>
      <c r="D96" s="298"/>
      <c r="E96" s="298"/>
      <c r="F96" s="298"/>
      <c r="G96" s="298"/>
      <c r="H96" s="298"/>
      <c r="I96" s="245"/>
      <c r="J96" s="245"/>
      <c r="K96" s="245"/>
      <c r="L96" s="245"/>
      <c r="M96" s="245"/>
      <c r="N96" s="245"/>
      <c r="O96" s="245"/>
      <c r="P96" s="245"/>
    </row>
    <row r="97" spans="1:16">
      <c r="A97" s="246">
        <v>1</v>
      </c>
      <c r="B97" s="296" t="s">
        <v>3130</v>
      </c>
      <c r="C97" s="298"/>
      <c r="D97" s="298"/>
      <c r="E97" s="298"/>
      <c r="F97" s="298"/>
      <c r="G97" s="298"/>
      <c r="H97" s="298"/>
      <c r="I97" s="245"/>
      <c r="J97" s="245"/>
      <c r="K97" s="245"/>
      <c r="L97" s="245"/>
      <c r="M97" s="245"/>
      <c r="N97" s="245"/>
      <c r="O97" s="245"/>
      <c r="P97" s="245"/>
    </row>
    <row r="98" spans="1:16" ht="60">
      <c r="A98" s="246" t="s">
        <v>2385</v>
      </c>
      <c r="B98" s="296" t="s">
        <v>3131</v>
      </c>
      <c r="C98" s="298"/>
      <c r="D98" s="298"/>
      <c r="E98" s="297">
        <v>31400</v>
      </c>
      <c r="F98" s="297">
        <v>15000</v>
      </c>
      <c r="G98" s="297">
        <v>7000</v>
      </c>
      <c r="H98" s="297">
        <v>5600</v>
      </c>
      <c r="I98" s="245">
        <f t="shared" si="3"/>
        <v>9420</v>
      </c>
      <c r="J98" s="245">
        <f t="shared" si="3"/>
        <v>4500</v>
      </c>
      <c r="K98" s="245">
        <f t="shared" si="3"/>
        <v>2100</v>
      </c>
      <c r="L98" s="245">
        <f t="shared" si="3"/>
        <v>1680</v>
      </c>
      <c r="M98" s="245">
        <f t="shared" si="4"/>
        <v>7850</v>
      </c>
      <c r="N98" s="245">
        <f t="shared" si="4"/>
        <v>3750</v>
      </c>
      <c r="O98" s="245">
        <f t="shared" si="4"/>
        <v>1750</v>
      </c>
      <c r="P98" s="245">
        <f t="shared" si="4"/>
        <v>1400</v>
      </c>
    </row>
    <row r="99" spans="1:16" ht="60">
      <c r="A99" s="246" t="s">
        <v>2385</v>
      </c>
      <c r="B99" s="296" t="s">
        <v>3132</v>
      </c>
      <c r="C99" s="298"/>
      <c r="D99" s="298"/>
      <c r="E99" s="297">
        <v>28000</v>
      </c>
      <c r="F99" s="297">
        <v>14000</v>
      </c>
      <c r="G99" s="297">
        <v>6500</v>
      </c>
      <c r="H99" s="297">
        <v>5200</v>
      </c>
      <c r="I99" s="245">
        <f t="shared" si="3"/>
        <v>8400</v>
      </c>
      <c r="J99" s="245">
        <f t="shared" si="3"/>
        <v>4200</v>
      </c>
      <c r="K99" s="245">
        <f t="shared" si="3"/>
        <v>1950</v>
      </c>
      <c r="L99" s="245">
        <f t="shared" si="3"/>
        <v>1560</v>
      </c>
      <c r="M99" s="245">
        <f t="shared" si="4"/>
        <v>7000</v>
      </c>
      <c r="N99" s="245">
        <f t="shared" si="4"/>
        <v>3500</v>
      </c>
      <c r="O99" s="245">
        <f t="shared" si="4"/>
        <v>1630</v>
      </c>
      <c r="P99" s="245">
        <f t="shared" si="4"/>
        <v>1300</v>
      </c>
    </row>
    <row r="100" spans="1:16">
      <c r="A100" s="246">
        <v>2</v>
      </c>
      <c r="B100" s="296" t="s">
        <v>1547</v>
      </c>
      <c r="C100" s="298"/>
      <c r="D100" s="298"/>
      <c r="E100" s="297">
        <v>20000</v>
      </c>
      <c r="F100" s="297">
        <v>9500</v>
      </c>
      <c r="G100" s="297">
        <v>5000</v>
      </c>
      <c r="H100" s="297">
        <v>4000</v>
      </c>
      <c r="I100" s="245">
        <f t="shared" si="3"/>
        <v>6000</v>
      </c>
      <c r="J100" s="245">
        <f t="shared" si="3"/>
        <v>2850</v>
      </c>
      <c r="K100" s="245">
        <f t="shared" si="3"/>
        <v>1500</v>
      </c>
      <c r="L100" s="245">
        <f t="shared" si="3"/>
        <v>1200</v>
      </c>
      <c r="M100" s="245">
        <f t="shared" si="4"/>
        <v>5000</v>
      </c>
      <c r="N100" s="245">
        <f t="shared" si="4"/>
        <v>2380</v>
      </c>
      <c r="O100" s="245">
        <f t="shared" si="4"/>
        <v>1250</v>
      </c>
      <c r="P100" s="245">
        <f t="shared" si="4"/>
        <v>1000</v>
      </c>
    </row>
    <row r="101" spans="1:16" ht="60">
      <c r="A101" s="246">
        <v>3</v>
      </c>
      <c r="B101" s="296" t="s">
        <v>3133</v>
      </c>
      <c r="C101" s="298"/>
      <c r="D101" s="298"/>
      <c r="E101" s="297">
        <v>20000</v>
      </c>
      <c r="F101" s="297">
        <v>9500</v>
      </c>
      <c r="G101" s="297">
        <v>5000</v>
      </c>
      <c r="H101" s="297">
        <v>4000</v>
      </c>
      <c r="I101" s="245">
        <f t="shared" si="3"/>
        <v>6000</v>
      </c>
      <c r="J101" s="245">
        <f t="shared" si="3"/>
        <v>2850</v>
      </c>
      <c r="K101" s="245">
        <f t="shared" si="3"/>
        <v>1500</v>
      </c>
      <c r="L101" s="245">
        <f t="shared" si="3"/>
        <v>1200</v>
      </c>
      <c r="M101" s="245">
        <f t="shared" si="4"/>
        <v>5000</v>
      </c>
      <c r="N101" s="245">
        <f t="shared" si="4"/>
        <v>2380</v>
      </c>
      <c r="O101" s="245">
        <f t="shared" si="4"/>
        <v>1250</v>
      </c>
      <c r="P101" s="245">
        <f t="shared" si="4"/>
        <v>1000</v>
      </c>
    </row>
    <row r="102" spans="1:16">
      <c r="A102" s="246">
        <v>4</v>
      </c>
      <c r="B102" s="296" t="s">
        <v>3134</v>
      </c>
      <c r="C102" s="298"/>
      <c r="D102" s="298"/>
      <c r="E102" s="297">
        <v>20000</v>
      </c>
      <c r="F102" s="297">
        <v>9500</v>
      </c>
      <c r="G102" s="297">
        <v>5000</v>
      </c>
      <c r="H102" s="297">
        <v>4000</v>
      </c>
      <c r="I102" s="245">
        <f t="shared" si="3"/>
        <v>6000</v>
      </c>
      <c r="J102" s="245">
        <f t="shared" si="3"/>
        <v>2850</v>
      </c>
      <c r="K102" s="245">
        <f t="shared" si="3"/>
        <v>1500</v>
      </c>
      <c r="L102" s="245">
        <f t="shared" si="3"/>
        <v>1200</v>
      </c>
      <c r="M102" s="245">
        <f t="shared" si="4"/>
        <v>5000</v>
      </c>
      <c r="N102" s="245">
        <f t="shared" si="4"/>
        <v>2380</v>
      </c>
      <c r="O102" s="245">
        <f t="shared" si="4"/>
        <v>1250</v>
      </c>
      <c r="P102" s="245">
        <f t="shared" si="4"/>
        <v>1000</v>
      </c>
    </row>
    <row r="103" spans="1:16">
      <c r="A103" s="246">
        <v>5</v>
      </c>
      <c r="B103" s="296" t="s">
        <v>3135</v>
      </c>
      <c r="C103" s="298"/>
      <c r="D103" s="298"/>
      <c r="E103" s="297">
        <v>20000</v>
      </c>
      <c r="F103" s="297">
        <v>9500</v>
      </c>
      <c r="G103" s="297">
        <v>5000</v>
      </c>
      <c r="H103" s="297">
        <v>4000</v>
      </c>
      <c r="I103" s="245">
        <f t="shared" si="3"/>
        <v>6000</v>
      </c>
      <c r="J103" s="245">
        <f t="shared" si="3"/>
        <v>2850</v>
      </c>
      <c r="K103" s="245">
        <f t="shared" si="3"/>
        <v>1500</v>
      </c>
      <c r="L103" s="245">
        <f t="shared" si="3"/>
        <v>1200</v>
      </c>
      <c r="M103" s="245">
        <f t="shared" si="4"/>
        <v>5000</v>
      </c>
      <c r="N103" s="245">
        <f t="shared" si="4"/>
        <v>2380</v>
      </c>
      <c r="O103" s="245">
        <f t="shared" si="4"/>
        <v>1250</v>
      </c>
      <c r="P103" s="245">
        <f t="shared" si="4"/>
        <v>1000</v>
      </c>
    </row>
    <row r="104" spans="1:16">
      <c r="A104" s="246">
        <v>6</v>
      </c>
      <c r="B104" s="296" t="s">
        <v>3136</v>
      </c>
      <c r="C104" s="298"/>
      <c r="D104" s="298"/>
      <c r="E104" s="297">
        <v>20000</v>
      </c>
      <c r="F104" s="297">
        <v>9500</v>
      </c>
      <c r="G104" s="297">
        <v>5000</v>
      </c>
      <c r="H104" s="297">
        <v>4000</v>
      </c>
      <c r="I104" s="245">
        <f t="shared" si="3"/>
        <v>6000</v>
      </c>
      <c r="J104" s="245">
        <f t="shared" si="3"/>
        <v>2850</v>
      </c>
      <c r="K104" s="245">
        <f t="shared" si="3"/>
        <v>1500</v>
      </c>
      <c r="L104" s="245">
        <f t="shared" si="3"/>
        <v>1200</v>
      </c>
      <c r="M104" s="245">
        <f t="shared" si="4"/>
        <v>5000</v>
      </c>
      <c r="N104" s="245">
        <f t="shared" si="4"/>
        <v>2380</v>
      </c>
      <c r="O104" s="245">
        <f t="shared" si="4"/>
        <v>1250</v>
      </c>
      <c r="P104" s="245">
        <f t="shared" si="4"/>
        <v>1000</v>
      </c>
    </row>
    <row r="105" spans="1:16">
      <c r="A105" s="246">
        <v>7</v>
      </c>
      <c r="B105" s="296" t="s">
        <v>3137</v>
      </c>
      <c r="C105" s="298"/>
      <c r="D105" s="298"/>
      <c r="E105" s="297">
        <v>20000</v>
      </c>
      <c r="F105" s="297">
        <v>9500</v>
      </c>
      <c r="G105" s="297">
        <v>5000</v>
      </c>
      <c r="H105" s="297">
        <v>4000</v>
      </c>
      <c r="I105" s="245">
        <f t="shared" si="3"/>
        <v>6000</v>
      </c>
      <c r="J105" s="245">
        <f t="shared" si="3"/>
        <v>2850</v>
      </c>
      <c r="K105" s="245">
        <f t="shared" si="3"/>
        <v>1500</v>
      </c>
      <c r="L105" s="245">
        <f t="shared" si="3"/>
        <v>1200</v>
      </c>
      <c r="M105" s="245">
        <f t="shared" si="4"/>
        <v>5000</v>
      </c>
      <c r="N105" s="245">
        <f t="shared" si="4"/>
        <v>2380</v>
      </c>
      <c r="O105" s="245">
        <f t="shared" si="4"/>
        <v>1250</v>
      </c>
      <c r="P105" s="245">
        <f t="shared" si="4"/>
        <v>1000</v>
      </c>
    </row>
    <row r="106" spans="1:16">
      <c r="A106" s="246">
        <v>8</v>
      </c>
      <c r="B106" s="296" t="s">
        <v>3138</v>
      </c>
      <c r="C106" s="298"/>
      <c r="D106" s="298"/>
      <c r="E106" s="297">
        <v>20000</v>
      </c>
      <c r="F106" s="297">
        <v>9500</v>
      </c>
      <c r="G106" s="297">
        <v>5000</v>
      </c>
      <c r="H106" s="297">
        <v>4000</v>
      </c>
      <c r="I106" s="245">
        <f t="shared" si="3"/>
        <v>6000</v>
      </c>
      <c r="J106" s="245">
        <f t="shared" si="3"/>
        <v>2850</v>
      </c>
      <c r="K106" s="245">
        <f t="shared" si="3"/>
        <v>1500</v>
      </c>
      <c r="L106" s="245">
        <f t="shared" si="3"/>
        <v>1200</v>
      </c>
      <c r="M106" s="245">
        <f t="shared" si="4"/>
        <v>5000</v>
      </c>
      <c r="N106" s="245">
        <f t="shared" si="4"/>
        <v>2380</v>
      </c>
      <c r="O106" s="245">
        <f t="shared" si="4"/>
        <v>1250</v>
      </c>
      <c r="P106" s="245">
        <f t="shared" si="4"/>
        <v>1000</v>
      </c>
    </row>
    <row r="107" spans="1:16">
      <c r="A107" s="246">
        <v>9</v>
      </c>
      <c r="B107" s="296" t="s">
        <v>3139</v>
      </c>
      <c r="C107" s="298"/>
      <c r="D107" s="298"/>
      <c r="E107" s="297">
        <v>20000</v>
      </c>
      <c r="F107" s="297">
        <v>9500</v>
      </c>
      <c r="G107" s="297">
        <v>5000</v>
      </c>
      <c r="H107" s="297">
        <v>4000</v>
      </c>
      <c r="I107" s="245">
        <f t="shared" si="3"/>
        <v>6000</v>
      </c>
      <c r="J107" s="245">
        <f t="shared" si="3"/>
        <v>2850</v>
      </c>
      <c r="K107" s="245">
        <f t="shared" si="3"/>
        <v>1500</v>
      </c>
      <c r="L107" s="245">
        <f t="shared" si="3"/>
        <v>1200</v>
      </c>
      <c r="M107" s="245">
        <f t="shared" si="4"/>
        <v>5000</v>
      </c>
      <c r="N107" s="245">
        <f t="shared" si="4"/>
        <v>2380</v>
      </c>
      <c r="O107" s="245">
        <f t="shared" si="4"/>
        <v>1250</v>
      </c>
      <c r="P107" s="245">
        <f t="shared" si="4"/>
        <v>1000</v>
      </c>
    </row>
    <row r="108" spans="1:16">
      <c r="A108" s="246">
        <v>10</v>
      </c>
      <c r="B108" s="296" t="s">
        <v>3140</v>
      </c>
      <c r="C108" s="298"/>
      <c r="D108" s="298"/>
      <c r="E108" s="297">
        <v>20000</v>
      </c>
      <c r="F108" s="297">
        <v>9500</v>
      </c>
      <c r="G108" s="297">
        <v>5000</v>
      </c>
      <c r="H108" s="297">
        <v>4000</v>
      </c>
      <c r="I108" s="245">
        <f t="shared" si="3"/>
        <v>6000</v>
      </c>
      <c r="J108" s="245">
        <f t="shared" si="3"/>
        <v>2850</v>
      </c>
      <c r="K108" s="245">
        <f t="shared" si="3"/>
        <v>1500</v>
      </c>
      <c r="L108" s="245">
        <f t="shared" si="3"/>
        <v>1200</v>
      </c>
      <c r="M108" s="245">
        <f t="shared" si="4"/>
        <v>5000</v>
      </c>
      <c r="N108" s="245">
        <f t="shared" si="4"/>
        <v>2380</v>
      </c>
      <c r="O108" s="245">
        <f t="shared" si="4"/>
        <v>1250</v>
      </c>
      <c r="P108" s="245">
        <f t="shared" si="4"/>
        <v>1000</v>
      </c>
    </row>
    <row r="109" spans="1:16" ht="60">
      <c r="A109" s="246">
        <v>11</v>
      </c>
      <c r="B109" s="296" t="s">
        <v>3141</v>
      </c>
      <c r="C109" s="298"/>
      <c r="D109" s="298"/>
      <c r="E109" s="297">
        <v>21000</v>
      </c>
      <c r="F109" s="297">
        <v>10000</v>
      </c>
      <c r="G109" s="297">
        <v>6000</v>
      </c>
      <c r="H109" s="297">
        <v>4800</v>
      </c>
      <c r="I109" s="245">
        <f t="shared" si="3"/>
        <v>6300</v>
      </c>
      <c r="J109" s="245">
        <f t="shared" si="3"/>
        <v>3000</v>
      </c>
      <c r="K109" s="245">
        <f t="shared" si="3"/>
        <v>1800</v>
      </c>
      <c r="L109" s="245">
        <f t="shared" si="3"/>
        <v>1440</v>
      </c>
      <c r="M109" s="245">
        <f t="shared" si="4"/>
        <v>5250</v>
      </c>
      <c r="N109" s="245">
        <f t="shared" si="4"/>
        <v>2500</v>
      </c>
      <c r="O109" s="245">
        <f t="shared" si="4"/>
        <v>1500</v>
      </c>
      <c r="P109" s="245">
        <f t="shared" si="4"/>
        <v>1200</v>
      </c>
    </row>
    <row r="110" spans="1:16" ht="60">
      <c r="A110" s="246">
        <v>12</v>
      </c>
      <c r="B110" s="296" t="s">
        <v>3142</v>
      </c>
      <c r="C110" s="298"/>
      <c r="D110" s="298"/>
      <c r="E110" s="297">
        <v>20000</v>
      </c>
      <c r="F110" s="297">
        <v>9500</v>
      </c>
      <c r="G110" s="297">
        <v>5000</v>
      </c>
      <c r="H110" s="297">
        <v>4000</v>
      </c>
      <c r="I110" s="245">
        <f t="shared" si="3"/>
        <v>6000</v>
      </c>
      <c r="J110" s="245">
        <f t="shared" si="3"/>
        <v>2850</v>
      </c>
      <c r="K110" s="245">
        <f t="shared" si="3"/>
        <v>1500</v>
      </c>
      <c r="L110" s="245">
        <f t="shared" si="3"/>
        <v>1200</v>
      </c>
      <c r="M110" s="245">
        <f t="shared" si="4"/>
        <v>5000</v>
      </c>
      <c r="N110" s="245">
        <f t="shared" si="4"/>
        <v>2380</v>
      </c>
      <c r="O110" s="245">
        <f t="shared" si="4"/>
        <v>1250</v>
      </c>
      <c r="P110" s="245">
        <f t="shared" si="4"/>
        <v>1000</v>
      </c>
    </row>
    <row r="111" spans="1:16">
      <c r="A111" s="246">
        <v>13</v>
      </c>
      <c r="B111" s="296" t="s">
        <v>3143</v>
      </c>
      <c r="C111" s="298"/>
      <c r="D111" s="298"/>
      <c r="E111" s="297">
        <v>18900</v>
      </c>
      <c r="F111" s="297">
        <v>9000</v>
      </c>
      <c r="G111" s="297">
        <v>4500</v>
      </c>
      <c r="H111" s="297">
        <v>3600</v>
      </c>
      <c r="I111" s="245">
        <f t="shared" si="3"/>
        <v>5670</v>
      </c>
      <c r="J111" s="245">
        <f t="shared" si="3"/>
        <v>2700</v>
      </c>
      <c r="K111" s="245">
        <f t="shared" si="3"/>
        <v>1350</v>
      </c>
      <c r="L111" s="245">
        <f t="shared" si="3"/>
        <v>1080</v>
      </c>
      <c r="M111" s="245">
        <f t="shared" si="4"/>
        <v>4730</v>
      </c>
      <c r="N111" s="245">
        <f t="shared" si="4"/>
        <v>2250</v>
      </c>
      <c r="O111" s="245">
        <f t="shared" si="4"/>
        <v>1130</v>
      </c>
      <c r="P111" s="245">
        <f t="shared" si="4"/>
        <v>900</v>
      </c>
    </row>
    <row r="112" spans="1:16">
      <c r="A112" s="246">
        <v>14</v>
      </c>
      <c r="B112" s="296" t="s">
        <v>3144</v>
      </c>
      <c r="C112" s="298"/>
      <c r="D112" s="298"/>
      <c r="E112" s="297">
        <v>18900</v>
      </c>
      <c r="F112" s="297">
        <v>9000</v>
      </c>
      <c r="G112" s="297">
        <v>4500</v>
      </c>
      <c r="H112" s="297">
        <v>3600</v>
      </c>
      <c r="I112" s="245">
        <f t="shared" si="3"/>
        <v>5670</v>
      </c>
      <c r="J112" s="245">
        <f t="shared" si="3"/>
        <v>2700</v>
      </c>
      <c r="K112" s="245">
        <f t="shared" si="3"/>
        <v>1350</v>
      </c>
      <c r="L112" s="245">
        <f t="shared" si="3"/>
        <v>1080</v>
      </c>
      <c r="M112" s="245">
        <f t="shared" si="4"/>
        <v>4730</v>
      </c>
      <c r="N112" s="245">
        <f t="shared" si="4"/>
        <v>2250</v>
      </c>
      <c r="O112" s="245">
        <f t="shared" si="4"/>
        <v>1130</v>
      </c>
      <c r="P112" s="245">
        <f t="shared" si="4"/>
        <v>900</v>
      </c>
    </row>
    <row r="113" spans="1:16">
      <c r="A113" s="246">
        <v>15</v>
      </c>
      <c r="B113" s="296" t="s">
        <v>3145</v>
      </c>
      <c r="C113" s="298"/>
      <c r="D113" s="298"/>
      <c r="E113" s="297">
        <v>18900</v>
      </c>
      <c r="F113" s="297">
        <v>9000</v>
      </c>
      <c r="G113" s="297">
        <v>4500</v>
      </c>
      <c r="H113" s="297">
        <v>3600</v>
      </c>
      <c r="I113" s="245">
        <f t="shared" si="3"/>
        <v>5670</v>
      </c>
      <c r="J113" s="245">
        <f t="shared" si="3"/>
        <v>2700</v>
      </c>
      <c r="K113" s="245">
        <f t="shared" si="3"/>
        <v>1350</v>
      </c>
      <c r="L113" s="245">
        <f t="shared" si="3"/>
        <v>1080</v>
      </c>
      <c r="M113" s="245">
        <f t="shared" si="4"/>
        <v>4730</v>
      </c>
      <c r="N113" s="245">
        <f t="shared" si="4"/>
        <v>2250</v>
      </c>
      <c r="O113" s="245">
        <f t="shared" si="4"/>
        <v>1130</v>
      </c>
      <c r="P113" s="245">
        <f t="shared" si="4"/>
        <v>900</v>
      </c>
    </row>
    <row r="114" spans="1:16" ht="45">
      <c r="A114" s="246">
        <v>16</v>
      </c>
      <c r="B114" s="296" t="s">
        <v>3146</v>
      </c>
      <c r="C114" s="298"/>
      <c r="D114" s="298"/>
      <c r="E114" s="297">
        <v>18900</v>
      </c>
      <c r="F114" s="297">
        <v>9000</v>
      </c>
      <c r="G114" s="297">
        <v>4500</v>
      </c>
      <c r="H114" s="297">
        <v>3600</v>
      </c>
      <c r="I114" s="245">
        <f t="shared" si="3"/>
        <v>5670</v>
      </c>
      <c r="J114" s="245">
        <f t="shared" si="3"/>
        <v>2700</v>
      </c>
      <c r="K114" s="245">
        <f t="shared" si="3"/>
        <v>1350</v>
      </c>
      <c r="L114" s="245">
        <f t="shared" si="3"/>
        <v>1080</v>
      </c>
      <c r="M114" s="245">
        <f t="shared" si="4"/>
        <v>4730</v>
      </c>
      <c r="N114" s="245">
        <f t="shared" si="4"/>
        <v>2250</v>
      </c>
      <c r="O114" s="245">
        <f t="shared" si="4"/>
        <v>1130</v>
      </c>
      <c r="P114" s="245">
        <f t="shared" si="4"/>
        <v>900</v>
      </c>
    </row>
    <row r="115" spans="1:16" ht="60">
      <c r="A115" s="246">
        <v>17</v>
      </c>
      <c r="B115" s="296" t="s">
        <v>3147</v>
      </c>
      <c r="C115" s="298"/>
      <c r="D115" s="298"/>
      <c r="E115" s="297">
        <v>18900</v>
      </c>
      <c r="F115" s="297">
        <v>9000</v>
      </c>
      <c r="G115" s="297">
        <v>4500</v>
      </c>
      <c r="H115" s="297">
        <v>3600</v>
      </c>
      <c r="I115" s="245">
        <f t="shared" si="3"/>
        <v>5670</v>
      </c>
      <c r="J115" s="245">
        <f t="shared" si="3"/>
        <v>2700</v>
      </c>
      <c r="K115" s="245">
        <f t="shared" si="3"/>
        <v>1350</v>
      </c>
      <c r="L115" s="245">
        <f t="shared" si="3"/>
        <v>1080</v>
      </c>
      <c r="M115" s="245">
        <f t="shared" si="4"/>
        <v>4730</v>
      </c>
      <c r="N115" s="245">
        <f t="shared" si="4"/>
        <v>2250</v>
      </c>
      <c r="O115" s="245">
        <f t="shared" si="4"/>
        <v>1130</v>
      </c>
      <c r="P115" s="245">
        <f t="shared" si="4"/>
        <v>900</v>
      </c>
    </row>
    <row r="116" spans="1:16">
      <c r="A116" s="246">
        <v>18</v>
      </c>
      <c r="B116" s="296" t="s">
        <v>3148</v>
      </c>
      <c r="C116" s="298"/>
      <c r="D116" s="298"/>
      <c r="E116" s="297">
        <v>18900</v>
      </c>
      <c r="F116" s="297">
        <v>9000</v>
      </c>
      <c r="G116" s="297">
        <v>4500</v>
      </c>
      <c r="H116" s="297">
        <v>3600</v>
      </c>
      <c r="I116" s="245">
        <f t="shared" si="3"/>
        <v>5670</v>
      </c>
      <c r="J116" s="245">
        <f t="shared" si="3"/>
        <v>2700</v>
      </c>
      <c r="K116" s="245">
        <f t="shared" si="3"/>
        <v>1350</v>
      </c>
      <c r="L116" s="245">
        <f t="shared" si="3"/>
        <v>1080</v>
      </c>
      <c r="M116" s="245">
        <f t="shared" si="4"/>
        <v>4730</v>
      </c>
      <c r="N116" s="245">
        <f t="shared" si="4"/>
        <v>2250</v>
      </c>
      <c r="O116" s="245">
        <f t="shared" si="4"/>
        <v>1130</v>
      </c>
      <c r="P116" s="245">
        <f t="shared" si="4"/>
        <v>900</v>
      </c>
    </row>
    <row r="117" spans="1:16">
      <c r="A117" s="246">
        <v>19</v>
      </c>
      <c r="B117" s="296" t="s">
        <v>3149</v>
      </c>
      <c r="C117" s="298"/>
      <c r="D117" s="298"/>
      <c r="E117" s="297">
        <v>18900</v>
      </c>
      <c r="F117" s="297">
        <v>9000</v>
      </c>
      <c r="G117" s="297">
        <v>4500</v>
      </c>
      <c r="H117" s="297">
        <v>3600</v>
      </c>
      <c r="I117" s="245">
        <f t="shared" si="3"/>
        <v>5670</v>
      </c>
      <c r="J117" s="245">
        <f t="shared" si="3"/>
        <v>2700</v>
      </c>
      <c r="K117" s="245">
        <f t="shared" si="3"/>
        <v>1350</v>
      </c>
      <c r="L117" s="245">
        <f t="shared" si="3"/>
        <v>1080</v>
      </c>
      <c r="M117" s="245">
        <f t="shared" si="4"/>
        <v>4730</v>
      </c>
      <c r="N117" s="245">
        <f t="shared" si="4"/>
        <v>2250</v>
      </c>
      <c r="O117" s="245">
        <f t="shared" si="4"/>
        <v>1130</v>
      </c>
      <c r="P117" s="245">
        <f t="shared" si="4"/>
        <v>900</v>
      </c>
    </row>
    <row r="118" spans="1:16">
      <c r="A118" s="246">
        <v>20</v>
      </c>
      <c r="B118" s="296" t="s">
        <v>3150</v>
      </c>
      <c r="C118" s="298"/>
      <c r="D118" s="298"/>
      <c r="E118" s="297">
        <v>18900</v>
      </c>
      <c r="F118" s="297">
        <v>9000</v>
      </c>
      <c r="G118" s="297">
        <v>4500</v>
      </c>
      <c r="H118" s="297">
        <v>3600</v>
      </c>
      <c r="I118" s="245">
        <f t="shared" si="3"/>
        <v>5670</v>
      </c>
      <c r="J118" s="245">
        <f t="shared" si="3"/>
        <v>2700</v>
      </c>
      <c r="K118" s="245">
        <f t="shared" si="3"/>
        <v>1350</v>
      </c>
      <c r="L118" s="245">
        <f t="shared" si="3"/>
        <v>1080</v>
      </c>
      <c r="M118" s="245">
        <f t="shared" si="4"/>
        <v>4730</v>
      </c>
      <c r="N118" s="245">
        <f t="shared" si="4"/>
        <v>2250</v>
      </c>
      <c r="O118" s="245">
        <f t="shared" si="4"/>
        <v>1130</v>
      </c>
      <c r="P118" s="245">
        <f t="shared" si="4"/>
        <v>900</v>
      </c>
    </row>
    <row r="119" spans="1:16" ht="60">
      <c r="A119" s="246">
        <v>21</v>
      </c>
      <c r="B119" s="296" t="s">
        <v>3151</v>
      </c>
      <c r="C119" s="298"/>
      <c r="D119" s="298"/>
      <c r="E119" s="297">
        <v>18900</v>
      </c>
      <c r="F119" s="297">
        <v>9000</v>
      </c>
      <c r="G119" s="297">
        <v>4500</v>
      </c>
      <c r="H119" s="297">
        <v>3600</v>
      </c>
      <c r="I119" s="245">
        <f t="shared" si="3"/>
        <v>5670</v>
      </c>
      <c r="J119" s="245">
        <f t="shared" si="3"/>
        <v>2700</v>
      </c>
      <c r="K119" s="245">
        <f t="shared" si="3"/>
        <v>1350</v>
      </c>
      <c r="L119" s="245">
        <f t="shared" si="3"/>
        <v>1080</v>
      </c>
      <c r="M119" s="245">
        <f t="shared" si="4"/>
        <v>4730</v>
      </c>
      <c r="N119" s="245">
        <f t="shared" si="4"/>
        <v>2250</v>
      </c>
      <c r="O119" s="245">
        <f t="shared" si="4"/>
        <v>1130</v>
      </c>
      <c r="P119" s="245">
        <f t="shared" si="4"/>
        <v>900</v>
      </c>
    </row>
    <row r="120" spans="1:16" ht="285">
      <c r="A120" s="246">
        <v>22</v>
      </c>
      <c r="B120" s="296" t="s">
        <v>3152</v>
      </c>
      <c r="C120" s="298"/>
      <c r="D120" s="298"/>
      <c r="E120" s="297">
        <v>13500</v>
      </c>
      <c r="F120" s="297">
        <v>6500</v>
      </c>
      <c r="G120" s="297">
        <v>4000</v>
      </c>
      <c r="H120" s="297">
        <v>3200</v>
      </c>
      <c r="I120" s="245">
        <f t="shared" si="3"/>
        <v>4050</v>
      </c>
      <c r="J120" s="245">
        <f t="shared" si="3"/>
        <v>1950</v>
      </c>
      <c r="K120" s="245">
        <f t="shared" si="3"/>
        <v>1200</v>
      </c>
      <c r="L120" s="245">
        <f t="shared" si="3"/>
        <v>960</v>
      </c>
      <c r="M120" s="245">
        <f t="shared" si="4"/>
        <v>3380</v>
      </c>
      <c r="N120" s="245">
        <f t="shared" si="4"/>
        <v>1630</v>
      </c>
      <c r="O120" s="245">
        <f t="shared" si="4"/>
        <v>1000</v>
      </c>
      <c r="P120" s="245">
        <f t="shared" si="4"/>
        <v>800</v>
      </c>
    </row>
    <row r="121" spans="1:16">
      <c r="A121" s="246">
        <v>23</v>
      </c>
      <c r="B121" s="296" t="s">
        <v>3153</v>
      </c>
      <c r="C121" s="298"/>
      <c r="D121" s="298"/>
      <c r="E121" s="297">
        <v>13500</v>
      </c>
      <c r="F121" s="297">
        <v>6500</v>
      </c>
      <c r="G121" s="297">
        <v>4000</v>
      </c>
      <c r="H121" s="297">
        <v>3200</v>
      </c>
      <c r="I121" s="245">
        <f t="shared" si="3"/>
        <v>4050</v>
      </c>
      <c r="J121" s="245">
        <f t="shared" si="3"/>
        <v>1950</v>
      </c>
      <c r="K121" s="245">
        <f t="shared" si="3"/>
        <v>1200</v>
      </c>
      <c r="L121" s="245">
        <f t="shared" si="3"/>
        <v>960</v>
      </c>
      <c r="M121" s="245">
        <f t="shared" si="4"/>
        <v>3380</v>
      </c>
      <c r="N121" s="245">
        <f t="shared" si="4"/>
        <v>1630</v>
      </c>
      <c r="O121" s="245">
        <f t="shared" si="4"/>
        <v>1000</v>
      </c>
      <c r="P121" s="245">
        <f t="shared" si="4"/>
        <v>800</v>
      </c>
    </row>
    <row r="122" spans="1:16">
      <c r="A122" s="246">
        <v>24</v>
      </c>
      <c r="B122" s="296" t="s">
        <v>3154</v>
      </c>
      <c r="C122" s="298"/>
      <c r="D122" s="298"/>
      <c r="E122" s="297">
        <v>13500</v>
      </c>
      <c r="F122" s="297">
        <v>6500</v>
      </c>
      <c r="G122" s="297">
        <v>4000</v>
      </c>
      <c r="H122" s="297">
        <v>3200</v>
      </c>
      <c r="I122" s="245">
        <f t="shared" si="3"/>
        <v>4050</v>
      </c>
      <c r="J122" s="245">
        <f t="shared" si="3"/>
        <v>1950</v>
      </c>
      <c r="K122" s="245">
        <f t="shared" si="3"/>
        <v>1200</v>
      </c>
      <c r="L122" s="245">
        <f t="shared" si="3"/>
        <v>960</v>
      </c>
      <c r="M122" s="245">
        <f t="shared" si="4"/>
        <v>3380</v>
      </c>
      <c r="N122" s="245">
        <f t="shared" si="4"/>
        <v>1630</v>
      </c>
      <c r="O122" s="245">
        <f t="shared" si="4"/>
        <v>1000</v>
      </c>
      <c r="P122" s="245">
        <f t="shared" si="4"/>
        <v>800</v>
      </c>
    </row>
    <row r="123" spans="1:16">
      <c r="A123" s="246">
        <v>25</v>
      </c>
      <c r="B123" s="296" t="s">
        <v>3155</v>
      </c>
      <c r="C123" s="298"/>
      <c r="D123" s="298"/>
      <c r="E123" s="297">
        <v>13500</v>
      </c>
      <c r="F123" s="297">
        <v>6500</v>
      </c>
      <c r="G123" s="297">
        <v>4000</v>
      </c>
      <c r="H123" s="297">
        <v>3200</v>
      </c>
      <c r="I123" s="245">
        <f t="shared" si="3"/>
        <v>4050</v>
      </c>
      <c r="J123" s="245">
        <f t="shared" si="3"/>
        <v>1950</v>
      </c>
      <c r="K123" s="245">
        <f t="shared" si="3"/>
        <v>1200</v>
      </c>
      <c r="L123" s="245">
        <f t="shared" si="3"/>
        <v>960</v>
      </c>
      <c r="M123" s="245">
        <f t="shared" si="4"/>
        <v>3380</v>
      </c>
      <c r="N123" s="245">
        <f t="shared" si="4"/>
        <v>1630</v>
      </c>
      <c r="O123" s="245">
        <f t="shared" si="4"/>
        <v>1000</v>
      </c>
      <c r="P123" s="245">
        <f t="shared" si="4"/>
        <v>800</v>
      </c>
    </row>
    <row r="124" spans="1:16" ht="30">
      <c r="A124" s="246">
        <v>26</v>
      </c>
      <c r="B124" s="296" t="s">
        <v>3156</v>
      </c>
      <c r="C124" s="298"/>
      <c r="D124" s="298"/>
      <c r="E124" s="297">
        <v>14700</v>
      </c>
      <c r="F124" s="297">
        <v>7500</v>
      </c>
      <c r="G124" s="297">
        <v>4000</v>
      </c>
      <c r="H124" s="297">
        <v>3200</v>
      </c>
      <c r="I124" s="245">
        <f t="shared" si="3"/>
        <v>4410</v>
      </c>
      <c r="J124" s="245">
        <f t="shared" si="3"/>
        <v>2250</v>
      </c>
      <c r="K124" s="245">
        <f t="shared" si="3"/>
        <v>1200</v>
      </c>
      <c r="L124" s="245">
        <f t="shared" si="3"/>
        <v>960</v>
      </c>
      <c r="M124" s="245">
        <f t="shared" si="4"/>
        <v>3680</v>
      </c>
      <c r="N124" s="245">
        <f t="shared" si="4"/>
        <v>1880</v>
      </c>
      <c r="O124" s="245">
        <f t="shared" si="4"/>
        <v>1000</v>
      </c>
      <c r="P124" s="245">
        <f t="shared" si="4"/>
        <v>800</v>
      </c>
    </row>
    <row r="125" spans="1:16">
      <c r="A125" s="246">
        <v>27</v>
      </c>
      <c r="B125" s="296" t="s">
        <v>3157</v>
      </c>
      <c r="C125" s="298"/>
      <c r="D125" s="298"/>
      <c r="E125" s="297">
        <v>10500</v>
      </c>
      <c r="F125" s="297">
        <v>5500</v>
      </c>
      <c r="G125" s="297">
        <v>3000</v>
      </c>
      <c r="H125" s="297">
        <v>2400</v>
      </c>
      <c r="I125" s="245">
        <f t="shared" si="3"/>
        <v>3150</v>
      </c>
      <c r="J125" s="245">
        <f t="shared" si="3"/>
        <v>1650</v>
      </c>
      <c r="K125" s="245">
        <f t="shared" si="3"/>
        <v>900</v>
      </c>
      <c r="L125" s="245">
        <f t="shared" si="3"/>
        <v>720</v>
      </c>
      <c r="M125" s="245">
        <f t="shared" si="4"/>
        <v>2630</v>
      </c>
      <c r="N125" s="245">
        <f t="shared" si="4"/>
        <v>1380</v>
      </c>
      <c r="O125" s="245">
        <f t="shared" si="4"/>
        <v>750</v>
      </c>
      <c r="P125" s="245">
        <f t="shared" si="4"/>
        <v>600</v>
      </c>
    </row>
    <row r="126" spans="1:16">
      <c r="A126" s="246">
        <v>28</v>
      </c>
      <c r="B126" s="296" t="s">
        <v>3158</v>
      </c>
      <c r="C126" s="298"/>
      <c r="D126" s="298"/>
      <c r="E126" s="297">
        <v>10500</v>
      </c>
      <c r="F126" s="297">
        <v>5500</v>
      </c>
      <c r="G126" s="297">
        <v>3000</v>
      </c>
      <c r="H126" s="297">
        <v>2400</v>
      </c>
      <c r="I126" s="245">
        <f t="shared" si="3"/>
        <v>3150</v>
      </c>
      <c r="J126" s="245">
        <f t="shared" si="3"/>
        <v>1650</v>
      </c>
      <c r="K126" s="245">
        <f t="shared" si="3"/>
        <v>900</v>
      </c>
      <c r="L126" s="245">
        <f t="shared" si="3"/>
        <v>720</v>
      </c>
      <c r="M126" s="245">
        <f t="shared" si="4"/>
        <v>2630</v>
      </c>
      <c r="N126" s="245">
        <f t="shared" si="4"/>
        <v>1380</v>
      </c>
      <c r="O126" s="245">
        <f t="shared" si="4"/>
        <v>750</v>
      </c>
      <c r="P126" s="245">
        <f t="shared" si="4"/>
        <v>600</v>
      </c>
    </row>
    <row r="127" spans="1:16">
      <c r="A127" s="246">
        <v>29</v>
      </c>
      <c r="B127" s="296" t="s">
        <v>3159</v>
      </c>
      <c r="C127" s="298"/>
      <c r="D127" s="298"/>
      <c r="E127" s="297">
        <v>10500</v>
      </c>
      <c r="F127" s="297">
        <v>5500</v>
      </c>
      <c r="G127" s="297">
        <v>3000</v>
      </c>
      <c r="H127" s="297">
        <v>2400</v>
      </c>
      <c r="I127" s="245">
        <f t="shared" si="3"/>
        <v>3150</v>
      </c>
      <c r="J127" s="245">
        <f t="shared" si="3"/>
        <v>1650</v>
      </c>
      <c r="K127" s="245">
        <f t="shared" si="3"/>
        <v>900</v>
      </c>
      <c r="L127" s="245">
        <f t="shared" si="3"/>
        <v>720</v>
      </c>
      <c r="M127" s="245">
        <f t="shared" si="4"/>
        <v>2630</v>
      </c>
      <c r="N127" s="245">
        <f t="shared" si="4"/>
        <v>1380</v>
      </c>
      <c r="O127" s="245">
        <f t="shared" si="4"/>
        <v>750</v>
      </c>
      <c r="P127" s="245">
        <f t="shared" si="4"/>
        <v>600</v>
      </c>
    </row>
    <row r="128" spans="1:16" ht="75">
      <c r="A128" s="246">
        <v>30</v>
      </c>
      <c r="B128" s="296" t="s">
        <v>3160</v>
      </c>
      <c r="C128" s="298"/>
      <c r="D128" s="298"/>
      <c r="E128" s="297">
        <v>10500</v>
      </c>
      <c r="F128" s="297">
        <v>5500</v>
      </c>
      <c r="G128" s="297">
        <v>3000</v>
      </c>
      <c r="H128" s="297">
        <v>2400</v>
      </c>
      <c r="I128" s="245">
        <f t="shared" si="3"/>
        <v>3150</v>
      </c>
      <c r="J128" s="245">
        <f t="shared" si="3"/>
        <v>1650</v>
      </c>
      <c r="K128" s="245">
        <f t="shared" si="3"/>
        <v>900</v>
      </c>
      <c r="L128" s="245">
        <f t="shared" si="3"/>
        <v>720</v>
      </c>
      <c r="M128" s="245">
        <f t="shared" si="4"/>
        <v>2630</v>
      </c>
      <c r="N128" s="245">
        <f t="shared" si="4"/>
        <v>1380</v>
      </c>
      <c r="O128" s="245">
        <f t="shared" si="4"/>
        <v>750</v>
      </c>
      <c r="P128" s="245">
        <f t="shared" si="4"/>
        <v>600</v>
      </c>
    </row>
    <row r="129" spans="1:16" ht="45">
      <c r="A129" s="246">
        <v>31</v>
      </c>
      <c r="B129" s="296" t="s">
        <v>3161</v>
      </c>
      <c r="C129" s="298"/>
      <c r="D129" s="298"/>
      <c r="E129" s="297">
        <v>20000</v>
      </c>
      <c r="F129" s="297">
        <v>10000</v>
      </c>
      <c r="G129" s="297">
        <v>6000</v>
      </c>
      <c r="H129" s="297">
        <v>4800</v>
      </c>
      <c r="I129" s="245">
        <f t="shared" si="3"/>
        <v>6000</v>
      </c>
      <c r="J129" s="245">
        <f t="shared" si="3"/>
        <v>3000</v>
      </c>
      <c r="K129" s="245">
        <f t="shared" si="3"/>
        <v>1800</v>
      </c>
      <c r="L129" s="245">
        <f t="shared" si="3"/>
        <v>1440</v>
      </c>
      <c r="M129" s="245">
        <f t="shared" si="4"/>
        <v>5000</v>
      </c>
      <c r="N129" s="245">
        <f t="shared" si="4"/>
        <v>2500</v>
      </c>
      <c r="O129" s="245">
        <f t="shared" si="4"/>
        <v>1500</v>
      </c>
      <c r="P129" s="245">
        <f t="shared" si="4"/>
        <v>1200</v>
      </c>
    </row>
    <row r="130" spans="1:16" ht="30">
      <c r="A130" s="246">
        <v>32</v>
      </c>
      <c r="B130" s="296" t="s">
        <v>3162</v>
      </c>
      <c r="C130" s="298"/>
      <c r="D130" s="298"/>
      <c r="E130" s="297">
        <v>10000</v>
      </c>
      <c r="F130" s="297">
        <v>5000</v>
      </c>
      <c r="G130" s="297">
        <v>2500</v>
      </c>
      <c r="H130" s="297">
        <v>2000</v>
      </c>
      <c r="I130" s="245">
        <f t="shared" si="3"/>
        <v>3000</v>
      </c>
      <c r="J130" s="245">
        <f t="shared" si="3"/>
        <v>1500</v>
      </c>
      <c r="K130" s="245">
        <f t="shared" si="3"/>
        <v>750</v>
      </c>
      <c r="L130" s="245">
        <f t="shared" si="3"/>
        <v>600</v>
      </c>
      <c r="M130" s="245">
        <f t="shared" si="4"/>
        <v>2500</v>
      </c>
      <c r="N130" s="245">
        <f t="shared" si="4"/>
        <v>1250</v>
      </c>
      <c r="O130" s="245">
        <f t="shared" si="4"/>
        <v>630</v>
      </c>
      <c r="P130" s="245">
        <f t="shared" si="4"/>
        <v>500</v>
      </c>
    </row>
    <row r="131" spans="1:16" ht="28.5">
      <c r="A131" s="326" t="s">
        <v>3163</v>
      </c>
      <c r="B131" s="327" t="s">
        <v>3164</v>
      </c>
      <c r="C131" s="298"/>
      <c r="D131" s="298"/>
      <c r="E131" s="298"/>
      <c r="F131" s="298"/>
      <c r="G131" s="298"/>
      <c r="H131" s="298"/>
      <c r="I131" s="245"/>
      <c r="J131" s="245"/>
      <c r="K131" s="245"/>
      <c r="L131" s="245"/>
      <c r="M131" s="245"/>
      <c r="N131" s="245"/>
      <c r="O131" s="245"/>
      <c r="P131" s="245"/>
    </row>
    <row r="132" spans="1:16">
      <c r="A132" s="246">
        <v>1</v>
      </c>
      <c r="B132" s="296" t="s">
        <v>2472</v>
      </c>
      <c r="C132" s="298"/>
      <c r="D132" s="298"/>
      <c r="E132" s="297">
        <v>160000</v>
      </c>
      <c r="F132" s="297">
        <v>48640</v>
      </c>
      <c r="G132" s="297">
        <v>20000</v>
      </c>
      <c r="H132" s="297">
        <v>16000</v>
      </c>
      <c r="I132" s="245">
        <f t="shared" si="3"/>
        <v>48000</v>
      </c>
      <c r="J132" s="245">
        <f t="shared" si="3"/>
        <v>14590</v>
      </c>
      <c r="K132" s="245">
        <f t="shared" si="3"/>
        <v>6000</v>
      </c>
      <c r="L132" s="245">
        <f t="shared" si="3"/>
        <v>4800</v>
      </c>
      <c r="M132" s="245">
        <f t="shared" si="4"/>
        <v>40000</v>
      </c>
      <c r="N132" s="245">
        <f t="shared" si="4"/>
        <v>12160</v>
      </c>
      <c r="O132" s="245">
        <f t="shared" si="4"/>
        <v>5000</v>
      </c>
      <c r="P132" s="245">
        <f t="shared" si="4"/>
        <v>4000</v>
      </c>
    </row>
    <row r="133" spans="1:16" ht="60">
      <c r="A133" s="246">
        <v>2</v>
      </c>
      <c r="B133" s="296" t="s">
        <v>3165</v>
      </c>
      <c r="C133" s="298"/>
      <c r="D133" s="298"/>
      <c r="E133" s="297">
        <v>85000</v>
      </c>
      <c r="F133" s="297">
        <v>34000</v>
      </c>
      <c r="G133" s="297">
        <v>17000</v>
      </c>
      <c r="H133" s="297">
        <v>13600</v>
      </c>
      <c r="I133" s="245">
        <f t="shared" si="3"/>
        <v>25500</v>
      </c>
      <c r="J133" s="245">
        <f t="shared" si="3"/>
        <v>10200</v>
      </c>
      <c r="K133" s="245">
        <f t="shared" si="3"/>
        <v>5100</v>
      </c>
      <c r="L133" s="245">
        <f t="shared" si="3"/>
        <v>4080</v>
      </c>
      <c r="M133" s="245">
        <f t="shared" si="4"/>
        <v>21250</v>
      </c>
      <c r="N133" s="245">
        <f t="shared" si="4"/>
        <v>8500</v>
      </c>
      <c r="O133" s="245">
        <f t="shared" si="4"/>
        <v>4250</v>
      </c>
      <c r="P133" s="245">
        <f t="shared" si="4"/>
        <v>3400</v>
      </c>
    </row>
    <row r="134" spans="1:16">
      <c r="A134" s="246">
        <v>3</v>
      </c>
      <c r="B134" s="296" t="s">
        <v>1537</v>
      </c>
      <c r="C134" s="298"/>
      <c r="D134" s="298"/>
      <c r="E134" s="297">
        <v>85680</v>
      </c>
      <c r="F134" s="297">
        <v>34000</v>
      </c>
      <c r="G134" s="297">
        <v>17000</v>
      </c>
      <c r="H134" s="297">
        <v>13600</v>
      </c>
      <c r="I134" s="245">
        <f t="shared" si="3"/>
        <v>25700</v>
      </c>
      <c r="J134" s="245">
        <f t="shared" si="3"/>
        <v>10200</v>
      </c>
      <c r="K134" s="245">
        <f t="shared" si="3"/>
        <v>5100</v>
      </c>
      <c r="L134" s="245">
        <f t="shared" si="3"/>
        <v>4080</v>
      </c>
      <c r="M134" s="245">
        <f t="shared" si="4"/>
        <v>21420</v>
      </c>
      <c r="N134" s="245">
        <f t="shared" si="4"/>
        <v>8500</v>
      </c>
      <c r="O134" s="245">
        <f t="shared" si="4"/>
        <v>4250</v>
      </c>
      <c r="P134" s="245">
        <f t="shared" si="4"/>
        <v>3400</v>
      </c>
    </row>
    <row r="135" spans="1:16">
      <c r="A135" s="246">
        <v>4</v>
      </c>
      <c r="B135" s="296" t="s">
        <v>2566</v>
      </c>
      <c r="C135" s="298"/>
      <c r="D135" s="298"/>
      <c r="E135" s="366">
        <v>79200</v>
      </c>
      <c r="F135" s="366">
        <v>26000</v>
      </c>
      <c r="G135" s="366">
        <v>12000</v>
      </c>
      <c r="H135" s="366">
        <v>9600</v>
      </c>
      <c r="I135" s="245">
        <f t="shared" si="3"/>
        <v>23760</v>
      </c>
      <c r="J135" s="245">
        <f t="shared" si="3"/>
        <v>7800</v>
      </c>
      <c r="K135" s="245">
        <f t="shared" si="3"/>
        <v>3600</v>
      </c>
      <c r="L135" s="245">
        <f t="shared" si="3"/>
        <v>2880</v>
      </c>
      <c r="M135" s="245">
        <f t="shared" si="4"/>
        <v>19800</v>
      </c>
      <c r="N135" s="245">
        <f t="shared" si="4"/>
        <v>6500</v>
      </c>
      <c r="O135" s="245">
        <f t="shared" si="4"/>
        <v>3000</v>
      </c>
      <c r="P135" s="245">
        <f t="shared" si="4"/>
        <v>2400</v>
      </c>
    </row>
    <row r="136" spans="1:16">
      <c r="A136" s="246">
        <v>5</v>
      </c>
      <c r="B136" s="296" t="s">
        <v>2496</v>
      </c>
      <c r="C136" s="298"/>
      <c r="D136" s="298"/>
      <c r="E136" s="297">
        <v>78540</v>
      </c>
      <c r="F136" s="297">
        <v>29750</v>
      </c>
      <c r="G136" s="297">
        <v>14450</v>
      </c>
      <c r="H136" s="297">
        <v>11560</v>
      </c>
      <c r="I136" s="245">
        <f t="shared" si="3"/>
        <v>23560</v>
      </c>
      <c r="J136" s="245">
        <f t="shared" si="3"/>
        <v>8930</v>
      </c>
      <c r="K136" s="245">
        <f t="shared" si="3"/>
        <v>4340</v>
      </c>
      <c r="L136" s="245">
        <f t="shared" si="3"/>
        <v>3470</v>
      </c>
      <c r="M136" s="245">
        <f t="shared" si="4"/>
        <v>19640</v>
      </c>
      <c r="N136" s="245">
        <f t="shared" si="4"/>
        <v>7440</v>
      </c>
      <c r="O136" s="245">
        <f t="shared" si="4"/>
        <v>3610</v>
      </c>
      <c r="P136" s="245">
        <f t="shared" si="4"/>
        <v>2890</v>
      </c>
    </row>
    <row r="137" spans="1:16">
      <c r="A137" s="246">
        <v>6</v>
      </c>
      <c r="B137" s="296" t="s">
        <v>2567</v>
      </c>
      <c r="C137" s="298"/>
      <c r="D137" s="298"/>
      <c r="E137" s="297">
        <v>85800</v>
      </c>
      <c r="F137" s="297">
        <v>32000</v>
      </c>
      <c r="G137" s="297">
        <v>16000</v>
      </c>
      <c r="H137" s="297">
        <v>12800</v>
      </c>
      <c r="I137" s="245">
        <f t="shared" ref="I137:L200" si="5">ROUND(E137*30%,-1)</f>
        <v>25740</v>
      </c>
      <c r="J137" s="245">
        <f t="shared" si="5"/>
        <v>9600</v>
      </c>
      <c r="K137" s="245">
        <f t="shared" si="5"/>
        <v>4800</v>
      </c>
      <c r="L137" s="245">
        <f t="shared" si="5"/>
        <v>3840</v>
      </c>
      <c r="M137" s="245">
        <f t="shared" ref="M137:P200" si="6">ROUND(E137*25%,-1)</f>
        <v>21450</v>
      </c>
      <c r="N137" s="245">
        <f t="shared" si="6"/>
        <v>8000</v>
      </c>
      <c r="O137" s="245">
        <f t="shared" si="6"/>
        <v>4000</v>
      </c>
      <c r="P137" s="245">
        <f t="shared" si="6"/>
        <v>3200</v>
      </c>
    </row>
    <row r="138" spans="1:16">
      <c r="A138" s="246">
        <v>7</v>
      </c>
      <c r="B138" s="296" t="s">
        <v>2568</v>
      </c>
      <c r="C138" s="298"/>
      <c r="D138" s="298"/>
      <c r="E138" s="297">
        <v>72600</v>
      </c>
      <c r="F138" s="297">
        <v>26000</v>
      </c>
      <c r="G138" s="297">
        <v>12000</v>
      </c>
      <c r="H138" s="297">
        <v>9600</v>
      </c>
      <c r="I138" s="245">
        <f t="shared" si="5"/>
        <v>21780</v>
      </c>
      <c r="J138" s="245">
        <f t="shared" si="5"/>
        <v>7800</v>
      </c>
      <c r="K138" s="245">
        <f t="shared" si="5"/>
        <v>3600</v>
      </c>
      <c r="L138" s="245">
        <f t="shared" si="5"/>
        <v>2880</v>
      </c>
      <c r="M138" s="245">
        <f t="shared" si="6"/>
        <v>18150</v>
      </c>
      <c r="N138" s="245">
        <f t="shared" si="6"/>
        <v>6500</v>
      </c>
      <c r="O138" s="245">
        <f t="shared" si="6"/>
        <v>3000</v>
      </c>
      <c r="P138" s="245">
        <f t="shared" si="6"/>
        <v>2400</v>
      </c>
    </row>
    <row r="139" spans="1:16">
      <c r="A139" s="246">
        <v>8</v>
      </c>
      <c r="B139" s="296" t="s">
        <v>1550</v>
      </c>
      <c r="C139" s="298"/>
      <c r="D139" s="298"/>
      <c r="E139" s="298"/>
      <c r="F139" s="298"/>
      <c r="G139" s="298"/>
      <c r="H139" s="298"/>
      <c r="I139" s="245"/>
      <c r="J139" s="245"/>
      <c r="K139" s="245"/>
      <c r="L139" s="245"/>
      <c r="M139" s="245"/>
      <c r="N139" s="245"/>
      <c r="O139" s="245"/>
      <c r="P139" s="245"/>
    </row>
    <row r="140" spans="1:16" ht="45">
      <c r="A140" s="246" t="s">
        <v>2385</v>
      </c>
      <c r="B140" s="296" t="s">
        <v>2569</v>
      </c>
      <c r="C140" s="298"/>
      <c r="D140" s="298"/>
      <c r="E140" s="297">
        <v>74400</v>
      </c>
      <c r="F140" s="297">
        <v>26000</v>
      </c>
      <c r="G140" s="297">
        <v>12000</v>
      </c>
      <c r="H140" s="297">
        <v>9600</v>
      </c>
      <c r="I140" s="245">
        <f t="shared" si="5"/>
        <v>22320</v>
      </c>
      <c r="J140" s="245">
        <f t="shared" si="5"/>
        <v>7800</v>
      </c>
      <c r="K140" s="245">
        <f t="shared" si="5"/>
        <v>3600</v>
      </c>
      <c r="L140" s="245">
        <f t="shared" si="5"/>
        <v>2880</v>
      </c>
      <c r="M140" s="245">
        <f t="shared" si="6"/>
        <v>18600</v>
      </c>
      <c r="N140" s="245">
        <f t="shared" si="6"/>
        <v>6500</v>
      </c>
      <c r="O140" s="245">
        <f t="shared" si="6"/>
        <v>3000</v>
      </c>
      <c r="P140" s="245">
        <f t="shared" si="6"/>
        <v>2400</v>
      </c>
    </row>
    <row r="141" spans="1:16" ht="30">
      <c r="A141" s="246" t="s">
        <v>2385</v>
      </c>
      <c r="B141" s="296" t="s">
        <v>2570</v>
      </c>
      <c r="C141" s="298"/>
      <c r="D141" s="298"/>
      <c r="E141" s="297">
        <v>42000</v>
      </c>
      <c r="F141" s="297">
        <v>15300</v>
      </c>
      <c r="G141" s="297">
        <v>11000</v>
      </c>
      <c r="H141" s="297">
        <v>8800</v>
      </c>
      <c r="I141" s="245">
        <f t="shared" si="5"/>
        <v>12600</v>
      </c>
      <c r="J141" s="245">
        <f t="shared" si="5"/>
        <v>4590</v>
      </c>
      <c r="K141" s="245">
        <f t="shared" si="5"/>
        <v>3300</v>
      </c>
      <c r="L141" s="245">
        <f t="shared" si="5"/>
        <v>2640</v>
      </c>
      <c r="M141" s="245">
        <f t="shared" si="6"/>
        <v>10500</v>
      </c>
      <c r="N141" s="245">
        <f t="shared" si="6"/>
        <v>3830</v>
      </c>
      <c r="O141" s="245">
        <f t="shared" si="6"/>
        <v>2750</v>
      </c>
      <c r="P141" s="245">
        <f t="shared" si="6"/>
        <v>2200</v>
      </c>
    </row>
    <row r="142" spans="1:16">
      <c r="A142" s="246">
        <v>9</v>
      </c>
      <c r="B142" s="296" t="s">
        <v>1264</v>
      </c>
      <c r="C142" s="298"/>
      <c r="D142" s="298"/>
      <c r="E142" s="297">
        <v>79050</v>
      </c>
      <c r="F142" s="297">
        <v>29750</v>
      </c>
      <c r="G142" s="297">
        <v>14450</v>
      </c>
      <c r="H142" s="297">
        <v>11560</v>
      </c>
      <c r="I142" s="245">
        <f t="shared" si="5"/>
        <v>23720</v>
      </c>
      <c r="J142" s="245">
        <f t="shared" si="5"/>
        <v>8930</v>
      </c>
      <c r="K142" s="245">
        <f t="shared" si="5"/>
        <v>4340</v>
      </c>
      <c r="L142" s="245">
        <f t="shared" si="5"/>
        <v>3470</v>
      </c>
      <c r="M142" s="245">
        <f t="shared" si="6"/>
        <v>19760</v>
      </c>
      <c r="N142" s="245">
        <f t="shared" si="6"/>
        <v>7440</v>
      </c>
      <c r="O142" s="245">
        <f t="shared" si="6"/>
        <v>3610</v>
      </c>
      <c r="P142" s="245">
        <f t="shared" si="6"/>
        <v>2890</v>
      </c>
    </row>
    <row r="143" spans="1:16">
      <c r="A143" s="246">
        <v>10</v>
      </c>
      <c r="B143" s="296" t="s">
        <v>2571</v>
      </c>
      <c r="C143" s="298"/>
      <c r="D143" s="298"/>
      <c r="E143" s="297">
        <v>72500</v>
      </c>
      <c r="F143" s="297">
        <v>26000</v>
      </c>
      <c r="G143" s="297">
        <v>12000</v>
      </c>
      <c r="H143" s="297">
        <v>9600</v>
      </c>
      <c r="I143" s="245">
        <f t="shared" si="5"/>
        <v>21750</v>
      </c>
      <c r="J143" s="245">
        <f t="shared" si="5"/>
        <v>7800</v>
      </c>
      <c r="K143" s="245">
        <f t="shared" si="5"/>
        <v>3600</v>
      </c>
      <c r="L143" s="245">
        <f t="shared" si="5"/>
        <v>2880</v>
      </c>
      <c r="M143" s="245">
        <f t="shared" si="6"/>
        <v>18130</v>
      </c>
      <c r="N143" s="245">
        <f t="shared" si="6"/>
        <v>6500</v>
      </c>
      <c r="O143" s="245">
        <f t="shared" si="6"/>
        <v>3000</v>
      </c>
      <c r="P143" s="245">
        <f t="shared" si="6"/>
        <v>2400</v>
      </c>
    </row>
    <row r="144" spans="1:16">
      <c r="A144" s="246">
        <v>11</v>
      </c>
      <c r="B144" s="296" t="s">
        <v>1243</v>
      </c>
      <c r="C144" s="298"/>
      <c r="D144" s="298"/>
      <c r="E144" s="297">
        <v>69600</v>
      </c>
      <c r="F144" s="297">
        <v>23000</v>
      </c>
      <c r="G144" s="297">
        <v>11000</v>
      </c>
      <c r="H144" s="297">
        <v>8800</v>
      </c>
      <c r="I144" s="245">
        <f t="shared" si="5"/>
        <v>20880</v>
      </c>
      <c r="J144" s="245">
        <f t="shared" si="5"/>
        <v>6900</v>
      </c>
      <c r="K144" s="245">
        <f t="shared" si="5"/>
        <v>3300</v>
      </c>
      <c r="L144" s="245">
        <f t="shared" si="5"/>
        <v>2640</v>
      </c>
      <c r="M144" s="245">
        <f t="shared" si="6"/>
        <v>17400</v>
      </c>
      <c r="N144" s="245">
        <f t="shared" si="6"/>
        <v>5750</v>
      </c>
      <c r="O144" s="245">
        <f t="shared" si="6"/>
        <v>2750</v>
      </c>
      <c r="P144" s="245">
        <f t="shared" si="6"/>
        <v>2200</v>
      </c>
    </row>
    <row r="145" spans="1:16">
      <c r="A145" s="246">
        <v>12</v>
      </c>
      <c r="B145" s="296" t="s">
        <v>2572</v>
      </c>
      <c r="C145" s="298"/>
      <c r="D145" s="298"/>
      <c r="E145" s="297">
        <v>69600</v>
      </c>
      <c r="F145" s="297">
        <v>23000</v>
      </c>
      <c r="G145" s="297">
        <v>11000</v>
      </c>
      <c r="H145" s="297">
        <v>8800</v>
      </c>
      <c r="I145" s="245">
        <f t="shared" si="5"/>
        <v>20880</v>
      </c>
      <c r="J145" s="245">
        <f t="shared" si="5"/>
        <v>6900</v>
      </c>
      <c r="K145" s="245">
        <f t="shared" si="5"/>
        <v>3300</v>
      </c>
      <c r="L145" s="245">
        <f t="shared" si="5"/>
        <v>2640</v>
      </c>
      <c r="M145" s="245">
        <f t="shared" si="6"/>
        <v>17400</v>
      </c>
      <c r="N145" s="245">
        <f t="shared" si="6"/>
        <v>5750</v>
      </c>
      <c r="O145" s="245">
        <f t="shared" si="6"/>
        <v>2750</v>
      </c>
      <c r="P145" s="245">
        <f t="shared" si="6"/>
        <v>2200</v>
      </c>
    </row>
    <row r="146" spans="1:16" ht="45">
      <c r="A146" s="246">
        <v>13</v>
      </c>
      <c r="B146" s="296" t="s">
        <v>3166</v>
      </c>
      <c r="C146" s="298"/>
      <c r="D146" s="298"/>
      <c r="E146" s="297">
        <v>87000</v>
      </c>
      <c r="F146" s="297">
        <v>43500</v>
      </c>
      <c r="G146" s="297">
        <v>26100</v>
      </c>
      <c r="H146" s="297">
        <v>20880</v>
      </c>
      <c r="I146" s="245">
        <f t="shared" si="5"/>
        <v>26100</v>
      </c>
      <c r="J146" s="245">
        <f t="shared" si="5"/>
        <v>13050</v>
      </c>
      <c r="K146" s="245">
        <f t="shared" si="5"/>
        <v>7830</v>
      </c>
      <c r="L146" s="245">
        <f t="shared" si="5"/>
        <v>6260</v>
      </c>
      <c r="M146" s="245">
        <f t="shared" si="6"/>
        <v>21750</v>
      </c>
      <c r="N146" s="245">
        <f t="shared" si="6"/>
        <v>10880</v>
      </c>
      <c r="O146" s="245">
        <f t="shared" si="6"/>
        <v>6530</v>
      </c>
      <c r="P146" s="245">
        <f t="shared" si="6"/>
        <v>5220</v>
      </c>
    </row>
    <row r="147" spans="1:16">
      <c r="A147" s="246">
        <v>14</v>
      </c>
      <c r="B147" s="296" t="s">
        <v>1563</v>
      </c>
      <c r="C147" s="298"/>
      <c r="D147" s="298"/>
      <c r="E147" s="297">
        <v>45900</v>
      </c>
      <c r="F147" s="297">
        <v>15400</v>
      </c>
      <c r="G147" s="297">
        <v>7300</v>
      </c>
      <c r="H147" s="297">
        <v>5840</v>
      </c>
      <c r="I147" s="245">
        <f t="shared" si="5"/>
        <v>13770</v>
      </c>
      <c r="J147" s="245">
        <f t="shared" si="5"/>
        <v>4620</v>
      </c>
      <c r="K147" s="245">
        <f t="shared" si="5"/>
        <v>2190</v>
      </c>
      <c r="L147" s="245">
        <f t="shared" si="5"/>
        <v>1750</v>
      </c>
      <c r="M147" s="245">
        <f t="shared" si="6"/>
        <v>11480</v>
      </c>
      <c r="N147" s="245">
        <f t="shared" si="6"/>
        <v>3850</v>
      </c>
      <c r="O147" s="245">
        <f t="shared" si="6"/>
        <v>1830</v>
      </c>
      <c r="P147" s="245">
        <f t="shared" si="6"/>
        <v>1460</v>
      </c>
    </row>
    <row r="148" spans="1:16">
      <c r="A148" s="246">
        <v>15</v>
      </c>
      <c r="B148" s="296" t="s">
        <v>1256</v>
      </c>
      <c r="C148" s="298"/>
      <c r="D148" s="298"/>
      <c r="E148" s="297">
        <v>81000</v>
      </c>
      <c r="F148" s="297">
        <v>33000</v>
      </c>
      <c r="G148" s="297">
        <v>15000</v>
      </c>
      <c r="H148" s="297">
        <v>12000</v>
      </c>
      <c r="I148" s="245">
        <f t="shared" si="5"/>
        <v>24300</v>
      </c>
      <c r="J148" s="245">
        <f t="shared" si="5"/>
        <v>9900</v>
      </c>
      <c r="K148" s="245">
        <f t="shared" si="5"/>
        <v>4500</v>
      </c>
      <c r="L148" s="245">
        <f t="shared" si="5"/>
        <v>3600</v>
      </c>
      <c r="M148" s="245">
        <f t="shared" si="6"/>
        <v>20250</v>
      </c>
      <c r="N148" s="245">
        <f t="shared" si="6"/>
        <v>8250</v>
      </c>
      <c r="O148" s="245">
        <f t="shared" si="6"/>
        <v>3750</v>
      </c>
      <c r="P148" s="245">
        <f t="shared" si="6"/>
        <v>3000</v>
      </c>
    </row>
    <row r="149" spans="1:16" ht="60">
      <c r="A149" s="246">
        <v>16</v>
      </c>
      <c r="B149" s="296" t="s">
        <v>3167</v>
      </c>
      <c r="C149" s="298"/>
      <c r="D149" s="298"/>
      <c r="E149" s="297">
        <v>50600</v>
      </c>
      <c r="F149" s="297">
        <v>19000</v>
      </c>
      <c r="G149" s="297">
        <v>8000</v>
      </c>
      <c r="H149" s="297">
        <v>6400</v>
      </c>
      <c r="I149" s="245">
        <f t="shared" si="5"/>
        <v>15180</v>
      </c>
      <c r="J149" s="245">
        <f t="shared" si="5"/>
        <v>5700</v>
      </c>
      <c r="K149" s="245">
        <f t="shared" si="5"/>
        <v>2400</v>
      </c>
      <c r="L149" s="245">
        <f t="shared" si="5"/>
        <v>1920</v>
      </c>
      <c r="M149" s="245">
        <f t="shared" si="6"/>
        <v>12650</v>
      </c>
      <c r="N149" s="245">
        <f t="shared" si="6"/>
        <v>4750</v>
      </c>
      <c r="O149" s="245">
        <f t="shared" si="6"/>
        <v>2000</v>
      </c>
      <c r="P149" s="245">
        <f t="shared" si="6"/>
        <v>1600</v>
      </c>
    </row>
    <row r="150" spans="1:16">
      <c r="A150" s="246">
        <v>17</v>
      </c>
      <c r="B150" s="296" t="s">
        <v>1933</v>
      </c>
      <c r="C150" s="298"/>
      <c r="D150" s="298"/>
      <c r="E150" s="297">
        <v>42000</v>
      </c>
      <c r="F150" s="297">
        <v>15300</v>
      </c>
      <c r="G150" s="297">
        <v>7000</v>
      </c>
      <c r="H150" s="297">
        <v>5600</v>
      </c>
      <c r="I150" s="245">
        <f t="shared" si="5"/>
        <v>12600</v>
      </c>
      <c r="J150" s="245">
        <f t="shared" si="5"/>
        <v>4590</v>
      </c>
      <c r="K150" s="245">
        <f t="shared" si="5"/>
        <v>2100</v>
      </c>
      <c r="L150" s="245">
        <f t="shared" si="5"/>
        <v>1680</v>
      </c>
      <c r="M150" s="245">
        <f t="shared" si="6"/>
        <v>10500</v>
      </c>
      <c r="N150" s="245">
        <f t="shared" si="6"/>
        <v>3830</v>
      </c>
      <c r="O150" s="245">
        <f t="shared" si="6"/>
        <v>1750</v>
      </c>
      <c r="P150" s="245">
        <f t="shared" si="6"/>
        <v>1400</v>
      </c>
    </row>
    <row r="151" spans="1:16">
      <c r="A151" s="246">
        <v>18</v>
      </c>
      <c r="B151" s="296" t="s">
        <v>2577</v>
      </c>
      <c r="C151" s="298"/>
      <c r="D151" s="298"/>
      <c r="E151" s="297">
        <v>42000</v>
      </c>
      <c r="F151" s="297">
        <v>15300</v>
      </c>
      <c r="G151" s="297">
        <v>7000</v>
      </c>
      <c r="H151" s="297">
        <v>5600</v>
      </c>
      <c r="I151" s="245">
        <f t="shared" si="5"/>
        <v>12600</v>
      </c>
      <c r="J151" s="245">
        <f t="shared" si="5"/>
        <v>4590</v>
      </c>
      <c r="K151" s="245">
        <f t="shared" si="5"/>
        <v>2100</v>
      </c>
      <c r="L151" s="245">
        <f t="shared" si="5"/>
        <v>1680</v>
      </c>
      <c r="M151" s="245">
        <f t="shared" si="6"/>
        <v>10500</v>
      </c>
      <c r="N151" s="245">
        <f t="shared" si="6"/>
        <v>3830</v>
      </c>
      <c r="O151" s="245">
        <f t="shared" si="6"/>
        <v>1750</v>
      </c>
      <c r="P151" s="245">
        <f t="shared" si="6"/>
        <v>1400</v>
      </c>
    </row>
    <row r="152" spans="1:16">
      <c r="A152" s="246">
        <v>19</v>
      </c>
      <c r="B152" s="296" t="s">
        <v>2578</v>
      </c>
      <c r="C152" s="298"/>
      <c r="D152" s="298"/>
      <c r="E152" s="297">
        <v>42000</v>
      </c>
      <c r="F152" s="297">
        <v>15300</v>
      </c>
      <c r="G152" s="297">
        <v>7000</v>
      </c>
      <c r="H152" s="297">
        <v>5600</v>
      </c>
      <c r="I152" s="245">
        <f t="shared" si="5"/>
        <v>12600</v>
      </c>
      <c r="J152" s="245">
        <f t="shared" si="5"/>
        <v>4590</v>
      </c>
      <c r="K152" s="245">
        <f t="shared" si="5"/>
        <v>2100</v>
      </c>
      <c r="L152" s="245">
        <f t="shared" si="5"/>
        <v>1680</v>
      </c>
      <c r="M152" s="245">
        <f t="shared" si="6"/>
        <v>10500</v>
      </c>
      <c r="N152" s="245">
        <f t="shared" si="6"/>
        <v>3830</v>
      </c>
      <c r="O152" s="245">
        <f t="shared" si="6"/>
        <v>1750</v>
      </c>
      <c r="P152" s="245">
        <f t="shared" si="6"/>
        <v>1400</v>
      </c>
    </row>
    <row r="153" spans="1:16">
      <c r="A153" s="246">
        <v>20</v>
      </c>
      <c r="B153" s="296" t="s">
        <v>465</v>
      </c>
      <c r="C153" s="298"/>
      <c r="D153" s="298"/>
      <c r="E153" s="297">
        <v>58800</v>
      </c>
      <c r="F153" s="297">
        <v>38000</v>
      </c>
      <c r="G153" s="297">
        <v>18000</v>
      </c>
      <c r="H153" s="297">
        <v>14400</v>
      </c>
      <c r="I153" s="245">
        <f t="shared" si="5"/>
        <v>17640</v>
      </c>
      <c r="J153" s="245">
        <f t="shared" si="5"/>
        <v>11400</v>
      </c>
      <c r="K153" s="245">
        <f t="shared" si="5"/>
        <v>5400</v>
      </c>
      <c r="L153" s="245">
        <f t="shared" si="5"/>
        <v>4320</v>
      </c>
      <c r="M153" s="245">
        <f t="shared" si="6"/>
        <v>14700</v>
      </c>
      <c r="N153" s="245">
        <f t="shared" si="6"/>
        <v>9500</v>
      </c>
      <c r="O153" s="245">
        <f t="shared" si="6"/>
        <v>4500</v>
      </c>
      <c r="P153" s="245">
        <f t="shared" si="6"/>
        <v>3600</v>
      </c>
    </row>
    <row r="154" spans="1:16" ht="30">
      <c r="A154" s="246">
        <v>21</v>
      </c>
      <c r="B154" s="296" t="s">
        <v>2579</v>
      </c>
      <c r="C154" s="298"/>
      <c r="D154" s="298"/>
      <c r="E154" s="297">
        <v>38000</v>
      </c>
      <c r="F154" s="297">
        <v>15300</v>
      </c>
      <c r="G154" s="297">
        <v>7000</v>
      </c>
      <c r="H154" s="297">
        <v>5600</v>
      </c>
      <c r="I154" s="245">
        <f t="shared" si="5"/>
        <v>11400</v>
      </c>
      <c r="J154" s="245">
        <f t="shared" si="5"/>
        <v>4590</v>
      </c>
      <c r="K154" s="245">
        <f t="shared" si="5"/>
        <v>2100</v>
      </c>
      <c r="L154" s="245">
        <f t="shared" si="5"/>
        <v>1680</v>
      </c>
      <c r="M154" s="245">
        <f t="shared" si="6"/>
        <v>9500</v>
      </c>
      <c r="N154" s="245">
        <f t="shared" si="6"/>
        <v>3830</v>
      </c>
      <c r="O154" s="245">
        <f t="shared" si="6"/>
        <v>1750</v>
      </c>
      <c r="P154" s="245">
        <f t="shared" si="6"/>
        <v>1400</v>
      </c>
    </row>
    <row r="155" spans="1:16">
      <c r="A155" s="246">
        <v>22</v>
      </c>
      <c r="B155" s="296" t="s">
        <v>3058</v>
      </c>
      <c r="C155" s="298"/>
      <c r="D155" s="298"/>
      <c r="E155" s="297">
        <v>49400</v>
      </c>
      <c r="F155" s="297">
        <v>18700</v>
      </c>
      <c r="G155" s="297">
        <v>7000</v>
      </c>
      <c r="H155" s="297">
        <v>5600</v>
      </c>
      <c r="I155" s="245">
        <f t="shared" si="5"/>
        <v>14820</v>
      </c>
      <c r="J155" s="245">
        <f t="shared" si="5"/>
        <v>5610</v>
      </c>
      <c r="K155" s="245">
        <f t="shared" si="5"/>
        <v>2100</v>
      </c>
      <c r="L155" s="245">
        <f t="shared" si="5"/>
        <v>1680</v>
      </c>
      <c r="M155" s="245">
        <f t="shared" si="6"/>
        <v>12350</v>
      </c>
      <c r="N155" s="245">
        <f t="shared" si="6"/>
        <v>4680</v>
      </c>
      <c r="O155" s="245">
        <f t="shared" si="6"/>
        <v>1750</v>
      </c>
      <c r="P155" s="245">
        <f t="shared" si="6"/>
        <v>1400</v>
      </c>
    </row>
    <row r="156" spans="1:16">
      <c r="A156" s="246">
        <v>23</v>
      </c>
      <c r="B156" s="296" t="s">
        <v>3069</v>
      </c>
      <c r="C156" s="298"/>
      <c r="D156" s="298"/>
      <c r="E156" s="298"/>
      <c r="F156" s="298"/>
      <c r="G156" s="298"/>
      <c r="H156" s="298"/>
      <c r="I156" s="245"/>
      <c r="J156" s="245"/>
      <c r="K156" s="245"/>
      <c r="L156" s="245"/>
      <c r="M156" s="245"/>
      <c r="N156" s="245"/>
      <c r="O156" s="245"/>
      <c r="P156" s="245"/>
    </row>
    <row r="157" spans="1:16" ht="45">
      <c r="A157" s="246" t="s">
        <v>2385</v>
      </c>
      <c r="B157" s="296" t="s">
        <v>3070</v>
      </c>
      <c r="C157" s="298"/>
      <c r="D157" s="298"/>
      <c r="E157" s="297">
        <v>54400</v>
      </c>
      <c r="F157" s="297">
        <v>21000</v>
      </c>
      <c r="G157" s="297">
        <v>9000</v>
      </c>
      <c r="H157" s="297">
        <v>7200</v>
      </c>
      <c r="I157" s="245">
        <f t="shared" si="5"/>
        <v>16320</v>
      </c>
      <c r="J157" s="245">
        <f t="shared" si="5"/>
        <v>6300</v>
      </c>
      <c r="K157" s="245">
        <f t="shared" si="5"/>
        <v>2700</v>
      </c>
      <c r="L157" s="245">
        <f t="shared" si="5"/>
        <v>2160</v>
      </c>
      <c r="M157" s="245">
        <f t="shared" si="6"/>
        <v>13600</v>
      </c>
      <c r="N157" s="245">
        <f t="shared" si="6"/>
        <v>5250</v>
      </c>
      <c r="O157" s="245">
        <f t="shared" si="6"/>
        <v>2250</v>
      </c>
      <c r="P157" s="245">
        <f t="shared" si="6"/>
        <v>1800</v>
      </c>
    </row>
    <row r="158" spans="1:16" ht="30">
      <c r="A158" s="246" t="s">
        <v>2385</v>
      </c>
      <c r="B158" s="296" t="s">
        <v>3071</v>
      </c>
      <c r="C158" s="298"/>
      <c r="D158" s="298"/>
      <c r="E158" s="297">
        <v>42000</v>
      </c>
      <c r="F158" s="297">
        <v>16500</v>
      </c>
      <c r="G158" s="297">
        <v>7000</v>
      </c>
      <c r="H158" s="297">
        <v>5600</v>
      </c>
      <c r="I158" s="245">
        <f t="shared" si="5"/>
        <v>12600</v>
      </c>
      <c r="J158" s="245">
        <f t="shared" si="5"/>
        <v>4950</v>
      </c>
      <c r="K158" s="245">
        <f t="shared" si="5"/>
        <v>2100</v>
      </c>
      <c r="L158" s="245">
        <f t="shared" si="5"/>
        <v>1680</v>
      </c>
      <c r="M158" s="245">
        <f t="shared" si="6"/>
        <v>10500</v>
      </c>
      <c r="N158" s="245">
        <f t="shared" si="6"/>
        <v>4130</v>
      </c>
      <c r="O158" s="245">
        <f t="shared" si="6"/>
        <v>1750</v>
      </c>
      <c r="P158" s="245">
        <f t="shared" si="6"/>
        <v>1400</v>
      </c>
    </row>
    <row r="159" spans="1:16">
      <c r="A159" s="246">
        <v>24</v>
      </c>
      <c r="B159" s="296" t="s">
        <v>1300</v>
      </c>
      <c r="C159" s="298"/>
      <c r="D159" s="298"/>
      <c r="E159" s="298"/>
      <c r="F159" s="298"/>
      <c r="G159" s="298"/>
      <c r="H159" s="298"/>
      <c r="I159" s="245"/>
      <c r="J159" s="245"/>
      <c r="K159" s="245"/>
      <c r="L159" s="245"/>
      <c r="M159" s="245"/>
      <c r="N159" s="245"/>
      <c r="O159" s="245"/>
      <c r="P159" s="245"/>
    </row>
    <row r="160" spans="1:16" ht="45">
      <c r="A160" s="246" t="s">
        <v>2385</v>
      </c>
      <c r="B160" s="296" t="s">
        <v>3168</v>
      </c>
      <c r="C160" s="298"/>
      <c r="D160" s="298"/>
      <c r="E160" s="297">
        <v>40000</v>
      </c>
      <c r="F160" s="297">
        <v>23000</v>
      </c>
      <c r="G160" s="297">
        <v>17000</v>
      </c>
      <c r="H160" s="297">
        <v>13600</v>
      </c>
      <c r="I160" s="245">
        <f t="shared" si="5"/>
        <v>12000</v>
      </c>
      <c r="J160" s="245">
        <f t="shared" si="5"/>
        <v>6900</v>
      </c>
      <c r="K160" s="245">
        <f t="shared" si="5"/>
        <v>5100</v>
      </c>
      <c r="L160" s="245">
        <f t="shared" si="5"/>
        <v>4080</v>
      </c>
      <c r="M160" s="245">
        <f t="shared" si="6"/>
        <v>10000</v>
      </c>
      <c r="N160" s="245">
        <f t="shared" si="6"/>
        <v>5750</v>
      </c>
      <c r="O160" s="245">
        <f t="shared" si="6"/>
        <v>4250</v>
      </c>
      <c r="P160" s="245">
        <f t="shared" si="6"/>
        <v>3400</v>
      </c>
    </row>
    <row r="161" spans="1:16" ht="30">
      <c r="A161" s="246" t="s">
        <v>2385</v>
      </c>
      <c r="B161" s="296" t="s">
        <v>3169</v>
      </c>
      <c r="C161" s="298"/>
      <c r="D161" s="298"/>
      <c r="E161" s="297">
        <v>38700</v>
      </c>
      <c r="F161" s="297">
        <v>19350</v>
      </c>
      <c r="G161" s="297">
        <v>15600</v>
      </c>
      <c r="H161" s="297">
        <v>12480</v>
      </c>
      <c r="I161" s="245">
        <f t="shared" si="5"/>
        <v>11610</v>
      </c>
      <c r="J161" s="245">
        <f t="shared" si="5"/>
        <v>5810</v>
      </c>
      <c r="K161" s="245">
        <f t="shared" si="5"/>
        <v>4680</v>
      </c>
      <c r="L161" s="245">
        <f t="shared" si="5"/>
        <v>3740</v>
      </c>
      <c r="M161" s="245">
        <f t="shared" si="6"/>
        <v>9680</v>
      </c>
      <c r="N161" s="245">
        <f t="shared" si="6"/>
        <v>4840</v>
      </c>
      <c r="O161" s="245">
        <f t="shared" si="6"/>
        <v>3900</v>
      </c>
      <c r="P161" s="245">
        <f t="shared" si="6"/>
        <v>3120</v>
      </c>
    </row>
    <row r="162" spans="1:16" ht="45">
      <c r="A162" s="246" t="s">
        <v>2385</v>
      </c>
      <c r="B162" s="296" t="s">
        <v>3170</v>
      </c>
      <c r="C162" s="298"/>
      <c r="D162" s="298"/>
      <c r="E162" s="297">
        <v>30800</v>
      </c>
      <c r="F162" s="297">
        <v>16800</v>
      </c>
      <c r="G162" s="297">
        <v>14300</v>
      </c>
      <c r="H162" s="297">
        <v>11440</v>
      </c>
      <c r="I162" s="245">
        <f t="shared" si="5"/>
        <v>9240</v>
      </c>
      <c r="J162" s="245">
        <f t="shared" si="5"/>
        <v>5040</v>
      </c>
      <c r="K162" s="245">
        <f t="shared" si="5"/>
        <v>4290</v>
      </c>
      <c r="L162" s="245">
        <f t="shared" si="5"/>
        <v>3430</v>
      </c>
      <c r="M162" s="245">
        <f t="shared" si="6"/>
        <v>7700</v>
      </c>
      <c r="N162" s="245">
        <f t="shared" si="6"/>
        <v>4200</v>
      </c>
      <c r="O162" s="245">
        <f t="shared" si="6"/>
        <v>3580</v>
      </c>
      <c r="P162" s="245">
        <f t="shared" si="6"/>
        <v>2860</v>
      </c>
    </row>
    <row r="163" spans="1:16">
      <c r="A163" s="246">
        <v>25</v>
      </c>
      <c r="B163" s="296" t="s">
        <v>2581</v>
      </c>
      <c r="C163" s="298"/>
      <c r="D163" s="298"/>
      <c r="E163" s="297">
        <v>45100</v>
      </c>
      <c r="F163" s="297">
        <v>22550</v>
      </c>
      <c r="G163" s="297">
        <v>13530</v>
      </c>
      <c r="H163" s="297">
        <v>10820</v>
      </c>
      <c r="I163" s="245">
        <f t="shared" si="5"/>
        <v>13530</v>
      </c>
      <c r="J163" s="245">
        <f t="shared" si="5"/>
        <v>6770</v>
      </c>
      <c r="K163" s="245">
        <f t="shared" si="5"/>
        <v>4060</v>
      </c>
      <c r="L163" s="245">
        <f t="shared" si="5"/>
        <v>3250</v>
      </c>
      <c r="M163" s="245">
        <f t="shared" si="6"/>
        <v>11280</v>
      </c>
      <c r="N163" s="245">
        <f t="shared" si="6"/>
        <v>5640</v>
      </c>
      <c r="O163" s="245">
        <f t="shared" si="6"/>
        <v>3380</v>
      </c>
      <c r="P163" s="245">
        <f t="shared" si="6"/>
        <v>2710</v>
      </c>
    </row>
    <row r="164" spans="1:16" ht="45">
      <c r="A164" s="246">
        <v>25</v>
      </c>
      <c r="B164" s="296" t="s">
        <v>3088</v>
      </c>
      <c r="C164" s="298"/>
      <c r="D164" s="298"/>
      <c r="E164" s="297">
        <v>34000</v>
      </c>
      <c r="F164" s="297">
        <v>13500</v>
      </c>
      <c r="G164" s="297">
        <v>7000</v>
      </c>
      <c r="H164" s="297">
        <v>5600</v>
      </c>
      <c r="I164" s="245">
        <f t="shared" si="5"/>
        <v>10200</v>
      </c>
      <c r="J164" s="245">
        <f t="shared" si="5"/>
        <v>4050</v>
      </c>
      <c r="K164" s="245">
        <f t="shared" si="5"/>
        <v>2100</v>
      </c>
      <c r="L164" s="245">
        <f t="shared" si="5"/>
        <v>1680</v>
      </c>
      <c r="M164" s="245">
        <f t="shared" si="6"/>
        <v>8500</v>
      </c>
      <c r="N164" s="245">
        <f t="shared" si="6"/>
        <v>3380</v>
      </c>
      <c r="O164" s="245">
        <f t="shared" si="6"/>
        <v>1750</v>
      </c>
      <c r="P164" s="245">
        <f t="shared" si="6"/>
        <v>1400</v>
      </c>
    </row>
    <row r="165" spans="1:16">
      <c r="A165" s="246">
        <v>26</v>
      </c>
      <c r="B165" s="296" t="s">
        <v>3171</v>
      </c>
      <c r="C165" s="298"/>
      <c r="D165" s="298"/>
      <c r="E165" s="297">
        <v>23400</v>
      </c>
      <c r="F165" s="297">
        <v>10000</v>
      </c>
      <c r="G165" s="297">
        <v>5000</v>
      </c>
      <c r="H165" s="297">
        <v>4000</v>
      </c>
      <c r="I165" s="245">
        <f t="shared" si="5"/>
        <v>7020</v>
      </c>
      <c r="J165" s="245">
        <f t="shared" si="5"/>
        <v>3000</v>
      </c>
      <c r="K165" s="245">
        <f t="shared" si="5"/>
        <v>1500</v>
      </c>
      <c r="L165" s="245">
        <f t="shared" si="5"/>
        <v>1200</v>
      </c>
      <c r="M165" s="245">
        <f t="shared" si="6"/>
        <v>5850</v>
      </c>
      <c r="N165" s="245">
        <f t="shared" si="6"/>
        <v>2500</v>
      </c>
      <c r="O165" s="245">
        <f t="shared" si="6"/>
        <v>1250</v>
      </c>
      <c r="P165" s="245">
        <f t="shared" si="6"/>
        <v>1000</v>
      </c>
    </row>
    <row r="166" spans="1:16">
      <c r="A166" s="246">
        <v>27</v>
      </c>
      <c r="B166" s="296" t="s">
        <v>3172</v>
      </c>
      <c r="C166" s="298"/>
      <c r="D166" s="298"/>
      <c r="E166" s="297">
        <v>23400</v>
      </c>
      <c r="F166" s="297">
        <v>10000</v>
      </c>
      <c r="G166" s="297">
        <v>5000</v>
      </c>
      <c r="H166" s="297">
        <v>4000</v>
      </c>
      <c r="I166" s="245">
        <f t="shared" si="5"/>
        <v>7020</v>
      </c>
      <c r="J166" s="245">
        <f t="shared" si="5"/>
        <v>3000</v>
      </c>
      <c r="K166" s="245">
        <f t="shared" si="5"/>
        <v>1500</v>
      </c>
      <c r="L166" s="245">
        <f t="shared" si="5"/>
        <v>1200</v>
      </c>
      <c r="M166" s="245">
        <f t="shared" si="6"/>
        <v>5850</v>
      </c>
      <c r="N166" s="245">
        <f t="shared" si="6"/>
        <v>2500</v>
      </c>
      <c r="O166" s="245">
        <f t="shared" si="6"/>
        <v>1250</v>
      </c>
      <c r="P166" s="245">
        <f t="shared" si="6"/>
        <v>1000</v>
      </c>
    </row>
    <row r="167" spans="1:16" ht="60">
      <c r="A167" s="246">
        <v>28</v>
      </c>
      <c r="B167" s="296" t="s">
        <v>3173</v>
      </c>
      <c r="C167" s="298"/>
      <c r="D167" s="298"/>
      <c r="E167" s="297">
        <v>24500</v>
      </c>
      <c r="F167" s="297">
        <v>10500</v>
      </c>
      <c r="G167" s="297">
        <v>5000</v>
      </c>
      <c r="H167" s="297">
        <v>4000</v>
      </c>
      <c r="I167" s="245">
        <f t="shared" si="5"/>
        <v>7350</v>
      </c>
      <c r="J167" s="245">
        <f t="shared" si="5"/>
        <v>3150</v>
      </c>
      <c r="K167" s="245">
        <f t="shared" si="5"/>
        <v>1500</v>
      </c>
      <c r="L167" s="245">
        <f t="shared" si="5"/>
        <v>1200</v>
      </c>
      <c r="M167" s="245">
        <f t="shared" si="6"/>
        <v>6130</v>
      </c>
      <c r="N167" s="245">
        <f t="shared" si="6"/>
        <v>2630</v>
      </c>
      <c r="O167" s="245">
        <f t="shared" si="6"/>
        <v>1250</v>
      </c>
      <c r="P167" s="245">
        <f t="shared" si="6"/>
        <v>1000</v>
      </c>
    </row>
    <row r="168" spans="1:16" ht="31.5">
      <c r="A168" s="298"/>
      <c r="B168" s="367" t="s">
        <v>3174</v>
      </c>
      <c r="C168" s="298"/>
      <c r="D168" s="298"/>
      <c r="E168" s="322"/>
      <c r="F168" s="298"/>
      <c r="G168" s="298"/>
      <c r="H168" s="298"/>
      <c r="I168" s="245"/>
      <c r="J168" s="245"/>
      <c r="K168" s="245"/>
      <c r="L168" s="245"/>
      <c r="M168" s="245"/>
      <c r="N168" s="245"/>
      <c r="O168" s="245"/>
      <c r="P168" s="245"/>
    </row>
    <row r="169" spans="1:16" ht="15.75">
      <c r="A169" s="326">
        <v>1</v>
      </c>
      <c r="B169" s="321" t="s">
        <v>3175</v>
      </c>
      <c r="C169" s="246" t="s">
        <v>544</v>
      </c>
      <c r="D169" s="246" t="s">
        <v>545</v>
      </c>
      <c r="E169" s="303">
        <v>41000</v>
      </c>
      <c r="F169" s="297">
        <v>19000</v>
      </c>
      <c r="G169" s="297">
        <v>8500</v>
      </c>
      <c r="H169" s="297">
        <v>6800</v>
      </c>
      <c r="I169" s="245">
        <f t="shared" si="5"/>
        <v>12300</v>
      </c>
      <c r="J169" s="245">
        <f t="shared" si="5"/>
        <v>5700</v>
      </c>
      <c r="K169" s="245">
        <f t="shared" si="5"/>
        <v>2550</v>
      </c>
      <c r="L169" s="245">
        <f t="shared" si="5"/>
        <v>2040</v>
      </c>
      <c r="M169" s="245">
        <f t="shared" si="6"/>
        <v>10250</v>
      </c>
      <c r="N169" s="245">
        <f t="shared" si="6"/>
        <v>4750</v>
      </c>
      <c r="O169" s="245">
        <f t="shared" si="6"/>
        <v>2130</v>
      </c>
      <c r="P169" s="245">
        <f t="shared" si="6"/>
        <v>1700</v>
      </c>
    </row>
    <row r="170" spans="1:16" ht="15.75">
      <c r="A170" s="326">
        <v>2</v>
      </c>
      <c r="B170" s="321" t="s">
        <v>3176</v>
      </c>
      <c r="C170" s="246" t="s">
        <v>544</v>
      </c>
      <c r="D170" s="246" t="s">
        <v>545</v>
      </c>
      <c r="E170" s="303">
        <v>41000</v>
      </c>
      <c r="F170" s="297">
        <v>19000</v>
      </c>
      <c r="G170" s="297">
        <v>8500</v>
      </c>
      <c r="H170" s="297">
        <v>6800</v>
      </c>
      <c r="I170" s="245">
        <f t="shared" si="5"/>
        <v>12300</v>
      </c>
      <c r="J170" s="245">
        <f t="shared" si="5"/>
        <v>5700</v>
      </c>
      <c r="K170" s="245">
        <f t="shared" si="5"/>
        <v>2550</v>
      </c>
      <c r="L170" s="245">
        <f t="shared" si="5"/>
        <v>2040</v>
      </c>
      <c r="M170" s="245">
        <f t="shared" si="6"/>
        <v>10250</v>
      </c>
      <c r="N170" s="245">
        <f t="shared" si="6"/>
        <v>4750</v>
      </c>
      <c r="O170" s="245">
        <f t="shared" si="6"/>
        <v>2130</v>
      </c>
      <c r="P170" s="245">
        <f t="shared" si="6"/>
        <v>1700</v>
      </c>
    </row>
    <row r="171" spans="1:16" ht="15.75">
      <c r="A171" s="326">
        <v>3</v>
      </c>
      <c r="B171" s="321" t="s">
        <v>3177</v>
      </c>
      <c r="C171" s="246" t="s">
        <v>544</v>
      </c>
      <c r="D171" s="246" t="s">
        <v>545</v>
      </c>
      <c r="E171" s="303">
        <v>41000</v>
      </c>
      <c r="F171" s="303">
        <v>19000</v>
      </c>
      <c r="G171" s="303">
        <v>8500</v>
      </c>
      <c r="H171" s="297">
        <v>6800</v>
      </c>
      <c r="I171" s="245">
        <f t="shared" si="5"/>
        <v>12300</v>
      </c>
      <c r="J171" s="245">
        <f t="shared" si="5"/>
        <v>5700</v>
      </c>
      <c r="K171" s="245">
        <f t="shared" si="5"/>
        <v>2550</v>
      </c>
      <c r="L171" s="245">
        <f t="shared" si="5"/>
        <v>2040</v>
      </c>
      <c r="M171" s="245">
        <f t="shared" si="6"/>
        <v>10250</v>
      </c>
      <c r="N171" s="245">
        <f t="shared" si="6"/>
        <v>4750</v>
      </c>
      <c r="O171" s="245">
        <f t="shared" si="6"/>
        <v>2130</v>
      </c>
      <c r="P171" s="245">
        <f t="shared" si="6"/>
        <v>1700</v>
      </c>
    </row>
    <row r="172" spans="1:16" ht="15.75">
      <c r="A172" s="326">
        <v>4</v>
      </c>
      <c r="B172" s="321" t="s">
        <v>3178</v>
      </c>
      <c r="C172" s="246" t="s">
        <v>544</v>
      </c>
      <c r="D172" s="246" t="s">
        <v>545</v>
      </c>
      <c r="E172" s="303">
        <v>28500</v>
      </c>
      <c r="F172" s="303">
        <v>16150</v>
      </c>
      <c r="G172" s="303">
        <v>7000</v>
      </c>
      <c r="H172" s="297">
        <v>5600</v>
      </c>
      <c r="I172" s="245">
        <f t="shared" si="5"/>
        <v>8550</v>
      </c>
      <c r="J172" s="245">
        <f t="shared" si="5"/>
        <v>4850</v>
      </c>
      <c r="K172" s="245">
        <f t="shared" si="5"/>
        <v>2100</v>
      </c>
      <c r="L172" s="245">
        <f t="shared" si="5"/>
        <v>1680</v>
      </c>
      <c r="M172" s="245">
        <f t="shared" si="6"/>
        <v>7130</v>
      </c>
      <c r="N172" s="245">
        <f t="shared" si="6"/>
        <v>4040</v>
      </c>
      <c r="O172" s="245">
        <f t="shared" si="6"/>
        <v>1750</v>
      </c>
      <c r="P172" s="245">
        <f t="shared" si="6"/>
        <v>1400</v>
      </c>
    </row>
    <row r="173" spans="1:16" ht="15.75">
      <c r="A173" s="326">
        <v>5</v>
      </c>
      <c r="B173" s="321" t="s">
        <v>3179</v>
      </c>
      <c r="C173" s="246" t="s">
        <v>544</v>
      </c>
      <c r="D173" s="246" t="s">
        <v>545</v>
      </c>
      <c r="E173" s="303">
        <v>25200</v>
      </c>
      <c r="F173" s="303">
        <v>13000</v>
      </c>
      <c r="G173" s="303">
        <v>6000</v>
      </c>
      <c r="H173" s="297">
        <v>4800</v>
      </c>
      <c r="I173" s="245">
        <f t="shared" si="5"/>
        <v>7560</v>
      </c>
      <c r="J173" s="245">
        <f t="shared" si="5"/>
        <v>3900</v>
      </c>
      <c r="K173" s="245">
        <f t="shared" si="5"/>
        <v>1800</v>
      </c>
      <c r="L173" s="245">
        <f t="shared" si="5"/>
        <v>1440</v>
      </c>
      <c r="M173" s="245">
        <f t="shared" si="6"/>
        <v>6300</v>
      </c>
      <c r="N173" s="245">
        <f t="shared" si="6"/>
        <v>3250</v>
      </c>
      <c r="O173" s="245">
        <f t="shared" si="6"/>
        <v>1500</v>
      </c>
      <c r="P173" s="245">
        <f t="shared" si="6"/>
        <v>1200</v>
      </c>
    </row>
    <row r="174" spans="1:16" ht="15.75">
      <c r="A174" s="326">
        <v>6</v>
      </c>
      <c r="B174" s="321" t="s">
        <v>547</v>
      </c>
      <c r="C174" s="246" t="s">
        <v>544</v>
      </c>
      <c r="D174" s="246" t="s">
        <v>545</v>
      </c>
      <c r="E174" s="303">
        <v>25200</v>
      </c>
      <c r="F174" s="303">
        <v>13000</v>
      </c>
      <c r="G174" s="303">
        <v>6000</v>
      </c>
      <c r="H174" s="297">
        <v>4800</v>
      </c>
      <c r="I174" s="245">
        <f t="shared" si="5"/>
        <v>7560</v>
      </c>
      <c r="J174" s="245">
        <f t="shared" si="5"/>
        <v>3900</v>
      </c>
      <c r="K174" s="245">
        <f t="shared" si="5"/>
        <v>1800</v>
      </c>
      <c r="L174" s="245">
        <f t="shared" si="5"/>
        <v>1440</v>
      </c>
      <c r="M174" s="245">
        <f t="shared" si="6"/>
        <v>6300</v>
      </c>
      <c r="N174" s="245">
        <f t="shared" si="6"/>
        <v>3250</v>
      </c>
      <c r="O174" s="245">
        <f t="shared" si="6"/>
        <v>1500</v>
      </c>
      <c r="P174" s="245">
        <f t="shared" si="6"/>
        <v>1200</v>
      </c>
    </row>
    <row r="175" spans="1:16" ht="15.75">
      <c r="A175" s="326">
        <v>7</v>
      </c>
      <c r="B175" s="321" t="s">
        <v>3180</v>
      </c>
      <c r="C175" s="246" t="s">
        <v>544</v>
      </c>
      <c r="D175" s="246" t="s">
        <v>545</v>
      </c>
      <c r="E175" s="303">
        <v>25200</v>
      </c>
      <c r="F175" s="303">
        <v>13000</v>
      </c>
      <c r="G175" s="303">
        <v>6000</v>
      </c>
      <c r="H175" s="297">
        <v>4800</v>
      </c>
      <c r="I175" s="245">
        <f t="shared" si="5"/>
        <v>7560</v>
      </c>
      <c r="J175" s="245">
        <f t="shared" si="5"/>
        <v>3900</v>
      </c>
      <c r="K175" s="245">
        <f t="shared" si="5"/>
        <v>1800</v>
      </c>
      <c r="L175" s="245">
        <f t="shared" si="5"/>
        <v>1440</v>
      </c>
      <c r="M175" s="245">
        <f t="shared" si="6"/>
        <v>6300</v>
      </c>
      <c r="N175" s="245">
        <f t="shared" si="6"/>
        <v>3250</v>
      </c>
      <c r="O175" s="245">
        <f t="shared" si="6"/>
        <v>1500</v>
      </c>
      <c r="P175" s="245">
        <f t="shared" si="6"/>
        <v>1200</v>
      </c>
    </row>
    <row r="176" spans="1:16" ht="15.75">
      <c r="A176" s="326">
        <v>8</v>
      </c>
      <c r="B176" s="321" t="s">
        <v>3181</v>
      </c>
      <c r="C176" s="246" t="s">
        <v>544</v>
      </c>
      <c r="D176" s="246" t="s">
        <v>545</v>
      </c>
      <c r="E176" s="303">
        <v>25200</v>
      </c>
      <c r="F176" s="303">
        <v>13000</v>
      </c>
      <c r="G176" s="303">
        <v>6000</v>
      </c>
      <c r="H176" s="297">
        <v>4800</v>
      </c>
      <c r="I176" s="245">
        <f t="shared" si="5"/>
        <v>7560</v>
      </c>
      <c r="J176" s="245">
        <f t="shared" si="5"/>
        <v>3900</v>
      </c>
      <c r="K176" s="245">
        <f t="shared" si="5"/>
        <v>1800</v>
      </c>
      <c r="L176" s="245">
        <f t="shared" si="5"/>
        <v>1440</v>
      </c>
      <c r="M176" s="245">
        <f t="shared" si="6"/>
        <v>6300</v>
      </c>
      <c r="N176" s="245">
        <f t="shared" si="6"/>
        <v>3250</v>
      </c>
      <c r="O176" s="245">
        <f t="shared" si="6"/>
        <v>1500</v>
      </c>
      <c r="P176" s="245">
        <f t="shared" si="6"/>
        <v>1200</v>
      </c>
    </row>
    <row r="177" spans="1:16" ht="15.75">
      <c r="A177" s="326">
        <v>9</v>
      </c>
      <c r="B177" s="321" t="s">
        <v>3182</v>
      </c>
      <c r="C177" s="246" t="s">
        <v>544</v>
      </c>
      <c r="D177" s="246" t="s">
        <v>545</v>
      </c>
      <c r="E177" s="303">
        <v>25200</v>
      </c>
      <c r="F177" s="303">
        <v>13000</v>
      </c>
      <c r="G177" s="303">
        <v>6000</v>
      </c>
      <c r="H177" s="297">
        <v>4800</v>
      </c>
      <c r="I177" s="245">
        <f t="shared" si="5"/>
        <v>7560</v>
      </c>
      <c r="J177" s="245">
        <f t="shared" si="5"/>
        <v>3900</v>
      </c>
      <c r="K177" s="245">
        <f t="shared" si="5"/>
        <v>1800</v>
      </c>
      <c r="L177" s="245">
        <f t="shared" si="5"/>
        <v>1440</v>
      </c>
      <c r="M177" s="245">
        <f t="shared" si="6"/>
        <v>6300</v>
      </c>
      <c r="N177" s="245">
        <f t="shared" si="6"/>
        <v>3250</v>
      </c>
      <c r="O177" s="245">
        <f t="shared" si="6"/>
        <v>1500</v>
      </c>
      <c r="P177" s="245">
        <f t="shared" si="6"/>
        <v>1200</v>
      </c>
    </row>
    <row r="178" spans="1:16" ht="15.75">
      <c r="A178" s="326">
        <v>10</v>
      </c>
      <c r="B178" s="321" t="s">
        <v>567</v>
      </c>
      <c r="C178" s="246" t="s">
        <v>544</v>
      </c>
      <c r="D178" s="246" t="s">
        <v>545</v>
      </c>
      <c r="E178" s="303">
        <v>25200</v>
      </c>
      <c r="F178" s="303">
        <v>13000</v>
      </c>
      <c r="G178" s="303">
        <v>6000</v>
      </c>
      <c r="H178" s="297">
        <v>4800</v>
      </c>
      <c r="I178" s="245">
        <f t="shared" si="5"/>
        <v>7560</v>
      </c>
      <c r="J178" s="245">
        <f t="shared" si="5"/>
        <v>3900</v>
      </c>
      <c r="K178" s="245">
        <f t="shared" si="5"/>
        <v>1800</v>
      </c>
      <c r="L178" s="245">
        <f t="shared" si="5"/>
        <v>1440</v>
      </c>
      <c r="M178" s="245">
        <f t="shared" si="6"/>
        <v>6300</v>
      </c>
      <c r="N178" s="245">
        <f t="shared" si="6"/>
        <v>3250</v>
      </c>
      <c r="O178" s="245">
        <f t="shared" si="6"/>
        <v>1500</v>
      </c>
      <c r="P178" s="245">
        <f t="shared" si="6"/>
        <v>1200</v>
      </c>
    </row>
    <row r="179" spans="1:16" ht="15.75">
      <c r="A179" s="326">
        <v>11</v>
      </c>
      <c r="B179" s="321" t="s">
        <v>3183</v>
      </c>
      <c r="C179" s="246" t="s">
        <v>544</v>
      </c>
      <c r="D179" s="246" t="s">
        <v>545</v>
      </c>
      <c r="E179" s="303">
        <v>25200</v>
      </c>
      <c r="F179" s="303">
        <v>13000</v>
      </c>
      <c r="G179" s="303">
        <v>6000</v>
      </c>
      <c r="H179" s="297">
        <v>4800</v>
      </c>
      <c r="I179" s="245">
        <f t="shared" si="5"/>
        <v>7560</v>
      </c>
      <c r="J179" s="245">
        <f t="shared" si="5"/>
        <v>3900</v>
      </c>
      <c r="K179" s="245">
        <f t="shared" si="5"/>
        <v>1800</v>
      </c>
      <c r="L179" s="245">
        <f t="shared" si="5"/>
        <v>1440</v>
      </c>
      <c r="M179" s="245">
        <f t="shared" si="6"/>
        <v>6300</v>
      </c>
      <c r="N179" s="245">
        <f t="shared" si="6"/>
        <v>3250</v>
      </c>
      <c r="O179" s="245">
        <f t="shared" si="6"/>
        <v>1500</v>
      </c>
      <c r="P179" s="245">
        <f t="shared" si="6"/>
        <v>1200</v>
      </c>
    </row>
    <row r="180" spans="1:16" ht="15.75">
      <c r="A180" s="326">
        <v>12</v>
      </c>
      <c r="B180" s="321" t="s">
        <v>3184</v>
      </c>
      <c r="C180" s="246" t="s">
        <v>544</v>
      </c>
      <c r="D180" s="246" t="s">
        <v>545</v>
      </c>
      <c r="E180" s="303">
        <v>25200</v>
      </c>
      <c r="F180" s="303">
        <v>13000</v>
      </c>
      <c r="G180" s="303">
        <v>6000</v>
      </c>
      <c r="H180" s="297">
        <v>4800</v>
      </c>
      <c r="I180" s="245">
        <f t="shared" si="5"/>
        <v>7560</v>
      </c>
      <c r="J180" s="245">
        <f t="shared" si="5"/>
        <v>3900</v>
      </c>
      <c r="K180" s="245">
        <f t="shared" si="5"/>
        <v>1800</v>
      </c>
      <c r="L180" s="245">
        <f t="shared" si="5"/>
        <v>1440</v>
      </c>
      <c r="M180" s="245">
        <f t="shared" si="6"/>
        <v>6300</v>
      </c>
      <c r="N180" s="245">
        <f t="shared" si="6"/>
        <v>3250</v>
      </c>
      <c r="O180" s="245">
        <f t="shared" si="6"/>
        <v>1500</v>
      </c>
      <c r="P180" s="245">
        <f t="shared" si="6"/>
        <v>1200</v>
      </c>
    </row>
    <row r="181" spans="1:16" ht="15.75">
      <c r="A181" s="326">
        <v>13</v>
      </c>
      <c r="B181" s="321" t="s">
        <v>3185</v>
      </c>
      <c r="C181" s="246" t="s">
        <v>544</v>
      </c>
      <c r="D181" s="246" t="s">
        <v>545</v>
      </c>
      <c r="E181" s="303">
        <v>25200</v>
      </c>
      <c r="F181" s="303">
        <v>13000</v>
      </c>
      <c r="G181" s="303">
        <v>6000</v>
      </c>
      <c r="H181" s="297">
        <v>4800</v>
      </c>
      <c r="I181" s="245">
        <f t="shared" si="5"/>
        <v>7560</v>
      </c>
      <c r="J181" s="245">
        <f t="shared" si="5"/>
        <v>3900</v>
      </c>
      <c r="K181" s="245">
        <f t="shared" si="5"/>
        <v>1800</v>
      </c>
      <c r="L181" s="245">
        <f t="shared" si="5"/>
        <v>1440</v>
      </c>
      <c r="M181" s="245">
        <f t="shared" si="6"/>
        <v>6300</v>
      </c>
      <c r="N181" s="245">
        <f t="shared" si="6"/>
        <v>3250</v>
      </c>
      <c r="O181" s="245">
        <f t="shared" si="6"/>
        <v>1500</v>
      </c>
      <c r="P181" s="245">
        <f t="shared" si="6"/>
        <v>1200</v>
      </c>
    </row>
    <row r="182" spans="1:16" ht="15.75">
      <c r="A182" s="326">
        <v>14</v>
      </c>
      <c r="B182" s="321" t="s">
        <v>3186</v>
      </c>
      <c r="C182" s="246" t="s">
        <v>544</v>
      </c>
      <c r="D182" s="246" t="s">
        <v>545</v>
      </c>
      <c r="E182" s="303">
        <v>25200</v>
      </c>
      <c r="F182" s="303">
        <v>13000</v>
      </c>
      <c r="G182" s="303">
        <v>6000</v>
      </c>
      <c r="H182" s="297">
        <v>4800</v>
      </c>
      <c r="I182" s="245">
        <f t="shared" si="5"/>
        <v>7560</v>
      </c>
      <c r="J182" s="245">
        <f t="shared" si="5"/>
        <v>3900</v>
      </c>
      <c r="K182" s="245">
        <f t="shared" si="5"/>
        <v>1800</v>
      </c>
      <c r="L182" s="245">
        <f t="shared" si="5"/>
        <v>1440</v>
      </c>
      <c r="M182" s="245">
        <f t="shared" si="6"/>
        <v>6300</v>
      </c>
      <c r="N182" s="245">
        <f t="shared" si="6"/>
        <v>3250</v>
      </c>
      <c r="O182" s="245">
        <f t="shared" si="6"/>
        <v>1500</v>
      </c>
      <c r="P182" s="245">
        <f t="shared" si="6"/>
        <v>1200</v>
      </c>
    </row>
    <row r="183" spans="1:16" ht="15.75">
      <c r="A183" s="326">
        <v>15</v>
      </c>
      <c r="B183" s="321" t="s">
        <v>3187</v>
      </c>
      <c r="C183" s="246" t="s">
        <v>544</v>
      </c>
      <c r="D183" s="246" t="s">
        <v>545</v>
      </c>
      <c r="E183" s="303">
        <v>25200</v>
      </c>
      <c r="F183" s="303">
        <v>13000</v>
      </c>
      <c r="G183" s="303">
        <v>6000</v>
      </c>
      <c r="H183" s="297">
        <v>4800</v>
      </c>
      <c r="I183" s="245">
        <f t="shared" si="5"/>
        <v>7560</v>
      </c>
      <c r="J183" s="245">
        <f t="shared" si="5"/>
        <v>3900</v>
      </c>
      <c r="K183" s="245">
        <f t="shared" si="5"/>
        <v>1800</v>
      </c>
      <c r="L183" s="245">
        <f t="shared" si="5"/>
        <v>1440</v>
      </c>
      <c r="M183" s="245">
        <f t="shared" si="6"/>
        <v>6300</v>
      </c>
      <c r="N183" s="245">
        <f t="shared" si="6"/>
        <v>3250</v>
      </c>
      <c r="O183" s="245">
        <f t="shared" si="6"/>
        <v>1500</v>
      </c>
      <c r="P183" s="245">
        <f t="shared" si="6"/>
        <v>1200</v>
      </c>
    </row>
    <row r="184" spans="1:16" ht="15.75">
      <c r="A184" s="326">
        <v>16</v>
      </c>
      <c r="B184" s="321" t="s">
        <v>3188</v>
      </c>
      <c r="C184" s="246" t="s">
        <v>544</v>
      </c>
      <c r="D184" s="246" t="s">
        <v>545</v>
      </c>
      <c r="E184" s="303">
        <v>25200</v>
      </c>
      <c r="F184" s="303">
        <v>13000</v>
      </c>
      <c r="G184" s="303">
        <v>6000</v>
      </c>
      <c r="H184" s="297">
        <v>4800</v>
      </c>
      <c r="I184" s="245">
        <f t="shared" si="5"/>
        <v>7560</v>
      </c>
      <c r="J184" s="245">
        <f t="shared" si="5"/>
        <v>3900</v>
      </c>
      <c r="K184" s="245">
        <f t="shared" si="5"/>
        <v>1800</v>
      </c>
      <c r="L184" s="245">
        <f t="shared" si="5"/>
        <v>1440</v>
      </c>
      <c r="M184" s="245">
        <f t="shared" si="6"/>
        <v>6300</v>
      </c>
      <c r="N184" s="245">
        <f t="shared" si="6"/>
        <v>3250</v>
      </c>
      <c r="O184" s="245">
        <f t="shared" si="6"/>
        <v>1500</v>
      </c>
      <c r="P184" s="245">
        <f t="shared" si="6"/>
        <v>1200</v>
      </c>
    </row>
    <row r="185" spans="1:16" ht="15.75">
      <c r="A185" s="326">
        <v>17</v>
      </c>
      <c r="B185" s="321" t="s">
        <v>3189</v>
      </c>
      <c r="C185" s="246" t="s">
        <v>544</v>
      </c>
      <c r="D185" s="246" t="s">
        <v>545</v>
      </c>
      <c r="E185" s="303">
        <v>25200</v>
      </c>
      <c r="F185" s="303">
        <v>13000</v>
      </c>
      <c r="G185" s="303">
        <v>6000</v>
      </c>
      <c r="H185" s="297">
        <v>4800</v>
      </c>
      <c r="I185" s="245">
        <f t="shared" si="5"/>
        <v>7560</v>
      </c>
      <c r="J185" s="245">
        <f t="shared" si="5"/>
        <v>3900</v>
      </c>
      <c r="K185" s="245">
        <f t="shared" si="5"/>
        <v>1800</v>
      </c>
      <c r="L185" s="245">
        <f t="shared" si="5"/>
        <v>1440</v>
      </c>
      <c r="M185" s="245">
        <f t="shared" si="6"/>
        <v>6300</v>
      </c>
      <c r="N185" s="245">
        <f t="shared" si="6"/>
        <v>3250</v>
      </c>
      <c r="O185" s="245">
        <f t="shared" si="6"/>
        <v>1500</v>
      </c>
      <c r="P185" s="245">
        <f t="shared" si="6"/>
        <v>1200</v>
      </c>
    </row>
    <row r="186" spans="1:16" ht="15.75">
      <c r="A186" s="326">
        <v>18</v>
      </c>
      <c r="B186" s="321" t="s">
        <v>2684</v>
      </c>
      <c r="C186" s="246" t="s">
        <v>544</v>
      </c>
      <c r="D186" s="246" t="s">
        <v>545</v>
      </c>
      <c r="E186" s="303">
        <v>25200</v>
      </c>
      <c r="F186" s="303">
        <v>13000</v>
      </c>
      <c r="G186" s="303">
        <v>6000</v>
      </c>
      <c r="H186" s="297">
        <v>4800</v>
      </c>
      <c r="I186" s="245">
        <f t="shared" si="5"/>
        <v>7560</v>
      </c>
      <c r="J186" s="245">
        <f t="shared" si="5"/>
        <v>3900</v>
      </c>
      <c r="K186" s="245">
        <f t="shared" si="5"/>
        <v>1800</v>
      </c>
      <c r="L186" s="245">
        <f t="shared" si="5"/>
        <v>1440</v>
      </c>
      <c r="M186" s="245">
        <f t="shared" si="6"/>
        <v>6300</v>
      </c>
      <c r="N186" s="245">
        <f t="shared" si="6"/>
        <v>3250</v>
      </c>
      <c r="O186" s="245">
        <f t="shared" si="6"/>
        <v>1500</v>
      </c>
      <c r="P186" s="245">
        <f t="shared" si="6"/>
        <v>1200</v>
      </c>
    </row>
    <row r="187" spans="1:16" ht="15.75">
      <c r="A187" s="326">
        <v>19</v>
      </c>
      <c r="B187" s="321" t="s">
        <v>3190</v>
      </c>
      <c r="C187" s="246" t="s">
        <v>544</v>
      </c>
      <c r="D187" s="246" t="s">
        <v>545</v>
      </c>
      <c r="E187" s="303">
        <v>25200</v>
      </c>
      <c r="F187" s="303">
        <v>13000</v>
      </c>
      <c r="G187" s="303">
        <v>6000</v>
      </c>
      <c r="H187" s="297">
        <v>4800</v>
      </c>
      <c r="I187" s="245">
        <f t="shared" si="5"/>
        <v>7560</v>
      </c>
      <c r="J187" s="245">
        <f t="shared" si="5"/>
        <v>3900</v>
      </c>
      <c r="K187" s="245">
        <f t="shared" si="5"/>
        <v>1800</v>
      </c>
      <c r="L187" s="245">
        <f t="shared" si="5"/>
        <v>1440</v>
      </c>
      <c r="M187" s="245">
        <f t="shared" si="6"/>
        <v>6300</v>
      </c>
      <c r="N187" s="245">
        <f t="shared" si="6"/>
        <v>3250</v>
      </c>
      <c r="O187" s="245">
        <f t="shared" si="6"/>
        <v>1500</v>
      </c>
      <c r="P187" s="245">
        <f t="shared" si="6"/>
        <v>1200</v>
      </c>
    </row>
    <row r="188" spans="1:16" ht="15.75">
      <c r="A188" s="326">
        <v>20</v>
      </c>
      <c r="B188" s="321" t="s">
        <v>3191</v>
      </c>
      <c r="C188" s="246" t="s">
        <v>544</v>
      </c>
      <c r="D188" s="246" t="s">
        <v>545</v>
      </c>
      <c r="E188" s="303">
        <v>25200</v>
      </c>
      <c r="F188" s="303">
        <v>13000</v>
      </c>
      <c r="G188" s="303">
        <v>6000</v>
      </c>
      <c r="H188" s="297">
        <v>4800</v>
      </c>
      <c r="I188" s="245">
        <f t="shared" si="5"/>
        <v>7560</v>
      </c>
      <c r="J188" s="245">
        <f t="shared" si="5"/>
        <v>3900</v>
      </c>
      <c r="K188" s="245">
        <f t="shared" si="5"/>
        <v>1800</v>
      </c>
      <c r="L188" s="245">
        <f t="shared" si="5"/>
        <v>1440</v>
      </c>
      <c r="M188" s="245">
        <f t="shared" si="6"/>
        <v>6300</v>
      </c>
      <c r="N188" s="245">
        <f t="shared" si="6"/>
        <v>3250</v>
      </c>
      <c r="O188" s="245">
        <f t="shared" si="6"/>
        <v>1500</v>
      </c>
      <c r="P188" s="245">
        <f t="shared" si="6"/>
        <v>1200</v>
      </c>
    </row>
    <row r="189" spans="1:16" ht="15.75">
      <c r="A189" s="326">
        <v>21</v>
      </c>
      <c r="B189" s="321" t="s">
        <v>3192</v>
      </c>
      <c r="C189" s="246" t="s">
        <v>544</v>
      </c>
      <c r="D189" s="246" t="s">
        <v>545</v>
      </c>
      <c r="E189" s="303">
        <v>25200</v>
      </c>
      <c r="F189" s="303">
        <v>13000</v>
      </c>
      <c r="G189" s="303">
        <v>6000</v>
      </c>
      <c r="H189" s="297">
        <v>4800</v>
      </c>
      <c r="I189" s="245">
        <f t="shared" si="5"/>
        <v>7560</v>
      </c>
      <c r="J189" s="245">
        <f t="shared" si="5"/>
        <v>3900</v>
      </c>
      <c r="K189" s="245">
        <f t="shared" si="5"/>
        <v>1800</v>
      </c>
      <c r="L189" s="245">
        <f t="shared" si="5"/>
        <v>1440</v>
      </c>
      <c r="M189" s="245">
        <f t="shared" si="6"/>
        <v>6300</v>
      </c>
      <c r="N189" s="245">
        <f t="shared" si="6"/>
        <v>3250</v>
      </c>
      <c r="O189" s="245">
        <f t="shared" si="6"/>
        <v>1500</v>
      </c>
      <c r="P189" s="245">
        <f t="shared" si="6"/>
        <v>1200</v>
      </c>
    </row>
    <row r="190" spans="1:16" ht="15.75">
      <c r="A190" s="326">
        <v>22</v>
      </c>
      <c r="B190" s="321" t="s">
        <v>3193</v>
      </c>
      <c r="C190" s="246" t="s">
        <v>544</v>
      </c>
      <c r="D190" s="246" t="s">
        <v>545</v>
      </c>
      <c r="E190" s="303">
        <v>25200</v>
      </c>
      <c r="F190" s="303">
        <v>13000</v>
      </c>
      <c r="G190" s="303">
        <v>6000</v>
      </c>
      <c r="H190" s="297">
        <v>4800</v>
      </c>
      <c r="I190" s="245">
        <f t="shared" si="5"/>
        <v>7560</v>
      </c>
      <c r="J190" s="245">
        <f t="shared" si="5"/>
        <v>3900</v>
      </c>
      <c r="K190" s="245">
        <f t="shared" si="5"/>
        <v>1800</v>
      </c>
      <c r="L190" s="245">
        <f t="shared" si="5"/>
        <v>1440</v>
      </c>
      <c r="M190" s="245">
        <f t="shared" si="6"/>
        <v>6300</v>
      </c>
      <c r="N190" s="245">
        <f t="shared" si="6"/>
        <v>3250</v>
      </c>
      <c r="O190" s="245">
        <f t="shared" si="6"/>
        <v>1500</v>
      </c>
      <c r="P190" s="245">
        <f t="shared" si="6"/>
        <v>1200</v>
      </c>
    </row>
    <row r="191" spans="1:16" ht="15.75">
      <c r="A191" s="326">
        <v>23</v>
      </c>
      <c r="B191" s="321" t="s">
        <v>3194</v>
      </c>
      <c r="C191" s="246" t="s">
        <v>544</v>
      </c>
      <c r="D191" s="246" t="s">
        <v>545</v>
      </c>
      <c r="E191" s="303">
        <v>25200</v>
      </c>
      <c r="F191" s="303">
        <v>13000</v>
      </c>
      <c r="G191" s="303">
        <v>6000</v>
      </c>
      <c r="H191" s="297">
        <v>4800</v>
      </c>
      <c r="I191" s="245">
        <f t="shared" si="5"/>
        <v>7560</v>
      </c>
      <c r="J191" s="245">
        <f t="shared" si="5"/>
        <v>3900</v>
      </c>
      <c r="K191" s="245">
        <f t="shared" si="5"/>
        <v>1800</v>
      </c>
      <c r="L191" s="245">
        <f t="shared" si="5"/>
        <v>1440</v>
      </c>
      <c r="M191" s="245">
        <f t="shared" si="6"/>
        <v>6300</v>
      </c>
      <c r="N191" s="245">
        <f t="shared" si="6"/>
        <v>3250</v>
      </c>
      <c r="O191" s="245">
        <f t="shared" si="6"/>
        <v>1500</v>
      </c>
      <c r="P191" s="245">
        <f t="shared" si="6"/>
        <v>1200</v>
      </c>
    </row>
    <row r="192" spans="1:16" ht="15.75">
      <c r="A192" s="326">
        <v>24</v>
      </c>
      <c r="B192" s="321" t="s">
        <v>3195</v>
      </c>
      <c r="C192" s="246" t="s">
        <v>544</v>
      </c>
      <c r="D192" s="246" t="s">
        <v>545</v>
      </c>
      <c r="E192" s="303">
        <v>25200</v>
      </c>
      <c r="F192" s="303">
        <v>13000</v>
      </c>
      <c r="G192" s="303">
        <v>6000</v>
      </c>
      <c r="H192" s="297">
        <v>4800</v>
      </c>
      <c r="I192" s="245">
        <f t="shared" si="5"/>
        <v>7560</v>
      </c>
      <c r="J192" s="245">
        <f t="shared" si="5"/>
        <v>3900</v>
      </c>
      <c r="K192" s="245">
        <f t="shared" si="5"/>
        <v>1800</v>
      </c>
      <c r="L192" s="245">
        <f t="shared" si="5"/>
        <v>1440</v>
      </c>
      <c r="M192" s="245">
        <f t="shared" si="6"/>
        <v>6300</v>
      </c>
      <c r="N192" s="245">
        <f t="shared" si="6"/>
        <v>3250</v>
      </c>
      <c r="O192" s="245">
        <f t="shared" si="6"/>
        <v>1500</v>
      </c>
      <c r="P192" s="245">
        <f t="shared" si="6"/>
        <v>1200</v>
      </c>
    </row>
    <row r="193" spans="1:16" ht="15.75">
      <c r="A193" s="326">
        <v>25</v>
      </c>
      <c r="B193" s="321" t="s">
        <v>3196</v>
      </c>
      <c r="C193" s="246" t="s">
        <v>544</v>
      </c>
      <c r="D193" s="246" t="s">
        <v>545</v>
      </c>
      <c r="E193" s="303">
        <v>25200</v>
      </c>
      <c r="F193" s="303">
        <v>13000</v>
      </c>
      <c r="G193" s="303">
        <v>6000</v>
      </c>
      <c r="H193" s="297">
        <v>4800</v>
      </c>
      <c r="I193" s="245">
        <f t="shared" si="5"/>
        <v>7560</v>
      </c>
      <c r="J193" s="245">
        <f t="shared" si="5"/>
        <v>3900</v>
      </c>
      <c r="K193" s="245">
        <f t="shared" si="5"/>
        <v>1800</v>
      </c>
      <c r="L193" s="245">
        <f t="shared" si="5"/>
        <v>1440</v>
      </c>
      <c r="M193" s="245">
        <f t="shared" si="6"/>
        <v>6300</v>
      </c>
      <c r="N193" s="245">
        <f t="shared" si="6"/>
        <v>3250</v>
      </c>
      <c r="O193" s="245">
        <f t="shared" si="6"/>
        <v>1500</v>
      </c>
      <c r="P193" s="245">
        <f t="shared" si="6"/>
        <v>1200</v>
      </c>
    </row>
    <row r="194" spans="1:16" ht="15.75">
      <c r="A194" s="326">
        <v>26</v>
      </c>
      <c r="B194" s="321" t="s">
        <v>3197</v>
      </c>
      <c r="C194" s="246" t="s">
        <v>544</v>
      </c>
      <c r="D194" s="246" t="s">
        <v>545</v>
      </c>
      <c r="E194" s="303">
        <v>25200</v>
      </c>
      <c r="F194" s="303">
        <v>13000</v>
      </c>
      <c r="G194" s="303">
        <v>6000</v>
      </c>
      <c r="H194" s="297">
        <v>4800</v>
      </c>
      <c r="I194" s="245">
        <f t="shared" si="5"/>
        <v>7560</v>
      </c>
      <c r="J194" s="245">
        <f t="shared" si="5"/>
        <v>3900</v>
      </c>
      <c r="K194" s="245">
        <f t="shared" si="5"/>
        <v>1800</v>
      </c>
      <c r="L194" s="245">
        <f t="shared" si="5"/>
        <v>1440</v>
      </c>
      <c r="M194" s="245">
        <f t="shared" si="6"/>
        <v>6300</v>
      </c>
      <c r="N194" s="245">
        <f t="shared" si="6"/>
        <v>3250</v>
      </c>
      <c r="O194" s="245">
        <f t="shared" si="6"/>
        <v>1500</v>
      </c>
      <c r="P194" s="245">
        <f t="shared" si="6"/>
        <v>1200</v>
      </c>
    </row>
    <row r="195" spans="1:16" ht="15.75">
      <c r="A195" s="326">
        <v>27</v>
      </c>
      <c r="B195" s="321" t="s">
        <v>3198</v>
      </c>
      <c r="C195" s="246" t="s">
        <v>544</v>
      </c>
      <c r="D195" s="246" t="s">
        <v>545</v>
      </c>
      <c r="E195" s="303">
        <v>18000</v>
      </c>
      <c r="F195" s="303">
        <v>9000</v>
      </c>
      <c r="G195" s="303">
        <v>5000</v>
      </c>
      <c r="H195" s="297">
        <v>4000</v>
      </c>
      <c r="I195" s="245">
        <f t="shared" si="5"/>
        <v>5400</v>
      </c>
      <c r="J195" s="245">
        <f t="shared" si="5"/>
        <v>2700</v>
      </c>
      <c r="K195" s="245">
        <f t="shared" si="5"/>
        <v>1500</v>
      </c>
      <c r="L195" s="245">
        <f t="shared" si="5"/>
        <v>1200</v>
      </c>
      <c r="M195" s="245">
        <f t="shared" si="6"/>
        <v>4500</v>
      </c>
      <c r="N195" s="245">
        <f t="shared" si="6"/>
        <v>2250</v>
      </c>
      <c r="O195" s="245">
        <f t="shared" si="6"/>
        <v>1250</v>
      </c>
      <c r="P195" s="245">
        <f t="shared" si="6"/>
        <v>1000</v>
      </c>
    </row>
    <row r="196" spans="1:16" ht="15.75">
      <c r="A196" s="368">
        <v>28</v>
      </c>
      <c r="B196" s="324" t="s">
        <v>3199</v>
      </c>
      <c r="C196" s="246" t="s">
        <v>544</v>
      </c>
      <c r="D196" s="246" t="s">
        <v>545</v>
      </c>
      <c r="E196" s="303">
        <v>15000</v>
      </c>
      <c r="F196" s="303">
        <v>9000</v>
      </c>
      <c r="G196" s="303">
        <v>5000</v>
      </c>
      <c r="H196" s="297">
        <v>4000</v>
      </c>
      <c r="I196" s="245">
        <f t="shared" si="5"/>
        <v>4500</v>
      </c>
      <c r="J196" s="245">
        <f t="shared" si="5"/>
        <v>2700</v>
      </c>
      <c r="K196" s="245">
        <f t="shared" si="5"/>
        <v>1500</v>
      </c>
      <c r="L196" s="245">
        <f t="shared" si="5"/>
        <v>1200</v>
      </c>
      <c r="M196" s="245">
        <f t="shared" si="6"/>
        <v>3750</v>
      </c>
      <c r="N196" s="245">
        <f t="shared" si="6"/>
        <v>2250</v>
      </c>
      <c r="O196" s="245">
        <f t="shared" si="6"/>
        <v>1250</v>
      </c>
      <c r="P196" s="245">
        <f t="shared" si="6"/>
        <v>1000</v>
      </c>
    </row>
    <row r="197" spans="1:16" ht="45">
      <c r="A197" s="368">
        <v>28</v>
      </c>
      <c r="B197" s="325" t="s">
        <v>3200</v>
      </c>
      <c r="C197" s="325" t="s">
        <v>3201</v>
      </c>
      <c r="D197" s="325" t="s">
        <v>3202</v>
      </c>
      <c r="E197" s="303">
        <v>10800</v>
      </c>
      <c r="F197" s="303">
        <v>6480</v>
      </c>
      <c r="G197" s="303">
        <v>3600</v>
      </c>
      <c r="H197" s="303">
        <v>2880</v>
      </c>
      <c r="I197" s="245">
        <f t="shared" si="5"/>
        <v>3240</v>
      </c>
      <c r="J197" s="245">
        <f t="shared" si="5"/>
        <v>1940</v>
      </c>
      <c r="K197" s="245">
        <f t="shared" si="5"/>
        <v>1080</v>
      </c>
      <c r="L197" s="245">
        <f t="shared" si="5"/>
        <v>860</v>
      </c>
      <c r="M197" s="245">
        <f t="shared" si="6"/>
        <v>2700</v>
      </c>
      <c r="N197" s="245">
        <f t="shared" si="6"/>
        <v>1620</v>
      </c>
      <c r="O197" s="245">
        <f t="shared" si="6"/>
        <v>900</v>
      </c>
      <c r="P197" s="245">
        <f t="shared" si="6"/>
        <v>720</v>
      </c>
    </row>
    <row r="198" spans="1:16" ht="45">
      <c r="A198" s="368">
        <v>29</v>
      </c>
      <c r="B198" s="325" t="s">
        <v>3200</v>
      </c>
      <c r="C198" s="325" t="s">
        <v>3203</v>
      </c>
      <c r="D198" s="325" t="s">
        <v>3204</v>
      </c>
      <c r="E198" s="303">
        <v>10800</v>
      </c>
      <c r="F198" s="303">
        <v>6480</v>
      </c>
      <c r="G198" s="303">
        <v>3600</v>
      </c>
      <c r="H198" s="303">
        <v>2880</v>
      </c>
      <c r="I198" s="245">
        <f t="shared" si="5"/>
        <v>3240</v>
      </c>
      <c r="J198" s="245">
        <f t="shared" si="5"/>
        <v>1940</v>
      </c>
      <c r="K198" s="245">
        <f t="shared" si="5"/>
        <v>1080</v>
      </c>
      <c r="L198" s="245">
        <f t="shared" si="5"/>
        <v>860</v>
      </c>
      <c r="M198" s="245">
        <f t="shared" si="6"/>
        <v>2700</v>
      </c>
      <c r="N198" s="245">
        <f t="shared" si="6"/>
        <v>1620</v>
      </c>
      <c r="O198" s="245">
        <f t="shared" si="6"/>
        <v>900</v>
      </c>
      <c r="P198" s="245">
        <f t="shared" si="6"/>
        <v>720</v>
      </c>
    </row>
    <row r="199" spans="1:16" ht="45">
      <c r="A199" s="368">
        <v>30</v>
      </c>
      <c r="B199" s="325" t="s">
        <v>3205</v>
      </c>
      <c r="C199" s="325" t="s">
        <v>3201</v>
      </c>
      <c r="D199" s="325" t="s">
        <v>3206</v>
      </c>
      <c r="E199" s="303">
        <v>10800</v>
      </c>
      <c r="F199" s="303">
        <v>6480</v>
      </c>
      <c r="G199" s="303">
        <v>3600</v>
      </c>
      <c r="H199" s="303">
        <v>2880</v>
      </c>
      <c r="I199" s="245">
        <f t="shared" si="5"/>
        <v>3240</v>
      </c>
      <c r="J199" s="245">
        <f t="shared" si="5"/>
        <v>1940</v>
      </c>
      <c r="K199" s="245">
        <f t="shared" si="5"/>
        <v>1080</v>
      </c>
      <c r="L199" s="245">
        <f t="shared" si="5"/>
        <v>860</v>
      </c>
      <c r="M199" s="245">
        <f t="shared" si="6"/>
        <v>2700</v>
      </c>
      <c r="N199" s="245">
        <f t="shared" si="6"/>
        <v>1620</v>
      </c>
      <c r="O199" s="245">
        <f t="shared" si="6"/>
        <v>900</v>
      </c>
      <c r="P199" s="245">
        <f t="shared" si="6"/>
        <v>720</v>
      </c>
    </row>
    <row r="200" spans="1:16" ht="45">
      <c r="A200" s="368">
        <v>31</v>
      </c>
      <c r="B200" s="325" t="s">
        <v>3207</v>
      </c>
      <c r="C200" s="325" t="s">
        <v>3208</v>
      </c>
      <c r="D200" s="325" t="s">
        <v>3209</v>
      </c>
      <c r="E200" s="303">
        <v>6480</v>
      </c>
      <c r="F200" s="303">
        <v>4320</v>
      </c>
      <c r="G200" s="303">
        <v>2340</v>
      </c>
      <c r="H200" s="303">
        <v>1980</v>
      </c>
      <c r="I200" s="245">
        <f t="shared" si="5"/>
        <v>1940</v>
      </c>
      <c r="J200" s="245">
        <f t="shared" si="5"/>
        <v>1300</v>
      </c>
      <c r="K200" s="245">
        <f t="shared" si="5"/>
        <v>700</v>
      </c>
      <c r="L200" s="245">
        <f t="shared" si="5"/>
        <v>590</v>
      </c>
      <c r="M200" s="245">
        <f t="shared" si="6"/>
        <v>1620</v>
      </c>
      <c r="N200" s="245">
        <f t="shared" si="6"/>
        <v>1080</v>
      </c>
      <c r="O200" s="245">
        <f t="shared" si="6"/>
        <v>590</v>
      </c>
      <c r="P200" s="245">
        <f t="shared" si="6"/>
        <v>500</v>
      </c>
    </row>
    <row r="201" spans="1:16">
      <c r="A201" s="326" t="s">
        <v>1517</v>
      </c>
      <c r="B201" s="327" t="s">
        <v>3210</v>
      </c>
      <c r="C201" s="298"/>
      <c r="D201" s="298"/>
      <c r="E201" s="298"/>
      <c r="F201" s="298"/>
      <c r="G201" s="298"/>
      <c r="H201" s="298"/>
      <c r="I201" s="245"/>
      <c r="J201" s="245"/>
      <c r="K201" s="245"/>
      <c r="L201" s="245"/>
      <c r="M201" s="245"/>
      <c r="N201" s="245"/>
      <c r="O201" s="245"/>
      <c r="P201" s="245"/>
    </row>
    <row r="202" spans="1:16">
      <c r="A202" s="246">
        <v>1</v>
      </c>
      <c r="B202" s="296" t="s">
        <v>3211</v>
      </c>
      <c r="C202" s="298"/>
      <c r="D202" s="298"/>
      <c r="E202" s="303">
        <v>24000</v>
      </c>
      <c r="F202" s="303">
        <v>12000</v>
      </c>
      <c r="G202" s="303">
        <v>6000</v>
      </c>
      <c r="H202" s="303">
        <v>4500</v>
      </c>
      <c r="I202" s="245">
        <f t="shared" ref="I202:L203" si="7">ROUND(E202*30%,-1)</f>
        <v>7200</v>
      </c>
      <c r="J202" s="245">
        <f t="shared" si="7"/>
        <v>3600</v>
      </c>
      <c r="K202" s="245">
        <f t="shared" si="7"/>
        <v>1800</v>
      </c>
      <c r="L202" s="245">
        <f t="shared" si="7"/>
        <v>1350</v>
      </c>
      <c r="M202" s="245">
        <f t="shared" ref="M202:P203" si="8">ROUND(E202*25%,-1)</f>
        <v>6000</v>
      </c>
      <c r="N202" s="245">
        <f t="shared" si="8"/>
        <v>3000</v>
      </c>
      <c r="O202" s="245">
        <f t="shared" si="8"/>
        <v>1500</v>
      </c>
      <c r="P202" s="245">
        <f t="shared" si="8"/>
        <v>1130</v>
      </c>
    </row>
    <row r="203" spans="1:16" ht="30">
      <c r="A203" s="246">
        <v>2</v>
      </c>
      <c r="B203" s="296" t="s">
        <v>3212</v>
      </c>
      <c r="C203" s="298"/>
      <c r="D203" s="298"/>
      <c r="E203" s="303">
        <v>20000</v>
      </c>
      <c r="F203" s="303">
        <v>10000</v>
      </c>
      <c r="G203" s="303">
        <v>6000</v>
      </c>
      <c r="H203" s="303">
        <v>3800</v>
      </c>
      <c r="I203" s="245">
        <f t="shared" si="7"/>
        <v>6000</v>
      </c>
      <c r="J203" s="245">
        <f t="shared" si="7"/>
        <v>3000</v>
      </c>
      <c r="K203" s="245">
        <f t="shared" si="7"/>
        <v>1800</v>
      </c>
      <c r="L203" s="245">
        <f t="shared" si="7"/>
        <v>1140</v>
      </c>
      <c r="M203" s="245">
        <f t="shared" si="8"/>
        <v>5000</v>
      </c>
      <c r="N203" s="245">
        <f t="shared" si="8"/>
        <v>2500</v>
      </c>
      <c r="O203" s="245">
        <f t="shared" si="8"/>
        <v>1500</v>
      </c>
      <c r="P203" s="245">
        <f t="shared" si="8"/>
        <v>950</v>
      </c>
    </row>
    <row r="204" spans="1:16" ht="15.75" thickBot="1">
      <c r="A204" s="350"/>
      <c r="B204" s="350"/>
      <c r="C204" s="350"/>
      <c r="D204" s="350"/>
      <c r="E204" s="350"/>
      <c r="F204" s="350"/>
      <c r="G204" s="350"/>
      <c r="H204" s="350"/>
      <c r="I204" s="350"/>
      <c r="J204" s="350"/>
      <c r="K204" s="350"/>
      <c r="L204" s="350"/>
      <c r="M204" s="350"/>
    </row>
    <row r="205" spans="1:16" ht="15.75" thickBot="1">
      <c r="A205" s="348"/>
      <c r="B205" s="348"/>
      <c r="C205" s="348"/>
      <c r="D205" s="348"/>
      <c r="E205" s="348"/>
      <c r="F205" s="348"/>
      <c r="G205" s="348"/>
      <c r="H205" s="348"/>
      <c r="I205" s="348"/>
      <c r="J205" s="348"/>
      <c r="K205" s="348"/>
      <c r="L205" s="348"/>
      <c r="M205" s="348"/>
    </row>
    <row r="206" spans="1:16" ht="15.75" thickBot="1">
      <c r="A206" s="348"/>
      <c r="B206" s="348"/>
      <c r="C206" s="348"/>
      <c r="D206" s="348"/>
      <c r="E206" s="348"/>
      <c r="F206" s="348"/>
      <c r="G206" s="348"/>
      <c r="H206" s="348"/>
      <c r="I206" s="348"/>
      <c r="J206" s="348"/>
      <c r="K206" s="348"/>
      <c r="L206" s="348"/>
      <c r="M206" s="348"/>
    </row>
    <row r="207" spans="1:16" ht="15.75" thickBot="1">
      <c r="A207" s="348"/>
      <c r="B207" s="348"/>
      <c r="C207" s="348"/>
      <c r="D207" s="348"/>
      <c r="E207" s="348"/>
      <c r="F207" s="348"/>
      <c r="G207" s="348"/>
      <c r="H207" s="348"/>
      <c r="I207" s="348"/>
      <c r="J207" s="348"/>
      <c r="K207" s="348"/>
      <c r="L207" s="348"/>
      <c r="M207" s="348"/>
    </row>
    <row r="208" spans="1:16" ht="15.75" thickBot="1">
      <c r="A208" s="348"/>
      <c r="B208" s="348"/>
      <c r="C208" s="348"/>
      <c r="D208" s="348"/>
      <c r="E208" s="348"/>
      <c r="F208" s="348"/>
      <c r="G208" s="348"/>
      <c r="H208" s="348"/>
      <c r="I208" s="348"/>
      <c r="J208" s="348"/>
      <c r="K208" s="348"/>
      <c r="L208" s="348"/>
      <c r="M208" s="348"/>
    </row>
    <row r="209" spans="1:13" ht="15.75" thickBot="1">
      <c r="A209" s="348"/>
      <c r="B209" s="348"/>
      <c r="C209" s="348"/>
      <c r="D209" s="348"/>
      <c r="E209" s="348"/>
      <c r="F209" s="348"/>
      <c r="G209" s="348"/>
      <c r="H209" s="348"/>
      <c r="I209" s="348"/>
      <c r="J209" s="348"/>
      <c r="K209" s="348"/>
      <c r="L209" s="348"/>
      <c r="M209" s="348"/>
    </row>
    <row r="210" spans="1:13" ht="15.75" thickBot="1">
      <c r="A210" s="348"/>
      <c r="B210" s="348"/>
      <c r="C210" s="348"/>
      <c r="D210" s="348"/>
      <c r="E210" s="348"/>
      <c r="F210" s="348"/>
      <c r="G210" s="348"/>
      <c r="H210" s="348"/>
      <c r="I210" s="348"/>
      <c r="J210" s="348"/>
      <c r="K210" s="348"/>
      <c r="L210" s="348"/>
      <c r="M210" s="348"/>
    </row>
    <row r="211" spans="1:13" ht="15.75" thickBot="1">
      <c r="A211" s="348"/>
      <c r="B211" s="348"/>
      <c r="C211" s="348"/>
      <c r="D211" s="348"/>
      <c r="E211" s="348"/>
      <c r="F211" s="348"/>
      <c r="G211" s="348"/>
      <c r="H211" s="348"/>
      <c r="I211" s="348"/>
      <c r="J211" s="348"/>
      <c r="K211" s="348"/>
      <c r="L211" s="348"/>
      <c r="M211" s="348"/>
    </row>
    <row r="212" spans="1:13" ht="15.75" thickBot="1">
      <c r="A212" s="348"/>
      <c r="B212" s="348"/>
      <c r="C212" s="348"/>
      <c r="D212" s="348"/>
      <c r="E212" s="348"/>
      <c r="F212" s="348"/>
      <c r="G212" s="348"/>
      <c r="H212" s="348"/>
      <c r="I212" s="348"/>
      <c r="J212" s="348"/>
      <c r="K212" s="348"/>
      <c r="L212" s="348"/>
      <c r="M212" s="348"/>
    </row>
    <row r="213" spans="1:13" ht="15.75" thickBot="1">
      <c r="A213" s="348"/>
      <c r="B213" s="348"/>
      <c r="C213" s="348"/>
      <c r="D213" s="348"/>
      <c r="E213" s="348"/>
      <c r="F213" s="348"/>
      <c r="G213" s="348"/>
      <c r="H213" s="348"/>
      <c r="I213" s="348"/>
      <c r="J213" s="348"/>
      <c r="K213" s="348"/>
      <c r="L213" s="348"/>
      <c r="M213" s="348"/>
    </row>
    <row r="214" spans="1:13" ht="15.75" thickBot="1">
      <c r="A214" s="348"/>
      <c r="B214" s="348"/>
      <c r="C214" s="348"/>
      <c r="D214" s="348"/>
      <c r="E214" s="348"/>
      <c r="F214" s="348"/>
      <c r="G214" s="348"/>
      <c r="H214" s="348"/>
      <c r="I214" s="348"/>
      <c r="J214" s="348"/>
      <c r="K214" s="348"/>
      <c r="L214" s="348"/>
      <c r="M214" s="348"/>
    </row>
    <row r="215" spans="1:13" ht="15.75" thickBot="1">
      <c r="A215" s="348"/>
      <c r="B215" s="348"/>
      <c r="C215" s="348"/>
      <c r="D215" s="348"/>
      <c r="E215" s="348"/>
      <c r="F215" s="348"/>
      <c r="G215" s="348"/>
      <c r="H215" s="348"/>
      <c r="I215" s="348"/>
      <c r="J215" s="348"/>
      <c r="K215" s="348"/>
      <c r="L215" s="348"/>
      <c r="M215" s="348"/>
    </row>
    <row r="216" spans="1:13" ht="15.75" thickBot="1">
      <c r="A216" s="348"/>
      <c r="B216" s="348"/>
      <c r="C216" s="348"/>
      <c r="D216" s="348"/>
      <c r="E216" s="348"/>
      <c r="F216" s="348"/>
      <c r="G216" s="348"/>
      <c r="H216" s="348"/>
      <c r="I216" s="348"/>
      <c r="J216" s="348"/>
      <c r="K216" s="348"/>
      <c r="L216" s="348"/>
      <c r="M216" s="348"/>
    </row>
    <row r="217" spans="1:13" ht="15.75" thickBot="1">
      <c r="A217" s="348"/>
      <c r="B217" s="348"/>
      <c r="C217" s="348"/>
      <c r="D217" s="348"/>
      <c r="E217" s="348"/>
      <c r="F217" s="348"/>
      <c r="G217" s="348"/>
      <c r="H217" s="348"/>
      <c r="I217" s="348"/>
      <c r="J217" s="348"/>
      <c r="K217" s="348"/>
      <c r="L217" s="348"/>
      <c r="M217" s="348"/>
    </row>
    <row r="218" spans="1:13" ht="15.75" thickBot="1">
      <c r="A218" s="348"/>
      <c r="B218" s="348"/>
      <c r="C218" s="348"/>
      <c r="D218" s="348"/>
      <c r="E218" s="348"/>
      <c r="F218" s="348"/>
      <c r="G218" s="348"/>
      <c r="H218" s="348"/>
      <c r="I218" s="348"/>
      <c r="J218" s="348"/>
      <c r="K218" s="348"/>
      <c r="L218" s="348"/>
      <c r="M218" s="348"/>
    </row>
    <row r="219" spans="1:13" ht="15.75" thickBot="1">
      <c r="A219" s="348"/>
      <c r="B219" s="348"/>
      <c r="C219" s="348"/>
      <c r="D219" s="348"/>
      <c r="E219" s="348"/>
      <c r="F219" s="348"/>
      <c r="G219" s="348"/>
      <c r="H219" s="348"/>
      <c r="I219" s="348"/>
      <c r="J219" s="348"/>
      <c r="K219" s="348"/>
      <c r="L219" s="348"/>
      <c r="M219" s="348"/>
    </row>
    <row r="220" spans="1:13" ht="15.75" thickBot="1">
      <c r="A220" s="348"/>
      <c r="B220" s="348"/>
      <c r="C220" s="348"/>
      <c r="D220" s="348"/>
      <c r="E220" s="348"/>
      <c r="F220" s="348"/>
      <c r="G220" s="348"/>
      <c r="H220" s="348"/>
      <c r="I220" s="348"/>
      <c r="J220" s="348"/>
      <c r="K220" s="348"/>
      <c r="L220" s="348"/>
      <c r="M220" s="348"/>
    </row>
    <row r="221" spans="1:13" ht="15.75" thickBot="1">
      <c r="A221" s="348"/>
      <c r="B221" s="348"/>
      <c r="C221" s="348"/>
      <c r="D221" s="348"/>
      <c r="E221" s="348"/>
      <c r="F221" s="348"/>
      <c r="G221" s="348"/>
      <c r="H221" s="348"/>
      <c r="I221" s="348"/>
      <c r="J221" s="348"/>
      <c r="K221" s="348"/>
      <c r="L221" s="348"/>
      <c r="M221" s="348"/>
    </row>
    <row r="222" spans="1:13" ht="15.75" thickBot="1">
      <c r="A222" s="348"/>
      <c r="B222" s="348"/>
      <c r="C222" s="348"/>
      <c r="D222" s="348"/>
      <c r="E222" s="348"/>
      <c r="F222" s="348"/>
      <c r="G222" s="348"/>
      <c r="H222" s="348"/>
      <c r="I222" s="348"/>
      <c r="J222" s="348"/>
      <c r="K222" s="348"/>
      <c r="L222" s="348"/>
      <c r="M222" s="348"/>
    </row>
    <row r="223" spans="1:13" ht="15.75" thickBot="1">
      <c r="A223" s="348"/>
      <c r="B223" s="348"/>
      <c r="C223" s="348"/>
      <c r="D223" s="348"/>
      <c r="E223" s="348"/>
      <c r="F223" s="348"/>
      <c r="G223" s="348"/>
      <c r="H223" s="348"/>
      <c r="I223" s="348"/>
      <c r="J223" s="348"/>
      <c r="K223" s="348"/>
      <c r="L223" s="348"/>
      <c r="M223" s="348"/>
    </row>
    <row r="224" spans="1:13" ht="15.75" thickBot="1">
      <c r="A224" s="348"/>
      <c r="B224" s="348"/>
      <c r="C224" s="348"/>
      <c r="D224" s="348"/>
      <c r="E224" s="348"/>
      <c r="F224" s="348"/>
      <c r="G224" s="348"/>
      <c r="H224" s="348"/>
      <c r="I224" s="348"/>
      <c r="J224" s="348"/>
      <c r="K224" s="348"/>
      <c r="L224" s="348"/>
      <c r="M224" s="348"/>
    </row>
    <row r="225" spans="1:13" ht="15.75" thickBot="1">
      <c r="A225" s="348"/>
      <c r="B225" s="348"/>
      <c r="C225" s="348"/>
      <c r="D225" s="348"/>
      <c r="E225" s="348"/>
      <c r="F225" s="348"/>
      <c r="G225" s="348"/>
      <c r="H225" s="348"/>
      <c r="I225" s="348"/>
      <c r="J225" s="348"/>
      <c r="K225" s="348"/>
      <c r="L225" s="348"/>
      <c r="M225" s="348"/>
    </row>
    <row r="226" spans="1:13" ht="15.75" thickBot="1">
      <c r="A226" s="348"/>
      <c r="B226" s="348"/>
      <c r="C226" s="348"/>
      <c r="D226" s="348"/>
      <c r="E226" s="348"/>
      <c r="F226" s="348"/>
      <c r="G226" s="348"/>
      <c r="H226" s="348"/>
      <c r="I226" s="348"/>
      <c r="J226" s="348"/>
      <c r="K226" s="348"/>
      <c r="L226" s="348"/>
      <c r="M226" s="348"/>
    </row>
    <row r="227" spans="1:13" ht="15.75" thickBot="1">
      <c r="A227" s="348"/>
      <c r="B227" s="348"/>
      <c r="C227" s="348"/>
      <c r="D227" s="348"/>
      <c r="E227" s="348"/>
      <c r="F227" s="348"/>
      <c r="G227" s="348"/>
      <c r="H227" s="348"/>
      <c r="I227" s="348"/>
      <c r="J227" s="348"/>
      <c r="K227" s="348"/>
      <c r="L227" s="348"/>
      <c r="M227" s="348"/>
    </row>
    <row r="228" spans="1:13" ht="15.75" thickBot="1">
      <c r="A228" s="348"/>
      <c r="B228" s="348"/>
      <c r="C228" s="348"/>
      <c r="D228" s="348"/>
      <c r="E228" s="348"/>
      <c r="F228" s="348"/>
      <c r="G228" s="348"/>
      <c r="H228" s="348"/>
      <c r="I228" s="348"/>
      <c r="J228" s="348"/>
      <c r="K228" s="348"/>
      <c r="L228" s="348"/>
      <c r="M228" s="348"/>
    </row>
    <row r="229" spans="1:13" ht="15.75" thickBot="1">
      <c r="A229" s="348"/>
      <c r="B229" s="348"/>
      <c r="C229" s="348"/>
      <c r="D229" s="348"/>
      <c r="E229" s="348"/>
      <c r="F229" s="348"/>
      <c r="G229" s="348"/>
      <c r="H229" s="348"/>
      <c r="I229" s="348"/>
      <c r="J229" s="348"/>
      <c r="K229" s="348"/>
      <c r="L229" s="348"/>
      <c r="M229" s="348"/>
    </row>
    <row r="230" spans="1:13" ht="15.75" thickBot="1">
      <c r="A230" s="348"/>
      <c r="B230" s="348"/>
      <c r="C230" s="348"/>
      <c r="D230" s="348"/>
      <c r="E230" s="348"/>
      <c r="F230" s="348"/>
      <c r="G230" s="348"/>
      <c r="H230" s="348"/>
      <c r="I230" s="348"/>
      <c r="J230" s="348"/>
      <c r="K230" s="348"/>
      <c r="L230" s="348"/>
      <c r="M230" s="348"/>
    </row>
    <row r="231" spans="1:13" ht="15.75" thickBot="1">
      <c r="A231" s="348"/>
      <c r="B231" s="348"/>
      <c r="C231" s="348"/>
      <c r="D231" s="348"/>
      <c r="E231" s="348"/>
      <c r="F231" s="348"/>
      <c r="G231" s="348"/>
      <c r="H231" s="348"/>
      <c r="I231" s="348"/>
      <c r="J231" s="348"/>
      <c r="K231" s="348"/>
      <c r="L231" s="348"/>
      <c r="M231" s="348"/>
    </row>
    <row r="232" spans="1:13" ht="15.75" thickBot="1">
      <c r="A232" s="348"/>
      <c r="B232" s="348"/>
      <c r="C232" s="348"/>
      <c r="D232" s="348"/>
      <c r="E232" s="348"/>
      <c r="F232" s="348"/>
      <c r="G232" s="348"/>
      <c r="H232" s="348"/>
      <c r="I232" s="348"/>
      <c r="J232" s="348"/>
      <c r="K232" s="348"/>
      <c r="L232" s="348"/>
      <c r="M232" s="348"/>
    </row>
    <row r="233" spans="1:13" ht="15.75" thickBot="1">
      <c r="A233" s="348"/>
      <c r="B233" s="348"/>
      <c r="C233" s="348"/>
      <c r="D233" s="348"/>
      <c r="E233" s="348"/>
      <c r="F233" s="348"/>
      <c r="G233" s="348"/>
      <c r="H233" s="348"/>
      <c r="I233" s="348"/>
      <c r="J233" s="348"/>
      <c r="K233" s="348"/>
      <c r="L233" s="348"/>
      <c r="M233" s="348"/>
    </row>
    <row r="234" spans="1:13" ht="15.75" thickBot="1">
      <c r="A234" s="348"/>
      <c r="B234" s="348"/>
      <c r="C234" s="348"/>
      <c r="D234" s="348"/>
      <c r="E234" s="348"/>
      <c r="F234" s="348"/>
      <c r="G234" s="348"/>
      <c r="H234" s="348"/>
      <c r="I234" s="348"/>
      <c r="J234" s="348"/>
      <c r="K234" s="348"/>
      <c r="L234" s="348"/>
      <c r="M234" s="348"/>
    </row>
    <row r="235" spans="1:13" ht="15.75" thickBot="1">
      <c r="A235" s="348"/>
      <c r="B235" s="348"/>
      <c r="C235" s="348"/>
      <c r="D235" s="348"/>
      <c r="E235" s="348"/>
      <c r="F235" s="348"/>
      <c r="G235" s="348"/>
      <c r="H235" s="348"/>
      <c r="I235" s="348"/>
      <c r="J235" s="348"/>
      <c r="K235" s="348"/>
      <c r="L235" s="348"/>
      <c r="M235" s="348"/>
    </row>
    <row r="236" spans="1:13" ht="15.75" thickBot="1">
      <c r="A236" s="348"/>
      <c r="B236" s="348"/>
      <c r="C236" s="348"/>
      <c r="D236" s="348"/>
      <c r="E236" s="348"/>
      <c r="F236" s="348"/>
      <c r="G236" s="348"/>
      <c r="H236" s="348"/>
      <c r="I236" s="348"/>
      <c r="J236" s="348"/>
      <c r="K236" s="348"/>
      <c r="L236" s="348"/>
      <c r="M236" s="348"/>
    </row>
    <row r="237" spans="1:13" ht="15.75" thickBot="1">
      <c r="A237" s="348"/>
      <c r="B237" s="348"/>
      <c r="C237" s="348"/>
      <c r="D237" s="348"/>
      <c r="E237" s="348"/>
      <c r="F237" s="348"/>
      <c r="G237" s="348"/>
      <c r="H237" s="348"/>
      <c r="I237" s="348"/>
      <c r="J237" s="348"/>
      <c r="K237" s="348"/>
      <c r="L237" s="348"/>
      <c r="M237" s="348"/>
    </row>
    <row r="238" spans="1:13" ht="15.75" thickBot="1">
      <c r="A238" s="348"/>
      <c r="B238" s="348"/>
      <c r="C238" s="348"/>
      <c r="D238" s="348"/>
      <c r="E238" s="348"/>
      <c r="F238" s="348"/>
      <c r="G238" s="348"/>
      <c r="H238" s="348"/>
      <c r="I238" s="348"/>
      <c r="J238" s="348"/>
      <c r="K238" s="348"/>
      <c r="L238" s="348"/>
      <c r="M238" s="348"/>
    </row>
    <row r="239" spans="1:13" ht="15.75" thickBot="1">
      <c r="A239" s="348"/>
      <c r="B239" s="348"/>
      <c r="C239" s="348"/>
      <c r="D239" s="348"/>
      <c r="E239" s="348"/>
      <c r="F239" s="348"/>
      <c r="G239" s="348"/>
      <c r="H239" s="348"/>
      <c r="I239" s="348"/>
      <c r="J239" s="348"/>
      <c r="K239" s="348"/>
      <c r="L239" s="348"/>
      <c r="M239" s="348"/>
    </row>
    <row r="240" spans="1:13" ht="15.75" thickBot="1">
      <c r="A240" s="348"/>
      <c r="B240" s="348"/>
      <c r="C240" s="348"/>
      <c r="D240" s="348"/>
      <c r="E240" s="348"/>
      <c r="F240" s="348"/>
      <c r="G240" s="348"/>
      <c r="H240" s="348"/>
      <c r="I240" s="348"/>
      <c r="J240" s="348"/>
      <c r="K240" s="348"/>
      <c r="L240" s="348"/>
      <c r="M240" s="348"/>
    </row>
    <row r="241" spans="1:13" ht="15.75" thickBot="1">
      <c r="A241" s="348"/>
      <c r="B241" s="348"/>
      <c r="C241" s="348"/>
      <c r="D241" s="348"/>
      <c r="E241" s="348"/>
      <c r="F241" s="348"/>
      <c r="G241" s="348"/>
      <c r="H241" s="348"/>
      <c r="I241" s="348"/>
      <c r="J241" s="348"/>
      <c r="K241" s="348"/>
      <c r="L241" s="348"/>
      <c r="M241" s="348"/>
    </row>
    <row r="242" spans="1:13" ht="15.75" thickBot="1">
      <c r="A242" s="348"/>
      <c r="B242" s="348"/>
      <c r="C242" s="348"/>
      <c r="D242" s="348"/>
      <c r="E242" s="348"/>
      <c r="F242" s="348"/>
      <c r="G242" s="348"/>
      <c r="H242" s="348"/>
      <c r="I242" s="348"/>
      <c r="J242" s="348"/>
      <c r="K242" s="348"/>
      <c r="L242" s="348"/>
      <c r="M242" s="348"/>
    </row>
    <row r="243" spans="1:13" ht="15.75" thickBot="1">
      <c r="A243" s="348"/>
      <c r="B243" s="348"/>
      <c r="C243" s="348"/>
      <c r="D243" s="348"/>
      <c r="E243" s="348"/>
      <c r="F243" s="348"/>
      <c r="G243" s="348"/>
      <c r="H243" s="348"/>
      <c r="I243" s="348"/>
      <c r="J243" s="348"/>
      <c r="K243" s="348"/>
      <c r="L243" s="348"/>
      <c r="M243" s="348"/>
    </row>
    <row r="244" spans="1:13" ht="15.75" thickBot="1">
      <c r="A244" s="348"/>
      <c r="B244" s="348"/>
      <c r="C244" s="348"/>
      <c r="D244" s="348"/>
      <c r="E244" s="348"/>
      <c r="F244" s="348"/>
      <c r="G244" s="348"/>
      <c r="H244" s="348"/>
      <c r="I244" s="348"/>
      <c r="J244" s="348"/>
      <c r="K244" s="348"/>
      <c r="L244" s="348"/>
      <c r="M244" s="348"/>
    </row>
    <row r="245" spans="1:13" ht="15.75" thickBot="1">
      <c r="A245" s="348"/>
      <c r="B245" s="348"/>
      <c r="C245" s="348"/>
      <c r="D245" s="348"/>
      <c r="E245" s="348"/>
      <c r="F245" s="348"/>
      <c r="G245" s="348"/>
      <c r="H245" s="348"/>
      <c r="I245" s="348"/>
      <c r="J245" s="348"/>
      <c r="K245" s="348"/>
      <c r="L245" s="348"/>
      <c r="M245" s="348"/>
    </row>
    <row r="246" spans="1:13" ht="15.75" thickBot="1">
      <c r="A246" s="348"/>
      <c r="B246" s="348"/>
      <c r="C246" s="348"/>
      <c r="D246" s="348"/>
      <c r="E246" s="348"/>
      <c r="F246" s="348"/>
      <c r="G246" s="348"/>
      <c r="H246" s="348"/>
      <c r="I246" s="348"/>
      <c r="J246" s="348"/>
      <c r="K246" s="348"/>
      <c r="L246" s="348"/>
      <c r="M246" s="348"/>
    </row>
    <row r="247" spans="1:13" ht="15.75" thickBot="1">
      <c r="A247" s="348"/>
      <c r="B247" s="348"/>
      <c r="C247" s="348"/>
      <c r="D247" s="348"/>
      <c r="E247" s="348"/>
      <c r="F247" s="348"/>
      <c r="G247" s="348"/>
      <c r="H247" s="348"/>
      <c r="I247" s="348"/>
      <c r="J247" s="348"/>
      <c r="K247" s="348"/>
      <c r="L247" s="348"/>
      <c r="M247" s="348"/>
    </row>
    <row r="248" spans="1:13" ht="15.75" thickBot="1">
      <c r="A248" s="348"/>
      <c r="B248" s="348"/>
      <c r="C248" s="348"/>
      <c r="D248" s="348"/>
      <c r="E248" s="348"/>
      <c r="F248" s="348"/>
      <c r="G248" s="348"/>
      <c r="H248" s="348"/>
      <c r="I248" s="348"/>
      <c r="J248" s="348"/>
      <c r="K248" s="348"/>
      <c r="L248" s="348"/>
      <c r="M248" s="348"/>
    </row>
    <row r="249" spans="1:13" ht="15.75" thickBot="1">
      <c r="A249" s="348"/>
      <c r="B249" s="348"/>
      <c r="C249" s="348"/>
      <c r="D249" s="348"/>
      <c r="E249" s="348"/>
      <c r="F249" s="348"/>
      <c r="G249" s="348"/>
      <c r="H249" s="348"/>
      <c r="I249" s="348"/>
      <c r="J249" s="348"/>
      <c r="K249" s="348"/>
      <c r="L249" s="348"/>
      <c r="M249" s="348"/>
    </row>
    <row r="250" spans="1:13" ht="15.75" thickBot="1">
      <c r="A250" s="348"/>
      <c r="B250" s="348"/>
      <c r="C250" s="348"/>
      <c r="D250" s="348"/>
      <c r="E250" s="348"/>
      <c r="F250" s="348"/>
      <c r="G250" s="348"/>
      <c r="H250" s="348"/>
      <c r="I250" s="348"/>
      <c r="J250" s="348"/>
      <c r="K250" s="348"/>
      <c r="L250" s="348"/>
      <c r="M250" s="348"/>
    </row>
    <row r="251" spans="1:13" ht="15.75" thickBot="1">
      <c r="A251" s="348"/>
      <c r="B251" s="348"/>
      <c r="C251" s="348"/>
      <c r="D251" s="348"/>
      <c r="E251" s="348"/>
      <c r="F251" s="348"/>
      <c r="G251" s="348"/>
      <c r="H251" s="348"/>
      <c r="I251" s="348"/>
      <c r="J251" s="348"/>
      <c r="K251" s="348"/>
      <c r="L251" s="348"/>
      <c r="M251" s="348"/>
    </row>
    <row r="252" spans="1:13" ht="15.75" thickBot="1">
      <c r="A252" s="348"/>
      <c r="B252" s="348"/>
      <c r="C252" s="348"/>
      <c r="D252" s="348"/>
      <c r="E252" s="348"/>
      <c r="F252" s="348"/>
      <c r="G252" s="348"/>
      <c r="H252" s="348"/>
      <c r="I252" s="348"/>
      <c r="J252" s="348"/>
      <c r="K252" s="348"/>
      <c r="L252" s="348"/>
      <c r="M252" s="348"/>
    </row>
    <row r="253" spans="1:13" ht="15.75" thickBot="1">
      <c r="A253" s="348"/>
      <c r="B253" s="348"/>
      <c r="C253" s="348"/>
      <c r="D253" s="348"/>
      <c r="E253" s="348"/>
      <c r="F253" s="348"/>
      <c r="G253" s="348"/>
      <c r="H253" s="348"/>
      <c r="I253" s="348"/>
      <c r="J253" s="348"/>
      <c r="K253" s="348"/>
      <c r="L253" s="348"/>
      <c r="M253" s="348"/>
    </row>
    <row r="254" spans="1:13" ht="15.75" thickBot="1">
      <c r="A254" s="348"/>
      <c r="B254" s="348"/>
      <c r="C254" s="348"/>
      <c r="D254" s="348"/>
      <c r="E254" s="348"/>
      <c r="F254" s="348"/>
      <c r="G254" s="348"/>
      <c r="H254" s="348"/>
      <c r="I254" s="348"/>
      <c r="J254" s="348"/>
      <c r="K254" s="348"/>
      <c r="L254" s="348"/>
      <c r="M254" s="348"/>
    </row>
    <row r="255" spans="1:13" ht="15.75" thickBot="1">
      <c r="A255" s="348"/>
      <c r="B255" s="348"/>
      <c r="C255" s="348"/>
      <c r="D255" s="348"/>
      <c r="E255" s="348"/>
      <c r="F255" s="348"/>
      <c r="G255" s="348"/>
      <c r="H255" s="348"/>
      <c r="I255" s="348"/>
      <c r="J255" s="348"/>
      <c r="K255" s="348"/>
      <c r="L255" s="348"/>
      <c r="M255" s="348"/>
    </row>
    <row r="256" spans="1:13" ht="15.75" thickBot="1">
      <c r="A256" s="348"/>
      <c r="B256" s="348"/>
      <c r="C256" s="348"/>
      <c r="D256" s="348"/>
      <c r="E256" s="348"/>
      <c r="F256" s="348"/>
      <c r="G256" s="348"/>
      <c r="H256" s="348"/>
      <c r="I256" s="348"/>
      <c r="J256" s="348"/>
      <c r="K256" s="348"/>
      <c r="L256" s="348"/>
      <c r="M256" s="348"/>
    </row>
    <row r="257" spans="1:13" ht="15.75" thickBot="1">
      <c r="A257" s="348"/>
      <c r="B257" s="348"/>
      <c r="C257" s="348"/>
      <c r="D257" s="348"/>
      <c r="E257" s="348"/>
      <c r="F257" s="348"/>
      <c r="G257" s="348"/>
      <c r="H257" s="348"/>
      <c r="I257" s="348"/>
      <c r="J257" s="348"/>
      <c r="K257" s="348"/>
      <c r="L257" s="348"/>
      <c r="M257" s="348"/>
    </row>
    <row r="258" spans="1:13" ht="15.75" thickBot="1">
      <c r="A258" s="348"/>
      <c r="B258" s="348"/>
      <c r="C258" s="348"/>
      <c r="D258" s="348"/>
      <c r="E258" s="348"/>
      <c r="F258" s="348"/>
      <c r="G258" s="348"/>
      <c r="H258" s="348"/>
      <c r="I258" s="348"/>
      <c r="J258" s="348"/>
      <c r="K258" s="348"/>
      <c r="L258" s="348"/>
      <c r="M258" s="348"/>
    </row>
    <row r="259" spans="1:13" ht="15.75" thickBot="1">
      <c r="A259" s="348"/>
      <c r="B259" s="348"/>
      <c r="C259" s="348"/>
      <c r="D259" s="348"/>
      <c r="E259" s="348"/>
      <c r="F259" s="348"/>
      <c r="G259" s="348"/>
      <c r="H259" s="348"/>
      <c r="I259" s="348"/>
      <c r="J259" s="348"/>
      <c r="K259" s="348"/>
      <c r="L259" s="348"/>
      <c r="M259" s="348"/>
    </row>
    <row r="260" spans="1:13" ht="15.75" thickBot="1">
      <c r="A260" s="348"/>
      <c r="B260" s="348"/>
      <c r="C260" s="348"/>
      <c r="D260" s="348"/>
      <c r="E260" s="348"/>
      <c r="F260" s="348"/>
      <c r="G260" s="348"/>
      <c r="H260" s="348"/>
      <c r="I260" s="348"/>
      <c r="J260" s="348"/>
      <c r="K260" s="348"/>
      <c r="L260" s="348"/>
      <c r="M260" s="348"/>
    </row>
    <row r="261" spans="1:13" ht="15.75" thickBot="1">
      <c r="A261" s="348"/>
      <c r="B261" s="348"/>
      <c r="C261" s="348"/>
      <c r="D261" s="348"/>
      <c r="E261" s="348"/>
      <c r="F261" s="348"/>
      <c r="G261" s="348"/>
      <c r="H261" s="348"/>
      <c r="I261" s="348"/>
      <c r="J261" s="348"/>
      <c r="K261" s="348"/>
      <c r="L261" s="348"/>
      <c r="M261" s="348"/>
    </row>
    <row r="262" spans="1:13" ht="15.75" thickBot="1">
      <c r="A262" s="348"/>
      <c r="B262" s="348"/>
      <c r="C262" s="348"/>
      <c r="D262" s="348"/>
      <c r="E262" s="348"/>
      <c r="F262" s="348"/>
      <c r="G262" s="348"/>
      <c r="H262" s="348"/>
      <c r="I262" s="348"/>
      <c r="J262" s="348"/>
      <c r="K262" s="348"/>
      <c r="L262" s="348"/>
      <c r="M262" s="348"/>
    </row>
    <row r="263" spans="1:13" ht="15.75" thickBot="1">
      <c r="A263" s="348"/>
      <c r="B263" s="348"/>
      <c r="C263" s="348"/>
      <c r="D263" s="348"/>
      <c r="E263" s="348"/>
      <c r="F263" s="348"/>
      <c r="G263" s="348"/>
      <c r="H263" s="348"/>
      <c r="I263" s="348"/>
      <c r="J263" s="348"/>
      <c r="K263" s="348"/>
      <c r="L263" s="348"/>
      <c r="M263" s="348"/>
    </row>
    <row r="264" spans="1:13" ht="15.75" thickBot="1">
      <c r="A264" s="348"/>
      <c r="B264" s="348"/>
      <c r="C264" s="348"/>
      <c r="D264" s="348"/>
      <c r="E264" s="348"/>
      <c r="F264" s="348"/>
      <c r="G264" s="348"/>
      <c r="H264" s="348"/>
      <c r="I264" s="348"/>
      <c r="J264" s="348"/>
      <c r="K264" s="348"/>
      <c r="L264" s="348"/>
      <c r="M264" s="348"/>
    </row>
    <row r="265" spans="1:13" ht="15.75" thickBot="1">
      <c r="A265" s="348"/>
      <c r="B265" s="348"/>
      <c r="C265" s="348"/>
      <c r="D265" s="348"/>
      <c r="E265" s="348"/>
      <c r="F265" s="348"/>
      <c r="G265" s="348"/>
      <c r="H265" s="348"/>
      <c r="I265" s="348"/>
      <c r="J265" s="348"/>
      <c r="K265" s="348"/>
      <c r="L265" s="348"/>
      <c r="M265" s="348"/>
    </row>
    <row r="266" spans="1:13" ht="15.75" thickBot="1">
      <c r="A266" s="348"/>
      <c r="B266" s="348"/>
      <c r="C266" s="348"/>
      <c r="D266" s="348"/>
      <c r="E266" s="348"/>
      <c r="F266" s="348"/>
      <c r="G266" s="348"/>
      <c r="H266" s="348"/>
      <c r="I266" s="348"/>
      <c r="J266" s="348"/>
      <c r="K266" s="348"/>
      <c r="L266" s="348"/>
      <c r="M266" s="348"/>
    </row>
    <row r="267" spans="1:13" ht="15.75" thickBot="1">
      <c r="A267" s="348"/>
      <c r="B267" s="348"/>
      <c r="C267" s="348"/>
      <c r="D267" s="348"/>
      <c r="E267" s="348"/>
      <c r="F267" s="348"/>
      <c r="G267" s="348"/>
      <c r="H267" s="348"/>
      <c r="I267" s="348"/>
      <c r="J267" s="348"/>
      <c r="K267" s="348"/>
      <c r="L267" s="348"/>
      <c r="M267" s="348"/>
    </row>
    <row r="268" spans="1:13" ht="15.75" thickBot="1">
      <c r="A268" s="348"/>
      <c r="B268" s="348"/>
      <c r="C268" s="348"/>
      <c r="D268" s="348"/>
      <c r="E268" s="348"/>
      <c r="F268" s="348"/>
      <c r="G268" s="348"/>
      <c r="H268" s="348"/>
      <c r="I268" s="348"/>
      <c r="J268" s="348"/>
      <c r="K268" s="348"/>
      <c r="L268" s="348"/>
      <c r="M268" s="348"/>
    </row>
    <row r="269" spans="1:13" ht="15.75" thickBot="1">
      <c r="A269" s="348"/>
      <c r="B269" s="348"/>
      <c r="C269" s="348"/>
      <c r="D269" s="348"/>
      <c r="E269" s="348"/>
      <c r="F269" s="348"/>
      <c r="G269" s="348"/>
      <c r="H269" s="348"/>
      <c r="I269" s="348"/>
      <c r="J269" s="348"/>
      <c r="K269" s="348"/>
      <c r="L269" s="348"/>
      <c r="M269" s="348"/>
    </row>
    <row r="270" spans="1:13" ht="15.75" thickBot="1">
      <c r="A270" s="348"/>
      <c r="B270" s="348"/>
      <c r="C270" s="348"/>
      <c r="D270" s="348"/>
      <c r="E270" s="348"/>
      <c r="F270" s="348"/>
      <c r="G270" s="348"/>
      <c r="H270" s="348"/>
      <c r="I270" s="348"/>
      <c r="J270" s="348"/>
      <c r="K270" s="348"/>
      <c r="L270" s="348"/>
      <c r="M270" s="348"/>
    </row>
    <row r="271" spans="1:13" ht="15.75" thickBot="1">
      <c r="A271" s="348"/>
      <c r="B271" s="348"/>
      <c r="C271" s="348"/>
      <c r="D271" s="348"/>
      <c r="E271" s="348"/>
      <c r="F271" s="348"/>
      <c r="G271" s="348"/>
      <c r="H271" s="348"/>
      <c r="I271" s="348"/>
      <c r="J271" s="348"/>
      <c r="K271" s="348"/>
      <c r="L271" s="348"/>
      <c r="M271" s="348"/>
    </row>
    <row r="272" spans="1:13" ht="15.75" thickBot="1">
      <c r="A272" s="348"/>
      <c r="B272" s="348"/>
      <c r="C272" s="348"/>
      <c r="D272" s="348"/>
      <c r="E272" s="348"/>
      <c r="F272" s="348"/>
      <c r="G272" s="348"/>
      <c r="H272" s="348"/>
      <c r="I272" s="348"/>
      <c r="J272" s="348"/>
      <c r="K272" s="348"/>
      <c r="L272" s="348"/>
      <c r="M272" s="348"/>
    </row>
    <row r="273" spans="1:13" ht="15.75" thickBot="1">
      <c r="A273" s="348"/>
      <c r="B273" s="348"/>
      <c r="C273" s="348"/>
      <c r="D273" s="348"/>
      <c r="E273" s="348"/>
      <c r="F273" s="348"/>
      <c r="G273" s="348"/>
      <c r="H273" s="348"/>
      <c r="I273" s="348"/>
      <c r="J273" s="348"/>
      <c r="K273" s="348"/>
      <c r="L273" s="348"/>
      <c r="M273" s="348"/>
    </row>
    <row r="274" spans="1:13" ht="15.75" thickBot="1">
      <c r="A274" s="348"/>
      <c r="B274" s="348"/>
      <c r="C274" s="348"/>
      <c r="D274" s="348"/>
      <c r="E274" s="348"/>
      <c r="F274" s="348"/>
      <c r="G274" s="348"/>
      <c r="H274" s="348"/>
      <c r="I274" s="348"/>
      <c r="J274" s="348"/>
      <c r="K274" s="348"/>
      <c r="L274" s="348"/>
      <c r="M274" s="348"/>
    </row>
    <row r="275" spans="1:13" ht="15.75" thickBot="1">
      <c r="A275" s="348"/>
      <c r="B275" s="348"/>
      <c r="C275" s="348"/>
      <c r="D275" s="348"/>
      <c r="E275" s="348"/>
      <c r="F275" s="348"/>
      <c r="G275" s="348"/>
      <c r="H275" s="348"/>
      <c r="I275" s="348"/>
      <c r="J275" s="348"/>
      <c r="K275" s="348"/>
      <c r="L275" s="348"/>
      <c r="M275" s="348"/>
    </row>
    <row r="276" spans="1:13" ht="15.75" thickBot="1">
      <c r="A276" s="348"/>
      <c r="B276" s="348"/>
      <c r="C276" s="348"/>
      <c r="D276" s="348"/>
      <c r="E276" s="348"/>
      <c r="F276" s="348"/>
      <c r="G276" s="348"/>
      <c r="H276" s="348"/>
      <c r="I276" s="348"/>
      <c r="J276" s="348"/>
      <c r="K276" s="348"/>
      <c r="L276" s="348"/>
      <c r="M276" s="348"/>
    </row>
    <row r="277" spans="1:13" ht="15.75" thickBot="1">
      <c r="A277" s="348"/>
      <c r="B277" s="348"/>
      <c r="C277" s="348"/>
      <c r="D277" s="348"/>
      <c r="E277" s="348"/>
      <c r="F277" s="348"/>
      <c r="G277" s="348"/>
      <c r="H277" s="348"/>
      <c r="I277" s="348"/>
      <c r="J277" s="348"/>
      <c r="K277" s="348"/>
      <c r="L277" s="348"/>
      <c r="M277" s="348"/>
    </row>
    <row r="278" spans="1:13" ht="15.75" thickBot="1">
      <c r="A278" s="348"/>
      <c r="B278" s="348"/>
      <c r="C278" s="348"/>
      <c r="D278" s="348"/>
      <c r="E278" s="348"/>
      <c r="F278" s="348"/>
      <c r="G278" s="348"/>
      <c r="H278" s="348"/>
      <c r="I278" s="348"/>
      <c r="J278" s="348"/>
      <c r="K278" s="348"/>
      <c r="L278" s="348"/>
      <c r="M278" s="348"/>
    </row>
    <row r="279" spans="1:13" ht="15.75" thickBot="1">
      <c r="A279" s="348"/>
      <c r="B279" s="348"/>
      <c r="C279" s="348"/>
      <c r="D279" s="348"/>
      <c r="E279" s="348"/>
      <c r="F279" s="348"/>
      <c r="G279" s="348"/>
      <c r="H279" s="348"/>
      <c r="I279" s="348"/>
      <c r="J279" s="348"/>
      <c r="K279" s="348"/>
      <c r="L279" s="348"/>
      <c r="M279" s="348"/>
    </row>
    <row r="280" spans="1:13" ht="15.75" thickBot="1">
      <c r="A280" s="348"/>
      <c r="B280" s="348"/>
      <c r="C280" s="348"/>
      <c r="D280" s="348"/>
      <c r="E280" s="348"/>
      <c r="F280" s="348"/>
      <c r="G280" s="348"/>
      <c r="H280" s="348"/>
      <c r="I280" s="348"/>
      <c r="J280" s="348"/>
      <c r="K280" s="348"/>
      <c r="L280" s="348"/>
      <c r="M280" s="348"/>
    </row>
    <row r="281" spans="1:13" ht="15.75" thickBot="1">
      <c r="A281" s="348"/>
      <c r="B281" s="348"/>
      <c r="C281" s="348"/>
      <c r="D281" s="348"/>
      <c r="E281" s="348"/>
      <c r="F281" s="348"/>
      <c r="G281" s="348"/>
      <c r="H281" s="348"/>
      <c r="I281" s="348"/>
      <c r="J281" s="348"/>
      <c r="K281" s="348"/>
      <c r="L281" s="348"/>
      <c r="M281" s="348"/>
    </row>
    <row r="282" spans="1:13" ht="15.75" thickBot="1">
      <c r="A282" s="348"/>
      <c r="B282" s="348"/>
      <c r="C282" s="348"/>
      <c r="D282" s="348"/>
      <c r="E282" s="348"/>
      <c r="F282" s="348"/>
      <c r="G282" s="348"/>
      <c r="H282" s="348"/>
      <c r="I282" s="348"/>
      <c r="J282" s="348"/>
      <c r="K282" s="348"/>
      <c r="L282" s="348"/>
      <c r="M282" s="348"/>
    </row>
    <row r="283" spans="1:13" ht="15.75" thickBot="1">
      <c r="A283" s="348"/>
      <c r="B283" s="348"/>
      <c r="C283" s="348"/>
      <c r="D283" s="348"/>
      <c r="E283" s="348"/>
      <c r="F283" s="348"/>
      <c r="G283" s="348"/>
      <c r="H283" s="348"/>
      <c r="I283" s="348"/>
      <c r="J283" s="348"/>
      <c r="K283" s="348"/>
      <c r="L283" s="348"/>
      <c r="M283" s="348"/>
    </row>
    <row r="284" spans="1:13" ht="15.75" thickBot="1">
      <c r="A284" s="348"/>
      <c r="B284" s="348"/>
      <c r="C284" s="348"/>
      <c r="D284" s="348"/>
      <c r="E284" s="348"/>
      <c r="F284" s="348"/>
      <c r="G284" s="348"/>
      <c r="H284" s="348"/>
      <c r="I284" s="348"/>
      <c r="J284" s="348"/>
      <c r="K284" s="348"/>
      <c r="L284" s="348"/>
      <c r="M284" s="348"/>
    </row>
    <row r="285" spans="1:13" ht="15.75" thickBot="1">
      <c r="A285" s="348"/>
      <c r="B285" s="348"/>
      <c r="C285" s="348"/>
      <c r="D285" s="348"/>
      <c r="E285" s="348"/>
      <c r="F285" s="348"/>
      <c r="G285" s="348"/>
      <c r="H285" s="348"/>
      <c r="I285" s="348"/>
      <c r="J285" s="348"/>
      <c r="K285" s="348"/>
      <c r="L285" s="348"/>
      <c r="M285" s="348"/>
    </row>
    <row r="286" spans="1:13" ht="15.75" thickBot="1">
      <c r="A286" s="348"/>
      <c r="B286" s="348"/>
      <c r="C286" s="348"/>
      <c r="D286" s="348"/>
      <c r="E286" s="348"/>
      <c r="F286" s="348"/>
      <c r="G286" s="348"/>
      <c r="H286" s="348"/>
      <c r="I286" s="348"/>
      <c r="J286" s="348"/>
      <c r="K286" s="348"/>
      <c r="L286" s="348"/>
      <c r="M286" s="348"/>
    </row>
    <row r="287" spans="1:13" ht="15.75" thickBot="1">
      <c r="A287" s="348"/>
      <c r="B287" s="348"/>
      <c r="C287" s="348"/>
      <c r="D287" s="348"/>
      <c r="E287" s="348"/>
      <c r="F287" s="348"/>
      <c r="G287" s="348"/>
      <c r="H287" s="348"/>
      <c r="I287" s="348"/>
      <c r="J287" s="348"/>
      <c r="K287" s="348"/>
      <c r="L287" s="348"/>
      <c r="M287" s="348"/>
    </row>
    <row r="288" spans="1:13" ht="15.75" thickBot="1">
      <c r="A288" s="348"/>
      <c r="B288" s="348"/>
      <c r="C288" s="348"/>
      <c r="D288" s="348"/>
      <c r="E288" s="348"/>
      <c r="F288" s="348"/>
      <c r="G288" s="348"/>
      <c r="H288" s="348"/>
      <c r="I288" s="348"/>
      <c r="J288" s="348"/>
      <c r="K288" s="348"/>
      <c r="L288" s="348"/>
      <c r="M288" s="348"/>
    </row>
    <row r="289" spans="1:13" ht="15.75" thickBot="1">
      <c r="A289" s="348"/>
      <c r="B289" s="348"/>
      <c r="C289" s="348"/>
      <c r="D289" s="348"/>
      <c r="E289" s="348"/>
      <c r="F289" s="348"/>
      <c r="G289" s="348"/>
      <c r="H289" s="348"/>
      <c r="I289" s="348"/>
      <c r="J289" s="348"/>
      <c r="K289" s="348"/>
      <c r="L289" s="348"/>
      <c r="M289" s="348"/>
    </row>
    <row r="290" spans="1:13" ht="15.75" thickBot="1">
      <c r="A290" s="348"/>
      <c r="B290" s="348"/>
      <c r="C290" s="348"/>
      <c r="D290" s="348"/>
      <c r="E290" s="348"/>
      <c r="F290" s="348"/>
      <c r="G290" s="348"/>
      <c r="H290" s="348"/>
      <c r="I290" s="348"/>
      <c r="J290" s="348"/>
      <c r="K290" s="348"/>
      <c r="L290" s="348"/>
      <c r="M290" s="348"/>
    </row>
    <row r="291" spans="1:13" ht="15.75" thickBot="1">
      <c r="A291" s="348"/>
      <c r="B291" s="348"/>
      <c r="C291" s="348"/>
      <c r="D291" s="348"/>
      <c r="E291" s="348"/>
      <c r="F291" s="348"/>
      <c r="G291" s="348"/>
      <c r="H291" s="348"/>
      <c r="I291" s="348"/>
      <c r="J291" s="348"/>
      <c r="K291" s="348"/>
      <c r="L291" s="348"/>
      <c r="M291" s="348"/>
    </row>
    <row r="292" spans="1:13" ht="15.75" thickBot="1">
      <c r="A292" s="348"/>
      <c r="B292" s="348"/>
      <c r="C292" s="348"/>
      <c r="D292" s="348"/>
      <c r="E292" s="348"/>
      <c r="F292" s="348"/>
      <c r="G292" s="348"/>
      <c r="H292" s="348"/>
      <c r="I292" s="348"/>
      <c r="J292" s="348"/>
      <c r="K292" s="348"/>
      <c r="L292" s="348"/>
      <c r="M292" s="348"/>
    </row>
    <row r="293" spans="1:13" ht="15.75" thickBot="1">
      <c r="A293" s="348"/>
      <c r="B293" s="348"/>
      <c r="C293" s="348"/>
      <c r="D293" s="348"/>
      <c r="E293" s="348"/>
      <c r="F293" s="348"/>
      <c r="G293" s="348"/>
      <c r="H293" s="348"/>
      <c r="I293" s="348"/>
      <c r="J293" s="348"/>
      <c r="K293" s="348"/>
      <c r="L293" s="348"/>
      <c r="M293" s="348"/>
    </row>
    <row r="294" spans="1:13" ht="15.75" thickBot="1">
      <c r="A294" s="348"/>
      <c r="B294" s="348"/>
      <c r="C294" s="348"/>
      <c r="D294" s="348"/>
      <c r="E294" s="348"/>
      <c r="F294" s="348"/>
      <c r="G294" s="348"/>
      <c r="H294" s="348"/>
      <c r="I294" s="348"/>
      <c r="J294" s="348"/>
      <c r="K294" s="348"/>
      <c r="L294" s="348"/>
      <c r="M294" s="348"/>
    </row>
    <row r="295" spans="1:13" ht="15.75" thickBot="1">
      <c r="A295" s="348"/>
      <c r="B295" s="348"/>
      <c r="C295" s="348"/>
      <c r="D295" s="348"/>
      <c r="E295" s="348"/>
      <c r="F295" s="348"/>
      <c r="G295" s="348"/>
      <c r="H295" s="348"/>
      <c r="I295" s="348"/>
      <c r="J295" s="348"/>
      <c r="K295" s="348"/>
      <c r="L295" s="348"/>
      <c r="M295" s="348"/>
    </row>
    <row r="296" spans="1:13" ht="15.75" thickBot="1">
      <c r="A296" s="348"/>
      <c r="B296" s="348"/>
      <c r="C296" s="348"/>
      <c r="D296" s="348"/>
      <c r="E296" s="348"/>
      <c r="F296" s="348"/>
      <c r="G296" s="348"/>
      <c r="H296" s="348"/>
      <c r="I296" s="348"/>
      <c r="J296" s="348"/>
      <c r="K296" s="348"/>
      <c r="L296" s="348"/>
      <c r="M296" s="348"/>
    </row>
    <row r="297" spans="1:13" ht="15.75" thickBot="1">
      <c r="A297" s="348"/>
      <c r="B297" s="348"/>
      <c r="C297" s="348"/>
      <c r="D297" s="348"/>
      <c r="E297" s="348"/>
      <c r="F297" s="348"/>
      <c r="G297" s="348"/>
      <c r="H297" s="348"/>
      <c r="I297" s="348"/>
      <c r="J297" s="348"/>
      <c r="K297" s="348"/>
      <c r="L297" s="348"/>
      <c r="M297" s="348"/>
    </row>
    <row r="298" spans="1:13" ht="15.75" thickBot="1">
      <c r="A298" s="348"/>
      <c r="B298" s="348"/>
      <c r="C298" s="348"/>
      <c r="D298" s="348"/>
      <c r="E298" s="348"/>
      <c r="F298" s="348"/>
      <c r="G298" s="348"/>
      <c r="H298" s="348"/>
      <c r="I298" s="348"/>
      <c r="J298" s="348"/>
      <c r="K298" s="348"/>
      <c r="L298" s="348"/>
      <c r="M298" s="348"/>
    </row>
    <row r="299" spans="1:13" ht="15.75" thickBot="1">
      <c r="A299" s="348"/>
      <c r="B299" s="348"/>
      <c r="C299" s="348"/>
      <c r="D299" s="348"/>
      <c r="E299" s="348"/>
      <c r="F299" s="348"/>
      <c r="G299" s="348"/>
      <c r="H299" s="348"/>
      <c r="I299" s="348"/>
      <c r="J299" s="348"/>
      <c r="K299" s="348"/>
      <c r="L299" s="348"/>
      <c r="M299" s="348"/>
    </row>
    <row r="300" spans="1:13" ht="15.75" thickBot="1">
      <c r="A300" s="348"/>
      <c r="B300" s="348"/>
      <c r="C300" s="348"/>
      <c r="D300" s="348"/>
      <c r="E300" s="348"/>
      <c r="F300" s="348"/>
      <c r="G300" s="348"/>
      <c r="H300" s="348"/>
      <c r="I300" s="348"/>
      <c r="J300" s="348"/>
      <c r="K300" s="348"/>
      <c r="L300" s="348"/>
      <c r="M300" s="348"/>
    </row>
    <row r="301" spans="1:13" ht="15.75" thickBot="1">
      <c r="A301" s="348"/>
      <c r="B301" s="348"/>
      <c r="C301" s="348"/>
      <c r="D301" s="348"/>
      <c r="E301" s="348"/>
      <c r="F301" s="348"/>
      <c r="G301" s="348"/>
      <c r="H301" s="348"/>
      <c r="I301" s="348"/>
      <c r="J301" s="348"/>
      <c r="K301" s="348"/>
      <c r="L301" s="348"/>
      <c r="M301" s="348"/>
    </row>
    <row r="302" spans="1:13" ht="15.75" thickBot="1">
      <c r="A302" s="348"/>
      <c r="B302" s="348"/>
      <c r="C302" s="348"/>
      <c r="D302" s="348"/>
      <c r="E302" s="348"/>
      <c r="F302" s="348"/>
      <c r="G302" s="348"/>
      <c r="H302" s="348"/>
      <c r="I302" s="348"/>
      <c r="J302" s="348"/>
      <c r="K302" s="348"/>
      <c r="L302" s="348"/>
      <c r="M302" s="348"/>
    </row>
    <row r="303" spans="1:13" ht="15.75" thickBot="1">
      <c r="A303" s="348"/>
      <c r="B303" s="348"/>
      <c r="C303" s="348"/>
      <c r="D303" s="348"/>
      <c r="E303" s="348"/>
      <c r="F303" s="348"/>
      <c r="G303" s="348"/>
      <c r="H303" s="348"/>
      <c r="I303" s="348"/>
      <c r="J303" s="348"/>
      <c r="K303" s="348"/>
      <c r="L303" s="348"/>
      <c r="M303" s="348"/>
    </row>
    <row r="304" spans="1:13" ht="15.75" thickBot="1">
      <c r="A304" s="348"/>
      <c r="B304" s="348"/>
      <c r="C304" s="348"/>
      <c r="D304" s="348"/>
      <c r="E304" s="348"/>
      <c r="F304" s="348"/>
      <c r="G304" s="348"/>
      <c r="H304" s="348"/>
      <c r="I304" s="348"/>
      <c r="J304" s="348"/>
      <c r="K304" s="348"/>
      <c r="L304" s="348"/>
      <c r="M304" s="348"/>
    </row>
    <row r="305" spans="1:13" ht="15.75" thickBot="1">
      <c r="A305" s="348"/>
      <c r="B305" s="348"/>
      <c r="C305" s="348"/>
      <c r="D305" s="348"/>
      <c r="E305" s="348"/>
      <c r="F305" s="348"/>
      <c r="G305" s="348"/>
      <c r="H305" s="348"/>
      <c r="I305" s="348"/>
      <c r="J305" s="348"/>
      <c r="K305" s="348"/>
      <c r="L305" s="348"/>
      <c r="M305" s="348"/>
    </row>
    <row r="306" spans="1:13" ht="15.75" thickBot="1">
      <c r="A306" s="348"/>
      <c r="B306" s="348"/>
      <c r="C306" s="348"/>
      <c r="D306" s="348"/>
      <c r="E306" s="348"/>
      <c r="F306" s="348"/>
      <c r="G306" s="348"/>
      <c r="H306" s="348"/>
      <c r="I306" s="348"/>
      <c r="J306" s="348"/>
      <c r="K306" s="348"/>
      <c r="L306" s="348"/>
      <c r="M306" s="348"/>
    </row>
    <row r="307" spans="1:13" ht="15.75" thickBot="1">
      <c r="A307" s="348"/>
      <c r="B307" s="348"/>
      <c r="C307" s="348"/>
      <c r="D307" s="348"/>
      <c r="E307" s="348"/>
      <c r="F307" s="348"/>
      <c r="G307" s="348"/>
      <c r="H307" s="348"/>
      <c r="I307" s="348"/>
      <c r="J307" s="348"/>
      <c r="K307" s="348"/>
      <c r="L307" s="348"/>
      <c r="M307" s="348"/>
    </row>
    <row r="308" spans="1:13" ht="15.75" thickBot="1">
      <c r="A308" s="348"/>
      <c r="B308" s="348"/>
      <c r="C308" s="348"/>
      <c r="D308" s="348"/>
      <c r="E308" s="348"/>
      <c r="F308" s="348"/>
      <c r="G308" s="348"/>
      <c r="H308" s="348"/>
      <c r="I308" s="348"/>
      <c r="J308" s="348"/>
      <c r="K308" s="348"/>
      <c r="L308" s="348"/>
      <c r="M308" s="348"/>
    </row>
    <row r="309" spans="1:13" ht="15.75" thickBot="1">
      <c r="A309" s="348"/>
      <c r="B309" s="348"/>
      <c r="C309" s="348"/>
      <c r="D309" s="348"/>
      <c r="E309" s="348"/>
      <c r="F309" s="348"/>
      <c r="G309" s="348"/>
      <c r="H309" s="348"/>
      <c r="I309" s="348"/>
      <c r="J309" s="348"/>
      <c r="K309" s="348"/>
      <c r="L309" s="348"/>
      <c r="M309" s="348"/>
    </row>
    <row r="310" spans="1:13" ht="15.75" thickBot="1">
      <c r="A310" s="348"/>
      <c r="B310" s="348"/>
      <c r="C310" s="348"/>
      <c r="D310" s="348"/>
      <c r="E310" s="348"/>
      <c r="F310" s="348"/>
      <c r="G310" s="348"/>
      <c r="H310" s="348"/>
      <c r="I310" s="348"/>
      <c r="J310" s="348"/>
      <c r="K310" s="348"/>
      <c r="L310" s="348"/>
      <c r="M310" s="348"/>
    </row>
    <row r="311" spans="1:13" ht="15.75" thickBot="1">
      <c r="A311" s="348"/>
      <c r="B311" s="348"/>
      <c r="C311" s="348"/>
      <c r="D311" s="348"/>
      <c r="E311" s="348"/>
      <c r="F311" s="348"/>
      <c r="G311" s="348"/>
      <c r="H311" s="348"/>
      <c r="I311" s="348"/>
      <c r="J311" s="348"/>
      <c r="K311" s="348"/>
      <c r="L311" s="348"/>
      <c r="M311" s="348"/>
    </row>
    <row r="312" spans="1:13" ht="15.75" thickBot="1">
      <c r="A312" s="348"/>
      <c r="B312" s="348"/>
      <c r="C312" s="348"/>
      <c r="D312" s="348"/>
      <c r="E312" s="348"/>
      <c r="F312" s="348"/>
      <c r="G312" s="348"/>
      <c r="H312" s="348"/>
      <c r="I312" s="348"/>
      <c r="J312" s="348"/>
      <c r="K312" s="348"/>
      <c r="L312" s="348"/>
      <c r="M312" s="348"/>
    </row>
    <row r="313" spans="1:13" ht="15.75" thickBot="1">
      <c r="A313" s="348"/>
      <c r="B313" s="348"/>
      <c r="C313" s="348"/>
      <c r="D313" s="348"/>
      <c r="E313" s="348"/>
      <c r="F313" s="348"/>
      <c r="G313" s="348"/>
      <c r="H313" s="348"/>
      <c r="I313" s="348"/>
      <c r="J313" s="348"/>
      <c r="K313" s="348"/>
      <c r="L313" s="348"/>
      <c r="M313" s="348"/>
    </row>
    <row r="314" spans="1:13" ht="15.75" thickBot="1">
      <c r="A314" s="348"/>
      <c r="B314" s="348"/>
      <c r="C314" s="348"/>
      <c r="D314" s="348"/>
      <c r="E314" s="348"/>
      <c r="F314" s="348"/>
      <c r="G314" s="348"/>
      <c r="H314" s="348"/>
      <c r="I314" s="348"/>
      <c r="J314" s="348"/>
      <c r="K314" s="348"/>
      <c r="L314" s="348"/>
      <c r="M314" s="348"/>
    </row>
    <row r="315" spans="1:13" ht="15.75" thickBot="1">
      <c r="A315" s="348"/>
      <c r="B315" s="348"/>
      <c r="C315" s="348"/>
      <c r="D315" s="348"/>
      <c r="E315" s="348"/>
      <c r="F315" s="348"/>
      <c r="G315" s="348"/>
      <c r="H315" s="348"/>
      <c r="I315" s="348"/>
      <c r="J315" s="348"/>
      <c r="K315" s="348"/>
      <c r="L315" s="348"/>
      <c r="M315" s="348"/>
    </row>
    <row r="316" spans="1:13" ht="15.75" thickBot="1">
      <c r="A316" s="348"/>
      <c r="B316" s="348"/>
      <c r="C316" s="348"/>
      <c r="D316" s="348"/>
      <c r="E316" s="348"/>
      <c r="F316" s="348"/>
      <c r="G316" s="348"/>
      <c r="H316" s="348"/>
      <c r="I316" s="348"/>
      <c r="J316" s="348"/>
      <c r="K316" s="348"/>
      <c r="L316" s="348"/>
      <c r="M316" s="348"/>
    </row>
    <row r="317" spans="1:13" ht="15.75" thickBot="1">
      <c r="A317" s="348"/>
      <c r="B317" s="348"/>
      <c r="C317" s="348"/>
      <c r="D317" s="348"/>
      <c r="E317" s="348"/>
      <c r="F317" s="348"/>
      <c r="G317" s="348"/>
      <c r="H317" s="348"/>
      <c r="I317" s="348"/>
      <c r="J317" s="348"/>
      <c r="K317" s="348"/>
      <c r="L317" s="348"/>
      <c r="M317" s="348"/>
    </row>
    <row r="318" spans="1:13" ht="15.75" thickBot="1">
      <c r="A318" s="348"/>
      <c r="B318" s="348"/>
      <c r="C318" s="348"/>
      <c r="D318" s="348"/>
      <c r="E318" s="348"/>
      <c r="F318" s="348"/>
      <c r="G318" s="348"/>
      <c r="H318" s="348"/>
      <c r="I318" s="348"/>
      <c r="J318" s="348"/>
      <c r="K318" s="348"/>
      <c r="L318" s="348"/>
      <c r="M318" s="348"/>
    </row>
    <row r="319" spans="1:13" ht="15.75" thickBot="1">
      <c r="A319" s="348"/>
      <c r="B319" s="348"/>
      <c r="C319" s="348"/>
      <c r="D319" s="348"/>
      <c r="E319" s="348"/>
      <c r="F319" s="348"/>
      <c r="G319" s="348"/>
      <c r="H319" s="348"/>
      <c r="I319" s="348"/>
      <c r="J319" s="348"/>
      <c r="K319" s="348"/>
      <c r="L319" s="348"/>
      <c r="M319" s="348"/>
    </row>
    <row r="320" spans="1:13" ht="15.75" thickBot="1">
      <c r="A320" s="348"/>
      <c r="B320" s="348"/>
      <c r="C320" s="348"/>
      <c r="D320" s="348"/>
      <c r="E320" s="348"/>
      <c r="F320" s="348"/>
      <c r="G320" s="348"/>
      <c r="H320" s="348"/>
      <c r="I320" s="348"/>
      <c r="J320" s="348"/>
      <c r="K320" s="348"/>
      <c r="L320" s="348"/>
      <c r="M320" s="348"/>
    </row>
    <row r="321" spans="1:13" ht="15.75" thickBot="1">
      <c r="A321" s="348"/>
      <c r="B321" s="348"/>
      <c r="C321" s="348"/>
      <c r="D321" s="348"/>
      <c r="E321" s="348"/>
      <c r="F321" s="348"/>
      <c r="G321" s="348"/>
      <c r="H321" s="348"/>
      <c r="I321" s="348"/>
      <c r="J321" s="348"/>
      <c r="K321" s="348"/>
      <c r="L321" s="348"/>
      <c r="M321" s="348"/>
    </row>
    <row r="322" spans="1:13" ht="15.75" thickBot="1">
      <c r="A322" s="348"/>
      <c r="B322" s="348"/>
      <c r="C322" s="348"/>
      <c r="D322" s="348"/>
      <c r="E322" s="348"/>
      <c r="F322" s="348"/>
      <c r="G322" s="348"/>
      <c r="H322" s="348"/>
      <c r="I322" s="348"/>
      <c r="J322" s="348"/>
      <c r="K322" s="348"/>
      <c r="L322" s="348"/>
      <c r="M322" s="348"/>
    </row>
    <row r="323" spans="1:13" ht="15.75" thickBot="1">
      <c r="A323" s="348"/>
      <c r="B323" s="348"/>
      <c r="C323" s="348"/>
      <c r="D323" s="348"/>
      <c r="E323" s="348"/>
      <c r="F323" s="348"/>
      <c r="G323" s="348"/>
      <c r="H323" s="348"/>
      <c r="I323" s="348"/>
      <c r="J323" s="348"/>
      <c r="K323" s="348"/>
      <c r="L323" s="348"/>
      <c r="M323" s="348"/>
    </row>
    <row r="324" spans="1:13" ht="15.75" thickBot="1">
      <c r="A324" s="348"/>
      <c r="B324" s="348"/>
      <c r="C324" s="348"/>
      <c r="D324" s="348"/>
      <c r="E324" s="348"/>
      <c r="F324" s="348"/>
      <c r="G324" s="348"/>
      <c r="H324" s="348"/>
      <c r="I324" s="348"/>
      <c r="J324" s="348"/>
      <c r="K324" s="348"/>
      <c r="L324" s="348"/>
      <c r="M324" s="348"/>
    </row>
    <row r="325" spans="1:13" ht="15.75" thickBot="1">
      <c r="A325" s="348"/>
      <c r="B325" s="348"/>
      <c r="C325" s="348"/>
      <c r="D325" s="348"/>
      <c r="E325" s="348"/>
      <c r="F325" s="348"/>
      <c r="G325" s="348"/>
      <c r="H325" s="348"/>
      <c r="I325" s="348"/>
      <c r="J325" s="348"/>
      <c r="K325" s="348"/>
      <c r="L325" s="348"/>
      <c r="M325" s="348"/>
    </row>
    <row r="326" spans="1:13" ht="15.75" thickBot="1">
      <c r="A326" s="348"/>
      <c r="B326" s="348"/>
      <c r="C326" s="348"/>
      <c r="D326" s="348"/>
      <c r="E326" s="348"/>
      <c r="F326" s="348"/>
      <c r="G326" s="348"/>
      <c r="H326" s="348"/>
      <c r="I326" s="348"/>
      <c r="J326" s="348"/>
      <c r="K326" s="348"/>
      <c r="L326" s="348"/>
      <c r="M326" s="348"/>
    </row>
    <row r="327" spans="1:13" ht="15.75" thickBot="1">
      <c r="A327" s="348"/>
      <c r="B327" s="348"/>
      <c r="C327" s="348"/>
      <c r="D327" s="348"/>
      <c r="E327" s="348"/>
      <c r="F327" s="348"/>
      <c r="G327" s="348"/>
      <c r="H327" s="348"/>
      <c r="I327" s="348"/>
      <c r="J327" s="348"/>
      <c r="K327" s="348"/>
      <c r="L327" s="348"/>
      <c r="M327" s="348"/>
    </row>
    <row r="328" spans="1:13" ht="15.75" thickBot="1">
      <c r="A328" s="348"/>
      <c r="B328" s="348"/>
      <c r="C328" s="348"/>
      <c r="D328" s="348"/>
      <c r="E328" s="348"/>
      <c r="F328" s="348"/>
      <c r="G328" s="348"/>
      <c r="H328" s="348"/>
      <c r="I328" s="348"/>
      <c r="J328" s="348"/>
      <c r="K328" s="348"/>
      <c r="L328" s="348"/>
      <c r="M328" s="348"/>
    </row>
    <row r="329" spans="1:13" ht="15.75" thickBot="1">
      <c r="A329" s="348"/>
      <c r="B329" s="348"/>
      <c r="C329" s="348"/>
      <c r="D329" s="348"/>
      <c r="E329" s="348"/>
      <c r="F329" s="348"/>
      <c r="G329" s="348"/>
      <c r="H329" s="348"/>
      <c r="I329" s="348"/>
      <c r="J329" s="348"/>
      <c r="K329" s="348"/>
      <c r="L329" s="348"/>
      <c r="M329" s="348"/>
    </row>
    <row r="330" spans="1:13" ht="15.75" thickBot="1">
      <c r="A330" s="348"/>
      <c r="B330" s="348"/>
      <c r="C330" s="348"/>
      <c r="D330" s="348"/>
      <c r="E330" s="348"/>
      <c r="F330" s="348"/>
      <c r="G330" s="348"/>
      <c r="H330" s="348"/>
      <c r="I330" s="348"/>
      <c r="J330" s="348"/>
      <c r="K330" s="348"/>
      <c r="L330" s="348"/>
      <c r="M330" s="348"/>
    </row>
    <row r="331" spans="1:13" ht="15.75" thickBot="1">
      <c r="A331" s="348"/>
      <c r="B331" s="348"/>
      <c r="C331" s="348"/>
      <c r="D331" s="348"/>
      <c r="E331" s="348"/>
      <c r="F331" s="348"/>
      <c r="G331" s="348"/>
      <c r="H331" s="348"/>
      <c r="I331" s="348"/>
      <c r="J331" s="348"/>
      <c r="K331" s="348"/>
      <c r="L331" s="348"/>
      <c r="M331" s="348"/>
    </row>
    <row r="332" spans="1:13" ht="15.75" thickBot="1">
      <c r="A332" s="348"/>
      <c r="B332" s="348"/>
      <c r="C332" s="348"/>
      <c r="D332" s="348"/>
      <c r="E332" s="348"/>
      <c r="F332" s="348"/>
      <c r="G332" s="348"/>
      <c r="H332" s="348"/>
      <c r="I332" s="348"/>
      <c r="J332" s="348"/>
      <c r="K332" s="348"/>
      <c r="L332" s="348"/>
      <c r="M332" s="348"/>
    </row>
    <row r="333" spans="1:13" ht="15.75" thickBot="1">
      <c r="A333" s="348"/>
      <c r="B333" s="348"/>
      <c r="C333" s="348"/>
      <c r="D333" s="348"/>
      <c r="E333" s="348"/>
      <c r="F333" s="348"/>
      <c r="G333" s="348"/>
      <c r="H333" s="348"/>
      <c r="I333" s="348"/>
      <c r="J333" s="348"/>
      <c r="K333" s="348"/>
      <c r="L333" s="348"/>
      <c r="M333" s="348"/>
    </row>
    <row r="334" spans="1:13" ht="15.75" thickBot="1">
      <c r="A334" s="348"/>
      <c r="B334" s="348"/>
      <c r="C334" s="348"/>
      <c r="D334" s="348"/>
      <c r="E334" s="348"/>
      <c r="F334" s="348"/>
      <c r="G334" s="348"/>
      <c r="H334" s="348"/>
      <c r="I334" s="348"/>
      <c r="J334" s="348"/>
      <c r="K334" s="348"/>
      <c r="L334" s="348"/>
      <c r="M334" s="348"/>
    </row>
    <row r="335" spans="1:13" ht="15.75" thickBot="1">
      <c r="A335" s="348"/>
      <c r="B335" s="348"/>
      <c r="C335" s="348"/>
      <c r="D335" s="348"/>
      <c r="E335" s="348"/>
      <c r="F335" s="348"/>
      <c r="G335" s="348"/>
      <c r="H335" s="348"/>
      <c r="I335" s="348"/>
      <c r="J335" s="348"/>
      <c r="K335" s="348"/>
      <c r="L335" s="348"/>
      <c r="M335" s="348"/>
    </row>
    <row r="336" spans="1:13" ht="15.75" thickBot="1">
      <c r="A336" s="348"/>
      <c r="B336" s="348"/>
      <c r="C336" s="348"/>
      <c r="D336" s="348"/>
      <c r="E336" s="348"/>
      <c r="F336" s="348"/>
      <c r="G336" s="348"/>
      <c r="H336" s="348"/>
      <c r="I336" s="348"/>
      <c r="J336" s="348"/>
      <c r="K336" s="348"/>
      <c r="L336" s="348"/>
      <c r="M336" s="348"/>
    </row>
    <row r="337" spans="1:13" ht="15.75" thickBot="1">
      <c r="A337" s="348"/>
      <c r="B337" s="348"/>
      <c r="C337" s="348"/>
      <c r="D337" s="348"/>
      <c r="E337" s="348"/>
      <c r="F337" s="348"/>
      <c r="G337" s="348"/>
      <c r="H337" s="348"/>
      <c r="I337" s="348"/>
      <c r="J337" s="348"/>
      <c r="K337" s="348"/>
      <c r="L337" s="348"/>
      <c r="M337" s="348"/>
    </row>
    <row r="338" spans="1:13" ht="15.75" thickBot="1">
      <c r="A338" s="348"/>
      <c r="B338" s="348"/>
      <c r="C338" s="348"/>
      <c r="D338" s="348"/>
      <c r="E338" s="348"/>
      <c r="F338" s="348"/>
      <c r="G338" s="348"/>
      <c r="H338" s="348"/>
      <c r="I338" s="348"/>
      <c r="J338" s="348"/>
      <c r="K338" s="348"/>
      <c r="L338" s="348"/>
      <c r="M338" s="348"/>
    </row>
    <row r="339" spans="1:13" ht="15.75" thickBot="1">
      <c r="A339" s="348"/>
      <c r="B339" s="348"/>
      <c r="C339" s="348"/>
      <c r="D339" s="348"/>
      <c r="E339" s="348"/>
      <c r="F339" s="348"/>
      <c r="G339" s="348"/>
      <c r="H339" s="348"/>
      <c r="I339" s="348"/>
      <c r="J339" s="348"/>
      <c r="K339" s="348"/>
      <c r="L339" s="348"/>
      <c r="M339" s="348"/>
    </row>
    <row r="340" spans="1:13" ht="15.75" thickBot="1">
      <c r="A340" s="348"/>
      <c r="B340" s="348"/>
      <c r="C340" s="348"/>
      <c r="D340" s="348"/>
      <c r="E340" s="348"/>
      <c r="F340" s="348"/>
      <c r="G340" s="348"/>
      <c r="H340" s="348"/>
      <c r="I340" s="348"/>
      <c r="J340" s="348"/>
      <c r="K340" s="348"/>
      <c r="L340" s="348"/>
      <c r="M340" s="348"/>
    </row>
    <row r="341" spans="1:13" ht="15.75" thickBot="1">
      <c r="A341" s="348"/>
      <c r="B341" s="348"/>
      <c r="C341" s="348"/>
      <c r="D341" s="348"/>
      <c r="E341" s="348"/>
      <c r="F341" s="348"/>
      <c r="G341" s="348"/>
      <c r="H341" s="348"/>
      <c r="I341" s="348"/>
      <c r="J341" s="348"/>
      <c r="K341" s="348"/>
      <c r="L341" s="348"/>
      <c r="M341" s="348"/>
    </row>
    <row r="342" spans="1:13" ht="15.75" thickBot="1">
      <c r="A342" s="348"/>
      <c r="B342" s="348"/>
      <c r="C342" s="348"/>
      <c r="D342" s="348"/>
      <c r="E342" s="348"/>
      <c r="F342" s="348"/>
      <c r="G342" s="348"/>
      <c r="H342" s="348"/>
      <c r="I342" s="348"/>
      <c r="J342" s="348"/>
      <c r="K342" s="348"/>
      <c r="L342" s="348"/>
      <c r="M342" s="348"/>
    </row>
    <row r="343" spans="1:13" ht="15.75" thickBot="1">
      <c r="A343" s="348"/>
      <c r="B343" s="348"/>
      <c r="C343" s="348"/>
      <c r="D343" s="348"/>
      <c r="E343" s="348"/>
      <c r="F343" s="348"/>
      <c r="G343" s="348"/>
      <c r="H343" s="348"/>
      <c r="I343" s="348"/>
      <c r="J343" s="348"/>
      <c r="K343" s="348"/>
      <c r="L343" s="348"/>
      <c r="M343" s="348"/>
    </row>
    <row r="344" spans="1:13" ht="15.75" thickBot="1">
      <c r="A344" s="348"/>
      <c r="B344" s="348"/>
      <c r="C344" s="348"/>
      <c r="D344" s="348"/>
      <c r="E344" s="348"/>
      <c r="F344" s="348"/>
      <c r="G344" s="348"/>
      <c r="H344" s="348"/>
      <c r="I344" s="348"/>
      <c r="J344" s="348"/>
      <c r="K344" s="348"/>
      <c r="L344" s="348"/>
      <c r="M344" s="348"/>
    </row>
    <row r="345" spans="1:13" ht="15.75" thickBot="1">
      <c r="A345" s="348"/>
      <c r="B345" s="348"/>
      <c r="C345" s="348"/>
      <c r="D345" s="348"/>
      <c r="E345" s="348"/>
      <c r="F345" s="348"/>
      <c r="G345" s="348"/>
      <c r="H345" s="348"/>
      <c r="I345" s="348"/>
      <c r="J345" s="348"/>
      <c r="K345" s="348"/>
      <c r="L345" s="348"/>
      <c r="M345" s="348"/>
    </row>
    <row r="346" spans="1:13" ht="15.75" thickBot="1">
      <c r="A346" s="348"/>
      <c r="B346" s="348"/>
      <c r="C346" s="348"/>
      <c r="D346" s="348"/>
      <c r="E346" s="348"/>
      <c r="F346" s="348"/>
      <c r="G346" s="348"/>
      <c r="H346" s="348"/>
      <c r="I346" s="348"/>
      <c r="J346" s="348"/>
      <c r="K346" s="348"/>
      <c r="L346" s="348"/>
      <c r="M346" s="348"/>
    </row>
    <row r="347" spans="1:13" ht="15.75" thickBot="1">
      <c r="A347" s="348"/>
      <c r="B347" s="348"/>
      <c r="C347" s="348"/>
      <c r="D347" s="348"/>
      <c r="E347" s="348"/>
      <c r="F347" s="348"/>
      <c r="G347" s="348"/>
      <c r="H347" s="348"/>
      <c r="I347" s="348"/>
      <c r="J347" s="348"/>
      <c r="K347" s="348"/>
      <c r="L347" s="348"/>
      <c r="M347" s="348"/>
    </row>
    <row r="348" spans="1:13" ht="15.75" thickBot="1">
      <c r="A348" s="348"/>
      <c r="B348" s="348"/>
      <c r="C348" s="348"/>
      <c r="D348" s="348"/>
      <c r="E348" s="348"/>
      <c r="F348" s="348"/>
      <c r="G348" s="348"/>
      <c r="H348" s="348"/>
      <c r="I348" s="348"/>
      <c r="J348" s="348"/>
      <c r="K348" s="348"/>
      <c r="L348" s="348"/>
      <c r="M348" s="348"/>
    </row>
    <row r="349" spans="1:13" ht="15.75" thickBot="1">
      <c r="A349" s="348"/>
      <c r="B349" s="348"/>
      <c r="C349" s="348"/>
      <c r="D349" s="348"/>
      <c r="E349" s="348"/>
      <c r="F349" s="348"/>
      <c r="G349" s="348"/>
      <c r="H349" s="348"/>
      <c r="I349" s="348"/>
      <c r="J349" s="348"/>
      <c r="K349" s="348"/>
      <c r="L349" s="348"/>
      <c r="M349" s="348"/>
    </row>
    <row r="350" spans="1:13" ht="15.75" thickBot="1">
      <c r="A350" s="348"/>
      <c r="B350" s="348"/>
      <c r="C350" s="348"/>
      <c r="D350" s="348"/>
      <c r="E350" s="348"/>
      <c r="F350" s="348"/>
      <c r="G350" s="348"/>
      <c r="H350" s="348"/>
      <c r="I350" s="348"/>
      <c r="J350" s="348"/>
      <c r="K350" s="348"/>
      <c r="L350" s="348"/>
      <c r="M350" s="348"/>
    </row>
    <row r="351" spans="1:13" ht="15.75" thickBot="1">
      <c r="A351" s="348"/>
      <c r="B351" s="348"/>
      <c r="C351" s="348"/>
      <c r="D351" s="348"/>
      <c r="E351" s="348"/>
      <c r="F351" s="348"/>
      <c r="G351" s="348"/>
      <c r="H351" s="348"/>
      <c r="I351" s="348"/>
      <c r="J351" s="348"/>
      <c r="K351" s="348"/>
      <c r="L351" s="348"/>
      <c r="M351" s="348"/>
    </row>
    <row r="352" spans="1:13" ht="15.75" thickBot="1">
      <c r="A352" s="348"/>
      <c r="B352" s="348"/>
      <c r="C352" s="348"/>
      <c r="D352" s="348"/>
      <c r="E352" s="348"/>
      <c r="F352" s="348"/>
      <c r="G352" s="348"/>
      <c r="H352" s="348"/>
      <c r="I352" s="348"/>
      <c r="J352" s="348"/>
      <c r="K352" s="348"/>
      <c r="L352" s="348"/>
      <c r="M352" s="348"/>
    </row>
    <row r="353" spans="1:13" ht="15.75" thickBot="1">
      <c r="A353" s="348"/>
      <c r="B353" s="348"/>
      <c r="C353" s="348"/>
      <c r="D353" s="348"/>
      <c r="E353" s="348"/>
      <c r="F353" s="348"/>
      <c r="G353" s="348"/>
      <c r="H353" s="348"/>
      <c r="I353" s="348"/>
      <c r="J353" s="348"/>
      <c r="K353" s="348"/>
      <c r="L353" s="348"/>
      <c r="M353" s="348"/>
    </row>
    <row r="354" spans="1:13" ht="15.75" thickBot="1">
      <c r="A354" s="348"/>
      <c r="B354" s="348"/>
      <c r="C354" s="348"/>
      <c r="D354" s="348"/>
      <c r="E354" s="348"/>
      <c r="F354" s="348"/>
      <c r="G354" s="348"/>
      <c r="H354" s="348"/>
      <c r="I354" s="348"/>
      <c r="J354" s="348"/>
      <c r="K354" s="348"/>
      <c r="L354" s="348"/>
      <c r="M354" s="348"/>
    </row>
    <row r="355" spans="1:13" ht="15.75" thickBot="1">
      <c r="A355" s="348"/>
      <c r="B355" s="348"/>
      <c r="C355" s="348"/>
      <c r="D355" s="348"/>
      <c r="E355" s="348"/>
      <c r="F355" s="348"/>
      <c r="G355" s="348"/>
      <c r="H355" s="348"/>
      <c r="I355" s="348"/>
      <c r="J355" s="348"/>
      <c r="K355" s="348"/>
      <c r="L355" s="348"/>
      <c r="M355" s="348"/>
    </row>
    <row r="356" spans="1:13" ht="15.75" thickBot="1">
      <c r="A356" s="348"/>
      <c r="B356" s="348"/>
      <c r="C356" s="348"/>
      <c r="D356" s="348"/>
      <c r="E356" s="348"/>
      <c r="F356" s="348"/>
      <c r="G356" s="348"/>
      <c r="H356" s="348"/>
      <c r="I356" s="348"/>
      <c r="J356" s="348"/>
      <c r="K356" s="348"/>
      <c r="L356" s="348"/>
      <c r="M356" s="348"/>
    </row>
    <row r="357" spans="1:13" ht="15.75" thickBot="1">
      <c r="A357" s="348"/>
      <c r="B357" s="348"/>
      <c r="C357" s="348"/>
      <c r="D357" s="348"/>
      <c r="E357" s="348"/>
      <c r="F357" s="348"/>
      <c r="G357" s="348"/>
      <c r="H357" s="348"/>
      <c r="I357" s="348"/>
      <c r="J357" s="348"/>
      <c r="K357" s="348"/>
      <c r="L357" s="348"/>
      <c r="M357" s="348"/>
    </row>
    <row r="358" spans="1:13" ht="15.75" thickBot="1">
      <c r="A358" s="348"/>
      <c r="B358" s="348"/>
      <c r="C358" s="348"/>
      <c r="D358" s="348"/>
      <c r="E358" s="348"/>
      <c r="F358" s="348"/>
      <c r="G358" s="348"/>
      <c r="H358" s="348"/>
      <c r="I358" s="348"/>
      <c r="J358" s="348"/>
      <c r="K358" s="348"/>
      <c r="L358" s="348"/>
      <c r="M358" s="348"/>
    </row>
    <row r="359" spans="1:13" ht="15.75" thickBot="1">
      <c r="A359" s="348"/>
      <c r="B359" s="348"/>
      <c r="C359" s="348"/>
      <c r="D359" s="348"/>
      <c r="E359" s="348"/>
      <c r="F359" s="348"/>
      <c r="G359" s="348"/>
      <c r="H359" s="348"/>
      <c r="I359" s="348"/>
      <c r="J359" s="348"/>
      <c r="K359" s="348"/>
      <c r="L359" s="348"/>
      <c r="M359" s="348"/>
    </row>
    <row r="360" spans="1:13" ht="15.75" thickBot="1">
      <c r="A360" s="348"/>
      <c r="B360" s="348"/>
      <c r="C360" s="348"/>
      <c r="D360" s="348"/>
      <c r="E360" s="348"/>
      <c r="F360" s="348"/>
      <c r="G360" s="348"/>
      <c r="H360" s="348"/>
      <c r="I360" s="348"/>
      <c r="J360" s="348"/>
      <c r="K360" s="348"/>
      <c r="L360" s="348"/>
      <c r="M360" s="348"/>
    </row>
    <row r="361" spans="1:13" ht="15.75" thickBot="1">
      <c r="A361" s="348"/>
      <c r="B361" s="348"/>
      <c r="C361" s="348"/>
      <c r="D361" s="348"/>
      <c r="E361" s="348"/>
      <c r="F361" s="348"/>
      <c r="G361" s="348"/>
      <c r="H361" s="348"/>
      <c r="I361" s="348"/>
      <c r="J361" s="348"/>
      <c r="K361" s="348"/>
      <c r="L361" s="348"/>
      <c r="M361" s="348"/>
    </row>
    <row r="362" spans="1:13" ht="15.75" thickBot="1">
      <c r="A362" s="348"/>
      <c r="B362" s="348"/>
      <c r="C362" s="348"/>
      <c r="D362" s="348"/>
      <c r="E362" s="348"/>
      <c r="F362" s="348"/>
      <c r="G362" s="348"/>
      <c r="H362" s="348"/>
      <c r="I362" s="348"/>
      <c r="J362" s="348"/>
      <c r="K362" s="348"/>
      <c r="L362" s="348"/>
      <c r="M362" s="348"/>
    </row>
    <row r="363" spans="1:13" ht="15.75" thickBot="1">
      <c r="A363" s="348"/>
      <c r="B363" s="348"/>
      <c r="C363" s="348"/>
      <c r="D363" s="348"/>
      <c r="E363" s="348"/>
      <c r="F363" s="348"/>
      <c r="G363" s="348"/>
      <c r="H363" s="348"/>
      <c r="I363" s="348"/>
      <c r="J363" s="348"/>
      <c r="K363" s="348"/>
      <c r="L363" s="348"/>
      <c r="M363" s="348"/>
    </row>
    <row r="364" spans="1:13" ht="15.75" thickBot="1">
      <c r="A364" s="348"/>
      <c r="B364" s="348"/>
      <c r="C364" s="348"/>
      <c r="D364" s="348"/>
      <c r="E364" s="348"/>
      <c r="F364" s="348"/>
      <c r="G364" s="348"/>
      <c r="H364" s="348"/>
      <c r="I364" s="348"/>
      <c r="J364" s="348"/>
      <c r="K364" s="348"/>
      <c r="L364" s="348"/>
      <c r="M364" s="348"/>
    </row>
    <row r="365" spans="1:13" ht="15.75" thickBot="1">
      <c r="A365" s="348"/>
      <c r="B365" s="348"/>
      <c r="C365" s="348"/>
      <c r="D365" s="348"/>
      <c r="E365" s="348"/>
      <c r="F365" s="348"/>
      <c r="G365" s="348"/>
      <c r="H365" s="348"/>
      <c r="I365" s="348"/>
      <c r="J365" s="348"/>
      <c r="K365" s="348"/>
      <c r="L365" s="348"/>
      <c r="M365" s="348"/>
    </row>
    <row r="366" spans="1:13" ht="15.75" thickBot="1">
      <c r="A366" s="348"/>
      <c r="B366" s="348"/>
      <c r="C366" s="348"/>
      <c r="D366" s="348"/>
      <c r="E366" s="348"/>
      <c r="F366" s="348"/>
      <c r="G366" s="348"/>
      <c r="H366" s="348"/>
      <c r="I366" s="348"/>
      <c r="J366" s="348"/>
      <c r="K366" s="348"/>
      <c r="L366" s="348"/>
      <c r="M366" s="348"/>
    </row>
    <row r="367" spans="1:13" ht="15.75" thickBot="1">
      <c r="A367" s="348"/>
      <c r="B367" s="348"/>
      <c r="C367" s="348"/>
      <c r="D367" s="348"/>
      <c r="E367" s="348"/>
      <c r="F367" s="348"/>
      <c r="G367" s="348"/>
      <c r="H367" s="348"/>
      <c r="I367" s="348"/>
      <c r="J367" s="348"/>
      <c r="K367" s="348"/>
      <c r="L367" s="348"/>
      <c r="M367" s="348"/>
    </row>
    <row r="368" spans="1:13" ht="15.75" thickBot="1">
      <c r="A368" s="348"/>
      <c r="B368" s="348"/>
      <c r="C368" s="348"/>
      <c r="D368" s="348"/>
      <c r="E368" s="348"/>
      <c r="F368" s="348"/>
      <c r="G368" s="348"/>
      <c r="H368" s="348"/>
      <c r="I368" s="348"/>
      <c r="J368" s="348"/>
      <c r="K368" s="348"/>
      <c r="L368" s="348"/>
      <c r="M368" s="348"/>
    </row>
    <row r="369" spans="1:13" ht="15.75" thickBot="1">
      <c r="A369" s="348"/>
      <c r="B369" s="348"/>
      <c r="C369" s="348"/>
      <c r="D369" s="348"/>
      <c r="E369" s="348"/>
      <c r="F369" s="348"/>
      <c r="G369" s="348"/>
      <c r="H369" s="348"/>
      <c r="I369" s="348"/>
      <c r="J369" s="348"/>
      <c r="K369" s="348"/>
      <c r="L369" s="348"/>
      <c r="M369" s="348"/>
    </row>
    <row r="370" spans="1:13" ht="15.75" thickBot="1">
      <c r="A370" s="348"/>
      <c r="B370" s="348"/>
      <c r="C370" s="348"/>
      <c r="D370" s="348"/>
      <c r="E370" s="348"/>
      <c r="F370" s="348"/>
      <c r="G370" s="348"/>
      <c r="H370" s="348"/>
      <c r="I370" s="348"/>
      <c r="J370" s="348"/>
      <c r="K370" s="348"/>
      <c r="L370" s="348"/>
      <c r="M370" s="348"/>
    </row>
    <row r="371" spans="1:13" ht="15.75" thickBot="1">
      <c r="A371" s="348"/>
      <c r="B371" s="348"/>
      <c r="C371" s="348"/>
      <c r="D371" s="348"/>
      <c r="E371" s="348"/>
      <c r="F371" s="348"/>
      <c r="G371" s="348"/>
      <c r="H371" s="348"/>
      <c r="I371" s="348"/>
      <c r="J371" s="348"/>
      <c r="K371" s="348"/>
      <c r="L371" s="348"/>
      <c r="M371" s="348"/>
    </row>
    <row r="372" spans="1:13" ht="15.75" thickBot="1">
      <c r="A372" s="348"/>
      <c r="B372" s="348"/>
      <c r="C372" s="348"/>
      <c r="D372" s="348"/>
      <c r="E372" s="348"/>
      <c r="F372" s="348"/>
      <c r="G372" s="348"/>
      <c r="H372" s="348"/>
      <c r="I372" s="348"/>
      <c r="J372" s="348"/>
      <c r="K372" s="348"/>
      <c r="L372" s="348"/>
      <c r="M372" s="348"/>
    </row>
    <row r="373" spans="1:13" ht="15.75" thickBot="1">
      <c r="A373" s="348"/>
      <c r="B373" s="348"/>
      <c r="C373" s="348"/>
      <c r="D373" s="348"/>
      <c r="E373" s="348"/>
      <c r="F373" s="348"/>
      <c r="G373" s="348"/>
      <c r="H373" s="348"/>
      <c r="I373" s="348"/>
      <c r="J373" s="348"/>
      <c r="K373" s="348"/>
      <c r="L373" s="348"/>
      <c r="M373" s="348"/>
    </row>
    <row r="374" spans="1:13" ht="15.75" thickBot="1">
      <c r="A374" s="348"/>
      <c r="B374" s="348"/>
      <c r="C374" s="348"/>
      <c r="D374" s="348"/>
      <c r="E374" s="348"/>
      <c r="F374" s="348"/>
      <c r="G374" s="348"/>
      <c r="H374" s="348"/>
      <c r="I374" s="348"/>
      <c r="J374" s="348"/>
      <c r="K374" s="348"/>
      <c r="L374" s="348"/>
      <c r="M374" s="348"/>
    </row>
    <row r="375" spans="1:13" ht="15.75" thickBot="1">
      <c r="A375" s="348"/>
      <c r="B375" s="348"/>
      <c r="C375" s="348"/>
      <c r="D375" s="348"/>
      <c r="E375" s="348"/>
      <c r="F375" s="348"/>
      <c r="G375" s="348"/>
      <c r="H375" s="348"/>
      <c r="I375" s="348"/>
      <c r="J375" s="348"/>
      <c r="K375" s="348"/>
      <c r="L375" s="348"/>
      <c r="M375" s="348"/>
    </row>
    <row r="376" spans="1:13" ht="15.75" thickBot="1">
      <c r="A376" s="348"/>
      <c r="B376" s="348"/>
      <c r="C376" s="348"/>
      <c r="D376" s="348"/>
      <c r="E376" s="348"/>
      <c r="F376" s="348"/>
      <c r="G376" s="348"/>
      <c r="H376" s="348"/>
      <c r="I376" s="348"/>
      <c r="J376" s="348"/>
      <c r="K376" s="348"/>
      <c r="L376" s="348"/>
      <c r="M376" s="348"/>
    </row>
    <row r="377" spans="1:13" ht="15.75" thickBot="1">
      <c r="A377" s="348"/>
      <c r="B377" s="348"/>
      <c r="C377" s="348"/>
      <c r="D377" s="348"/>
      <c r="E377" s="348"/>
      <c r="F377" s="348"/>
      <c r="G377" s="348"/>
      <c r="H377" s="348"/>
      <c r="I377" s="348"/>
      <c r="J377" s="348"/>
      <c r="K377" s="348"/>
      <c r="L377" s="348"/>
      <c r="M377" s="348"/>
    </row>
    <row r="378" spans="1:13" ht="15.75" thickBot="1">
      <c r="A378" s="348"/>
      <c r="B378" s="348"/>
      <c r="C378" s="348"/>
      <c r="D378" s="348"/>
      <c r="E378" s="348"/>
      <c r="F378" s="348"/>
      <c r="G378" s="348"/>
      <c r="H378" s="348"/>
      <c r="I378" s="348"/>
      <c r="J378" s="348"/>
      <c r="K378" s="348"/>
      <c r="L378" s="348"/>
      <c r="M378" s="348"/>
    </row>
    <row r="379" spans="1:13" ht="15.75" thickBot="1">
      <c r="A379" s="348"/>
      <c r="B379" s="348"/>
      <c r="C379" s="348"/>
      <c r="D379" s="348"/>
      <c r="E379" s="348"/>
      <c r="F379" s="348"/>
      <c r="G379" s="348"/>
      <c r="H379" s="348"/>
      <c r="I379" s="348"/>
      <c r="J379" s="348"/>
      <c r="K379" s="348"/>
      <c r="L379" s="348"/>
      <c r="M379" s="348"/>
    </row>
    <row r="380" spans="1:13" ht="15.75" thickBot="1">
      <c r="A380" s="348"/>
      <c r="B380" s="348"/>
      <c r="C380" s="348"/>
      <c r="D380" s="348"/>
      <c r="E380" s="348"/>
      <c r="F380" s="348"/>
      <c r="G380" s="348"/>
      <c r="H380" s="348"/>
      <c r="I380" s="348"/>
      <c r="J380" s="348"/>
      <c r="K380" s="348"/>
      <c r="L380" s="348"/>
      <c r="M380" s="348"/>
    </row>
    <row r="381" spans="1:13" ht="15.75" thickBot="1">
      <c r="A381" s="348"/>
      <c r="B381" s="348"/>
      <c r="C381" s="348"/>
      <c r="D381" s="348"/>
      <c r="E381" s="348"/>
      <c r="F381" s="348"/>
      <c r="G381" s="348"/>
      <c r="H381" s="348"/>
      <c r="I381" s="348"/>
      <c r="J381" s="348"/>
      <c r="K381" s="348"/>
      <c r="L381" s="348"/>
      <c r="M381" s="348"/>
    </row>
    <row r="382" spans="1:13" ht="15.75" thickBot="1">
      <c r="A382" s="348"/>
      <c r="B382" s="348"/>
      <c r="C382" s="348"/>
      <c r="D382" s="348"/>
      <c r="E382" s="348"/>
      <c r="F382" s="348"/>
      <c r="G382" s="348"/>
      <c r="H382" s="348"/>
      <c r="I382" s="348"/>
      <c r="J382" s="348"/>
      <c r="K382" s="348"/>
      <c r="L382" s="348"/>
      <c r="M382" s="348"/>
    </row>
    <row r="383" spans="1:13" ht="15.75" thickBot="1">
      <c r="A383" s="348"/>
      <c r="B383" s="348"/>
      <c r="C383" s="348"/>
      <c r="D383" s="348"/>
      <c r="E383" s="348"/>
      <c r="F383" s="348"/>
      <c r="G383" s="348"/>
      <c r="H383" s="348"/>
      <c r="I383" s="348"/>
      <c r="J383" s="348"/>
      <c r="K383" s="348"/>
      <c r="L383" s="348"/>
      <c r="M383" s="348"/>
    </row>
    <row r="384" spans="1:13" ht="15.75" thickBot="1">
      <c r="A384" s="348"/>
      <c r="B384" s="348"/>
      <c r="C384" s="348"/>
      <c r="D384" s="348"/>
      <c r="E384" s="348"/>
      <c r="F384" s="348"/>
      <c r="G384" s="348"/>
      <c r="H384" s="348"/>
      <c r="I384" s="348"/>
      <c r="J384" s="348"/>
      <c r="K384" s="348"/>
      <c r="L384" s="348"/>
      <c r="M384" s="348"/>
    </row>
    <row r="385" spans="1:13" ht="15.75" thickBot="1">
      <c r="A385" s="348"/>
      <c r="B385" s="348"/>
      <c r="C385" s="348"/>
      <c r="D385" s="348"/>
      <c r="E385" s="348"/>
      <c r="F385" s="348"/>
      <c r="G385" s="348"/>
      <c r="H385" s="348"/>
      <c r="I385" s="348"/>
      <c r="J385" s="348"/>
      <c r="K385" s="348"/>
      <c r="L385" s="348"/>
      <c r="M385" s="348"/>
    </row>
    <row r="386" spans="1:13" ht="15.75" thickBot="1">
      <c r="A386" s="348"/>
      <c r="B386" s="348"/>
      <c r="C386" s="348"/>
      <c r="D386" s="348"/>
      <c r="E386" s="348"/>
      <c r="F386" s="348"/>
      <c r="G386" s="348"/>
      <c r="H386" s="348"/>
      <c r="I386" s="348"/>
      <c r="J386" s="348"/>
      <c r="K386" s="348"/>
      <c r="L386" s="348"/>
      <c r="M386" s="348"/>
    </row>
    <row r="387" spans="1:13" ht="15.75" thickBot="1">
      <c r="A387" s="348"/>
      <c r="B387" s="348"/>
      <c r="C387" s="348"/>
      <c r="D387" s="348"/>
      <c r="E387" s="348"/>
      <c r="F387" s="348"/>
      <c r="G387" s="348"/>
      <c r="H387" s="348"/>
      <c r="I387" s="348"/>
      <c r="J387" s="348"/>
      <c r="K387" s="348"/>
      <c r="L387" s="348"/>
      <c r="M387" s="348"/>
    </row>
    <row r="388" spans="1:13" ht="15.75" thickBot="1">
      <c r="A388" s="348"/>
      <c r="B388" s="348"/>
      <c r="C388" s="348"/>
      <c r="D388" s="348"/>
      <c r="E388" s="348"/>
      <c r="F388" s="348"/>
      <c r="G388" s="348"/>
      <c r="H388" s="348"/>
      <c r="I388" s="348"/>
      <c r="J388" s="348"/>
      <c r="K388" s="348"/>
      <c r="L388" s="348"/>
      <c r="M388" s="348"/>
    </row>
    <row r="389" spans="1:13" ht="15.75" thickBot="1">
      <c r="A389" s="348"/>
      <c r="B389" s="348"/>
      <c r="C389" s="348"/>
      <c r="D389" s="348"/>
      <c r="E389" s="348"/>
      <c r="F389" s="348"/>
      <c r="G389" s="348"/>
      <c r="H389" s="348"/>
      <c r="I389" s="348"/>
      <c r="J389" s="348"/>
      <c r="K389" s="348"/>
      <c r="L389" s="348"/>
      <c r="M389" s="348"/>
    </row>
    <row r="390" spans="1:13" ht="15.75" thickBot="1">
      <c r="A390" s="348"/>
      <c r="B390" s="348"/>
      <c r="C390" s="348"/>
      <c r="D390" s="348"/>
      <c r="E390" s="348"/>
      <c r="F390" s="348"/>
      <c r="G390" s="348"/>
      <c r="H390" s="348"/>
      <c r="I390" s="348"/>
      <c r="J390" s="348"/>
      <c r="K390" s="348"/>
      <c r="L390" s="348"/>
      <c r="M390" s="348"/>
    </row>
    <row r="391" spans="1:13" ht="15.75" thickBot="1">
      <c r="A391" s="348"/>
      <c r="B391" s="348"/>
      <c r="C391" s="348"/>
      <c r="D391" s="348"/>
      <c r="E391" s="348"/>
      <c r="F391" s="348"/>
      <c r="G391" s="348"/>
      <c r="H391" s="348"/>
      <c r="I391" s="348"/>
      <c r="J391" s="348"/>
      <c r="K391" s="348"/>
      <c r="L391" s="348"/>
      <c r="M391" s="348"/>
    </row>
    <row r="392" spans="1:13" ht="15.75" thickBot="1">
      <c r="A392" s="348"/>
      <c r="B392" s="348"/>
      <c r="C392" s="348"/>
      <c r="D392" s="348"/>
      <c r="E392" s="348"/>
      <c r="F392" s="348"/>
      <c r="G392" s="348"/>
      <c r="H392" s="348"/>
      <c r="I392" s="348"/>
      <c r="J392" s="348"/>
      <c r="K392" s="348"/>
      <c r="L392" s="348"/>
      <c r="M392" s="348"/>
    </row>
    <row r="393" spans="1:13" ht="15.75" thickBot="1">
      <c r="A393" s="348"/>
      <c r="B393" s="348"/>
      <c r="C393" s="348"/>
      <c r="D393" s="348"/>
      <c r="E393" s="348"/>
      <c r="F393" s="348"/>
      <c r="G393" s="348"/>
      <c r="H393" s="348"/>
      <c r="I393" s="348"/>
      <c r="J393" s="348"/>
      <c r="K393" s="348"/>
      <c r="L393" s="348"/>
      <c r="M393" s="348"/>
    </row>
    <row r="394" spans="1:13" ht="15.75" thickBot="1">
      <c r="A394" s="348"/>
      <c r="B394" s="348"/>
      <c r="C394" s="348"/>
      <c r="D394" s="348"/>
      <c r="E394" s="348"/>
      <c r="F394" s="348"/>
      <c r="G394" s="348"/>
      <c r="H394" s="348"/>
      <c r="I394" s="348"/>
      <c r="J394" s="348"/>
      <c r="K394" s="348"/>
      <c r="L394" s="348"/>
      <c r="M394" s="348"/>
    </row>
    <row r="395" spans="1:13" ht="15.75" thickBot="1">
      <c r="A395" s="348"/>
      <c r="B395" s="348"/>
      <c r="C395" s="348"/>
      <c r="D395" s="348"/>
      <c r="E395" s="348"/>
      <c r="F395" s="348"/>
      <c r="G395" s="348"/>
      <c r="H395" s="348"/>
      <c r="I395" s="348"/>
      <c r="J395" s="348"/>
      <c r="K395" s="348"/>
      <c r="L395" s="348"/>
      <c r="M395" s="348"/>
    </row>
    <row r="396" spans="1:13" ht="15.75" thickBot="1">
      <c r="A396" s="348"/>
      <c r="B396" s="348"/>
      <c r="C396" s="348"/>
      <c r="D396" s="348"/>
      <c r="E396" s="348"/>
      <c r="F396" s="348"/>
      <c r="G396" s="348"/>
      <c r="H396" s="348"/>
      <c r="I396" s="348"/>
      <c r="J396" s="348"/>
      <c r="K396" s="348"/>
      <c r="L396" s="348"/>
      <c r="M396" s="348"/>
    </row>
    <row r="397" spans="1:13" ht="15.75" thickBot="1">
      <c r="A397" s="348"/>
      <c r="B397" s="348"/>
      <c r="C397" s="348"/>
      <c r="D397" s="348"/>
      <c r="E397" s="348"/>
      <c r="F397" s="348"/>
      <c r="G397" s="348"/>
      <c r="H397" s="348"/>
      <c r="I397" s="348"/>
      <c r="J397" s="348"/>
      <c r="K397" s="348"/>
      <c r="L397" s="348"/>
      <c r="M397" s="348"/>
    </row>
    <row r="398" spans="1:13" ht="15.75" thickBot="1">
      <c r="A398" s="348"/>
      <c r="B398" s="348"/>
      <c r="C398" s="348"/>
      <c r="D398" s="348"/>
      <c r="E398" s="348"/>
      <c r="F398" s="348"/>
      <c r="G398" s="348"/>
      <c r="H398" s="348"/>
      <c r="I398" s="348"/>
      <c r="J398" s="348"/>
      <c r="K398" s="348"/>
      <c r="L398" s="348"/>
      <c r="M398" s="348"/>
    </row>
    <row r="399" spans="1:13" ht="15.75" thickBot="1">
      <c r="A399" s="348"/>
      <c r="B399" s="348"/>
      <c r="C399" s="348"/>
      <c r="D399" s="348"/>
      <c r="E399" s="348"/>
      <c r="F399" s="348"/>
      <c r="G399" s="348"/>
      <c r="H399" s="348"/>
      <c r="I399" s="348"/>
      <c r="J399" s="348"/>
      <c r="K399" s="348"/>
      <c r="L399" s="348"/>
      <c r="M399" s="348"/>
    </row>
    <row r="400" spans="1:13" ht="15.75" thickBot="1">
      <c r="A400" s="348"/>
      <c r="B400" s="348"/>
      <c r="C400" s="348"/>
      <c r="D400" s="348"/>
      <c r="E400" s="348"/>
      <c r="F400" s="348"/>
      <c r="G400" s="348"/>
      <c r="H400" s="348"/>
      <c r="I400" s="348"/>
      <c r="J400" s="348"/>
      <c r="K400" s="348"/>
      <c r="L400" s="348"/>
      <c r="M400" s="348"/>
    </row>
    <row r="401" spans="1:13" ht="15.75" thickBot="1">
      <c r="A401" s="348"/>
      <c r="B401" s="348"/>
      <c r="C401" s="348"/>
      <c r="D401" s="348"/>
      <c r="E401" s="348"/>
      <c r="F401" s="348"/>
      <c r="G401" s="348"/>
      <c r="H401" s="348"/>
      <c r="I401" s="348"/>
      <c r="J401" s="348"/>
      <c r="K401" s="348"/>
      <c r="L401" s="348"/>
      <c r="M401" s="348"/>
    </row>
    <row r="402" spans="1:13" ht="15.75" thickBot="1">
      <c r="A402" s="348"/>
      <c r="B402" s="348"/>
      <c r="C402" s="348"/>
      <c r="D402" s="348"/>
      <c r="E402" s="348"/>
      <c r="F402" s="348"/>
      <c r="G402" s="348"/>
      <c r="H402" s="348"/>
      <c r="I402" s="348"/>
      <c r="J402" s="348"/>
      <c r="K402" s="348"/>
      <c r="L402" s="348"/>
      <c r="M402" s="348"/>
    </row>
    <row r="403" spans="1:13" ht="15.75" thickBot="1">
      <c r="A403" s="348"/>
      <c r="B403" s="348"/>
      <c r="C403" s="348"/>
      <c r="D403" s="348"/>
      <c r="E403" s="348"/>
      <c r="F403" s="348"/>
      <c r="G403" s="348"/>
      <c r="H403" s="348"/>
      <c r="I403" s="348"/>
      <c r="J403" s="348"/>
      <c r="K403" s="348"/>
      <c r="L403" s="348"/>
      <c r="M403" s="348"/>
    </row>
    <row r="404" spans="1:13" ht="15.75" thickBot="1">
      <c r="A404" s="348"/>
      <c r="B404" s="348"/>
      <c r="C404" s="348"/>
      <c r="D404" s="348"/>
      <c r="E404" s="348"/>
      <c r="F404" s="348"/>
      <c r="G404" s="348"/>
      <c r="H404" s="348"/>
      <c r="I404" s="348"/>
      <c r="J404" s="348"/>
      <c r="K404" s="348"/>
      <c r="L404" s="348"/>
      <c r="M404" s="348"/>
    </row>
    <row r="405" spans="1:13" ht="15.75" thickBot="1">
      <c r="A405" s="348"/>
      <c r="B405" s="348"/>
      <c r="C405" s="348"/>
      <c r="D405" s="348"/>
      <c r="E405" s="348"/>
      <c r="F405" s="348"/>
      <c r="G405" s="348"/>
      <c r="H405" s="348"/>
      <c r="I405" s="348"/>
      <c r="J405" s="348"/>
      <c r="K405" s="348"/>
      <c r="L405" s="348"/>
      <c r="M405" s="348"/>
    </row>
    <row r="406" spans="1:13" ht="15.75" thickBot="1">
      <c r="A406" s="348"/>
      <c r="B406" s="348"/>
      <c r="C406" s="348"/>
      <c r="D406" s="348"/>
      <c r="E406" s="348"/>
      <c r="F406" s="348"/>
      <c r="G406" s="348"/>
      <c r="H406" s="348"/>
      <c r="I406" s="348"/>
      <c r="J406" s="348"/>
      <c r="K406" s="348"/>
      <c r="L406" s="348"/>
      <c r="M406" s="348"/>
    </row>
    <row r="407" spans="1:13" ht="15.75" thickBot="1">
      <c r="A407" s="348"/>
      <c r="B407" s="348"/>
      <c r="C407" s="348"/>
      <c r="D407" s="348"/>
      <c r="E407" s="348"/>
      <c r="F407" s="348"/>
      <c r="G407" s="348"/>
      <c r="H407" s="348"/>
      <c r="I407" s="348"/>
      <c r="J407" s="348"/>
      <c r="K407" s="348"/>
      <c r="L407" s="348"/>
      <c r="M407" s="348"/>
    </row>
    <row r="408" spans="1:13" ht="15.75" thickBot="1">
      <c r="A408" s="348"/>
      <c r="B408" s="348"/>
      <c r="C408" s="348"/>
      <c r="D408" s="348"/>
      <c r="E408" s="348"/>
      <c r="F408" s="348"/>
      <c r="G408" s="348"/>
      <c r="H408" s="348"/>
      <c r="I408" s="348"/>
      <c r="J408" s="348"/>
      <c r="K408" s="348"/>
      <c r="L408" s="348"/>
      <c r="M408" s="348"/>
    </row>
    <row r="409" spans="1:13" ht="15.75" thickBot="1">
      <c r="A409" s="348"/>
      <c r="B409" s="348"/>
      <c r="C409" s="348"/>
      <c r="D409" s="348"/>
      <c r="E409" s="348"/>
      <c r="F409" s="348"/>
      <c r="G409" s="348"/>
      <c r="H409" s="348"/>
      <c r="I409" s="348"/>
      <c r="J409" s="348"/>
      <c r="K409" s="348"/>
      <c r="L409" s="348"/>
      <c r="M409" s="348"/>
    </row>
    <row r="410" spans="1:13" ht="15.75" thickBot="1">
      <c r="A410" s="348"/>
      <c r="B410" s="348"/>
      <c r="C410" s="348"/>
      <c r="D410" s="348"/>
      <c r="E410" s="348"/>
      <c r="F410" s="348"/>
      <c r="G410" s="348"/>
      <c r="H410" s="348"/>
      <c r="I410" s="348"/>
      <c r="J410" s="348"/>
      <c r="K410" s="348"/>
      <c r="L410" s="348"/>
      <c r="M410" s="348"/>
    </row>
    <row r="411" spans="1:13" ht="15.75" thickBot="1">
      <c r="A411" s="348"/>
      <c r="B411" s="348"/>
      <c r="C411" s="348"/>
      <c r="D411" s="348"/>
      <c r="E411" s="348"/>
      <c r="F411" s="348"/>
      <c r="G411" s="348"/>
      <c r="H411" s="348"/>
      <c r="I411" s="348"/>
      <c r="J411" s="348"/>
      <c r="K411" s="348"/>
      <c r="L411" s="348"/>
      <c r="M411" s="348"/>
    </row>
    <row r="412" spans="1:13" ht="15.75" thickBot="1">
      <c r="A412" s="348"/>
      <c r="B412" s="348"/>
      <c r="C412" s="348"/>
      <c r="D412" s="348"/>
      <c r="E412" s="348"/>
      <c r="F412" s="348"/>
      <c r="G412" s="348"/>
      <c r="H412" s="348"/>
      <c r="I412" s="348"/>
      <c r="J412" s="348"/>
      <c r="K412" s="348"/>
      <c r="L412" s="348"/>
      <c r="M412" s="348"/>
    </row>
    <row r="413" spans="1:13" ht="15.75" thickBot="1">
      <c r="A413" s="348"/>
      <c r="B413" s="348"/>
      <c r="C413" s="348"/>
      <c r="D413" s="348"/>
      <c r="E413" s="348"/>
      <c r="F413" s="348"/>
      <c r="G413" s="348"/>
      <c r="H413" s="348"/>
      <c r="I413" s="348"/>
      <c r="J413" s="348"/>
      <c r="K413" s="348"/>
      <c r="L413" s="348"/>
      <c r="M413" s="348"/>
    </row>
    <row r="414" spans="1:13" ht="15.75" thickBot="1">
      <c r="A414" s="348"/>
      <c r="B414" s="348"/>
      <c r="C414" s="348"/>
      <c r="D414" s="348"/>
      <c r="E414" s="348"/>
      <c r="F414" s="348"/>
      <c r="G414" s="348"/>
      <c r="H414" s="348"/>
      <c r="I414" s="348"/>
      <c r="J414" s="348"/>
      <c r="K414" s="348"/>
      <c r="L414" s="348"/>
      <c r="M414" s="348"/>
    </row>
    <row r="415" spans="1:13" ht="15.75" thickBot="1">
      <c r="A415" s="348"/>
      <c r="B415" s="348"/>
      <c r="C415" s="348"/>
      <c r="D415" s="348"/>
      <c r="E415" s="348"/>
      <c r="F415" s="348"/>
      <c r="G415" s="348"/>
      <c r="H415" s="348"/>
      <c r="I415" s="348"/>
      <c r="J415" s="348"/>
      <c r="K415" s="348"/>
      <c r="L415" s="348"/>
      <c r="M415" s="348"/>
    </row>
    <row r="416" spans="1:13" ht="15.75" thickBot="1">
      <c r="A416" s="348"/>
      <c r="B416" s="348"/>
      <c r="C416" s="348"/>
      <c r="D416" s="348"/>
      <c r="E416" s="348"/>
      <c r="F416" s="348"/>
      <c r="G416" s="348"/>
      <c r="H416" s="348"/>
      <c r="I416" s="348"/>
      <c r="J416" s="348"/>
      <c r="K416" s="348"/>
      <c r="L416" s="348"/>
      <c r="M416" s="348"/>
    </row>
    <row r="417" spans="1:13" ht="15.75" thickBot="1">
      <c r="A417" s="348"/>
      <c r="B417" s="348"/>
      <c r="C417" s="348"/>
      <c r="D417" s="348"/>
      <c r="E417" s="348"/>
      <c r="F417" s="348"/>
      <c r="G417" s="348"/>
      <c r="H417" s="348"/>
      <c r="I417" s="348"/>
      <c r="J417" s="348"/>
      <c r="K417" s="348"/>
      <c r="L417" s="348"/>
      <c r="M417" s="348"/>
    </row>
    <row r="418" spans="1:13" ht="15.75" thickBot="1">
      <c r="A418" s="348"/>
      <c r="B418" s="348"/>
      <c r="C418" s="348"/>
      <c r="D418" s="348"/>
      <c r="E418" s="348"/>
      <c r="F418" s="348"/>
      <c r="G418" s="348"/>
      <c r="H418" s="348"/>
      <c r="I418" s="348"/>
      <c r="J418" s="348"/>
      <c r="K418" s="348"/>
      <c r="L418" s="348"/>
      <c r="M418" s="348"/>
    </row>
    <row r="419" spans="1:13" ht="15.75" thickBot="1">
      <c r="A419" s="348"/>
      <c r="B419" s="348"/>
      <c r="C419" s="348"/>
      <c r="D419" s="348"/>
      <c r="E419" s="348"/>
      <c r="F419" s="348"/>
      <c r="G419" s="348"/>
      <c r="H419" s="348"/>
      <c r="I419" s="348"/>
      <c r="J419" s="348"/>
      <c r="K419" s="348"/>
      <c r="L419" s="348"/>
      <c r="M419" s="348"/>
    </row>
    <row r="420" spans="1:13" ht="15.75" thickBot="1">
      <c r="A420" s="348"/>
      <c r="B420" s="348"/>
      <c r="C420" s="348"/>
      <c r="D420" s="348"/>
      <c r="E420" s="348"/>
      <c r="F420" s="348"/>
      <c r="G420" s="348"/>
      <c r="H420" s="348"/>
      <c r="I420" s="348"/>
      <c r="J420" s="348"/>
      <c r="K420" s="348"/>
      <c r="L420" s="348"/>
      <c r="M420" s="348"/>
    </row>
    <row r="421" spans="1:13" ht="15.75" thickBot="1">
      <c r="A421" s="348"/>
      <c r="B421" s="348"/>
      <c r="C421" s="348"/>
      <c r="D421" s="348"/>
      <c r="E421" s="348"/>
      <c r="F421" s="348"/>
      <c r="G421" s="348"/>
      <c r="H421" s="348"/>
      <c r="I421" s="348"/>
      <c r="J421" s="348"/>
      <c r="K421" s="348"/>
      <c r="L421" s="348"/>
      <c r="M421" s="348"/>
    </row>
    <row r="422" spans="1:13" ht="15.75" thickBot="1">
      <c r="A422" s="348"/>
      <c r="B422" s="348"/>
      <c r="C422" s="348"/>
      <c r="D422" s="348"/>
      <c r="E422" s="348"/>
      <c r="F422" s="348"/>
      <c r="G422" s="348"/>
      <c r="H422" s="348"/>
      <c r="I422" s="348"/>
      <c r="J422" s="348"/>
      <c r="K422" s="348"/>
      <c r="L422" s="348"/>
      <c r="M422" s="348"/>
    </row>
    <row r="423" spans="1:13" ht="15.75" thickBot="1">
      <c r="A423" s="348"/>
      <c r="B423" s="348"/>
      <c r="C423" s="348"/>
      <c r="D423" s="348"/>
      <c r="E423" s="348"/>
      <c r="F423" s="348"/>
      <c r="G423" s="348"/>
      <c r="H423" s="348"/>
      <c r="I423" s="348"/>
      <c r="J423" s="348"/>
      <c r="K423" s="348"/>
      <c r="L423" s="348"/>
      <c r="M423" s="348"/>
    </row>
    <row r="424" spans="1:13" ht="15.75" thickBot="1">
      <c r="A424" s="348"/>
      <c r="B424" s="348"/>
      <c r="C424" s="348"/>
      <c r="D424" s="348"/>
      <c r="E424" s="348"/>
      <c r="F424" s="348"/>
      <c r="G424" s="348"/>
      <c r="H424" s="348"/>
      <c r="I424" s="348"/>
      <c r="J424" s="348"/>
      <c r="K424" s="348"/>
      <c r="L424" s="348"/>
      <c r="M424" s="348"/>
    </row>
    <row r="425" spans="1:13" ht="15.75" thickBot="1">
      <c r="A425" s="348"/>
      <c r="B425" s="348"/>
      <c r="C425" s="348"/>
      <c r="D425" s="348"/>
      <c r="E425" s="348"/>
      <c r="F425" s="348"/>
      <c r="G425" s="348"/>
      <c r="H425" s="348"/>
      <c r="I425" s="348"/>
      <c r="J425" s="348"/>
      <c r="K425" s="348"/>
      <c r="L425" s="348"/>
      <c r="M425" s="348"/>
    </row>
    <row r="426" spans="1:13" ht="15.75" thickBot="1">
      <c r="A426" s="348"/>
      <c r="B426" s="348"/>
      <c r="C426" s="348"/>
      <c r="D426" s="348"/>
      <c r="E426" s="348"/>
      <c r="F426" s="348"/>
      <c r="G426" s="348"/>
      <c r="H426" s="348"/>
      <c r="I426" s="348"/>
      <c r="J426" s="348"/>
      <c r="K426" s="348"/>
      <c r="L426" s="348"/>
      <c r="M426" s="348"/>
    </row>
    <row r="427" spans="1:13" ht="15.75" thickBot="1">
      <c r="A427" s="348"/>
      <c r="B427" s="348"/>
      <c r="C427" s="348"/>
      <c r="D427" s="348"/>
      <c r="E427" s="348"/>
      <c r="F427" s="348"/>
      <c r="G427" s="348"/>
      <c r="H427" s="348"/>
      <c r="I427" s="348"/>
      <c r="J427" s="348"/>
      <c r="K427" s="348"/>
      <c r="L427" s="348"/>
      <c r="M427" s="348"/>
    </row>
    <row r="428" spans="1:13" ht="15.75" thickBot="1">
      <c r="A428" s="348"/>
      <c r="B428" s="348"/>
      <c r="C428" s="348"/>
      <c r="D428" s="348"/>
      <c r="E428" s="348"/>
      <c r="F428" s="348"/>
      <c r="G428" s="348"/>
      <c r="H428" s="348"/>
      <c r="I428" s="348"/>
      <c r="J428" s="348"/>
      <c r="K428" s="348"/>
      <c r="L428" s="348"/>
      <c r="M428" s="348"/>
    </row>
    <row r="429" spans="1:13" ht="15.75" thickBot="1">
      <c r="A429" s="348"/>
      <c r="B429" s="348"/>
      <c r="C429" s="348"/>
      <c r="D429" s="348"/>
      <c r="E429" s="348"/>
      <c r="F429" s="348"/>
      <c r="G429" s="348"/>
      <c r="H429" s="348"/>
      <c r="I429" s="348"/>
      <c r="J429" s="348"/>
      <c r="K429" s="348"/>
      <c r="L429" s="348"/>
      <c r="M429" s="348"/>
    </row>
    <row r="430" spans="1:13" ht="15.75" thickBot="1">
      <c r="A430" s="348"/>
      <c r="B430" s="348"/>
      <c r="C430" s="348"/>
      <c r="D430" s="348"/>
      <c r="E430" s="348"/>
      <c r="F430" s="348"/>
      <c r="G430" s="348"/>
      <c r="H430" s="348"/>
      <c r="I430" s="348"/>
      <c r="J430" s="348"/>
      <c r="K430" s="348"/>
      <c r="L430" s="348"/>
      <c r="M430" s="348"/>
    </row>
    <row r="431" spans="1:13" ht="15.75" thickBot="1">
      <c r="A431" s="348"/>
      <c r="B431" s="348"/>
      <c r="C431" s="348"/>
      <c r="D431" s="348"/>
      <c r="E431" s="348"/>
      <c r="F431" s="348"/>
      <c r="G431" s="348"/>
      <c r="H431" s="348"/>
      <c r="I431" s="348"/>
      <c r="J431" s="348"/>
      <c r="K431" s="348"/>
      <c r="L431" s="348"/>
      <c r="M431" s="348"/>
    </row>
    <row r="432" spans="1:13" ht="15.75" thickBot="1">
      <c r="A432" s="348"/>
      <c r="B432" s="348"/>
      <c r="C432" s="348"/>
      <c r="D432" s="348"/>
      <c r="E432" s="348"/>
      <c r="F432" s="348"/>
      <c r="G432" s="348"/>
      <c r="H432" s="348"/>
      <c r="I432" s="348"/>
      <c r="J432" s="348"/>
      <c r="K432" s="348"/>
      <c r="L432" s="348"/>
      <c r="M432" s="348"/>
    </row>
    <row r="433" spans="1:13" ht="15.75" thickBot="1">
      <c r="A433" s="348"/>
      <c r="B433" s="348"/>
      <c r="C433" s="348"/>
      <c r="D433" s="348"/>
      <c r="E433" s="348"/>
      <c r="F433" s="348"/>
      <c r="G433" s="348"/>
      <c r="H433" s="348"/>
      <c r="I433" s="348"/>
      <c r="J433" s="348"/>
      <c r="K433" s="348"/>
      <c r="L433" s="348"/>
      <c r="M433" s="348"/>
    </row>
    <row r="434" spans="1:13" ht="15.75" thickBot="1">
      <c r="A434" s="348"/>
      <c r="B434" s="348"/>
      <c r="C434" s="348"/>
      <c r="D434" s="348"/>
      <c r="E434" s="348"/>
      <c r="F434" s="348"/>
      <c r="G434" s="348"/>
      <c r="H434" s="348"/>
      <c r="I434" s="348"/>
      <c r="J434" s="348"/>
      <c r="K434" s="348"/>
      <c r="L434" s="348"/>
      <c r="M434" s="348"/>
    </row>
    <row r="435" spans="1:13" ht="15.75" thickBot="1">
      <c r="A435" s="348"/>
      <c r="B435" s="348"/>
      <c r="C435" s="348"/>
      <c r="D435" s="348"/>
      <c r="E435" s="348"/>
      <c r="F435" s="348"/>
      <c r="G435" s="348"/>
      <c r="H435" s="348"/>
      <c r="I435" s="348"/>
      <c r="J435" s="348"/>
      <c r="K435" s="348"/>
      <c r="L435" s="348"/>
      <c r="M435" s="348"/>
    </row>
    <row r="436" spans="1:13" ht="15.75" thickBot="1">
      <c r="A436" s="348"/>
      <c r="B436" s="348"/>
      <c r="C436" s="348"/>
      <c r="D436" s="348"/>
      <c r="E436" s="348"/>
      <c r="F436" s="348"/>
      <c r="G436" s="348"/>
      <c r="H436" s="348"/>
      <c r="I436" s="348"/>
      <c r="J436" s="348"/>
      <c r="K436" s="348"/>
      <c r="L436" s="348"/>
      <c r="M436" s="348"/>
    </row>
    <row r="437" spans="1:13" ht="15.75" thickBot="1">
      <c r="A437" s="348"/>
      <c r="B437" s="348"/>
      <c r="C437" s="348"/>
      <c r="D437" s="348"/>
      <c r="E437" s="348"/>
      <c r="F437" s="348"/>
      <c r="G437" s="348"/>
      <c r="H437" s="348"/>
      <c r="I437" s="348"/>
      <c r="J437" s="348"/>
      <c r="K437" s="348"/>
      <c r="L437" s="348"/>
      <c r="M437" s="348"/>
    </row>
    <row r="438" spans="1:13" ht="15.75" thickBot="1">
      <c r="A438" s="348"/>
      <c r="B438" s="348"/>
      <c r="C438" s="348"/>
      <c r="D438" s="348"/>
      <c r="E438" s="348"/>
      <c r="F438" s="348"/>
      <c r="G438" s="348"/>
      <c r="H438" s="348"/>
      <c r="I438" s="348"/>
      <c r="J438" s="348"/>
      <c r="K438" s="348"/>
      <c r="L438" s="348"/>
      <c r="M438" s="348"/>
    </row>
    <row r="439" spans="1:13" ht="15.75" thickBot="1">
      <c r="A439" s="348"/>
      <c r="B439" s="348"/>
      <c r="C439" s="348"/>
      <c r="D439" s="348"/>
      <c r="E439" s="348"/>
      <c r="F439" s="348"/>
      <c r="G439" s="348"/>
      <c r="H439" s="348"/>
      <c r="I439" s="348"/>
      <c r="J439" s="348"/>
      <c r="K439" s="348"/>
      <c r="L439" s="348"/>
      <c r="M439" s="348"/>
    </row>
    <row r="440" spans="1:13" ht="15.75" thickBot="1">
      <c r="A440" s="348"/>
      <c r="B440" s="348"/>
      <c r="C440" s="348"/>
      <c r="D440" s="348"/>
      <c r="E440" s="348"/>
      <c r="F440" s="348"/>
      <c r="G440" s="348"/>
      <c r="H440" s="348"/>
      <c r="I440" s="348"/>
      <c r="J440" s="348"/>
      <c r="K440" s="348"/>
      <c r="L440" s="348"/>
      <c r="M440" s="348"/>
    </row>
    <row r="441" spans="1:13" ht="15.75" thickBot="1">
      <c r="A441" s="348"/>
      <c r="B441" s="348"/>
      <c r="C441" s="348"/>
      <c r="D441" s="348"/>
      <c r="E441" s="348"/>
      <c r="F441" s="348"/>
      <c r="G441" s="348"/>
      <c r="H441" s="348"/>
      <c r="I441" s="348"/>
      <c r="J441" s="348"/>
      <c r="K441" s="348"/>
      <c r="L441" s="348"/>
      <c r="M441" s="348"/>
    </row>
    <row r="442" spans="1:13" ht="15.75" thickBot="1">
      <c r="A442" s="348"/>
      <c r="B442" s="348"/>
      <c r="C442" s="348"/>
      <c r="D442" s="348"/>
      <c r="E442" s="348"/>
      <c r="F442" s="348"/>
      <c r="G442" s="348"/>
      <c r="H442" s="348"/>
      <c r="I442" s="348"/>
      <c r="J442" s="348"/>
      <c r="K442" s="348"/>
      <c r="L442" s="348"/>
      <c r="M442" s="348"/>
    </row>
    <row r="443" spans="1:13" ht="15.75" thickBot="1">
      <c r="A443" s="348"/>
      <c r="B443" s="348"/>
      <c r="C443" s="348"/>
      <c r="D443" s="348"/>
      <c r="E443" s="348"/>
      <c r="F443" s="348"/>
      <c r="G443" s="348"/>
      <c r="H443" s="348"/>
      <c r="I443" s="348"/>
      <c r="J443" s="348"/>
      <c r="K443" s="348"/>
      <c r="L443" s="348"/>
      <c r="M443" s="348"/>
    </row>
    <row r="444" spans="1:13" ht="15.75" thickBot="1">
      <c r="A444" s="348"/>
      <c r="B444" s="348"/>
      <c r="C444" s="348"/>
      <c r="D444" s="348"/>
      <c r="E444" s="348"/>
      <c r="F444" s="348"/>
      <c r="G444" s="348"/>
      <c r="H444" s="348"/>
      <c r="I444" s="348"/>
      <c r="J444" s="348"/>
      <c r="K444" s="348"/>
      <c r="L444" s="348"/>
      <c r="M444" s="348"/>
    </row>
    <row r="445" spans="1:13" ht="15.75" thickBot="1">
      <c r="A445" s="348"/>
      <c r="B445" s="348"/>
      <c r="C445" s="348"/>
      <c r="D445" s="348"/>
      <c r="E445" s="348"/>
      <c r="F445" s="348"/>
      <c r="G445" s="348"/>
      <c r="H445" s="348"/>
      <c r="I445" s="348"/>
      <c r="J445" s="348"/>
      <c r="K445" s="348"/>
      <c r="L445" s="348"/>
      <c r="M445" s="348"/>
    </row>
    <row r="446" spans="1:13" ht="15.75" thickBot="1">
      <c r="A446" s="348"/>
      <c r="B446" s="348"/>
      <c r="C446" s="348"/>
      <c r="D446" s="348"/>
      <c r="E446" s="348"/>
      <c r="F446" s="348"/>
      <c r="G446" s="348"/>
      <c r="H446" s="348"/>
      <c r="I446" s="348"/>
      <c r="J446" s="348"/>
      <c r="K446" s="348"/>
      <c r="L446" s="348"/>
      <c r="M446" s="348"/>
    </row>
    <row r="447" spans="1:13" ht="15.75" thickBot="1">
      <c r="A447" s="348"/>
      <c r="B447" s="348"/>
      <c r="C447" s="348"/>
      <c r="D447" s="348"/>
      <c r="E447" s="348"/>
      <c r="F447" s="348"/>
      <c r="G447" s="348"/>
      <c r="H447" s="348"/>
      <c r="I447" s="348"/>
      <c r="J447" s="348"/>
      <c r="K447" s="348"/>
      <c r="L447" s="348"/>
      <c r="M447" s="348"/>
    </row>
    <row r="448" spans="1:13" ht="15.75" thickBot="1">
      <c r="A448" s="348"/>
      <c r="B448" s="348"/>
      <c r="C448" s="348"/>
      <c r="D448" s="348"/>
      <c r="E448" s="348"/>
      <c r="F448" s="348"/>
      <c r="G448" s="348"/>
      <c r="H448" s="348"/>
      <c r="I448" s="348"/>
      <c r="J448" s="348"/>
      <c r="K448" s="348"/>
      <c r="L448" s="348"/>
      <c r="M448" s="348"/>
    </row>
    <row r="449" spans="1:13" ht="15.75" thickBot="1">
      <c r="A449" s="348"/>
      <c r="B449" s="348"/>
      <c r="C449" s="348"/>
      <c r="D449" s="348"/>
      <c r="E449" s="348"/>
      <c r="F449" s="348"/>
      <c r="G449" s="348"/>
      <c r="H449" s="348"/>
      <c r="I449" s="348"/>
      <c r="J449" s="348"/>
      <c r="K449" s="348"/>
      <c r="L449" s="348"/>
      <c r="M449" s="348"/>
    </row>
    <row r="450" spans="1:13" ht="15.75" thickBot="1">
      <c r="A450" s="348"/>
      <c r="B450" s="348"/>
      <c r="C450" s="348"/>
      <c r="D450" s="348"/>
      <c r="E450" s="348"/>
      <c r="F450" s="348"/>
      <c r="G450" s="348"/>
      <c r="H450" s="348"/>
      <c r="I450" s="348"/>
      <c r="J450" s="348"/>
      <c r="K450" s="348"/>
      <c r="L450" s="348"/>
      <c r="M450" s="348"/>
    </row>
    <row r="451" spans="1:13" ht="15.75" thickBot="1">
      <c r="A451" s="348"/>
      <c r="B451" s="348"/>
      <c r="C451" s="348"/>
      <c r="D451" s="348"/>
      <c r="E451" s="348"/>
      <c r="F451" s="348"/>
      <c r="G451" s="348"/>
      <c r="H451" s="348"/>
      <c r="I451" s="348"/>
      <c r="J451" s="348"/>
      <c r="K451" s="348"/>
      <c r="L451" s="348"/>
      <c r="M451" s="348"/>
    </row>
    <row r="452" spans="1:13" ht="15.75" thickBot="1">
      <c r="A452" s="348"/>
      <c r="B452" s="348"/>
      <c r="C452" s="348"/>
      <c r="D452" s="348"/>
      <c r="E452" s="348"/>
      <c r="F452" s="348"/>
      <c r="G452" s="348"/>
      <c r="H452" s="348"/>
      <c r="I452" s="348"/>
      <c r="J452" s="348"/>
      <c r="K452" s="348"/>
      <c r="L452" s="348"/>
      <c r="M452" s="348"/>
    </row>
    <row r="453" spans="1:13" ht="15.75" thickBot="1">
      <c r="A453" s="348"/>
      <c r="B453" s="348"/>
      <c r="C453" s="348"/>
      <c r="D453" s="348"/>
      <c r="E453" s="348"/>
      <c r="F453" s="348"/>
      <c r="G453" s="348"/>
      <c r="H453" s="348"/>
      <c r="I453" s="348"/>
      <c r="J453" s="348"/>
      <c r="K453" s="348"/>
      <c r="L453" s="348"/>
      <c r="M453" s="348"/>
    </row>
    <row r="454" spans="1:13" ht="15.75" thickBot="1">
      <c r="A454" s="348"/>
      <c r="B454" s="348"/>
      <c r="C454" s="348"/>
      <c r="D454" s="348"/>
      <c r="E454" s="348"/>
      <c r="F454" s="348"/>
      <c r="G454" s="348"/>
      <c r="H454" s="348"/>
      <c r="I454" s="348"/>
      <c r="J454" s="348"/>
      <c r="K454" s="348"/>
      <c r="L454" s="348"/>
      <c r="M454" s="348"/>
    </row>
    <row r="455" spans="1:13" ht="15.75" thickBot="1">
      <c r="A455" s="348"/>
      <c r="B455" s="348"/>
      <c r="C455" s="348"/>
      <c r="D455" s="348"/>
      <c r="E455" s="348"/>
      <c r="F455" s="348"/>
      <c r="G455" s="348"/>
      <c r="H455" s="348"/>
      <c r="I455" s="348"/>
      <c r="J455" s="348"/>
      <c r="K455" s="348"/>
      <c r="L455" s="348"/>
      <c r="M455" s="348"/>
    </row>
    <row r="456" spans="1:13" ht="15.75" thickBot="1">
      <c r="A456" s="348"/>
      <c r="B456" s="348"/>
      <c r="C456" s="348"/>
      <c r="D456" s="348"/>
      <c r="E456" s="348"/>
      <c r="F456" s="348"/>
      <c r="G456" s="348"/>
      <c r="H456" s="348"/>
      <c r="I456" s="348"/>
      <c r="J456" s="348"/>
      <c r="K456" s="348"/>
      <c r="L456" s="348"/>
      <c r="M456" s="348"/>
    </row>
    <row r="457" spans="1:13" ht="15.75" thickBot="1">
      <c r="A457" s="348"/>
      <c r="B457" s="348"/>
      <c r="C457" s="348"/>
      <c r="D457" s="348"/>
      <c r="E457" s="348"/>
      <c r="F457" s="348"/>
      <c r="G457" s="348"/>
      <c r="H457" s="348"/>
      <c r="I457" s="348"/>
      <c r="J457" s="348"/>
      <c r="K457" s="348"/>
      <c r="L457" s="348"/>
      <c r="M457" s="348"/>
    </row>
    <row r="458" spans="1:13" ht="15.75" thickBot="1">
      <c r="A458" s="348"/>
      <c r="B458" s="348"/>
      <c r="C458" s="348"/>
      <c r="D458" s="348"/>
      <c r="E458" s="348"/>
      <c r="F458" s="348"/>
      <c r="G458" s="348"/>
      <c r="H458" s="348"/>
      <c r="I458" s="348"/>
      <c r="J458" s="348"/>
      <c r="K458" s="348"/>
      <c r="L458" s="348"/>
      <c r="M458" s="348"/>
    </row>
    <row r="459" spans="1:13" ht="15.75" thickBot="1">
      <c r="A459" s="348"/>
      <c r="B459" s="348"/>
      <c r="C459" s="348"/>
      <c r="D459" s="348"/>
      <c r="E459" s="348"/>
      <c r="F459" s="348"/>
      <c r="G459" s="348"/>
      <c r="H459" s="348"/>
      <c r="I459" s="348"/>
      <c r="J459" s="348"/>
      <c r="K459" s="348"/>
      <c r="L459" s="348"/>
      <c r="M459" s="348"/>
    </row>
    <row r="460" spans="1:13" ht="15.75" thickBot="1">
      <c r="A460" s="348"/>
      <c r="B460" s="348"/>
      <c r="C460" s="348"/>
      <c r="D460" s="348"/>
      <c r="E460" s="348"/>
      <c r="F460" s="348"/>
      <c r="G460" s="348"/>
      <c r="H460" s="348"/>
      <c r="I460" s="348"/>
      <c r="J460" s="348"/>
      <c r="K460" s="348"/>
      <c r="L460" s="348"/>
      <c r="M460" s="348"/>
    </row>
    <row r="461" spans="1:13" ht="15.75" thickBot="1">
      <c r="A461" s="348"/>
      <c r="B461" s="348"/>
      <c r="C461" s="348"/>
      <c r="D461" s="348"/>
      <c r="E461" s="348"/>
      <c r="F461" s="348"/>
      <c r="G461" s="348"/>
      <c r="H461" s="348"/>
      <c r="I461" s="348"/>
      <c r="J461" s="348"/>
      <c r="K461" s="348"/>
      <c r="L461" s="348"/>
      <c r="M461" s="348"/>
    </row>
    <row r="462" spans="1:13" ht="15.75" thickBot="1">
      <c r="A462" s="348"/>
      <c r="B462" s="348"/>
      <c r="C462" s="348"/>
      <c r="D462" s="348"/>
      <c r="E462" s="348"/>
      <c r="F462" s="348"/>
      <c r="G462" s="348"/>
      <c r="H462" s="348"/>
      <c r="I462" s="348"/>
      <c r="J462" s="348"/>
      <c r="K462" s="348"/>
      <c r="L462" s="348"/>
      <c r="M462" s="348"/>
    </row>
    <row r="463" spans="1:13" ht="15.75" thickBot="1">
      <c r="A463" s="348"/>
      <c r="B463" s="348"/>
      <c r="C463" s="348"/>
      <c r="D463" s="348"/>
      <c r="E463" s="348"/>
      <c r="F463" s="348"/>
      <c r="G463" s="348"/>
      <c r="H463" s="348"/>
      <c r="I463" s="348"/>
      <c r="J463" s="348"/>
      <c r="K463" s="348"/>
      <c r="L463" s="348"/>
      <c r="M463" s="348"/>
    </row>
    <row r="464" spans="1:13" ht="15.75" thickBot="1">
      <c r="A464" s="348"/>
      <c r="B464" s="348"/>
      <c r="C464" s="348"/>
      <c r="D464" s="348"/>
      <c r="E464" s="348"/>
      <c r="F464" s="348"/>
      <c r="G464" s="348"/>
      <c r="H464" s="348"/>
      <c r="I464" s="348"/>
      <c r="J464" s="348"/>
      <c r="K464" s="348"/>
      <c r="L464" s="348"/>
      <c r="M464" s="348"/>
    </row>
    <row r="465" spans="1:13" ht="15.75" thickBot="1">
      <c r="A465" s="348"/>
      <c r="B465" s="348"/>
      <c r="C465" s="348"/>
      <c r="D465" s="348"/>
      <c r="E465" s="348"/>
      <c r="F465" s="348"/>
      <c r="G465" s="348"/>
      <c r="H465" s="348"/>
      <c r="I465" s="348"/>
      <c r="J465" s="348"/>
      <c r="K465" s="348"/>
      <c r="L465" s="348"/>
      <c r="M465" s="348"/>
    </row>
    <row r="466" spans="1:13" ht="15.75" thickBot="1">
      <c r="A466" s="348"/>
      <c r="B466" s="348"/>
      <c r="C466" s="348"/>
      <c r="D466" s="348"/>
      <c r="E466" s="348"/>
      <c r="F466" s="348"/>
      <c r="G466" s="348"/>
      <c r="H466" s="348"/>
      <c r="I466" s="348"/>
      <c r="J466" s="348"/>
      <c r="K466" s="348"/>
      <c r="L466" s="348"/>
      <c r="M466" s="348"/>
    </row>
    <row r="467" spans="1:13" ht="15.75" thickBot="1">
      <c r="A467" s="348"/>
      <c r="B467" s="348"/>
      <c r="C467" s="348"/>
      <c r="D467" s="348"/>
      <c r="E467" s="348"/>
      <c r="F467" s="348"/>
      <c r="G467" s="348"/>
      <c r="H467" s="348"/>
      <c r="I467" s="348"/>
      <c r="J467" s="348"/>
      <c r="K467" s="348"/>
      <c r="L467" s="348"/>
      <c r="M467" s="348"/>
    </row>
    <row r="468" spans="1:13" ht="15.75" thickBot="1">
      <c r="A468" s="348"/>
      <c r="B468" s="348"/>
      <c r="C468" s="348"/>
      <c r="D468" s="348"/>
      <c r="E468" s="348"/>
      <c r="F468" s="348"/>
      <c r="G468" s="348"/>
      <c r="H468" s="348"/>
      <c r="I468" s="348"/>
      <c r="J468" s="348"/>
      <c r="K468" s="348"/>
      <c r="L468" s="348"/>
      <c r="M468" s="348"/>
    </row>
    <row r="469" spans="1:13" ht="15.75" thickBot="1">
      <c r="A469" s="348"/>
      <c r="B469" s="348"/>
      <c r="C469" s="348"/>
      <c r="D469" s="348"/>
      <c r="E469" s="348"/>
      <c r="F469" s="348"/>
      <c r="G469" s="348"/>
      <c r="H469" s="348"/>
      <c r="I469" s="348"/>
      <c r="J469" s="348"/>
      <c r="K469" s="348"/>
      <c r="L469" s="348"/>
      <c r="M469" s="348"/>
    </row>
    <row r="470" spans="1:13" ht="15.75" thickBot="1">
      <c r="A470" s="348"/>
      <c r="B470" s="348"/>
      <c r="C470" s="348"/>
      <c r="D470" s="348"/>
      <c r="E470" s="348"/>
      <c r="F470" s="348"/>
      <c r="G470" s="348"/>
      <c r="H470" s="348"/>
      <c r="I470" s="348"/>
      <c r="J470" s="348"/>
      <c r="K470" s="348"/>
      <c r="L470" s="348"/>
      <c r="M470" s="348"/>
    </row>
    <row r="471" spans="1:13" ht="15.75" thickBot="1">
      <c r="A471" s="348"/>
      <c r="B471" s="348"/>
      <c r="C471" s="348"/>
      <c r="D471" s="348"/>
      <c r="E471" s="348"/>
      <c r="F471" s="348"/>
      <c r="G471" s="348"/>
      <c r="H471" s="348"/>
      <c r="I471" s="348"/>
      <c r="J471" s="348"/>
      <c r="K471" s="348"/>
      <c r="L471" s="348"/>
      <c r="M471" s="348"/>
    </row>
    <row r="472" spans="1:13" ht="15.75" thickBot="1">
      <c r="A472" s="348"/>
      <c r="B472" s="348"/>
      <c r="C472" s="348"/>
      <c r="D472" s="348"/>
      <c r="E472" s="348"/>
      <c r="F472" s="348"/>
      <c r="G472" s="348"/>
      <c r="H472" s="348"/>
      <c r="I472" s="348"/>
      <c r="J472" s="348"/>
      <c r="K472" s="348"/>
      <c r="L472" s="348"/>
      <c r="M472" s="348"/>
    </row>
    <row r="473" spans="1:13" ht="15.75" thickBot="1">
      <c r="A473" s="348"/>
      <c r="B473" s="348"/>
      <c r="C473" s="348"/>
      <c r="D473" s="348"/>
      <c r="E473" s="348"/>
      <c r="F473" s="348"/>
      <c r="G473" s="348"/>
      <c r="H473" s="348"/>
      <c r="I473" s="348"/>
      <c r="J473" s="348"/>
      <c r="K473" s="348"/>
      <c r="L473" s="348"/>
      <c r="M473" s="348"/>
    </row>
    <row r="474" spans="1:13" ht="15.75" thickBot="1">
      <c r="A474" s="348"/>
      <c r="B474" s="348"/>
      <c r="C474" s="348"/>
      <c r="D474" s="348"/>
      <c r="E474" s="348"/>
      <c r="F474" s="348"/>
      <c r="G474" s="348"/>
      <c r="H474" s="348"/>
      <c r="I474" s="348"/>
      <c r="J474" s="348"/>
      <c r="K474" s="348"/>
      <c r="L474" s="348"/>
      <c r="M474" s="348"/>
    </row>
    <row r="475" spans="1:13" ht="15.75" thickBot="1">
      <c r="A475" s="348"/>
      <c r="B475" s="348"/>
      <c r="C475" s="348"/>
      <c r="D475" s="348"/>
      <c r="E475" s="348"/>
      <c r="F475" s="348"/>
      <c r="G475" s="348"/>
      <c r="H475" s="348"/>
      <c r="I475" s="348"/>
      <c r="J475" s="348"/>
      <c r="K475" s="348"/>
      <c r="L475" s="348"/>
      <c r="M475" s="348"/>
    </row>
    <row r="476" spans="1:13" ht="15.75" thickBot="1">
      <c r="A476" s="348"/>
      <c r="B476" s="348"/>
      <c r="C476" s="348"/>
      <c r="D476" s="348"/>
      <c r="E476" s="348"/>
      <c r="F476" s="348"/>
      <c r="G476" s="348"/>
      <c r="H476" s="348"/>
      <c r="I476" s="348"/>
      <c r="J476" s="348"/>
      <c r="K476" s="348"/>
      <c r="L476" s="348"/>
      <c r="M476" s="348"/>
    </row>
    <row r="477" spans="1:13" ht="15.75" thickBot="1">
      <c r="A477" s="348"/>
      <c r="B477" s="348"/>
      <c r="C477" s="348"/>
      <c r="D477" s="348"/>
      <c r="E477" s="348"/>
      <c r="F477" s="348"/>
      <c r="G477" s="348"/>
      <c r="H477" s="348"/>
      <c r="I477" s="348"/>
      <c r="J477" s="348"/>
      <c r="K477" s="348"/>
      <c r="L477" s="348"/>
      <c r="M477" s="348"/>
    </row>
    <row r="478" spans="1:13" ht="15.75" thickBot="1">
      <c r="A478" s="348"/>
      <c r="B478" s="348"/>
      <c r="C478" s="348"/>
      <c r="D478" s="348"/>
      <c r="E478" s="348"/>
      <c r="F478" s="348"/>
      <c r="G478" s="348"/>
      <c r="H478" s="348"/>
      <c r="I478" s="348"/>
      <c r="J478" s="348"/>
      <c r="K478" s="348"/>
      <c r="L478" s="348"/>
      <c r="M478" s="348"/>
    </row>
    <row r="479" spans="1:13" ht="15.75" thickBot="1">
      <c r="A479" s="348"/>
      <c r="B479" s="348"/>
      <c r="C479" s="348"/>
      <c r="D479" s="348"/>
      <c r="E479" s="348"/>
      <c r="F479" s="348"/>
      <c r="G479" s="348"/>
      <c r="H479" s="348"/>
      <c r="I479" s="348"/>
      <c r="J479" s="348"/>
      <c r="K479" s="348"/>
      <c r="L479" s="348"/>
      <c r="M479" s="348"/>
    </row>
    <row r="480" spans="1:13" ht="15.75" thickBot="1">
      <c r="A480" s="348"/>
      <c r="B480" s="348"/>
      <c r="C480" s="348"/>
      <c r="D480" s="348"/>
      <c r="E480" s="348"/>
      <c r="F480" s="348"/>
      <c r="G480" s="348"/>
      <c r="H480" s="348"/>
      <c r="I480" s="348"/>
      <c r="J480" s="348"/>
      <c r="K480" s="348"/>
      <c r="L480" s="348"/>
      <c r="M480" s="348"/>
    </row>
    <row r="481" spans="1:13" ht="15.75" thickBot="1">
      <c r="A481" s="348"/>
      <c r="B481" s="348"/>
      <c r="C481" s="348"/>
      <c r="D481" s="348"/>
      <c r="E481" s="348"/>
      <c r="F481" s="348"/>
      <c r="G481" s="348"/>
      <c r="H481" s="348"/>
      <c r="I481" s="348"/>
      <c r="J481" s="348"/>
      <c r="K481" s="348"/>
      <c r="L481" s="348"/>
      <c r="M481" s="348"/>
    </row>
    <row r="482" spans="1:13" ht="15.75" thickBot="1">
      <c r="A482" s="348"/>
      <c r="B482" s="348"/>
      <c r="C482" s="348"/>
      <c r="D482" s="348"/>
      <c r="E482" s="348"/>
      <c r="F482" s="348"/>
      <c r="G482" s="348"/>
      <c r="H482" s="348"/>
      <c r="I482" s="348"/>
      <c r="J482" s="348"/>
      <c r="K482" s="348"/>
      <c r="L482" s="348"/>
      <c r="M482" s="348"/>
    </row>
    <row r="483" spans="1:13" ht="15.75" thickBot="1">
      <c r="A483" s="348"/>
      <c r="B483" s="348"/>
      <c r="C483" s="348"/>
      <c r="D483" s="348"/>
      <c r="E483" s="348"/>
      <c r="F483" s="348"/>
      <c r="G483" s="348"/>
      <c r="H483" s="348"/>
      <c r="I483" s="348"/>
      <c r="J483" s="348"/>
      <c r="K483" s="348"/>
      <c r="L483" s="348"/>
      <c r="M483" s="348"/>
    </row>
    <row r="484" spans="1:13" ht="15.75" thickBot="1">
      <c r="A484" s="348"/>
      <c r="B484" s="348"/>
      <c r="C484" s="348"/>
      <c r="D484" s="348"/>
      <c r="E484" s="348"/>
      <c r="F484" s="348"/>
      <c r="G484" s="348"/>
      <c r="H484" s="348"/>
      <c r="I484" s="348"/>
      <c r="J484" s="348"/>
      <c r="K484" s="348"/>
      <c r="L484" s="348"/>
      <c r="M484" s="348"/>
    </row>
    <row r="485" spans="1:13" ht="15.75" thickBot="1">
      <c r="A485" s="348"/>
      <c r="B485" s="348"/>
      <c r="C485" s="348"/>
      <c r="D485" s="348"/>
      <c r="E485" s="348"/>
      <c r="F485" s="348"/>
      <c r="G485" s="348"/>
      <c r="H485" s="348"/>
      <c r="I485" s="348"/>
      <c r="J485" s="348"/>
      <c r="K485" s="348"/>
      <c r="L485" s="348"/>
      <c r="M485" s="348"/>
    </row>
    <row r="486" spans="1:13" ht="15.75" thickBot="1">
      <c r="A486" s="348"/>
      <c r="B486" s="348"/>
      <c r="C486" s="348"/>
      <c r="D486" s="348"/>
      <c r="E486" s="348"/>
      <c r="F486" s="348"/>
      <c r="G486" s="348"/>
      <c r="H486" s="348"/>
      <c r="I486" s="348"/>
      <c r="J486" s="348"/>
      <c r="K486" s="348"/>
      <c r="L486" s="348"/>
      <c r="M486" s="348"/>
    </row>
    <row r="487" spans="1:13" ht="15.75" thickBot="1">
      <c r="A487" s="348"/>
      <c r="B487" s="348"/>
      <c r="C487" s="348"/>
      <c r="D487" s="348"/>
      <c r="E487" s="348"/>
      <c r="F487" s="348"/>
      <c r="G487" s="348"/>
      <c r="H487" s="348"/>
      <c r="I487" s="348"/>
      <c r="J487" s="348"/>
      <c r="K487" s="348"/>
      <c r="L487" s="348"/>
      <c r="M487" s="348"/>
    </row>
    <row r="488" spans="1:13" ht="15.75" thickBot="1">
      <c r="A488" s="348"/>
      <c r="B488" s="348"/>
      <c r="C488" s="348"/>
      <c r="D488" s="348"/>
      <c r="E488" s="348"/>
      <c r="F488" s="348"/>
      <c r="G488" s="348"/>
      <c r="H488" s="348"/>
      <c r="I488" s="348"/>
      <c r="J488" s="348"/>
      <c r="K488" s="348"/>
      <c r="L488" s="348"/>
      <c r="M488" s="348"/>
    </row>
    <row r="489" spans="1:13" ht="15.75" thickBot="1">
      <c r="A489" s="348"/>
      <c r="B489" s="348"/>
      <c r="C489" s="348"/>
      <c r="D489" s="348"/>
      <c r="E489" s="348"/>
      <c r="F489" s="348"/>
      <c r="G489" s="348"/>
      <c r="H489" s="348"/>
      <c r="I489" s="348"/>
      <c r="J489" s="348"/>
      <c r="K489" s="348"/>
      <c r="L489" s="348"/>
      <c r="M489" s="348"/>
    </row>
    <row r="490" spans="1:13" ht="15.75" thickBot="1">
      <c r="A490" s="348"/>
      <c r="B490" s="348"/>
      <c r="C490" s="348"/>
      <c r="D490" s="348"/>
      <c r="E490" s="348"/>
      <c r="F490" s="348"/>
      <c r="G490" s="348"/>
      <c r="H490" s="348"/>
      <c r="I490" s="348"/>
      <c r="J490" s="348"/>
      <c r="K490" s="348"/>
      <c r="L490" s="348"/>
      <c r="M490" s="348"/>
    </row>
    <row r="491" spans="1:13" ht="15.75" thickBot="1">
      <c r="A491" s="348"/>
      <c r="B491" s="348"/>
      <c r="C491" s="348"/>
      <c r="D491" s="348"/>
      <c r="E491" s="348"/>
      <c r="F491" s="348"/>
      <c r="G491" s="348"/>
      <c r="H491" s="348"/>
      <c r="I491" s="348"/>
      <c r="J491" s="348"/>
      <c r="K491" s="348"/>
      <c r="L491" s="348"/>
      <c r="M491" s="348"/>
    </row>
    <row r="492" spans="1:13" ht="15.75" thickBot="1">
      <c r="A492" s="348"/>
      <c r="B492" s="348"/>
      <c r="C492" s="348"/>
      <c r="D492" s="348"/>
      <c r="E492" s="348"/>
      <c r="F492" s="348"/>
      <c r="G492" s="348"/>
      <c r="H492" s="348"/>
      <c r="I492" s="348"/>
      <c r="J492" s="348"/>
      <c r="K492" s="348"/>
      <c r="L492" s="348"/>
      <c r="M492" s="348"/>
    </row>
    <row r="493" spans="1:13" ht="15.75" thickBot="1">
      <c r="A493" s="348"/>
      <c r="B493" s="348"/>
      <c r="C493" s="348"/>
      <c r="D493" s="348"/>
      <c r="E493" s="348"/>
      <c r="F493" s="348"/>
      <c r="G493" s="348"/>
      <c r="H493" s="348"/>
      <c r="I493" s="348"/>
      <c r="J493" s="348"/>
      <c r="K493" s="348"/>
      <c r="L493" s="348"/>
      <c r="M493" s="348"/>
    </row>
    <row r="494" spans="1:13" ht="15.75" thickBot="1">
      <c r="A494" s="348"/>
      <c r="B494" s="348"/>
      <c r="C494" s="348"/>
      <c r="D494" s="348"/>
      <c r="E494" s="348"/>
      <c r="F494" s="348"/>
      <c r="G494" s="348"/>
      <c r="H494" s="348"/>
      <c r="I494" s="348"/>
      <c r="J494" s="348"/>
      <c r="K494" s="348"/>
      <c r="L494" s="348"/>
      <c r="M494" s="348"/>
    </row>
    <row r="495" spans="1:13" ht="15.75" thickBot="1">
      <c r="A495" s="348"/>
      <c r="B495" s="348"/>
      <c r="C495" s="348"/>
      <c r="D495" s="348"/>
      <c r="E495" s="348"/>
      <c r="F495" s="348"/>
      <c r="G495" s="348"/>
      <c r="H495" s="348"/>
      <c r="I495" s="348"/>
      <c r="J495" s="348"/>
      <c r="K495" s="348"/>
      <c r="L495" s="348"/>
      <c r="M495" s="348"/>
    </row>
    <row r="496" spans="1:13" ht="15.75" thickBot="1">
      <c r="A496" s="348"/>
      <c r="B496" s="348"/>
      <c r="C496" s="348"/>
      <c r="D496" s="348"/>
      <c r="E496" s="348"/>
      <c r="F496" s="348"/>
      <c r="G496" s="348"/>
      <c r="H496" s="348"/>
      <c r="I496" s="348"/>
      <c r="J496" s="348"/>
      <c r="K496" s="348"/>
      <c r="L496" s="348"/>
      <c r="M496" s="348"/>
    </row>
    <row r="497" spans="1:13" ht="15.75" thickBot="1">
      <c r="A497" s="348"/>
      <c r="B497" s="348"/>
      <c r="C497" s="348"/>
      <c r="D497" s="348"/>
      <c r="E497" s="348"/>
      <c r="F497" s="348"/>
      <c r="G497" s="348"/>
      <c r="H497" s="348"/>
      <c r="I497" s="348"/>
      <c r="J497" s="348"/>
      <c r="K497" s="348"/>
      <c r="L497" s="348"/>
      <c r="M497" s="348"/>
    </row>
    <row r="498" spans="1:13" ht="15.75" thickBot="1">
      <c r="A498" s="348"/>
      <c r="B498" s="348"/>
      <c r="C498" s="348"/>
      <c r="D498" s="348"/>
      <c r="E498" s="348"/>
      <c r="F498" s="348"/>
      <c r="G498" s="348"/>
      <c r="H498" s="348"/>
      <c r="I498" s="348"/>
      <c r="J498" s="348"/>
      <c r="K498" s="348"/>
      <c r="L498" s="348"/>
      <c r="M498" s="348"/>
    </row>
    <row r="499" spans="1:13" ht="15.75" thickBot="1">
      <c r="A499" s="348"/>
      <c r="B499" s="348"/>
      <c r="C499" s="348"/>
      <c r="D499" s="348"/>
      <c r="E499" s="348"/>
      <c r="F499" s="348"/>
      <c r="G499" s="348"/>
      <c r="H499" s="348"/>
      <c r="I499" s="348"/>
      <c r="J499" s="348"/>
      <c r="K499" s="348"/>
      <c r="L499" s="348"/>
      <c r="M499" s="348"/>
    </row>
    <row r="500" spans="1:13" ht="15.75" thickBot="1">
      <c r="A500" s="348"/>
      <c r="B500" s="348"/>
      <c r="C500" s="348"/>
      <c r="D500" s="348"/>
      <c r="E500" s="348"/>
      <c r="F500" s="348"/>
      <c r="G500" s="348"/>
      <c r="H500" s="348"/>
      <c r="I500" s="348"/>
      <c r="J500" s="348"/>
      <c r="K500" s="348"/>
      <c r="L500" s="348"/>
      <c r="M500" s="348"/>
    </row>
    <row r="501" spans="1:13" ht="15.75" thickBot="1">
      <c r="A501" s="348"/>
      <c r="B501" s="348"/>
      <c r="C501" s="348"/>
      <c r="D501" s="348"/>
      <c r="E501" s="348"/>
      <c r="F501" s="348"/>
      <c r="G501" s="348"/>
      <c r="H501" s="348"/>
      <c r="I501" s="348"/>
      <c r="J501" s="348"/>
      <c r="K501" s="348"/>
      <c r="L501" s="348"/>
      <c r="M501" s="348"/>
    </row>
    <row r="502" spans="1:13" ht="15.75" thickBot="1">
      <c r="A502" s="348"/>
      <c r="B502" s="348"/>
      <c r="C502" s="348"/>
      <c r="D502" s="348"/>
      <c r="E502" s="348"/>
      <c r="F502" s="348"/>
      <c r="G502" s="348"/>
      <c r="H502" s="348"/>
      <c r="I502" s="348"/>
      <c r="J502" s="348"/>
      <c r="K502" s="348"/>
      <c r="L502" s="348"/>
      <c r="M502" s="348"/>
    </row>
    <row r="503" spans="1:13" ht="15.75" thickBot="1">
      <c r="A503" s="348"/>
      <c r="B503" s="348"/>
      <c r="C503" s="348"/>
      <c r="D503" s="348"/>
      <c r="E503" s="348"/>
      <c r="F503" s="348"/>
      <c r="G503" s="348"/>
      <c r="H503" s="348"/>
      <c r="I503" s="348"/>
      <c r="J503" s="348"/>
      <c r="K503" s="348"/>
      <c r="L503" s="348"/>
      <c r="M503" s="348"/>
    </row>
    <row r="504" spans="1:13" ht="15.75" thickBot="1">
      <c r="A504" s="348"/>
      <c r="B504" s="348"/>
      <c r="C504" s="348"/>
      <c r="D504" s="348"/>
      <c r="E504" s="348"/>
      <c r="F504" s="348"/>
      <c r="G504" s="348"/>
      <c r="H504" s="348"/>
      <c r="I504" s="348"/>
      <c r="J504" s="348"/>
      <c r="K504" s="348"/>
      <c r="L504" s="348"/>
      <c r="M504" s="348"/>
    </row>
    <row r="505" spans="1:13" ht="15.75" thickBot="1">
      <c r="A505" s="348"/>
      <c r="B505" s="348"/>
      <c r="C505" s="348"/>
      <c r="D505" s="348"/>
      <c r="E505" s="348"/>
      <c r="F505" s="348"/>
      <c r="G505" s="348"/>
      <c r="H505" s="348"/>
      <c r="I505" s="348"/>
      <c r="J505" s="348"/>
      <c r="K505" s="348"/>
      <c r="L505" s="348"/>
      <c r="M505" s="348"/>
    </row>
    <row r="506" spans="1:13" ht="15.75" thickBot="1">
      <c r="A506" s="348"/>
      <c r="B506" s="348"/>
      <c r="C506" s="348"/>
      <c r="D506" s="348"/>
      <c r="E506" s="348"/>
      <c r="F506" s="348"/>
      <c r="G506" s="348"/>
      <c r="H506" s="348"/>
      <c r="I506" s="348"/>
      <c r="J506" s="348"/>
      <c r="K506" s="348"/>
      <c r="L506" s="348"/>
      <c r="M506" s="348"/>
    </row>
    <row r="507" spans="1:13" ht="15.75" thickBot="1">
      <c r="A507" s="348"/>
      <c r="B507" s="348"/>
      <c r="C507" s="348"/>
      <c r="D507" s="348"/>
      <c r="E507" s="348"/>
      <c r="F507" s="348"/>
      <c r="G507" s="348"/>
      <c r="H507" s="348"/>
      <c r="I507" s="348"/>
      <c r="J507" s="348"/>
      <c r="K507" s="348"/>
      <c r="L507" s="348"/>
      <c r="M507" s="348"/>
    </row>
    <row r="508" spans="1:13" ht="15.75" thickBot="1">
      <c r="A508" s="348"/>
      <c r="B508" s="348"/>
      <c r="C508" s="348"/>
      <c r="D508" s="348"/>
      <c r="E508" s="348"/>
      <c r="F508" s="348"/>
      <c r="G508" s="348"/>
      <c r="H508" s="348"/>
      <c r="I508" s="348"/>
      <c r="J508" s="348"/>
      <c r="K508" s="348"/>
      <c r="L508" s="348"/>
      <c r="M508" s="348"/>
    </row>
    <row r="509" spans="1:13" ht="15.75" thickBot="1">
      <c r="A509" s="348"/>
      <c r="B509" s="348"/>
      <c r="C509" s="348"/>
      <c r="D509" s="348"/>
      <c r="E509" s="348"/>
      <c r="F509" s="348"/>
      <c r="G509" s="348"/>
      <c r="H509" s="348"/>
      <c r="I509" s="348"/>
      <c r="J509" s="348"/>
      <c r="K509" s="348"/>
      <c r="L509" s="348"/>
      <c r="M509" s="348"/>
    </row>
    <row r="510" spans="1:13" ht="15.75" thickBot="1">
      <c r="A510" s="348"/>
      <c r="B510" s="348"/>
      <c r="C510" s="348"/>
      <c r="D510" s="348"/>
      <c r="E510" s="348"/>
      <c r="F510" s="348"/>
      <c r="G510" s="348"/>
      <c r="H510" s="348"/>
      <c r="I510" s="348"/>
      <c r="J510" s="348"/>
      <c r="K510" s="348"/>
      <c r="L510" s="348"/>
      <c r="M510" s="348"/>
    </row>
    <row r="511" spans="1:13" ht="15.75" thickBot="1">
      <c r="A511" s="348"/>
      <c r="B511" s="348"/>
      <c r="C511" s="348"/>
      <c r="D511" s="348"/>
      <c r="E511" s="348"/>
      <c r="F511" s="348"/>
      <c r="G511" s="348"/>
      <c r="H511" s="348"/>
      <c r="I511" s="348"/>
      <c r="J511" s="348"/>
      <c r="K511" s="348"/>
      <c r="L511" s="348"/>
      <c r="M511" s="348"/>
    </row>
    <row r="512" spans="1:13" ht="15.75" thickBot="1">
      <c r="A512" s="348"/>
      <c r="B512" s="348"/>
      <c r="C512" s="348"/>
      <c r="D512" s="348"/>
      <c r="E512" s="348"/>
      <c r="F512" s="348"/>
      <c r="G512" s="348"/>
      <c r="H512" s="348"/>
      <c r="I512" s="348"/>
      <c r="J512" s="348"/>
      <c r="K512" s="348"/>
      <c r="L512" s="348"/>
      <c r="M512" s="348"/>
    </row>
    <row r="513" spans="1:13" ht="15.75" thickBot="1">
      <c r="A513" s="348"/>
      <c r="B513" s="348"/>
      <c r="C513" s="348"/>
      <c r="D513" s="348"/>
      <c r="E513" s="348"/>
      <c r="F513" s="348"/>
      <c r="G513" s="348"/>
      <c r="H513" s="348"/>
      <c r="I513" s="348"/>
      <c r="J513" s="348"/>
      <c r="K513" s="348"/>
      <c r="L513" s="348"/>
      <c r="M513" s="348"/>
    </row>
    <row r="514" spans="1:13" ht="15.75" thickBot="1">
      <c r="A514" s="348"/>
      <c r="B514" s="348"/>
      <c r="C514" s="348"/>
      <c r="D514" s="348"/>
      <c r="E514" s="348"/>
      <c r="F514" s="348"/>
      <c r="G514" s="348"/>
      <c r="H514" s="348"/>
      <c r="I514" s="348"/>
      <c r="J514" s="348"/>
      <c r="K514" s="348"/>
      <c r="L514" s="348"/>
      <c r="M514" s="348"/>
    </row>
    <row r="515" spans="1:13" ht="15.75" thickBot="1">
      <c r="A515" s="348"/>
      <c r="B515" s="348"/>
      <c r="C515" s="348"/>
      <c r="D515" s="348"/>
      <c r="E515" s="348"/>
      <c r="F515" s="348"/>
      <c r="G515" s="348"/>
      <c r="H515" s="348"/>
      <c r="I515" s="348"/>
      <c r="J515" s="348"/>
      <c r="K515" s="348"/>
      <c r="L515" s="348"/>
      <c r="M515" s="348"/>
    </row>
    <row r="516" spans="1:13" ht="15.75" thickBot="1">
      <c r="A516" s="348"/>
      <c r="B516" s="348"/>
      <c r="C516" s="348"/>
      <c r="D516" s="348"/>
      <c r="E516" s="348"/>
      <c r="F516" s="348"/>
      <c r="G516" s="348"/>
      <c r="H516" s="348"/>
      <c r="I516" s="348"/>
      <c r="J516" s="348"/>
      <c r="K516" s="348"/>
      <c r="L516" s="348"/>
      <c r="M516" s="348"/>
    </row>
    <row r="517" spans="1:13" ht="15.75" thickBot="1">
      <c r="A517" s="348"/>
      <c r="B517" s="348"/>
      <c r="C517" s="348"/>
      <c r="D517" s="348"/>
      <c r="E517" s="348"/>
      <c r="F517" s="348"/>
      <c r="G517" s="348"/>
      <c r="H517" s="348"/>
      <c r="I517" s="348"/>
      <c r="J517" s="348"/>
      <c r="K517" s="348"/>
      <c r="L517" s="348"/>
      <c r="M517" s="348"/>
    </row>
    <row r="518" spans="1:13" ht="15.75" thickBot="1">
      <c r="A518" s="348"/>
      <c r="B518" s="348"/>
      <c r="C518" s="348"/>
      <c r="D518" s="348"/>
      <c r="E518" s="348"/>
      <c r="F518" s="348"/>
      <c r="G518" s="348"/>
      <c r="H518" s="348"/>
      <c r="I518" s="348"/>
      <c r="J518" s="348"/>
      <c r="K518" s="348"/>
      <c r="L518" s="348"/>
      <c r="M518" s="348"/>
    </row>
    <row r="519" spans="1:13" ht="15.75" thickBot="1">
      <c r="A519" s="348"/>
      <c r="B519" s="348"/>
      <c r="C519" s="348"/>
      <c r="D519" s="348"/>
      <c r="E519" s="348"/>
      <c r="F519" s="348"/>
      <c r="G519" s="348"/>
      <c r="H519" s="348"/>
      <c r="I519" s="348"/>
      <c r="J519" s="348"/>
      <c r="K519" s="348"/>
      <c r="L519" s="348"/>
      <c r="M519" s="348"/>
    </row>
    <row r="520" spans="1:13" ht="15.75" thickBot="1">
      <c r="A520" s="348"/>
      <c r="B520" s="348"/>
      <c r="C520" s="348"/>
      <c r="D520" s="348"/>
      <c r="E520" s="348"/>
      <c r="F520" s="348"/>
      <c r="G520" s="348"/>
      <c r="H520" s="348"/>
      <c r="I520" s="348"/>
      <c r="J520" s="348"/>
      <c r="K520" s="348"/>
      <c r="L520" s="348"/>
      <c r="M520" s="348"/>
    </row>
    <row r="521" spans="1:13" ht="15.75" thickBot="1">
      <c r="A521" s="348"/>
      <c r="B521" s="348"/>
      <c r="C521" s="348"/>
      <c r="D521" s="348"/>
      <c r="E521" s="348"/>
      <c r="F521" s="348"/>
      <c r="G521" s="348"/>
      <c r="H521" s="348"/>
      <c r="I521" s="348"/>
      <c r="J521" s="348"/>
      <c r="K521" s="348"/>
      <c r="L521" s="348"/>
      <c r="M521" s="348"/>
    </row>
    <row r="522" spans="1:13" ht="15.75" thickBot="1">
      <c r="A522" s="348"/>
      <c r="B522" s="348"/>
      <c r="C522" s="348"/>
      <c r="D522" s="348"/>
      <c r="E522" s="348"/>
      <c r="F522" s="348"/>
      <c r="G522" s="348"/>
      <c r="H522" s="348"/>
      <c r="I522" s="348"/>
      <c r="J522" s="348"/>
      <c r="K522" s="348"/>
      <c r="L522" s="348"/>
      <c r="M522" s="348"/>
    </row>
    <row r="523" spans="1:13" ht="15.75" thickBot="1">
      <c r="A523" s="348"/>
      <c r="B523" s="348"/>
      <c r="C523" s="348"/>
      <c r="D523" s="348"/>
      <c r="E523" s="348"/>
      <c r="F523" s="348"/>
      <c r="G523" s="348"/>
      <c r="H523" s="348"/>
      <c r="I523" s="348"/>
      <c r="J523" s="348"/>
      <c r="K523" s="348"/>
      <c r="L523" s="348"/>
      <c r="M523" s="348"/>
    </row>
    <row r="524" spans="1:13" ht="15.75" thickBot="1">
      <c r="A524" s="348"/>
      <c r="B524" s="348"/>
      <c r="C524" s="348"/>
      <c r="D524" s="348"/>
      <c r="E524" s="348"/>
      <c r="F524" s="348"/>
      <c r="G524" s="348"/>
      <c r="H524" s="348"/>
      <c r="I524" s="348"/>
      <c r="J524" s="348"/>
      <c r="K524" s="348"/>
      <c r="L524" s="348"/>
      <c r="M524" s="348"/>
    </row>
    <row r="525" spans="1:13" ht="15.75" thickBot="1">
      <c r="A525" s="348"/>
      <c r="B525" s="348"/>
      <c r="C525" s="348"/>
      <c r="D525" s="348"/>
      <c r="E525" s="348"/>
      <c r="F525" s="348"/>
      <c r="G525" s="348"/>
      <c r="H525" s="348"/>
      <c r="I525" s="348"/>
      <c r="J525" s="348"/>
      <c r="K525" s="348"/>
      <c r="L525" s="348"/>
      <c r="M525" s="348"/>
    </row>
    <row r="526" spans="1:13" ht="15.75" thickBot="1">
      <c r="A526" s="348"/>
      <c r="B526" s="348"/>
      <c r="C526" s="348"/>
      <c r="D526" s="348"/>
      <c r="E526" s="348"/>
      <c r="F526" s="348"/>
      <c r="G526" s="348"/>
      <c r="H526" s="348"/>
      <c r="I526" s="348"/>
      <c r="J526" s="348"/>
      <c r="K526" s="348"/>
      <c r="L526" s="348"/>
      <c r="M526" s="348"/>
    </row>
    <row r="527" spans="1:13" ht="15.75" thickBot="1">
      <c r="A527" s="348"/>
      <c r="B527" s="348"/>
      <c r="C527" s="348"/>
      <c r="D527" s="348"/>
      <c r="E527" s="348"/>
      <c r="F527" s="348"/>
      <c r="G527" s="348"/>
      <c r="H527" s="348"/>
      <c r="I527" s="348"/>
      <c r="J527" s="348"/>
      <c r="K527" s="348"/>
      <c r="L527" s="348"/>
      <c r="M527" s="348"/>
    </row>
    <row r="528" spans="1:13" ht="15.75" thickBot="1">
      <c r="A528" s="348"/>
      <c r="B528" s="348"/>
      <c r="C528" s="348"/>
      <c r="D528" s="348"/>
      <c r="E528" s="348"/>
      <c r="F528" s="348"/>
      <c r="G528" s="348"/>
      <c r="H528" s="348"/>
      <c r="I528" s="348"/>
      <c r="J528" s="348"/>
      <c r="K528" s="348"/>
      <c r="L528" s="348"/>
      <c r="M528" s="348"/>
    </row>
    <row r="529" spans="1:13" ht="15.75" thickBot="1">
      <c r="A529" s="348"/>
      <c r="B529" s="348"/>
      <c r="C529" s="348"/>
      <c r="D529" s="348"/>
      <c r="E529" s="348"/>
      <c r="F529" s="348"/>
      <c r="G529" s="348"/>
      <c r="H529" s="348"/>
      <c r="I529" s="348"/>
      <c r="J529" s="348"/>
      <c r="K529" s="348"/>
      <c r="L529" s="348"/>
      <c r="M529" s="348"/>
    </row>
    <row r="530" spans="1:13" ht="15.75" thickBot="1">
      <c r="A530" s="348"/>
      <c r="B530" s="348"/>
      <c r="C530" s="348"/>
      <c r="D530" s="348"/>
      <c r="E530" s="348"/>
      <c r="F530" s="348"/>
      <c r="G530" s="348"/>
      <c r="H530" s="348"/>
      <c r="I530" s="348"/>
      <c r="J530" s="348"/>
      <c r="K530" s="348"/>
      <c r="L530" s="348"/>
      <c r="M530" s="348"/>
    </row>
    <row r="531" spans="1:13" ht="15.75" thickBot="1">
      <c r="A531" s="348"/>
      <c r="B531" s="348"/>
      <c r="C531" s="348"/>
      <c r="D531" s="348"/>
      <c r="E531" s="348"/>
      <c r="F531" s="348"/>
      <c r="G531" s="348"/>
      <c r="H531" s="348"/>
      <c r="I531" s="348"/>
      <c r="J531" s="348"/>
      <c r="K531" s="348"/>
      <c r="L531" s="348"/>
      <c r="M531" s="348"/>
    </row>
    <row r="532" spans="1:13" ht="15.75" thickBot="1">
      <c r="A532" s="348"/>
      <c r="B532" s="348"/>
      <c r="C532" s="348"/>
      <c r="D532" s="348"/>
      <c r="E532" s="348"/>
      <c r="F532" s="348"/>
      <c r="G532" s="348"/>
      <c r="H532" s="348"/>
      <c r="I532" s="348"/>
      <c r="J532" s="348"/>
      <c r="K532" s="348"/>
      <c r="L532" s="348"/>
      <c r="M532" s="348"/>
    </row>
    <row r="533" spans="1:13" ht="15.75" thickBot="1">
      <c r="A533" s="348"/>
      <c r="B533" s="348"/>
      <c r="C533" s="348"/>
      <c r="D533" s="348"/>
      <c r="E533" s="348"/>
      <c r="F533" s="348"/>
      <c r="G533" s="348"/>
      <c r="H533" s="348"/>
      <c r="I533" s="348"/>
      <c r="J533" s="348"/>
      <c r="K533" s="348"/>
      <c r="L533" s="348"/>
      <c r="M533" s="348"/>
    </row>
    <row r="534" spans="1:13" ht="15.75" thickBot="1">
      <c r="A534" s="348"/>
      <c r="B534" s="348"/>
      <c r="C534" s="348"/>
      <c r="D534" s="348"/>
      <c r="E534" s="348"/>
      <c r="F534" s="348"/>
      <c r="G534" s="348"/>
      <c r="H534" s="348"/>
      <c r="I534" s="348"/>
      <c r="J534" s="348"/>
      <c r="K534" s="348"/>
      <c r="L534" s="348"/>
      <c r="M534" s="348"/>
    </row>
    <row r="535" spans="1:13" ht="15.75" thickBot="1">
      <c r="A535" s="348"/>
      <c r="B535" s="348"/>
      <c r="C535" s="348"/>
      <c r="D535" s="348"/>
      <c r="E535" s="348"/>
      <c r="F535" s="348"/>
      <c r="G535" s="348"/>
      <c r="H535" s="348"/>
      <c r="I535" s="348"/>
      <c r="J535" s="348"/>
      <c r="K535" s="348"/>
      <c r="L535" s="348"/>
      <c r="M535" s="348"/>
    </row>
    <row r="536" spans="1:13" ht="15.75" thickBot="1">
      <c r="A536" s="348"/>
      <c r="B536" s="348"/>
      <c r="C536" s="348"/>
      <c r="D536" s="348"/>
      <c r="E536" s="348"/>
      <c r="F536" s="348"/>
      <c r="G536" s="348"/>
      <c r="H536" s="348"/>
      <c r="I536" s="348"/>
      <c r="J536" s="348"/>
      <c r="K536" s="348"/>
      <c r="L536" s="348"/>
      <c r="M536" s="348"/>
    </row>
    <row r="537" spans="1:13" ht="15.75" thickBot="1">
      <c r="A537" s="348"/>
      <c r="B537" s="348"/>
      <c r="C537" s="348"/>
      <c r="D537" s="348"/>
      <c r="E537" s="348"/>
      <c r="F537" s="348"/>
      <c r="G537" s="348"/>
      <c r="H537" s="348"/>
      <c r="I537" s="348"/>
      <c r="J537" s="348"/>
      <c r="K537" s="348"/>
      <c r="L537" s="348"/>
      <c r="M537" s="348"/>
    </row>
    <row r="538" spans="1:13" ht="15.75" thickBot="1">
      <c r="A538" s="348"/>
      <c r="B538" s="348"/>
      <c r="C538" s="348"/>
      <c r="D538" s="348"/>
      <c r="E538" s="348"/>
      <c r="F538" s="348"/>
      <c r="G538" s="348"/>
      <c r="H538" s="348"/>
      <c r="I538" s="348"/>
      <c r="J538" s="348"/>
      <c r="K538" s="348"/>
      <c r="L538" s="348"/>
      <c r="M538" s="348"/>
    </row>
    <row r="539" spans="1:13" ht="15.75" thickBot="1">
      <c r="A539" s="348"/>
      <c r="B539" s="348"/>
      <c r="C539" s="348"/>
      <c r="D539" s="348"/>
      <c r="E539" s="348"/>
      <c r="F539" s="348"/>
      <c r="G539" s="348"/>
      <c r="H539" s="348"/>
      <c r="I539" s="348"/>
      <c r="J539" s="348"/>
      <c r="K539" s="348"/>
      <c r="L539" s="348"/>
      <c r="M539" s="348"/>
    </row>
    <row r="540" spans="1:13" ht="15.75" thickBot="1">
      <c r="A540" s="348"/>
      <c r="B540" s="348"/>
      <c r="C540" s="348"/>
      <c r="D540" s="348"/>
      <c r="E540" s="348"/>
      <c r="F540" s="348"/>
      <c r="G540" s="348"/>
      <c r="H540" s="348"/>
      <c r="I540" s="348"/>
      <c r="J540" s="348"/>
      <c r="K540" s="348"/>
      <c r="L540" s="348"/>
      <c r="M540" s="348"/>
    </row>
    <row r="541" spans="1:13" ht="15.75" thickBot="1">
      <c r="A541" s="348"/>
      <c r="B541" s="348"/>
      <c r="C541" s="348"/>
      <c r="D541" s="348"/>
      <c r="E541" s="348"/>
      <c r="F541" s="348"/>
      <c r="G541" s="348"/>
      <c r="H541" s="348"/>
      <c r="I541" s="348"/>
      <c r="J541" s="348"/>
      <c r="K541" s="348"/>
      <c r="L541" s="348"/>
      <c r="M541" s="348"/>
    </row>
    <row r="542" spans="1:13" ht="15.75" thickBot="1">
      <c r="A542" s="348"/>
      <c r="B542" s="348"/>
      <c r="C542" s="348"/>
      <c r="D542" s="348"/>
      <c r="E542" s="348"/>
      <c r="F542" s="348"/>
      <c r="G542" s="348"/>
      <c r="H542" s="348"/>
      <c r="I542" s="348"/>
      <c r="J542" s="348"/>
      <c r="K542" s="348"/>
      <c r="L542" s="348"/>
      <c r="M542" s="348"/>
    </row>
    <row r="543" spans="1:13" ht="15.75" thickBot="1">
      <c r="A543" s="348"/>
      <c r="B543" s="348"/>
      <c r="C543" s="348"/>
      <c r="D543" s="348"/>
      <c r="E543" s="348"/>
      <c r="F543" s="348"/>
      <c r="G543" s="348"/>
      <c r="H543" s="348"/>
      <c r="I543" s="348"/>
      <c r="J543" s="348"/>
      <c r="K543" s="348"/>
      <c r="L543" s="348"/>
      <c r="M543" s="348"/>
    </row>
    <row r="544" spans="1:13" ht="15.75" thickBot="1">
      <c r="A544" s="348"/>
      <c r="B544" s="348"/>
      <c r="C544" s="348"/>
      <c r="D544" s="348"/>
      <c r="E544" s="348"/>
      <c r="F544" s="348"/>
      <c r="G544" s="348"/>
      <c r="H544" s="348"/>
      <c r="I544" s="348"/>
      <c r="J544" s="348"/>
      <c r="K544" s="348"/>
      <c r="L544" s="348"/>
      <c r="M544" s="348"/>
    </row>
    <row r="545" spans="1:13" ht="15.75" thickBot="1">
      <c r="A545" s="348"/>
      <c r="B545" s="348"/>
      <c r="C545" s="348"/>
      <c r="D545" s="348"/>
      <c r="E545" s="348"/>
      <c r="F545" s="348"/>
      <c r="G545" s="348"/>
      <c r="H545" s="348"/>
      <c r="I545" s="348"/>
      <c r="J545" s="348"/>
      <c r="K545" s="348"/>
      <c r="L545" s="348"/>
      <c r="M545" s="348"/>
    </row>
    <row r="546" spans="1:13" ht="15.75" thickBot="1">
      <c r="A546" s="348"/>
      <c r="B546" s="348"/>
      <c r="C546" s="348"/>
      <c r="D546" s="348"/>
      <c r="E546" s="348"/>
      <c r="F546" s="348"/>
      <c r="G546" s="348"/>
      <c r="H546" s="348"/>
      <c r="I546" s="348"/>
      <c r="J546" s="348"/>
      <c r="K546" s="348"/>
      <c r="L546" s="348"/>
      <c r="M546" s="348"/>
    </row>
    <row r="547" spans="1:13" ht="15.75" thickBot="1">
      <c r="A547" s="348"/>
      <c r="B547" s="348"/>
      <c r="C547" s="348"/>
      <c r="D547" s="348"/>
      <c r="E547" s="348"/>
      <c r="F547" s="348"/>
      <c r="G547" s="348"/>
      <c r="H547" s="348"/>
      <c r="I547" s="348"/>
      <c r="J547" s="348"/>
      <c r="K547" s="348"/>
      <c r="L547" s="348"/>
      <c r="M547" s="348"/>
    </row>
    <row r="548" spans="1:13" ht="15.75" thickBot="1">
      <c r="A548" s="348"/>
      <c r="B548" s="348"/>
      <c r="C548" s="348"/>
      <c r="D548" s="348"/>
      <c r="E548" s="348"/>
      <c r="F548" s="348"/>
      <c r="G548" s="348"/>
      <c r="H548" s="348"/>
      <c r="I548" s="348"/>
      <c r="J548" s="348"/>
      <c r="K548" s="348"/>
      <c r="L548" s="348"/>
      <c r="M548" s="348"/>
    </row>
    <row r="549" spans="1:13" ht="15.75" thickBot="1">
      <c r="A549" s="348"/>
      <c r="B549" s="348"/>
      <c r="C549" s="348"/>
      <c r="D549" s="348"/>
      <c r="E549" s="348"/>
      <c r="F549" s="348"/>
      <c r="G549" s="348"/>
      <c r="H549" s="348"/>
      <c r="I549" s="348"/>
      <c r="J549" s="348"/>
      <c r="K549" s="348"/>
      <c r="L549" s="348"/>
      <c r="M549" s="348"/>
    </row>
    <row r="550" spans="1:13" ht="15.75" thickBot="1">
      <c r="A550" s="348"/>
      <c r="B550" s="348"/>
      <c r="C550" s="348"/>
      <c r="D550" s="348"/>
      <c r="E550" s="348"/>
      <c r="F550" s="348"/>
      <c r="G550" s="348"/>
      <c r="H550" s="348"/>
      <c r="I550" s="348"/>
      <c r="J550" s="348"/>
      <c r="K550" s="348"/>
      <c r="L550" s="348"/>
      <c r="M550" s="348"/>
    </row>
    <row r="551" spans="1:13" ht="15.75" thickBot="1">
      <c r="A551" s="348"/>
      <c r="B551" s="348"/>
      <c r="C551" s="348"/>
      <c r="D551" s="348"/>
      <c r="E551" s="348"/>
      <c r="F551" s="348"/>
      <c r="G551" s="348"/>
      <c r="H551" s="348"/>
      <c r="I551" s="348"/>
      <c r="J551" s="348"/>
      <c r="K551" s="348"/>
      <c r="L551" s="348"/>
      <c r="M551" s="348"/>
    </row>
    <row r="552" spans="1:13" ht="15.75" thickBot="1">
      <c r="A552" s="348"/>
      <c r="B552" s="348"/>
      <c r="C552" s="348"/>
      <c r="D552" s="348"/>
      <c r="E552" s="348"/>
      <c r="F552" s="348"/>
      <c r="G552" s="348"/>
      <c r="H552" s="348"/>
      <c r="I552" s="348"/>
      <c r="J552" s="348"/>
      <c r="K552" s="348"/>
      <c r="L552" s="348"/>
      <c r="M552" s="348"/>
    </row>
    <row r="553" spans="1:13" ht="15.75" thickBot="1">
      <c r="A553" s="348"/>
      <c r="B553" s="348"/>
      <c r="C553" s="348"/>
      <c r="D553" s="348"/>
      <c r="E553" s="348"/>
      <c r="F553" s="348"/>
      <c r="G553" s="348"/>
      <c r="H553" s="348"/>
      <c r="I553" s="348"/>
      <c r="J553" s="348"/>
      <c r="K553" s="348"/>
      <c r="L553" s="348"/>
      <c r="M553" s="348"/>
    </row>
    <row r="554" spans="1:13" ht="15.75" thickBot="1">
      <c r="A554" s="348"/>
      <c r="B554" s="348"/>
      <c r="C554" s="348"/>
      <c r="D554" s="348"/>
      <c r="E554" s="348"/>
      <c r="F554" s="348"/>
      <c r="G554" s="348"/>
      <c r="H554" s="348"/>
      <c r="I554" s="348"/>
      <c r="J554" s="348"/>
      <c r="K554" s="348"/>
      <c r="L554" s="348"/>
      <c r="M554" s="348"/>
    </row>
    <row r="555" spans="1:13" ht="15.75" thickBot="1">
      <c r="A555" s="348"/>
      <c r="B555" s="348"/>
      <c r="C555" s="348"/>
      <c r="D555" s="348"/>
      <c r="E555" s="348"/>
      <c r="F555" s="348"/>
      <c r="G555" s="348"/>
      <c r="H555" s="348"/>
      <c r="I555" s="348"/>
      <c r="J555" s="348"/>
      <c r="K555" s="348"/>
      <c r="L555" s="348"/>
      <c r="M555" s="348"/>
    </row>
    <row r="556" spans="1:13" ht="15.75" thickBot="1">
      <c r="A556" s="348"/>
      <c r="B556" s="348"/>
      <c r="C556" s="348"/>
      <c r="D556" s="348"/>
      <c r="E556" s="348"/>
      <c r="F556" s="348"/>
      <c r="G556" s="348"/>
      <c r="H556" s="348"/>
      <c r="I556" s="348"/>
      <c r="J556" s="348"/>
      <c r="K556" s="348"/>
      <c r="L556" s="348"/>
      <c r="M556" s="348"/>
    </row>
    <row r="557" spans="1:13" ht="15.75" thickBot="1">
      <c r="A557" s="348"/>
      <c r="B557" s="348"/>
      <c r="C557" s="348"/>
      <c r="D557" s="348"/>
      <c r="E557" s="348"/>
      <c r="F557" s="348"/>
      <c r="G557" s="348"/>
      <c r="H557" s="348"/>
      <c r="I557" s="348"/>
      <c r="J557" s="348"/>
      <c r="K557" s="348"/>
      <c r="L557" s="348"/>
      <c r="M557" s="348"/>
    </row>
    <row r="558" spans="1:13" ht="15.75" thickBot="1">
      <c r="A558" s="348"/>
      <c r="B558" s="348"/>
      <c r="C558" s="348"/>
      <c r="D558" s="348"/>
      <c r="E558" s="348"/>
      <c r="F558" s="348"/>
      <c r="G558" s="348"/>
      <c r="H558" s="348"/>
      <c r="I558" s="348"/>
      <c r="J558" s="348"/>
      <c r="K558" s="348"/>
      <c r="L558" s="348"/>
      <c r="M558" s="348"/>
    </row>
    <row r="559" spans="1:13" ht="15.75" thickBot="1">
      <c r="A559" s="348"/>
      <c r="B559" s="348"/>
      <c r="C559" s="348"/>
      <c r="D559" s="348"/>
      <c r="E559" s="348"/>
      <c r="F559" s="348"/>
      <c r="G559" s="348"/>
      <c r="H559" s="348"/>
      <c r="I559" s="348"/>
      <c r="J559" s="348"/>
      <c r="K559" s="348"/>
      <c r="L559" s="348"/>
      <c r="M559" s="348"/>
    </row>
    <row r="560" spans="1:13" ht="15.75" thickBot="1">
      <c r="A560" s="348"/>
      <c r="B560" s="348"/>
      <c r="C560" s="348"/>
      <c r="D560" s="348"/>
      <c r="E560" s="348"/>
      <c r="F560" s="348"/>
      <c r="G560" s="348"/>
      <c r="H560" s="348"/>
      <c r="I560" s="348"/>
      <c r="J560" s="348"/>
      <c r="K560" s="348"/>
      <c r="L560" s="348"/>
      <c r="M560" s="348"/>
    </row>
    <row r="561" spans="1:13" ht="15.75" thickBot="1">
      <c r="A561" s="348"/>
      <c r="B561" s="348"/>
      <c r="C561" s="348"/>
      <c r="D561" s="348"/>
      <c r="E561" s="348"/>
      <c r="F561" s="348"/>
      <c r="G561" s="348"/>
      <c r="H561" s="348"/>
      <c r="I561" s="348"/>
      <c r="J561" s="348"/>
      <c r="K561" s="348"/>
      <c r="L561" s="348"/>
      <c r="M561" s="348"/>
    </row>
    <row r="562" spans="1:13" ht="15.75" thickBot="1">
      <c r="A562" s="348"/>
      <c r="B562" s="348"/>
      <c r="C562" s="348"/>
      <c r="D562" s="348"/>
      <c r="E562" s="348"/>
      <c r="F562" s="348"/>
      <c r="G562" s="348"/>
      <c r="H562" s="348"/>
      <c r="I562" s="348"/>
      <c r="J562" s="348"/>
      <c r="K562" s="348"/>
      <c r="L562" s="348"/>
      <c r="M562" s="348"/>
    </row>
    <row r="563" spans="1:13" ht="15.75" thickBot="1">
      <c r="A563" s="348"/>
      <c r="B563" s="348"/>
      <c r="C563" s="348"/>
      <c r="D563" s="348"/>
      <c r="E563" s="348"/>
      <c r="F563" s="348"/>
      <c r="G563" s="348"/>
      <c r="H563" s="348"/>
      <c r="I563" s="348"/>
      <c r="J563" s="348"/>
      <c r="K563" s="348"/>
      <c r="L563" s="348"/>
      <c r="M563" s="348"/>
    </row>
    <row r="564" spans="1:13" ht="15.75" thickBot="1">
      <c r="A564" s="348"/>
      <c r="B564" s="348"/>
      <c r="C564" s="348"/>
      <c r="D564" s="348"/>
      <c r="E564" s="348"/>
      <c r="F564" s="348"/>
      <c r="G564" s="348"/>
      <c r="H564" s="348"/>
      <c r="I564" s="348"/>
      <c r="J564" s="348"/>
      <c r="K564" s="348"/>
      <c r="L564" s="348"/>
      <c r="M564" s="348"/>
    </row>
    <row r="565" spans="1:13" ht="15.75" thickBot="1">
      <c r="A565" s="348"/>
      <c r="B565" s="348"/>
      <c r="C565" s="348"/>
      <c r="D565" s="348"/>
      <c r="E565" s="348"/>
      <c r="F565" s="348"/>
      <c r="G565" s="348"/>
      <c r="H565" s="348"/>
      <c r="I565" s="348"/>
      <c r="J565" s="348"/>
      <c r="K565" s="348"/>
      <c r="L565" s="348"/>
      <c r="M565" s="348"/>
    </row>
    <row r="566" spans="1:13" ht="15.75" thickBot="1">
      <c r="A566" s="348"/>
      <c r="B566" s="348"/>
      <c r="C566" s="348"/>
      <c r="D566" s="348"/>
      <c r="E566" s="348"/>
      <c r="F566" s="348"/>
      <c r="G566" s="348"/>
      <c r="H566" s="348"/>
      <c r="I566" s="348"/>
      <c r="J566" s="348"/>
      <c r="K566" s="348"/>
      <c r="L566" s="348"/>
      <c r="M566" s="348"/>
    </row>
    <row r="567" spans="1:13" ht="15.75" thickBot="1">
      <c r="A567" s="348"/>
      <c r="B567" s="348"/>
      <c r="C567" s="348"/>
      <c r="D567" s="348"/>
      <c r="E567" s="348"/>
      <c r="F567" s="348"/>
      <c r="G567" s="348"/>
      <c r="H567" s="348"/>
      <c r="I567" s="348"/>
      <c r="J567" s="348"/>
      <c r="K567" s="348"/>
      <c r="L567" s="348"/>
      <c r="M567" s="348"/>
    </row>
    <row r="568" spans="1:13" ht="15.75" thickBot="1">
      <c r="A568" s="348"/>
      <c r="B568" s="348"/>
      <c r="C568" s="348"/>
      <c r="D568" s="348"/>
      <c r="E568" s="348"/>
      <c r="F568" s="348"/>
      <c r="G568" s="348"/>
      <c r="H568" s="348"/>
      <c r="I568" s="348"/>
      <c r="J568" s="348"/>
      <c r="K568" s="348"/>
      <c r="L568" s="348"/>
      <c r="M568" s="348"/>
    </row>
    <row r="569" spans="1:13" ht="15.75" thickBot="1">
      <c r="A569" s="348"/>
      <c r="B569" s="348"/>
      <c r="C569" s="348"/>
      <c r="D569" s="348"/>
      <c r="E569" s="348"/>
      <c r="F569" s="348"/>
      <c r="G569" s="348"/>
      <c r="H569" s="348"/>
      <c r="I569" s="348"/>
      <c r="J569" s="348"/>
      <c r="K569" s="348"/>
      <c r="L569" s="348"/>
      <c r="M569" s="348"/>
    </row>
    <row r="570" spans="1:13" ht="15.75" thickBot="1">
      <c r="A570" s="348"/>
      <c r="B570" s="348"/>
      <c r="C570" s="348"/>
      <c r="D570" s="348"/>
      <c r="E570" s="348"/>
      <c r="F570" s="348"/>
      <c r="G570" s="348"/>
      <c r="H570" s="348"/>
      <c r="I570" s="348"/>
      <c r="J570" s="348"/>
      <c r="K570" s="348"/>
      <c r="L570" s="348"/>
      <c r="M570" s="348"/>
    </row>
    <row r="571" spans="1:13" ht="15.75" thickBot="1">
      <c r="A571" s="348"/>
      <c r="B571" s="348"/>
      <c r="C571" s="348"/>
      <c r="D571" s="348"/>
      <c r="E571" s="348"/>
      <c r="F571" s="348"/>
      <c r="G571" s="348"/>
      <c r="H571" s="348"/>
      <c r="I571" s="348"/>
      <c r="J571" s="348"/>
      <c r="K571" s="348"/>
      <c r="L571" s="348"/>
      <c r="M571" s="348"/>
    </row>
    <row r="572" spans="1:13" ht="15.75" thickBot="1">
      <c r="A572" s="348"/>
      <c r="B572" s="348"/>
      <c r="C572" s="348"/>
      <c r="D572" s="348"/>
      <c r="E572" s="348"/>
      <c r="F572" s="348"/>
      <c r="G572" s="348"/>
      <c r="H572" s="348"/>
      <c r="I572" s="348"/>
      <c r="J572" s="348"/>
      <c r="K572" s="348"/>
      <c r="L572" s="348"/>
      <c r="M572" s="348"/>
    </row>
    <row r="573" spans="1:13" ht="15.75" thickBot="1">
      <c r="A573" s="348"/>
      <c r="B573" s="348"/>
      <c r="C573" s="348"/>
      <c r="D573" s="348"/>
      <c r="E573" s="348"/>
      <c r="F573" s="348"/>
      <c r="G573" s="348"/>
      <c r="H573" s="348"/>
      <c r="I573" s="348"/>
      <c r="J573" s="348"/>
      <c r="K573" s="348"/>
      <c r="L573" s="348"/>
      <c r="M573" s="348"/>
    </row>
    <row r="574" spans="1:13" ht="15.75" thickBot="1">
      <c r="A574" s="348"/>
      <c r="B574" s="348"/>
      <c r="C574" s="348"/>
      <c r="D574" s="348"/>
      <c r="E574" s="348"/>
      <c r="F574" s="348"/>
      <c r="G574" s="348"/>
      <c r="H574" s="348"/>
      <c r="I574" s="348"/>
      <c r="J574" s="348"/>
      <c r="K574" s="348"/>
      <c r="L574" s="348"/>
      <c r="M574" s="348"/>
    </row>
    <row r="575" spans="1:13" ht="15.75" thickBot="1">
      <c r="A575" s="348"/>
      <c r="B575" s="348"/>
      <c r="C575" s="348"/>
      <c r="D575" s="348"/>
      <c r="E575" s="348"/>
      <c r="F575" s="348"/>
      <c r="G575" s="348"/>
      <c r="H575" s="348"/>
      <c r="I575" s="348"/>
      <c r="J575" s="348"/>
      <c r="K575" s="348"/>
      <c r="L575" s="348"/>
      <c r="M575" s="348"/>
    </row>
    <row r="576" spans="1:13" ht="15.75" thickBot="1">
      <c r="A576" s="348"/>
      <c r="B576" s="348"/>
      <c r="C576" s="348"/>
      <c r="D576" s="348"/>
      <c r="E576" s="348"/>
      <c r="F576" s="348"/>
      <c r="G576" s="348"/>
      <c r="H576" s="348"/>
      <c r="I576" s="348"/>
      <c r="J576" s="348"/>
      <c r="K576" s="348"/>
      <c r="L576" s="348"/>
      <c r="M576" s="348"/>
    </row>
    <row r="577" spans="1:13" ht="15.75" thickBot="1">
      <c r="A577" s="348"/>
      <c r="B577" s="348"/>
      <c r="C577" s="348"/>
      <c r="D577" s="348"/>
      <c r="E577" s="348"/>
      <c r="F577" s="348"/>
      <c r="G577" s="348"/>
      <c r="H577" s="348"/>
      <c r="I577" s="348"/>
      <c r="J577" s="348"/>
      <c r="K577" s="348"/>
      <c r="L577" s="348"/>
      <c r="M577" s="348"/>
    </row>
    <row r="578" spans="1:13" ht="15.75" thickBot="1">
      <c r="A578" s="348"/>
      <c r="B578" s="348"/>
      <c r="C578" s="348"/>
      <c r="D578" s="348"/>
      <c r="E578" s="348"/>
      <c r="F578" s="348"/>
      <c r="G578" s="348"/>
      <c r="H578" s="348"/>
      <c r="I578" s="348"/>
      <c r="J578" s="348"/>
      <c r="K578" s="348"/>
      <c r="L578" s="348"/>
      <c r="M578" s="348"/>
    </row>
    <row r="579" spans="1:13" ht="15.75" thickBot="1">
      <c r="A579" s="348"/>
      <c r="B579" s="348"/>
      <c r="C579" s="348"/>
      <c r="D579" s="348"/>
      <c r="E579" s="348"/>
      <c r="F579" s="348"/>
      <c r="G579" s="348"/>
      <c r="H579" s="348"/>
      <c r="I579" s="348"/>
      <c r="J579" s="348"/>
      <c r="K579" s="348"/>
      <c r="L579" s="348"/>
      <c r="M579" s="348"/>
    </row>
    <row r="580" spans="1:13" ht="15.75" thickBot="1">
      <c r="A580" s="348"/>
      <c r="B580" s="348"/>
      <c r="C580" s="348"/>
      <c r="D580" s="348"/>
      <c r="E580" s="348"/>
      <c r="F580" s="348"/>
      <c r="G580" s="348"/>
      <c r="H580" s="348"/>
      <c r="I580" s="348"/>
      <c r="J580" s="348"/>
      <c r="K580" s="348"/>
      <c r="L580" s="348"/>
      <c r="M580" s="348"/>
    </row>
    <row r="581" spans="1:13" ht="15.75" thickBot="1">
      <c r="A581" s="348"/>
      <c r="B581" s="348"/>
      <c r="C581" s="348"/>
      <c r="D581" s="348"/>
      <c r="E581" s="348"/>
      <c r="F581" s="348"/>
      <c r="G581" s="348"/>
      <c r="H581" s="348"/>
      <c r="I581" s="348"/>
      <c r="J581" s="348"/>
      <c r="K581" s="348"/>
      <c r="L581" s="348"/>
      <c r="M581" s="348"/>
    </row>
    <row r="582" spans="1:13" ht="15.75" thickBot="1">
      <c r="A582" s="348"/>
      <c r="B582" s="348"/>
      <c r="C582" s="348"/>
      <c r="D582" s="348"/>
      <c r="E582" s="348"/>
      <c r="F582" s="348"/>
      <c r="G582" s="348"/>
      <c r="H582" s="348"/>
      <c r="I582" s="348"/>
      <c r="J582" s="348"/>
      <c r="K582" s="348"/>
      <c r="L582" s="348"/>
      <c r="M582" s="348"/>
    </row>
    <row r="583" spans="1:13" ht="15.75" thickBot="1">
      <c r="A583" s="348"/>
      <c r="B583" s="348"/>
      <c r="C583" s="348"/>
      <c r="D583" s="348"/>
      <c r="E583" s="348"/>
      <c r="F583" s="348"/>
      <c r="G583" s="348"/>
      <c r="H583" s="348"/>
      <c r="I583" s="348"/>
      <c r="J583" s="348"/>
      <c r="K583" s="348"/>
      <c r="L583" s="348"/>
      <c r="M583" s="348"/>
    </row>
    <row r="584" spans="1:13" ht="15.75" thickBot="1">
      <c r="A584" s="348"/>
      <c r="B584" s="348"/>
      <c r="C584" s="348"/>
      <c r="D584" s="348"/>
      <c r="E584" s="348"/>
      <c r="F584" s="348"/>
      <c r="G584" s="348"/>
      <c r="H584" s="348"/>
      <c r="I584" s="348"/>
      <c r="J584" s="348"/>
      <c r="K584" s="348"/>
      <c r="L584" s="348"/>
      <c r="M584" s="348"/>
    </row>
    <row r="585" spans="1:13" ht="15.75" thickBot="1">
      <c r="A585" s="348"/>
      <c r="B585" s="348"/>
      <c r="C585" s="348"/>
      <c r="D585" s="348"/>
      <c r="E585" s="348"/>
      <c r="F585" s="348"/>
      <c r="G585" s="348"/>
      <c r="H585" s="348"/>
      <c r="I585" s="348"/>
      <c r="J585" s="348"/>
      <c r="K585" s="348"/>
      <c r="L585" s="348"/>
      <c r="M585" s="348"/>
    </row>
    <row r="586" spans="1:13" ht="15.75" thickBot="1">
      <c r="A586" s="348"/>
      <c r="B586" s="348"/>
      <c r="C586" s="348"/>
      <c r="D586" s="348"/>
      <c r="E586" s="348"/>
      <c r="F586" s="348"/>
      <c r="G586" s="348"/>
      <c r="H586" s="348"/>
      <c r="I586" s="348"/>
      <c r="J586" s="348"/>
      <c r="K586" s="348"/>
      <c r="L586" s="348"/>
      <c r="M586" s="348"/>
    </row>
    <row r="587" spans="1:13" ht="15.75" thickBot="1">
      <c r="A587" s="348"/>
      <c r="B587" s="348"/>
      <c r="C587" s="348"/>
      <c r="D587" s="348"/>
      <c r="E587" s="348"/>
      <c r="F587" s="348"/>
      <c r="G587" s="348"/>
      <c r="H587" s="348"/>
      <c r="I587" s="348"/>
      <c r="J587" s="348"/>
      <c r="K587" s="348"/>
      <c r="L587" s="348"/>
      <c r="M587" s="348"/>
    </row>
    <row r="588" spans="1:13" ht="15.75" thickBot="1">
      <c r="A588" s="348"/>
      <c r="B588" s="348"/>
      <c r="C588" s="348"/>
      <c r="D588" s="348"/>
      <c r="E588" s="348"/>
      <c r="F588" s="348"/>
      <c r="G588" s="348"/>
      <c r="H588" s="348"/>
      <c r="I588" s="348"/>
      <c r="J588" s="348"/>
      <c r="K588" s="348"/>
      <c r="L588" s="348"/>
      <c r="M588" s="348"/>
    </row>
    <row r="589" spans="1:13" ht="15.75" thickBot="1">
      <c r="A589" s="348"/>
      <c r="B589" s="348"/>
      <c r="C589" s="348"/>
      <c r="D589" s="348"/>
      <c r="E589" s="348"/>
      <c r="F589" s="348"/>
      <c r="G589" s="348"/>
      <c r="H589" s="348"/>
      <c r="I589" s="348"/>
      <c r="J589" s="348"/>
      <c r="K589" s="348"/>
      <c r="L589" s="348"/>
      <c r="M589" s="348"/>
    </row>
    <row r="590" spans="1:13" ht="15.75" thickBot="1">
      <c r="A590" s="348"/>
      <c r="B590" s="348"/>
      <c r="C590" s="348"/>
      <c r="D590" s="348"/>
      <c r="E590" s="348"/>
      <c r="F590" s="348"/>
      <c r="G590" s="348"/>
      <c r="H590" s="348"/>
      <c r="I590" s="348"/>
      <c r="J590" s="348"/>
      <c r="K590" s="348"/>
      <c r="L590" s="348"/>
      <c r="M590" s="348"/>
    </row>
    <row r="591" spans="1:13" ht="15.75" thickBot="1">
      <c r="A591" s="348"/>
      <c r="B591" s="348"/>
      <c r="C591" s="348"/>
      <c r="D591" s="348"/>
      <c r="E591" s="348"/>
      <c r="F591" s="348"/>
      <c r="G591" s="348"/>
      <c r="H591" s="348"/>
      <c r="I591" s="348"/>
      <c r="J591" s="348"/>
      <c r="K591" s="348"/>
      <c r="L591" s="348"/>
      <c r="M591" s="348"/>
    </row>
    <row r="592" spans="1:13" ht="15.75" thickBot="1">
      <c r="A592" s="348"/>
      <c r="B592" s="348"/>
      <c r="C592" s="348"/>
      <c r="D592" s="348"/>
      <c r="E592" s="348"/>
      <c r="F592" s="348"/>
      <c r="G592" s="348"/>
      <c r="H592" s="348"/>
      <c r="I592" s="348"/>
      <c r="J592" s="348"/>
      <c r="K592" s="348"/>
      <c r="L592" s="348"/>
      <c r="M592" s="348"/>
    </row>
    <row r="593" spans="1:13" ht="15.75" thickBot="1">
      <c r="A593" s="348"/>
      <c r="B593" s="348"/>
      <c r="C593" s="348"/>
      <c r="D593" s="348"/>
      <c r="E593" s="348"/>
      <c r="F593" s="348"/>
      <c r="G593" s="348"/>
      <c r="H593" s="348"/>
      <c r="I593" s="348"/>
      <c r="J593" s="348"/>
      <c r="K593" s="348"/>
      <c r="L593" s="348"/>
      <c r="M593" s="348"/>
    </row>
    <row r="594" spans="1:13" ht="15.75" thickBot="1">
      <c r="A594" s="348"/>
      <c r="B594" s="348"/>
      <c r="C594" s="348"/>
      <c r="D594" s="348"/>
      <c r="E594" s="348"/>
      <c r="F594" s="348"/>
      <c r="G594" s="348"/>
      <c r="H594" s="348"/>
      <c r="I594" s="348"/>
      <c r="J594" s="348"/>
      <c r="K594" s="348"/>
      <c r="L594" s="348"/>
      <c r="M594" s="348"/>
    </row>
    <row r="595" spans="1:13" ht="15.75" thickBot="1">
      <c r="A595" s="348"/>
      <c r="B595" s="348"/>
      <c r="C595" s="348"/>
      <c r="D595" s="348"/>
      <c r="E595" s="348"/>
      <c r="F595" s="348"/>
      <c r="G595" s="348"/>
      <c r="H595" s="348"/>
      <c r="I595" s="348"/>
      <c r="J595" s="348"/>
      <c r="K595" s="348"/>
      <c r="L595" s="348"/>
      <c r="M595" s="348"/>
    </row>
    <row r="596" spans="1:13" ht="15.75" thickBot="1">
      <c r="A596" s="348"/>
      <c r="B596" s="348"/>
      <c r="C596" s="348"/>
      <c r="D596" s="348"/>
      <c r="E596" s="348"/>
      <c r="F596" s="348"/>
      <c r="G596" s="348"/>
      <c r="H596" s="348"/>
      <c r="I596" s="348"/>
      <c r="J596" s="348"/>
      <c r="K596" s="348"/>
      <c r="L596" s="348"/>
      <c r="M596" s="348"/>
    </row>
    <row r="597" spans="1:13" ht="15.75" thickBot="1">
      <c r="A597" s="348"/>
      <c r="B597" s="348"/>
      <c r="C597" s="348"/>
      <c r="D597" s="348"/>
      <c r="E597" s="348"/>
      <c r="F597" s="348"/>
      <c r="G597" s="348"/>
      <c r="H597" s="348"/>
      <c r="I597" s="348"/>
      <c r="J597" s="348"/>
      <c r="K597" s="348"/>
      <c r="L597" s="348"/>
      <c r="M597" s="348"/>
    </row>
    <row r="598" spans="1:13" ht="15.75" thickBot="1">
      <c r="A598" s="348"/>
      <c r="B598" s="348"/>
      <c r="C598" s="348"/>
      <c r="D598" s="348"/>
      <c r="E598" s="348"/>
      <c r="F598" s="348"/>
      <c r="G598" s="348"/>
      <c r="H598" s="348"/>
      <c r="I598" s="348"/>
      <c r="J598" s="348"/>
      <c r="K598" s="348"/>
      <c r="L598" s="348"/>
      <c r="M598" s="348"/>
    </row>
    <row r="599" spans="1:13" ht="15.75" thickBot="1">
      <c r="A599" s="348"/>
      <c r="B599" s="348"/>
      <c r="C599" s="348"/>
      <c r="D599" s="348"/>
      <c r="E599" s="348"/>
      <c r="F599" s="348"/>
      <c r="G599" s="348"/>
      <c r="H599" s="348"/>
      <c r="I599" s="348"/>
      <c r="J599" s="348"/>
      <c r="K599" s="348"/>
      <c r="L599" s="348"/>
      <c r="M599" s="348"/>
    </row>
    <row r="600" spans="1:13" ht="15.75" thickBot="1">
      <c r="A600" s="348"/>
      <c r="B600" s="348"/>
      <c r="C600" s="348"/>
      <c r="D600" s="348"/>
      <c r="E600" s="348"/>
      <c r="F600" s="348"/>
      <c r="G600" s="348"/>
      <c r="H600" s="348"/>
      <c r="I600" s="348"/>
      <c r="J600" s="348"/>
      <c r="K600" s="348"/>
      <c r="L600" s="348"/>
      <c r="M600" s="348"/>
    </row>
    <row r="601" spans="1:13" ht="15.75" thickBot="1">
      <c r="A601" s="348"/>
      <c r="B601" s="348"/>
      <c r="C601" s="348"/>
      <c r="D601" s="348"/>
      <c r="E601" s="348"/>
      <c r="F601" s="348"/>
      <c r="G601" s="348"/>
      <c r="H601" s="348"/>
      <c r="I601" s="348"/>
      <c r="J601" s="348"/>
      <c r="K601" s="348"/>
      <c r="L601" s="348"/>
      <c r="M601" s="348"/>
    </row>
    <row r="602" spans="1:13" ht="15.75" thickBot="1">
      <c r="A602" s="348"/>
      <c r="B602" s="348"/>
      <c r="C602" s="348"/>
      <c r="D602" s="348"/>
      <c r="E602" s="348"/>
      <c r="F602" s="348"/>
      <c r="G602" s="348"/>
      <c r="H602" s="348"/>
      <c r="I602" s="348"/>
      <c r="J602" s="348"/>
      <c r="K602" s="348"/>
      <c r="L602" s="348"/>
      <c r="M602" s="348"/>
    </row>
    <row r="603" spans="1:13" ht="15.75" thickBot="1">
      <c r="A603" s="348"/>
      <c r="B603" s="348"/>
      <c r="C603" s="348"/>
      <c r="D603" s="348"/>
      <c r="E603" s="348"/>
      <c r="F603" s="348"/>
      <c r="G603" s="348"/>
      <c r="H603" s="348"/>
      <c r="I603" s="348"/>
      <c r="J603" s="348"/>
      <c r="K603" s="348"/>
      <c r="L603" s="348"/>
      <c r="M603" s="348"/>
    </row>
    <row r="604" spans="1:13" ht="15.75" thickBot="1">
      <c r="A604" s="348"/>
      <c r="B604" s="348"/>
      <c r="C604" s="348"/>
      <c r="D604" s="348"/>
      <c r="E604" s="348"/>
      <c r="F604" s="348"/>
      <c r="G604" s="348"/>
      <c r="H604" s="348"/>
      <c r="I604" s="348"/>
      <c r="J604" s="348"/>
      <c r="K604" s="348"/>
      <c r="L604" s="348"/>
      <c r="M604" s="348"/>
    </row>
    <row r="605" spans="1:13" ht="15.75" thickBot="1">
      <c r="A605" s="348"/>
      <c r="B605" s="348"/>
      <c r="C605" s="348"/>
      <c r="D605" s="348"/>
      <c r="E605" s="348"/>
      <c r="F605" s="348"/>
      <c r="G605" s="348"/>
      <c r="H605" s="348"/>
      <c r="I605" s="348"/>
      <c r="J605" s="348"/>
      <c r="K605" s="348"/>
      <c r="L605" s="348"/>
      <c r="M605" s="348"/>
    </row>
    <row r="606" spans="1:13" ht="15.75" thickBot="1">
      <c r="A606" s="348"/>
      <c r="B606" s="348"/>
      <c r="C606" s="348"/>
      <c r="D606" s="348"/>
      <c r="E606" s="348"/>
      <c r="F606" s="348"/>
      <c r="G606" s="348"/>
      <c r="H606" s="348"/>
      <c r="I606" s="348"/>
      <c r="J606" s="348"/>
      <c r="K606" s="348"/>
      <c r="L606" s="348"/>
      <c r="M606" s="348"/>
    </row>
    <row r="607" spans="1:13" ht="15.75" thickBot="1">
      <c r="A607" s="348"/>
      <c r="B607" s="348"/>
      <c r="C607" s="348"/>
      <c r="D607" s="348"/>
      <c r="E607" s="348"/>
      <c r="F607" s="348"/>
      <c r="G607" s="348"/>
      <c r="H607" s="348"/>
      <c r="I607" s="348"/>
      <c r="J607" s="348"/>
      <c r="K607" s="348"/>
      <c r="L607" s="348"/>
      <c r="M607" s="348"/>
    </row>
    <row r="608" spans="1:13" ht="15.75" thickBot="1">
      <c r="A608" s="348"/>
      <c r="B608" s="348"/>
      <c r="C608" s="348"/>
      <c r="D608" s="348"/>
      <c r="E608" s="348"/>
      <c r="F608" s="348"/>
      <c r="G608" s="348"/>
      <c r="H608" s="348"/>
      <c r="I608" s="348"/>
      <c r="J608" s="348"/>
      <c r="K608" s="348"/>
      <c r="L608" s="348"/>
      <c r="M608" s="348"/>
    </row>
    <row r="609" spans="1:13" ht="15.75" thickBot="1">
      <c r="A609" s="348"/>
      <c r="B609" s="348"/>
      <c r="C609" s="348"/>
      <c r="D609" s="348"/>
      <c r="E609" s="348"/>
      <c r="F609" s="348"/>
      <c r="G609" s="348"/>
      <c r="H609" s="348"/>
      <c r="I609" s="348"/>
      <c r="J609" s="348"/>
      <c r="K609" s="348"/>
      <c r="L609" s="348"/>
      <c r="M609" s="348"/>
    </row>
    <row r="610" spans="1:13" ht="15.75" thickBot="1">
      <c r="A610" s="348"/>
      <c r="B610" s="348"/>
      <c r="C610" s="348"/>
      <c r="D610" s="348"/>
      <c r="E610" s="348"/>
      <c r="F610" s="348"/>
      <c r="G610" s="348"/>
      <c r="H610" s="348"/>
      <c r="I610" s="348"/>
      <c r="J610" s="348"/>
      <c r="K610" s="348"/>
      <c r="L610" s="348"/>
      <c r="M610" s="348"/>
    </row>
    <row r="611" spans="1:13" ht="15.75" thickBot="1">
      <c r="A611" s="348"/>
      <c r="B611" s="348"/>
      <c r="C611" s="348"/>
      <c r="D611" s="348"/>
      <c r="E611" s="348"/>
      <c r="F611" s="348"/>
      <c r="G611" s="348"/>
      <c r="H611" s="348"/>
      <c r="I611" s="348"/>
      <c r="J611" s="348"/>
      <c r="K611" s="348"/>
      <c r="L611" s="348"/>
      <c r="M611" s="348"/>
    </row>
    <row r="612" spans="1:13" ht="15.75" thickBot="1">
      <c r="A612" s="348"/>
      <c r="B612" s="348"/>
      <c r="C612" s="348"/>
      <c r="D612" s="348"/>
      <c r="E612" s="348"/>
      <c r="F612" s="348"/>
      <c r="G612" s="348"/>
      <c r="H612" s="348"/>
      <c r="I612" s="348"/>
      <c r="J612" s="348"/>
      <c r="K612" s="348"/>
      <c r="L612" s="348"/>
      <c r="M612" s="348"/>
    </row>
    <row r="613" spans="1:13" ht="15.75" thickBot="1">
      <c r="A613" s="348"/>
      <c r="B613" s="348"/>
      <c r="C613" s="348"/>
      <c r="D613" s="348"/>
      <c r="E613" s="348"/>
      <c r="F613" s="348"/>
      <c r="G613" s="348"/>
      <c r="H613" s="348"/>
      <c r="I613" s="348"/>
      <c r="J613" s="348"/>
      <c r="K613" s="348"/>
      <c r="L613" s="348"/>
      <c r="M613" s="348"/>
    </row>
    <row r="614" spans="1:13" ht="15.75" thickBot="1">
      <c r="A614" s="348"/>
      <c r="B614" s="348"/>
      <c r="C614" s="348"/>
      <c r="D614" s="348"/>
      <c r="E614" s="348"/>
      <c r="F614" s="348"/>
      <c r="G614" s="348"/>
      <c r="H614" s="348"/>
      <c r="I614" s="348"/>
      <c r="J614" s="348"/>
      <c r="K614" s="348"/>
      <c r="L614" s="348"/>
      <c r="M614" s="348"/>
    </row>
    <row r="615" spans="1:13" ht="15.75" thickBot="1">
      <c r="A615" s="348"/>
      <c r="B615" s="348"/>
      <c r="C615" s="348"/>
      <c r="D615" s="348"/>
      <c r="E615" s="348"/>
      <c r="F615" s="348"/>
      <c r="G615" s="348"/>
      <c r="H615" s="348"/>
      <c r="I615" s="348"/>
      <c r="J615" s="348"/>
      <c r="K615" s="348"/>
      <c r="L615" s="348"/>
      <c r="M615" s="348"/>
    </row>
    <row r="616" spans="1:13" ht="15.75" thickBot="1">
      <c r="A616" s="348"/>
      <c r="B616" s="348"/>
      <c r="C616" s="348"/>
      <c r="D616" s="348"/>
      <c r="E616" s="348"/>
      <c r="F616" s="348"/>
      <c r="G616" s="348"/>
      <c r="H616" s="348"/>
      <c r="I616" s="348"/>
      <c r="J616" s="348"/>
      <c r="K616" s="348"/>
      <c r="L616" s="348"/>
      <c r="M616" s="348"/>
    </row>
    <row r="617" spans="1:13" ht="15.75" thickBot="1">
      <c r="A617" s="348"/>
      <c r="B617" s="348"/>
      <c r="C617" s="348"/>
      <c r="D617" s="348"/>
      <c r="E617" s="348"/>
      <c r="F617" s="348"/>
      <c r="G617" s="348"/>
      <c r="H617" s="348"/>
      <c r="I617" s="348"/>
      <c r="J617" s="348"/>
      <c r="K617" s="348"/>
      <c r="L617" s="348"/>
      <c r="M617" s="348"/>
    </row>
    <row r="618" spans="1:13" ht="15.75" thickBot="1">
      <c r="A618" s="348"/>
      <c r="B618" s="348"/>
      <c r="C618" s="348"/>
      <c r="D618" s="348"/>
      <c r="E618" s="348"/>
      <c r="F618" s="348"/>
      <c r="G618" s="348"/>
      <c r="H618" s="348"/>
      <c r="I618" s="348"/>
      <c r="J618" s="348"/>
      <c r="K618" s="348"/>
      <c r="L618" s="348"/>
      <c r="M618" s="348"/>
    </row>
    <row r="619" spans="1:13" ht="15.75" thickBot="1">
      <c r="A619" s="348"/>
      <c r="B619" s="348"/>
      <c r="C619" s="348"/>
      <c r="D619" s="348"/>
      <c r="E619" s="348"/>
      <c r="F619" s="348"/>
      <c r="G619" s="348"/>
      <c r="H619" s="348"/>
      <c r="I619" s="348"/>
      <c r="J619" s="348"/>
      <c r="K619" s="348"/>
      <c r="L619" s="348"/>
      <c r="M619" s="348"/>
    </row>
    <row r="620" spans="1:13" ht="15.75" thickBot="1">
      <c r="A620" s="348"/>
      <c r="B620" s="348"/>
      <c r="C620" s="348"/>
      <c r="D620" s="348"/>
      <c r="E620" s="348"/>
      <c r="F620" s="348"/>
      <c r="G620" s="348"/>
      <c r="H620" s="348"/>
      <c r="I620" s="348"/>
      <c r="J620" s="348"/>
      <c r="K620" s="348"/>
      <c r="L620" s="348"/>
      <c r="M620" s="348"/>
    </row>
    <row r="621" spans="1:13" ht="15.75" thickBot="1">
      <c r="A621" s="348"/>
      <c r="B621" s="348"/>
      <c r="C621" s="348"/>
      <c r="D621" s="348"/>
      <c r="E621" s="348"/>
      <c r="F621" s="348"/>
      <c r="G621" s="348"/>
      <c r="H621" s="348"/>
      <c r="I621" s="348"/>
      <c r="J621" s="348"/>
      <c r="K621" s="348"/>
      <c r="L621" s="348"/>
      <c r="M621" s="348"/>
    </row>
    <row r="622" spans="1:13" ht="15.75" thickBot="1">
      <c r="A622" s="348"/>
      <c r="B622" s="348"/>
      <c r="C622" s="348"/>
      <c r="D622" s="348"/>
      <c r="E622" s="348"/>
      <c r="F622" s="348"/>
      <c r="G622" s="348"/>
      <c r="H622" s="348"/>
      <c r="I622" s="348"/>
      <c r="J622" s="348"/>
      <c r="K622" s="348"/>
      <c r="L622" s="348"/>
      <c r="M622" s="348"/>
    </row>
    <row r="623" spans="1:13" ht="15.75" thickBot="1">
      <c r="A623" s="348"/>
      <c r="B623" s="348"/>
      <c r="C623" s="348"/>
      <c r="D623" s="348"/>
      <c r="E623" s="348"/>
      <c r="F623" s="348"/>
      <c r="G623" s="348"/>
      <c r="H623" s="348"/>
      <c r="I623" s="348"/>
      <c r="J623" s="348"/>
      <c r="K623" s="348"/>
      <c r="L623" s="348"/>
      <c r="M623" s="348"/>
    </row>
    <row r="624" spans="1:13" ht="15.75" thickBot="1">
      <c r="A624" s="348"/>
      <c r="B624" s="348"/>
      <c r="C624" s="348"/>
      <c r="D624" s="348"/>
      <c r="E624" s="348"/>
      <c r="F624" s="348"/>
      <c r="G624" s="348"/>
      <c r="H624" s="348"/>
      <c r="I624" s="348"/>
      <c r="J624" s="348"/>
      <c r="K624" s="348"/>
      <c r="L624" s="348"/>
      <c r="M624" s="348"/>
    </row>
    <row r="625" spans="1:13" ht="15.75" thickBot="1">
      <c r="A625" s="348"/>
      <c r="B625" s="348"/>
      <c r="C625" s="348"/>
      <c r="D625" s="348"/>
      <c r="E625" s="348"/>
      <c r="F625" s="348"/>
      <c r="G625" s="348"/>
      <c r="H625" s="348"/>
      <c r="I625" s="348"/>
      <c r="J625" s="348"/>
      <c r="K625" s="348"/>
      <c r="L625" s="348"/>
      <c r="M625" s="348"/>
    </row>
    <row r="626" spans="1:13" ht="15.75" thickBot="1">
      <c r="A626" s="348"/>
      <c r="B626" s="348"/>
      <c r="C626" s="348"/>
      <c r="D626" s="348"/>
      <c r="E626" s="348"/>
      <c r="F626" s="348"/>
      <c r="G626" s="348"/>
      <c r="H626" s="348"/>
      <c r="I626" s="348"/>
      <c r="J626" s="348"/>
      <c r="K626" s="348"/>
      <c r="L626" s="348"/>
      <c r="M626" s="348"/>
    </row>
    <row r="627" spans="1:13" ht="15.75" thickBot="1">
      <c r="A627" s="348"/>
      <c r="B627" s="348"/>
      <c r="C627" s="348"/>
      <c r="D627" s="348"/>
      <c r="E627" s="348"/>
      <c r="F627" s="348"/>
      <c r="G627" s="348"/>
      <c r="H627" s="348"/>
      <c r="I627" s="348"/>
      <c r="J627" s="348"/>
      <c r="K627" s="348"/>
      <c r="L627" s="348"/>
      <c r="M627" s="348"/>
    </row>
    <row r="628" spans="1:13" ht="15.75" thickBot="1">
      <c r="A628" s="348"/>
      <c r="B628" s="348"/>
      <c r="C628" s="348"/>
      <c r="D628" s="348"/>
      <c r="E628" s="348"/>
      <c r="F628" s="348"/>
      <c r="G628" s="348"/>
      <c r="H628" s="348"/>
      <c r="I628" s="348"/>
      <c r="J628" s="348"/>
      <c r="K628" s="348"/>
      <c r="L628" s="348"/>
      <c r="M628" s="348"/>
    </row>
    <row r="629" spans="1:13" ht="15.75" thickBot="1">
      <c r="A629" s="348"/>
      <c r="B629" s="348"/>
      <c r="C629" s="348"/>
      <c r="D629" s="348"/>
      <c r="E629" s="348"/>
      <c r="F629" s="348"/>
      <c r="G629" s="348"/>
      <c r="H629" s="348"/>
      <c r="I629" s="348"/>
      <c r="J629" s="348"/>
      <c r="K629" s="348"/>
      <c r="L629" s="348"/>
      <c r="M629" s="348"/>
    </row>
    <row r="630" spans="1:13" ht="15.75" thickBot="1">
      <c r="A630" s="348"/>
      <c r="B630" s="348"/>
      <c r="C630" s="348"/>
      <c r="D630" s="348"/>
      <c r="E630" s="348"/>
      <c r="F630" s="348"/>
      <c r="G630" s="348"/>
      <c r="H630" s="348"/>
      <c r="I630" s="348"/>
      <c r="J630" s="348"/>
      <c r="K630" s="348"/>
      <c r="L630" s="348"/>
      <c r="M630" s="348"/>
    </row>
    <row r="631" spans="1:13" ht="15.75" thickBot="1">
      <c r="A631" s="348"/>
      <c r="B631" s="348"/>
      <c r="C631" s="348"/>
      <c r="D631" s="348"/>
      <c r="E631" s="348"/>
      <c r="F631" s="348"/>
      <c r="G631" s="348"/>
      <c r="H631" s="348"/>
      <c r="I631" s="348"/>
      <c r="J631" s="348"/>
      <c r="K631" s="348"/>
      <c r="L631" s="348"/>
      <c r="M631" s="348"/>
    </row>
    <row r="632" spans="1:13" ht="15.75" thickBot="1">
      <c r="A632" s="348"/>
      <c r="B632" s="348"/>
      <c r="C632" s="348"/>
      <c r="D632" s="348"/>
      <c r="E632" s="348"/>
      <c r="F632" s="348"/>
      <c r="G632" s="348"/>
      <c r="H632" s="348"/>
      <c r="I632" s="348"/>
      <c r="J632" s="348"/>
      <c r="K632" s="348"/>
      <c r="L632" s="348"/>
      <c r="M632" s="348"/>
    </row>
    <row r="633" spans="1:13" ht="15.75" thickBot="1">
      <c r="A633" s="348"/>
      <c r="B633" s="348"/>
      <c r="C633" s="348"/>
      <c r="D633" s="348"/>
      <c r="E633" s="348"/>
      <c r="F633" s="348"/>
      <c r="G633" s="348"/>
      <c r="H633" s="348"/>
      <c r="I633" s="348"/>
      <c r="J633" s="348"/>
      <c r="K633" s="348"/>
      <c r="L633" s="348"/>
      <c r="M633" s="348"/>
    </row>
    <row r="634" spans="1:13" ht="15.75" thickBot="1">
      <c r="A634" s="348"/>
      <c r="B634" s="348"/>
      <c r="C634" s="348"/>
      <c r="D634" s="348"/>
      <c r="E634" s="348"/>
      <c r="F634" s="348"/>
      <c r="G634" s="348"/>
      <c r="H634" s="348"/>
      <c r="I634" s="348"/>
      <c r="J634" s="348"/>
      <c r="K634" s="348"/>
      <c r="L634" s="348"/>
      <c r="M634" s="348"/>
    </row>
    <row r="635" spans="1:13" ht="15.75" thickBot="1">
      <c r="A635" s="348"/>
      <c r="B635" s="348"/>
      <c r="C635" s="348"/>
      <c r="D635" s="348"/>
      <c r="E635" s="348"/>
      <c r="F635" s="348"/>
      <c r="G635" s="348"/>
      <c r="H635" s="348"/>
      <c r="I635" s="348"/>
      <c r="J635" s="348"/>
      <c r="K635" s="348"/>
      <c r="L635" s="348"/>
      <c r="M635" s="348"/>
    </row>
    <row r="636" spans="1:13" ht="15.75" thickBot="1">
      <c r="A636" s="348"/>
      <c r="B636" s="348"/>
      <c r="C636" s="348"/>
      <c r="D636" s="348"/>
      <c r="E636" s="348"/>
      <c r="F636" s="348"/>
      <c r="G636" s="348"/>
      <c r="H636" s="348"/>
      <c r="I636" s="348"/>
      <c r="J636" s="348"/>
      <c r="K636" s="348"/>
      <c r="L636" s="348"/>
      <c r="M636" s="348"/>
    </row>
    <row r="637" spans="1:13" ht="15.75" thickBot="1">
      <c r="A637" s="348"/>
      <c r="B637" s="348"/>
      <c r="C637" s="348"/>
      <c r="D637" s="348"/>
      <c r="E637" s="348"/>
      <c r="F637" s="348"/>
      <c r="G637" s="348"/>
      <c r="H637" s="348"/>
      <c r="I637" s="348"/>
      <c r="J637" s="348"/>
      <c r="K637" s="348"/>
      <c r="L637" s="348"/>
      <c r="M637" s="348"/>
    </row>
    <row r="638" spans="1:13" ht="15.75" thickBot="1">
      <c r="A638" s="348"/>
      <c r="B638" s="348"/>
      <c r="C638" s="348"/>
      <c r="D638" s="348"/>
      <c r="E638" s="348"/>
      <c r="F638" s="348"/>
      <c r="G638" s="348"/>
      <c r="H638" s="348"/>
      <c r="I638" s="348"/>
      <c r="J638" s="348"/>
      <c r="K638" s="348"/>
      <c r="L638" s="348"/>
      <c r="M638" s="348"/>
    </row>
    <row r="639" spans="1:13" ht="15.75" thickBot="1">
      <c r="A639" s="348"/>
      <c r="B639" s="348"/>
      <c r="C639" s="348"/>
      <c r="D639" s="348"/>
      <c r="E639" s="348"/>
      <c r="F639" s="348"/>
      <c r="G639" s="348"/>
      <c r="H639" s="348"/>
      <c r="I639" s="348"/>
      <c r="J639" s="348"/>
      <c r="K639" s="348"/>
      <c r="L639" s="348"/>
      <c r="M639" s="348"/>
    </row>
    <row r="640" spans="1:13" ht="15.75" thickBot="1">
      <c r="A640" s="348"/>
      <c r="B640" s="348"/>
      <c r="C640" s="348"/>
      <c r="D640" s="348"/>
      <c r="E640" s="348"/>
      <c r="F640" s="348"/>
      <c r="G640" s="348"/>
      <c r="H640" s="348"/>
      <c r="I640" s="348"/>
      <c r="J640" s="348"/>
      <c r="K640" s="348"/>
      <c r="L640" s="348"/>
      <c r="M640" s="348"/>
    </row>
    <row r="641" spans="1:13" ht="15.75" thickBot="1">
      <c r="A641" s="348"/>
      <c r="B641" s="348"/>
      <c r="C641" s="348"/>
      <c r="D641" s="348"/>
      <c r="E641" s="348"/>
      <c r="F641" s="348"/>
      <c r="G641" s="348"/>
      <c r="H641" s="348"/>
      <c r="I641" s="348"/>
      <c r="J641" s="348"/>
      <c r="K641" s="348"/>
      <c r="L641" s="348"/>
      <c r="M641" s="348"/>
    </row>
    <row r="642" spans="1:13" ht="15.75" thickBot="1">
      <c r="A642" s="348"/>
      <c r="B642" s="348"/>
      <c r="C642" s="348"/>
      <c r="D642" s="348"/>
      <c r="E642" s="348"/>
      <c r="F642" s="348"/>
      <c r="G642" s="348"/>
      <c r="H642" s="348"/>
      <c r="I642" s="348"/>
      <c r="J642" s="348"/>
      <c r="K642" s="348"/>
      <c r="L642" s="348"/>
      <c r="M642" s="348"/>
    </row>
    <row r="643" spans="1:13" ht="15.75" thickBot="1">
      <c r="A643" s="348"/>
      <c r="B643" s="348"/>
      <c r="C643" s="348"/>
      <c r="D643" s="348"/>
      <c r="E643" s="348"/>
      <c r="F643" s="348"/>
      <c r="G643" s="348"/>
      <c r="H643" s="348"/>
      <c r="I643" s="348"/>
      <c r="J643" s="348"/>
      <c r="K643" s="348"/>
      <c r="L643" s="348"/>
      <c r="M643" s="348"/>
    </row>
    <row r="644" spans="1:13" ht="15.75" thickBot="1">
      <c r="A644" s="348"/>
      <c r="B644" s="348"/>
      <c r="C644" s="348"/>
      <c r="D644" s="348"/>
      <c r="E644" s="348"/>
      <c r="F644" s="348"/>
      <c r="G644" s="348"/>
      <c r="H644" s="348"/>
      <c r="I644" s="348"/>
      <c r="J644" s="348"/>
      <c r="K644" s="348"/>
      <c r="L644" s="348"/>
      <c r="M644" s="348"/>
    </row>
    <row r="645" spans="1:13" ht="15.75" thickBot="1">
      <c r="A645" s="348"/>
      <c r="B645" s="348"/>
      <c r="C645" s="348"/>
      <c r="D645" s="348"/>
      <c r="E645" s="348"/>
      <c r="F645" s="348"/>
      <c r="G645" s="348"/>
      <c r="H645" s="348"/>
      <c r="I645" s="348"/>
      <c r="J645" s="348"/>
      <c r="K645" s="348"/>
      <c r="L645" s="348"/>
      <c r="M645" s="348"/>
    </row>
    <row r="646" spans="1:13" ht="15.75" thickBot="1">
      <c r="A646" s="348"/>
      <c r="B646" s="348"/>
      <c r="C646" s="348"/>
      <c r="D646" s="348"/>
      <c r="E646" s="348"/>
      <c r="F646" s="348"/>
      <c r="G646" s="348"/>
      <c r="H646" s="348"/>
      <c r="I646" s="348"/>
      <c r="J646" s="348"/>
      <c r="K646" s="348"/>
      <c r="L646" s="348"/>
      <c r="M646" s="348"/>
    </row>
    <row r="647" spans="1:13" ht="15.75" thickBot="1">
      <c r="A647" s="348"/>
      <c r="B647" s="348"/>
      <c r="C647" s="348"/>
      <c r="D647" s="348"/>
      <c r="E647" s="348"/>
      <c r="F647" s="348"/>
      <c r="G647" s="348"/>
      <c r="H647" s="348"/>
      <c r="I647" s="348"/>
      <c r="J647" s="348"/>
      <c r="K647" s="348"/>
      <c r="L647" s="348"/>
      <c r="M647" s="348"/>
    </row>
    <row r="648" spans="1:13" ht="15.75" thickBot="1">
      <c r="A648" s="348"/>
      <c r="B648" s="348"/>
      <c r="C648" s="348"/>
      <c r="D648" s="348"/>
      <c r="E648" s="348"/>
      <c r="F648" s="348"/>
      <c r="G648" s="348"/>
      <c r="H648" s="348"/>
      <c r="I648" s="348"/>
      <c r="J648" s="348"/>
      <c r="K648" s="348"/>
      <c r="L648" s="348"/>
      <c r="M648" s="348"/>
    </row>
    <row r="649" spans="1:13" ht="15.75" thickBot="1">
      <c r="A649" s="348"/>
      <c r="B649" s="348"/>
      <c r="C649" s="348"/>
      <c r="D649" s="348"/>
      <c r="E649" s="348"/>
      <c r="F649" s="348"/>
      <c r="G649" s="348"/>
      <c r="H649" s="348"/>
      <c r="I649" s="348"/>
      <c r="J649" s="348"/>
      <c r="K649" s="348"/>
      <c r="L649" s="348"/>
      <c r="M649" s="348"/>
    </row>
    <row r="650" spans="1:13" ht="15.75" thickBot="1">
      <c r="A650" s="348"/>
      <c r="B650" s="348"/>
      <c r="C650" s="348"/>
      <c r="D650" s="348"/>
      <c r="E650" s="348"/>
      <c r="F650" s="348"/>
      <c r="G650" s="348"/>
      <c r="H650" s="348"/>
      <c r="I650" s="348"/>
      <c r="J650" s="348"/>
      <c r="K650" s="348"/>
      <c r="L650" s="348"/>
      <c r="M650" s="348"/>
    </row>
    <row r="651" spans="1:13" ht="15.75" thickBot="1">
      <c r="A651" s="348"/>
      <c r="B651" s="348"/>
      <c r="C651" s="348"/>
      <c r="D651" s="348"/>
      <c r="E651" s="348"/>
      <c r="F651" s="348"/>
      <c r="G651" s="348"/>
      <c r="H651" s="348"/>
      <c r="I651" s="348"/>
      <c r="J651" s="348"/>
      <c r="K651" s="348"/>
      <c r="L651" s="348"/>
      <c r="M651" s="348"/>
    </row>
    <row r="652" spans="1:13" ht="15.75" thickBot="1">
      <c r="A652" s="348"/>
      <c r="B652" s="348"/>
      <c r="C652" s="348"/>
      <c r="D652" s="348"/>
      <c r="E652" s="348"/>
      <c r="F652" s="348"/>
      <c r="G652" s="348"/>
      <c r="H652" s="348"/>
      <c r="I652" s="348"/>
      <c r="J652" s="348"/>
      <c r="K652" s="348"/>
      <c r="L652" s="348"/>
      <c r="M652" s="348"/>
    </row>
    <row r="653" spans="1:13" ht="15.75" thickBot="1">
      <c r="A653" s="348"/>
      <c r="B653" s="348"/>
      <c r="C653" s="348"/>
      <c r="D653" s="348"/>
      <c r="E653" s="348"/>
      <c r="F653" s="348"/>
      <c r="G653" s="348"/>
      <c r="H653" s="348"/>
      <c r="I653" s="348"/>
      <c r="J653" s="348"/>
      <c r="K653" s="348"/>
      <c r="L653" s="348"/>
      <c r="M653" s="348"/>
    </row>
    <row r="654" spans="1:13" ht="15.75" thickBot="1">
      <c r="A654" s="348"/>
      <c r="B654" s="348"/>
      <c r="C654" s="348"/>
      <c r="D654" s="348"/>
      <c r="E654" s="348"/>
      <c r="F654" s="348"/>
      <c r="G654" s="348"/>
      <c r="H654" s="348"/>
      <c r="I654" s="348"/>
      <c r="J654" s="348"/>
      <c r="K654" s="348"/>
      <c r="L654" s="348"/>
      <c r="M654" s="348"/>
    </row>
    <row r="655" spans="1:13" ht="15.75" thickBot="1">
      <c r="A655" s="348"/>
      <c r="B655" s="348"/>
      <c r="C655" s="348"/>
      <c r="D655" s="348"/>
      <c r="E655" s="348"/>
      <c r="F655" s="348"/>
      <c r="G655" s="348"/>
      <c r="H655" s="348"/>
      <c r="I655" s="348"/>
      <c r="J655" s="348"/>
      <c r="K655" s="348"/>
      <c r="L655" s="348"/>
      <c r="M655" s="348"/>
    </row>
    <row r="656" spans="1:13" ht="15.75" thickBot="1">
      <c r="A656" s="348"/>
      <c r="B656" s="348"/>
      <c r="C656" s="348"/>
      <c r="D656" s="348"/>
      <c r="E656" s="348"/>
      <c r="F656" s="348"/>
      <c r="G656" s="348"/>
      <c r="H656" s="348"/>
      <c r="I656" s="348"/>
      <c r="J656" s="348"/>
      <c r="K656" s="348"/>
      <c r="L656" s="348"/>
      <c r="M656" s="348"/>
    </row>
    <row r="657" spans="1:13" ht="15.75" thickBot="1">
      <c r="A657" s="348"/>
      <c r="B657" s="348"/>
      <c r="C657" s="348"/>
      <c r="D657" s="348"/>
      <c r="E657" s="348"/>
      <c r="F657" s="348"/>
      <c r="G657" s="348"/>
      <c r="H657" s="348"/>
      <c r="I657" s="348"/>
      <c r="J657" s="348"/>
      <c r="K657" s="348"/>
      <c r="L657" s="348"/>
      <c r="M657" s="348"/>
    </row>
    <row r="658" spans="1:13" ht="15.75" thickBot="1">
      <c r="A658" s="348"/>
      <c r="B658" s="348"/>
      <c r="C658" s="348"/>
      <c r="D658" s="348"/>
      <c r="E658" s="348"/>
      <c r="F658" s="348"/>
      <c r="G658" s="348"/>
      <c r="H658" s="348"/>
      <c r="I658" s="348"/>
      <c r="J658" s="348"/>
      <c r="K658" s="348"/>
      <c r="L658" s="348"/>
      <c r="M658" s="348"/>
    </row>
    <row r="659" spans="1:13" ht="15.75" thickBot="1">
      <c r="A659" s="348"/>
      <c r="B659" s="348"/>
      <c r="C659" s="348"/>
      <c r="D659" s="348"/>
      <c r="E659" s="348"/>
      <c r="F659" s="348"/>
      <c r="G659" s="348"/>
      <c r="H659" s="348"/>
      <c r="I659" s="348"/>
      <c r="J659" s="348"/>
      <c r="K659" s="348"/>
      <c r="L659" s="348"/>
      <c r="M659" s="348"/>
    </row>
    <row r="660" spans="1:13" ht="15.75" thickBot="1">
      <c r="A660" s="348"/>
      <c r="B660" s="348"/>
      <c r="C660" s="348"/>
      <c r="D660" s="348"/>
      <c r="E660" s="348"/>
      <c r="F660" s="348"/>
      <c r="G660" s="348"/>
      <c r="H660" s="348"/>
      <c r="I660" s="348"/>
      <c r="J660" s="348"/>
      <c r="K660" s="348"/>
      <c r="L660" s="348"/>
      <c r="M660" s="348"/>
    </row>
    <row r="661" spans="1:13" ht="15.75" thickBot="1">
      <c r="A661" s="348"/>
      <c r="B661" s="348"/>
      <c r="C661" s="348"/>
      <c r="D661" s="348"/>
      <c r="E661" s="348"/>
      <c r="F661" s="348"/>
      <c r="G661" s="348"/>
      <c r="H661" s="348"/>
      <c r="I661" s="348"/>
      <c r="J661" s="348"/>
      <c r="K661" s="348"/>
      <c r="L661" s="348"/>
      <c r="M661" s="348"/>
    </row>
    <row r="662" spans="1:13" ht="15.75" thickBot="1">
      <c r="A662" s="348"/>
      <c r="B662" s="348"/>
      <c r="C662" s="348"/>
      <c r="D662" s="348"/>
      <c r="E662" s="348"/>
      <c r="F662" s="348"/>
      <c r="G662" s="348"/>
      <c r="H662" s="348"/>
      <c r="I662" s="348"/>
      <c r="J662" s="348"/>
      <c r="K662" s="348"/>
      <c r="L662" s="348"/>
      <c r="M662" s="348"/>
    </row>
    <row r="663" spans="1:13" ht="15.75" thickBot="1">
      <c r="A663" s="348"/>
      <c r="B663" s="348"/>
      <c r="C663" s="348"/>
      <c r="D663" s="348"/>
      <c r="E663" s="348"/>
      <c r="F663" s="348"/>
      <c r="G663" s="348"/>
      <c r="H663" s="348"/>
      <c r="I663" s="348"/>
      <c r="J663" s="348"/>
      <c r="K663" s="348"/>
      <c r="L663" s="348"/>
      <c r="M663" s="348"/>
    </row>
    <row r="664" spans="1:13" ht="15.75" thickBot="1">
      <c r="A664" s="348"/>
      <c r="B664" s="348"/>
      <c r="C664" s="348"/>
      <c r="D664" s="348"/>
      <c r="E664" s="348"/>
      <c r="F664" s="348"/>
      <c r="G664" s="348"/>
      <c r="H664" s="348"/>
      <c r="I664" s="348"/>
      <c r="J664" s="348"/>
      <c r="K664" s="348"/>
      <c r="L664" s="348"/>
      <c r="M664" s="348"/>
    </row>
    <row r="665" spans="1:13" ht="15.75" thickBot="1">
      <c r="A665" s="348"/>
      <c r="B665" s="348"/>
      <c r="C665" s="348"/>
      <c r="D665" s="348"/>
      <c r="E665" s="348"/>
      <c r="F665" s="348"/>
      <c r="G665" s="348"/>
      <c r="H665" s="348"/>
      <c r="I665" s="348"/>
      <c r="J665" s="348"/>
      <c r="K665" s="348"/>
      <c r="L665" s="348"/>
      <c r="M665" s="348"/>
    </row>
    <row r="666" spans="1:13" ht="15.75" thickBot="1">
      <c r="A666" s="348"/>
      <c r="B666" s="348"/>
      <c r="C666" s="348"/>
      <c r="D666" s="348"/>
      <c r="E666" s="348"/>
      <c r="F666" s="348"/>
      <c r="G666" s="348"/>
      <c r="H666" s="348"/>
      <c r="I666" s="348"/>
      <c r="J666" s="348"/>
      <c r="K666" s="348"/>
      <c r="L666" s="348"/>
      <c r="M666" s="348"/>
    </row>
    <row r="667" spans="1:13" ht="15.75" thickBot="1">
      <c r="A667" s="348"/>
      <c r="B667" s="348"/>
      <c r="C667" s="348"/>
      <c r="D667" s="348"/>
      <c r="E667" s="348"/>
      <c r="F667" s="348"/>
      <c r="G667" s="348"/>
      <c r="H667" s="348"/>
      <c r="I667" s="348"/>
      <c r="J667" s="348"/>
      <c r="K667" s="348"/>
      <c r="L667" s="348"/>
      <c r="M667" s="348"/>
    </row>
    <row r="668" spans="1:13" ht="15.75" thickBot="1">
      <c r="A668" s="348"/>
      <c r="B668" s="348"/>
      <c r="C668" s="348"/>
      <c r="D668" s="348"/>
      <c r="E668" s="348"/>
      <c r="F668" s="348"/>
      <c r="G668" s="348"/>
      <c r="H668" s="348"/>
      <c r="I668" s="348"/>
      <c r="J668" s="348"/>
      <c r="K668" s="348"/>
      <c r="L668" s="348"/>
      <c r="M668" s="348"/>
    </row>
    <row r="669" spans="1:13" ht="15.75" thickBot="1">
      <c r="A669" s="348"/>
      <c r="B669" s="348"/>
      <c r="C669" s="348"/>
      <c r="D669" s="348"/>
      <c r="E669" s="348"/>
      <c r="F669" s="348"/>
      <c r="G669" s="348"/>
      <c r="H669" s="348"/>
      <c r="I669" s="348"/>
      <c r="J669" s="348"/>
      <c r="K669" s="348"/>
      <c r="L669" s="348"/>
      <c r="M669" s="348"/>
    </row>
    <row r="670" spans="1:13" ht="15.75" thickBot="1">
      <c r="A670" s="348"/>
      <c r="B670" s="348"/>
      <c r="C670" s="348"/>
      <c r="D670" s="348"/>
      <c r="E670" s="348"/>
      <c r="F670" s="348"/>
      <c r="G670" s="348"/>
      <c r="H670" s="348"/>
      <c r="I670" s="348"/>
      <c r="J670" s="348"/>
      <c r="K670" s="348"/>
      <c r="L670" s="348"/>
      <c r="M670" s="348"/>
    </row>
    <row r="671" spans="1:13" ht="15.75" thickBot="1">
      <c r="A671" s="348"/>
      <c r="B671" s="348"/>
      <c r="C671" s="348"/>
      <c r="D671" s="348"/>
      <c r="E671" s="348"/>
      <c r="F671" s="348"/>
      <c r="G671" s="348"/>
      <c r="H671" s="348"/>
      <c r="I671" s="348"/>
      <c r="J671" s="348"/>
      <c r="K671" s="348"/>
      <c r="L671" s="348"/>
      <c r="M671" s="348"/>
    </row>
    <row r="672" spans="1:13" ht="15.75" thickBot="1">
      <c r="A672" s="348"/>
      <c r="B672" s="348"/>
      <c r="C672" s="348"/>
      <c r="D672" s="348"/>
      <c r="E672" s="348"/>
      <c r="F672" s="348"/>
      <c r="G672" s="348"/>
      <c r="H672" s="348"/>
      <c r="I672" s="348"/>
      <c r="J672" s="348"/>
      <c r="K672" s="348"/>
      <c r="L672" s="348"/>
      <c r="M672" s="348"/>
    </row>
    <row r="673" spans="1:13" ht="15.75" thickBot="1">
      <c r="A673" s="348"/>
      <c r="B673" s="348"/>
      <c r="C673" s="348"/>
      <c r="D673" s="348"/>
      <c r="E673" s="348"/>
      <c r="F673" s="348"/>
      <c r="G673" s="348"/>
      <c r="H673" s="348"/>
      <c r="I673" s="348"/>
      <c r="J673" s="348"/>
      <c r="K673" s="348"/>
      <c r="L673" s="348"/>
      <c r="M673" s="348"/>
    </row>
    <row r="674" spans="1:13" ht="15.75" thickBot="1">
      <c r="A674" s="348"/>
      <c r="B674" s="348"/>
      <c r="C674" s="348"/>
      <c r="D674" s="348"/>
      <c r="E674" s="348"/>
      <c r="F674" s="348"/>
      <c r="G674" s="348"/>
      <c r="H674" s="348"/>
      <c r="I674" s="348"/>
      <c r="J674" s="348"/>
      <c r="K674" s="348"/>
      <c r="L674" s="348"/>
      <c r="M674" s="348"/>
    </row>
    <row r="675" spans="1:13" ht="15.75" thickBot="1">
      <c r="A675" s="348"/>
      <c r="B675" s="348"/>
      <c r="C675" s="348"/>
      <c r="D675" s="348"/>
      <c r="E675" s="348"/>
      <c r="F675" s="348"/>
      <c r="G675" s="348"/>
      <c r="H675" s="348"/>
      <c r="I675" s="348"/>
      <c r="J675" s="348"/>
      <c r="K675" s="348"/>
      <c r="L675" s="348"/>
      <c r="M675" s="348"/>
    </row>
    <row r="676" spans="1:13" ht="15.75" thickBot="1">
      <c r="A676" s="348"/>
      <c r="B676" s="348"/>
      <c r="C676" s="348"/>
      <c r="D676" s="348"/>
      <c r="E676" s="348"/>
      <c r="F676" s="348"/>
      <c r="G676" s="348"/>
      <c r="H676" s="348"/>
      <c r="I676" s="348"/>
      <c r="J676" s="348"/>
      <c r="K676" s="348"/>
      <c r="L676" s="348"/>
      <c r="M676" s="348"/>
    </row>
    <row r="677" spans="1:13" ht="15.75" thickBot="1">
      <c r="A677" s="348"/>
      <c r="B677" s="348"/>
      <c r="C677" s="348"/>
      <c r="D677" s="348"/>
      <c r="E677" s="348"/>
      <c r="F677" s="348"/>
      <c r="G677" s="348"/>
      <c r="H677" s="348"/>
      <c r="I677" s="348"/>
      <c r="J677" s="348"/>
      <c r="K677" s="348"/>
      <c r="L677" s="348"/>
      <c r="M677" s="348"/>
    </row>
    <row r="678" spans="1:13" ht="15.75" thickBot="1">
      <c r="A678" s="348"/>
      <c r="B678" s="348"/>
      <c r="C678" s="348"/>
      <c r="D678" s="348"/>
      <c r="E678" s="348"/>
      <c r="F678" s="348"/>
      <c r="G678" s="348"/>
      <c r="H678" s="348"/>
      <c r="I678" s="348"/>
      <c r="J678" s="348"/>
      <c r="K678" s="348"/>
      <c r="L678" s="348"/>
      <c r="M678" s="348"/>
    </row>
    <row r="679" spans="1:13" ht="15.75" thickBot="1">
      <c r="A679" s="348"/>
      <c r="B679" s="348"/>
      <c r="C679" s="348"/>
      <c r="D679" s="348"/>
      <c r="E679" s="348"/>
      <c r="F679" s="348"/>
      <c r="G679" s="348"/>
      <c r="H679" s="348"/>
      <c r="I679" s="348"/>
      <c r="J679" s="348"/>
      <c r="K679" s="348"/>
      <c r="L679" s="348"/>
      <c r="M679" s="348"/>
    </row>
    <row r="680" spans="1:13" ht="15.75" thickBot="1">
      <c r="A680" s="348"/>
      <c r="B680" s="348"/>
      <c r="C680" s="348"/>
      <c r="D680" s="348"/>
      <c r="E680" s="348"/>
      <c r="F680" s="348"/>
      <c r="G680" s="348"/>
      <c r="H680" s="348"/>
      <c r="I680" s="348"/>
      <c r="J680" s="348"/>
      <c r="K680" s="348"/>
      <c r="L680" s="348"/>
      <c r="M680" s="348"/>
    </row>
    <row r="681" spans="1:13" ht="15.75" thickBot="1">
      <c r="A681" s="348"/>
      <c r="B681" s="348"/>
      <c r="C681" s="348"/>
      <c r="D681" s="348"/>
      <c r="E681" s="348"/>
      <c r="F681" s="348"/>
      <c r="G681" s="348"/>
      <c r="H681" s="348"/>
      <c r="I681" s="348"/>
      <c r="J681" s="348"/>
      <c r="K681" s="348"/>
      <c r="L681" s="348"/>
      <c r="M681" s="348"/>
    </row>
    <row r="682" spans="1:13" ht="15.75" thickBot="1">
      <c r="A682" s="348"/>
      <c r="B682" s="348"/>
      <c r="C682" s="348"/>
      <c r="D682" s="348"/>
      <c r="E682" s="348"/>
      <c r="F682" s="348"/>
      <c r="G682" s="348"/>
      <c r="H682" s="348"/>
      <c r="I682" s="348"/>
      <c r="J682" s="348"/>
      <c r="K682" s="348"/>
      <c r="L682" s="348"/>
      <c r="M682" s="348"/>
    </row>
    <row r="683" spans="1:13" ht="15.75" thickBot="1">
      <c r="A683" s="348"/>
      <c r="B683" s="348"/>
      <c r="C683" s="348"/>
      <c r="D683" s="348"/>
      <c r="E683" s="348"/>
      <c r="F683" s="348"/>
      <c r="G683" s="348"/>
      <c r="H683" s="348"/>
      <c r="I683" s="348"/>
      <c r="J683" s="348"/>
      <c r="K683" s="348"/>
      <c r="L683" s="348"/>
      <c r="M683" s="348"/>
    </row>
    <row r="684" spans="1:13" ht="15.75" thickBot="1">
      <c r="A684" s="348"/>
      <c r="B684" s="348"/>
      <c r="C684" s="348"/>
      <c r="D684" s="348"/>
      <c r="E684" s="348"/>
      <c r="F684" s="348"/>
      <c r="G684" s="348"/>
      <c r="H684" s="348"/>
      <c r="I684" s="348"/>
      <c r="J684" s="348"/>
      <c r="K684" s="348"/>
      <c r="L684" s="348"/>
      <c r="M684" s="348"/>
    </row>
    <row r="685" spans="1:13" ht="15.75" thickBot="1">
      <c r="A685" s="348"/>
      <c r="B685" s="348"/>
      <c r="C685" s="348"/>
      <c r="D685" s="348"/>
      <c r="E685" s="348"/>
      <c r="F685" s="348"/>
      <c r="G685" s="348"/>
      <c r="H685" s="348"/>
      <c r="I685" s="348"/>
      <c r="J685" s="348"/>
      <c r="K685" s="348"/>
      <c r="L685" s="348"/>
      <c r="M685" s="348"/>
    </row>
    <row r="686" spans="1:13" ht="15.75" thickBot="1">
      <c r="A686" s="348"/>
      <c r="B686" s="348"/>
      <c r="C686" s="348"/>
      <c r="D686" s="348"/>
      <c r="E686" s="348"/>
      <c r="F686" s="348"/>
      <c r="G686" s="348"/>
      <c r="H686" s="348"/>
      <c r="I686" s="348"/>
      <c r="J686" s="348"/>
      <c r="K686" s="348"/>
      <c r="L686" s="348"/>
      <c r="M686" s="348"/>
    </row>
    <row r="687" spans="1:13" ht="15.75" thickBot="1">
      <c r="A687" s="348"/>
      <c r="B687" s="348"/>
      <c r="C687" s="348"/>
      <c r="D687" s="348"/>
      <c r="E687" s="348"/>
      <c r="F687" s="348"/>
      <c r="G687" s="348"/>
      <c r="H687" s="348"/>
      <c r="I687" s="348"/>
      <c r="J687" s="348"/>
      <c r="K687" s="348"/>
      <c r="L687" s="348"/>
      <c r="M687" s="348"/>
    </row>
    <row r="688" spans="1:13" ht="15.75" thickBot="1">
      <c r="A688" s="348"/>
      <c r="B688" s="348"/>
      <c r="C688" s="348"/>
      <c r="D688" s="348"/>
      <c r="E688" s="348"/>
      <c r="F688" s="348"/>
      <c r="G688" s="348"/>
      <c r="H688" s="348"/>
      <c r="I688" s="348"/>
      <c r="J688" s="348"/>
      <c r="K688" s="348"/>
      <c r="L688" s="348"/>
      <c r="M688" s="348"/>
    </row>
    <row r="689" spans="1:13" ht="15.75" thickBot="1">
      <c r="A689" s="348"/>
      <c r="B689" s="348"/>
      <c r="C689" s="348"/>
      <c r="D689" s="348"/>
      <c r="E689" s="348"/>
      <c r="F689" s="348"/>
      <c r="G689" s="348"/>
      <c r="H689" s="348"/>
      <c r="I689" s="348"/>
      <c r="J689" s="348"/>
      <c r="K689" s="348"/>
      <c r="L689" s="348"/>
      <c r="M689" s="348"/>
    </row>
    <row r="690" spans="1:13" ht="15.75" thickBot="1">
      <c r="A690" s="348"/>
      <c r="B690" s="348"/>
      <c r="C690" s="348"/>
      <c r="D690" s="348"/>
      <c r="E690" s="348"/>
      <c r="F690" s="348"/>
      <c r="G690" s="348"/>
      <c r="H690" s="348"/>
      <c r="I690" s="348"/>
      <c r="J690" s="348"/>
      <c r="K690" s="348"/>
      <c r="L690" s="348"/>
      <c r="M690" s="348"/>
    </row>
    <row r="691" spans="1:13" ht="15.75" thickBot="1">
      <c r="A691" s="348"/>
      <c r="B691" s="348"/>
      <c r="C691" s="348"/>
      <c r="D691" s="348"/>
      <c r="E691" s="348"/>
      <c r="F691" s="348"/>
      <c r="G691" s="348"/>
      <c r="H691" s="348"/>
      <c r="I691" s="348"/>
      <c r="J691" s="348"/>
      <c r="K691" s="348"/>
      <c r="L691" s="348"/>
      <c r="M691" s="348"/>
    </row>
    <row r="692" spans="1:13" ht="15.75" thickBot="1">
      <c r="A692" s="348"/>
      <c r="B692" s="348"/>
      <c r="C692" s="348"/>
      <c r="D692" s="348"/>
      <c r="E692" s="348"/>
      <c r="F692" s="348"/>
      <c r="G692" s="348"/>
      <c r="H692" s="348"/>
      <c r="I692" s="348"/>
      <c r="J692" s="348"/>
      <c r="K692" s="348"/>
      <c r="L692" s="348"/>
      <c r="M692" s="348"/>
    </row>
    <row r="693" spans="1:13" ht="15.75" thickBot="1">
      <c r="A693" s="348"/>
      <c r="B693" s="348"/>
      <c r="C693" s="348"/>
      <c r="D693" s="348"/>
      <c r="E693" s="348"/>
      <c r="F693" s="348"/>
      <c r="G693" s="348"/>
      <c r="H693" s="348"/>
      <c r="I693" s="348"/>
      <c r="J693" s="348"/>
      <c r="K693" s="348"/>
      <c r="L693" s="348"/>
      <c r="M693" s="348"/>
    </row>
    <row r="694" spans="1:13" ht="15.75" thickBot="1">
      <c r="A694" s="348"/>
      <c r="B694" s="348"/>
      <c r="C694" s="348"/>
      <c r="D694" s="348"/>
      <c r="E694" s="348"/>
      <c r="F694" s="348"/>
      <c r="G694" s="348"/>
      <c r="H694" s="348"/>
      <c r="I694" s="348"/>
      <c r="J694" s="348"/>
      <c r="K694" s="348"/>
      <c r="L694" s="348"/>
      <c r="M694" s="348"/>
    </row>
    <row r="695" spans="1:13" ht="15.75" thickBot="1">
      <c r="A695" s="348"/>
      <c r="B695" s="348"/>
      <c r="C695" s="348"/>
      <c r="D695" s="348"/>
      <c r="E695" s="348"/>
      <c r="F695" s="348"/>
      <c r="G695" s="348"/>
      <c r="H695" s="348"/>
      <c r="I695" s="348"/>
      <c r="J695" s="348"/>
      <c r="K695" s="348"/>
      <c r="L695" s="348"/>
      <c r="M695" s="348"/>
    </row>
    <row r="696" spans="1:13" ht="15.75" thickBot="1">
      <c r="A696" s="348"/>
      <c r="B696" s="348"/>
      <c r="C696" s="348"/>
      <c r="D696" s="348"/>
      <c r="E696" s="348"/>
      <c r="F696" s="348"/>
      <c r="G696" s="348"/>
      <c r="H696" s="348"/>
      <c r="I696" s="348"/>
      <c r="J696" s="348"/>
      <c r="K696" s="348"/>
      <c r="L696" s="348"/>
      <c r="M696" s="348"/>
    </row>
    <row r="697" spans="1:13" ht="15.75" thickBot="1">
      <c r="A697" s="348"/>
      <c r="B697" s="348"/>
      <c r="C697" s="348"/>
      <c r="D697" s="348"/>
      <c r="E697" s="348"/>
      <c r="F697" s="348"/>
      <c r="G697" s="348"/>
      <c r="H697" s="348"/>
      <c r="I697" s="348"/>
      <c r="J697" s="348"/>
      <c r="K697" s="348"/>
      <c r="L697" s="348"/>
      <c r="M697" s="348"/>
    </row>
    <row r="698" spans="1:13" ht="15.75" thickBot="1">
      <c r="A698" s="348"/>
      <c r="B698" s="348"/>
      <c r="C698" s="348"/>
      <c r="D698" s="348"/>
      <c r="E698" s="348"/>
      <c r="F698" s="348"/>
      <c r="G698" s="348"/>
      <c r="H698" s="348"/>
      <c r="I698" s="348"/>
      <c r="J698" s="348"/>
      <c r="K698" s="348"/>
      <c r="L698" s="348"/>
      <c r="M698" s="348"/>
    </row>
    <row r="699" spans="1:13" ht="15.75" thickBot="1">
      <c r="A699" s="348"/>
      <c r="B699" s="348"/>
      <c r="C699" s="348"/>
      <c r="D699" s="348"/>
      <c r="E699" s="348"/>
      <c r="F699" s="348"/>
      <c r="G699" s="348"/>
      <c r="H699" s="348"/>
      <c r="I699" s="348"/>
      <c r="J699" s="348"/>
      <c r="K699" s="348"/>
      <c r="L699" s="348"/>
      <c r="M699" s="348"/>
    </row>
    <row r="700" spans="1:13" ht="15.75" thickBot="1">
      <c r="A700" s="348"/>
      <c r="B700" s="348"/>
      <c r="C700" s="348"/>
      <c r="D700" s="348"/>
      <c r="E700" s="348"/>
      <c r="F700" s="348"/>
      <c r="G700" s="348"/>
      <c r="H700" s="348"/>
      <c r="I700" s="348"/>
      <c r="J700" s="348"/>
      <c r="K700" s="348"/>
      <c r="L700" s="348"/>
      <c r="M700" s="348"/>
    </row>
    <row r="701" spans="1:13" ht="15.75" thickBot="1">
      <c r="A701" s="348"/>
      <c r="B701" s="348"/>
      <c r="C701" s="348"/>
      <c r="D701" s="348"/>
      <c r="E701" s="348"/>
      <c r="F701" s="348"/>
      <c r="G701" s="348"/>
      <c r="H701" s="348"/>
      <c r="I701" s="348"/>
      <c r="J701" s="348"/>
      <c r="K701" s="348"/>
      <c r="L701" s="348"/>
      <c r="M701" s="348"/>
    </row>
    <row r="702" spans="1:13" ht="15.75" thickBot="1">
      <c r="A702" s="348"/>
      <c r="B702" s="348"/>
      <c r="C702" s="348"/>
      <c r="D702" s="348"/>
      <c r="E702" s="348"/>
      <c r="F702" s="348"/>
      <c r="G702" s="348"/>
      <c r="H702" s="348"/>
      <c r="I702" s="348"/>
      <c r="J702" s="348"/>
      <c r="K702" s="348"/>
      <c r="L702" s="348"/>
      <c r="M702" s="348"/>
    </row>
    <row r="703" spans="1:13" ht="15.75" thickBot="1">
      <c r="A703" s="348"/>
      <c r="B703" s="348"/>
      <c r="C703" s="348"/>
      <c r="D703" s="348"/>
      <c r="E703" s="348"/>
      <c r="F703" s="348"/>
      <c r="G703" s="348"/>
      <c r="H703" s="348"/>
      <c r="I703" s="348"/>
      <c r="J703" s="348"/>
      <c r="K703" s="348"/>
      <c r="L703" s="348"/>
      <c r="M703" s="348"/>
    </row>
    <row r="704" spans="1:13" ht="15.75" thickBot="1">
      <c r="A704" s="348"/>
      <c r="B704" s="348"/>
      <c r="C704" s="348"/>
      <c r="D704" s="348"/>
      <c r="E704" s="348"/>
      <c r="F704" s="348"/>
      <c r="G704" s="348"/>
      <c r="H704" s="348"/>
      <c r="I704" s="348"/>
      <c r="J704" s="348"/>
      <c r="K704" s="348"/>
      <c r="L704" s="348"/>
      <c r="M704" s="348"/>
    </row>
    <row r="705" spans="1:13" ht="15.75" thickBot="1">
      <c r="A705" s="348"/>
      <c r="B705" s="348"/>
      <c r="C705" s="348"/>
      <c r="D705" s="348"/>
      <c r="E705" s="348"/>
      <c r="F705" s="348"/>
      <c r="G705" s="348"/>
      <c r="H705" s="348"/>
      <c r="I705" s="348"/>
      <c r="J705" s="348"/>
      <c r="K705" s="348"/>
      <c r="L705" s="348"/>
      <c r="M705" s="348"/>
    </row>
    <row r="706" spans="1:13" ht="15.75" thickBot="1">
      <c r="A706" s="348"/>
      <c r="B706" s="348"/>
      <c r="C706" s="348"/>
      <c r="D706" s="348"/>
      <c r="E706" s="348"/>
      <c r="F706" s="348"/>
      <c r="G706" s="348"/>
      <c r="H706" s="348"/>
      <c r="I706" s="348"/>
      <c r="J706" s="348"/>
      <c r="K706" s="348"/>
      <c r="L706" s="348"/>
      <c r="M706" s="348"/>
    </row>
    <row r="707" spans="1:13" ht="15.75" thickBot="1">
      <c r="A707" s="348"/>
      <c r="B707" s="348"/>
      <c r="C707" s="348"/>
      <c r="D707" s="348"/>
      <c r="E707" s="348"/>
      <c r="F707" s="348"/>
      <c r="G707" s="348"/>
      <c r="H707" s="348"/>
      <c r="I707" s="348"/>
      <c r="J707" s="348"/>
      <c r="K707" s="348"/>
      <c r="L707" s="348"/>
      <c r="M707" s="348"/>
    </row>
    <row r="708" spans="1:13" ht="15.75" thickBot="1">
      <c r="A708" s="348"/>
      <c r="B708" s="348"/>
      <c r="C708" s="348"/>
      <c r="D708" s="348"/>
      <c r="E708" s="348"/>
      <c r="F708" s="348"/>
      <c r="G708" s="348"/>
      <c r="H708" s="348"/>
      <c r="I708" s="348"/>
      <c r="J708" s="348"/>
      <c r="K708" s="348"/>
      <c r="L708" s="348"/>
      <c r="M708" s="348"/>
    </row>
    <row r="709" spans="1:13" ht="15.75" thickBot="1">
      <c r="A709" s="348"/>
      <c r="B709" s="348"/>
      <c r="C709" s="348"/>
      <c r="D709" s="348"/>
      <c r="E709" s="348"/>
      <c r="F709" s="348"/>
      <c r="G709" s="348"/>
      <c r="H709" s="348"/>
      <c r="I709" s="348"/>
      <c r="J709" s="348"/>
      <c r="K709" s="348"/>
      <c r="L709" s="348"/>
      <c r="M709" s="348"/>
    </row>
    <row r="710" spans="1:13" ht="15.75" thickBot="1">
      <c r="A710" s="348"/>
      <c r="B710" s="348"/>
      <c r="C710" s="348"/>
      <c r="D710" s="348"/>
      <c r="E710" s="348"/>
      <c r="F710" s="348"/>
      <c r="G710" s="348"/>
      <c r="H710" s="348"/>
      <c r="I710" s="348"/>
      <c r="J710" s="348"/>
      <c r="K710" s="348"/>
      <c r="L710" s="348"/>
      <c r="M710" s="348"/>
    </row>
    <row r="711" spans="1:13" ht="15.75" thickBot="1">
      <c r="A711" s="348"/>
      <c r="B711" s="348"/>
      <c r="C711" s="348"/>
      <c r="D711" s="348"/>
      <c r="E711" s="348"/>
      <c r="F711" s="348"/>
      <c r="G711" s="348"/>
      <c r="H711" s="348"/>
      <c r="I711" s="348"/>
      <c r="J711" s="348"/>
      <c r="K711" s="348"/>
      <c r="L711" s="348"/>
      <c r="M711" s="348"/>
    </row>
    <row r="712" spans="1:13" ht="15.75" thickBot="1">
      <c r="A712" s="348"/>
      <c r="B712" s="348"/>
      <c r="C712" s="348"/>
      <c r="D712" s="348"/>
      <c r="E712" s="348"/>
      <c r="F712" s="348"/>
      <c r="G712" s="348"/>
      <c r="H712" s="348"/>
      <c r="I712" s="348"/>
      <c r="J712" s="348"/>
      <c r="K712" s="348"/>
      <c r="L712" s="348"/>
      <c r="M712" s="348"/>
    </row>
    <row r="713" spans="1:13" ht="15.75" thickBot="1">
      <c r="A713" s="348"/>
      <c r="B713" s="348"/>
      <c r="C713" s="348"/>
      <c r="D713" s="348"/>
      <c r="E713" s="348"/>
      <c r="F713" s="348"/>
      <c r="G713" s="348"/>
      <c r="H713" s="348"/>
      <c r="I713" s="348"/>
      <c r="J713" s="348"/>
      <c r="K713" s="348"/>
      <c r="L713" s="348"/>
      <c r="M713" s="348"/>
    </row>
    <row r="714" spans="1:13" ht="15.75" thickBot="1">
      <c r="A714" s="348"/>
      <c r="B714" s="348"/>
      <c r="C714" s="348"/>
      <c r="D714" s="348"/>
      <c r="E714" s="348"/>
      <c r="F714" s="348"/>
      <c r="G714" s="348"/>
      <c r="H714" s="348"/>
      <c r="I714" s="348"/>
      <c r="J714" s="348"/>
      <c r="K714" s="348"/>
      <c r="L714" s="348"/>
      <c r="M714" s="348"/>
    </row>
    <row r="715" spans="1:13" ht="15.75" thickBot="1">
      <c r="A715" s="348"/>
      <c r="B715" s="348"/>
      <c r="C715" s="348"/>
      <c r="D715" s="348"/>
      <c r="E715" s="348"/>
      <c r="F715" s="348"/>
      <c r="G715" s="348"/>
      <c r="H715" s="348"/>
      <c r="I715" s="348"/>
      <c r="J715" s="348"/>
      <c r="K715" s="348"/>
      <c r="L715" s="348"/>
      <c r="M715" s="348"/>
    </row>
    <row r="716" spans="1:13" ht="15.75" thickBot="1">
      <c r="A716" s="348"/>
      <c r="B716" s="348"/>
      <c r="C716" s="348"/>
      <c r="D716" s="348"/>
      <c r="E716" s="348"/>
      <c r="F716" s="348"/>
      <c r="G716" s="348"/>
      <c r="H716" s="348"/>
      <c r="I716" s="348"/>
      <c r="J716" s="348"/>
      <c r="K716" s="348"/>
      <c r="L716" s="348"/>
      <c r="M716" s="348"/>
    </row>
    <row r="717" spans="1:13" ht="15.75" thickBot="1">
      <c r="A717" s="348"/>
      <c r="B717" s="348"/>
      <c r="C717" s="348"/>
      <c r="D717" s="348"/>
      <c r="E717" s="348"/>
      <c r="F717" s="348"/>
      <c r="G717" s="348"/>
      <c r="H717" s="348"/>
      <c r="I717" s="348"/>
      <c r="J717" s="348"/>
      <c r="K717" s="348"/>
      <c r="L717" s="348"/>
      <c r="M717" s="348"/>
    </row>
    <row r="718" spans="1:13" ht="15.75" thickBot="1">
      <c r="A718" s="348"/>
      <c r="B718" s="348"/>
      <c r="C718" s="348"/>
      <c r="D718" s="348"/>
      <c r="E718" s="348"/>
      <c r="F718" s="348"/>
      <c r="G718" s="348"/>
      <c r="H718" s="348"/>
      <c r="I718" s="348"/>
      <c r="J718" s="348"/>
      <c r="K718" s="348"/>
      <c r="L718" s="348"/>
      <c r="M718" s="348"/>
    </row>
    <row r="719" spans="1:13" ht="15.75" thickBot="1">
      <c r="A719" s="348"/>
      <c r="B719" s="348"/>
      <c r="C719" s="348"/>
      <c r="D719" s="348"/>
      <c r="E719" s="348"/>
      <c r="F719" s="348"/>
      <c r="G719" s="348"/>
      <c r="H719" s="348"/>
      <c r="I719" s="348"/>
      <c r="J719" s="348"/>
      <c r="K719" s="348"/>
      <c r="L719" s="348"/>
      <c r="M719" s="348"/>
    </row>
    <row r="720" spans="1:13" ht="15.75" thickBot="1">
      <c r="A720" s="348"/>
      <c r="B720" s="348"/>
      <c r="C720" s="348"/>
      <c r="D720" s="348"/>
      <c r="E720" s="348"/>
      <c r="F720" s="348"/>
      <c r="G720" s="348"/>
      <c r="H720" s="348"/>
      <c r="I720" s="348"/>
      <c r="J720" s="348"/>
      <c r="K720" s="348"/>
      <c r="L720" s="348"/>
      <c r="M720" s="348"/>
    </row>
    <row r="721" spans="1:13" ht="15.75" thickBot="1">
      <c r="A721" s="348"/>
      <c r="B721" s="348"/>
      <c r="C721" s="348"/>
      <c r="D721" s="348"/>
      <c r="E721" s="348"/>
      <c r="F721" s="348"/>
      <c r="G721" s="348"/>
      <c r="H721" s="348"/>
      <c r="I721" s="348"/>
      <c r="J721" s="348"/>
      <c r="K721" s="348"/>
      <c r="L721" s="348"/>
      <c r="M721" s="348"/>
    </row>
    <row r="722" spans="1:13" ht="15.75" thickBot="1">
      <c r="A722" s="348"/>
      <c r="B722" s="348"/>
      <c r="C722" s="348"/>
      <c r="D722" s="348"/>
      <c r="E722" s="348"/>
      <c r="F722" s="348"/>
      <c r="G722" s="348"/>
      <c r="H722" s="348"/>
      <c r="I722" s="348"/>
      <c r="J722" s="348"/>
      <c r="K722" s="348"/>
      <c r="L722" s="348"/>
      <c r="M722" s="348"/>
    </row>
    <row r="723" spans="1:13" ht="15.75" thickBot="1">
      <c r="A723" s="348"/>
      <c r="B723" s="348"/>
      <c r="C723" s="348"/>
      <c r="D723" s="348"/>
      <c r="E723" s="348"/>
      <c r="F723" s="348"/>
      <c r="G723" s="348"/>
      <c r="H723" s="348"/>
      <c r="I723" s="348"/>
      <c r="J723" s="348"/>
      <c r="K723" s="348"/>
      <c r="L723" s="348"/>
      <c r="M723" s="348"/>
    </row>
    <row r="724" spans="1:13" ht="15.75" thickBot="1">
      <c r="A724" s="348"/>
      <c r="B724" s="348"/>
      <c r="C724" s="348"/>
      <c r="D724" s="348"/>
      <c r="E724" s="348"/>
      <c r="F724" s="348"/>
      <c r="G724" s="348"/>
      <c r="H724" s="348"/>
      <c r="I724" s="348"/>
      <c r="J724" s="348"/>
      <c r="K724" s="348"/>
      <c r="L724" s="348"/>
      <c r="M724" s="348"/>
    </row>
    <row r="725" spans="1:13" ht="15.75" thickBot="1">
      <c r="A725" s="348"/>
      <c r="B725" s="348"/>
      <c r="C725" s="348"/>
      <c r="D725" s="348"/>
      <c r="E725" s="348"/>
      <c r="F725" s="348"/>
      <c r="G725" s="348"/>
      <c r="H725" s="348"/>
      <c r="I725" s="348"/>
      <c r="J725" s="348"/>
      <c r="K725" s="348"/>
      <c r="L725" s="348"/>
      <c r="M725" s="348"/>
    </row>
    <row r="726" spans="1:13" ht="15.75" thickBot="1">
      <c r="A726" s="348"/>
      <c r="B726" s="348"/>
      <c r="C726" s="348"/>
      <c r="D726" s="348"/>
      <c r="E726" s="348"/>
      <c r="F726" s="348"/>
      <c r="G726" s="348"/>
      <c r="H726" s="348"/>
      <c r="I726" s="348"/>
      <c r="J726" s="348"/>
      <c r="K726" s="348"/>
      <c r="L726" s="348"/>
      <c r="M726" s="348"/>
    </row>
    <row r="727" spans="1:13" ht="15.75" thickBot="1">
      <c r="A727" s="348"/>
      <c r="B727" s="348"/>
      <c r="C727" s="348"/>
      <c r="D727" s="348"/>
      <c r="E727" s="348"/>
      <c r="F727" s="348"/>
      <c r="G727" s="348"/>
      <c r="H727" s="348"/>
      <c r="I727" s="348"/>
      <c r="J727" s="348"/>
      <c r="K727" s="348"/>
      <c r="L727" s="348"/>
      <c r="M727" s="348"/>
    </row>
    <row r="728" spans="1:13" ht="15.75" thickBot="1">
      <c r="A728" s="348"/>
      <c r="B728" s="348"/>
      <c r="C728" s="348"/>
      <c r="D728" s="348"/>
      <c r="E728" s="348"/>
      <c r="F728" s="348"/>
      <c r="G728" s="348"/>
      <c r="H728" s="348"/>
      <c r="I728" s="348"/>
      <c r="J728" s="348"/>
      <c r="K728" s="348"/>
      <c r="L728" s="348"/>
      <c r="M728" s="348"/>
    </row>
    <row r="729" spans="1:13" ht="15.75" thickBot="1">
      <c r="A729" s="348"/>
      <c r="B729" s="348"/>
      <c r="C729" s="348"/>
      <c r="D729" s="348"/>
      <c r="E729" s="348"/>
      <c r="F729" s="348"/>
      <c r="G729" s="348"/>
      <c r="H729" s="348"/>
      <c r="I729" s="348"/>
      <c r="J729" s="348"/>
      <c r="K729" s="348"/>
      <c r="L729" s="348"/>
      <c r="M729" s="348"/>
    </row>
    <row r="730" spans="1:13" ht="15.75" thickBot="1">
      <c r="A730" s="348"/>
      <c r="B730" s="348"/>
      <c r="C730" s="348"/>
      <c r="D730" s="348"/>
      <c r="E730" s="348"/>
      <c r="F730" s="348"/>
      <c r="G730" s="348"/>
      <c r="H730" s="348"/>
      <c r="I730" s="348"/>
      <c r="J730" s="348"/>
      <c r="K730" s="348"/>
      <c r="L730" s="348"/>
      <c r="M730" s="348"/>
    </row>
    <row r="731" spans="1:13" ht="15.75" thickBot="1">
      <c r="A731" s="348"/>
      <c r="B731" s="348"/>
      <c r="C731" s="348"/>
      <c r="D731" s="348"/>
      <c r="E731" s="348"/>
      <c r="F731" s="348"/>
      <c r="G731" s="348"/>
      <c r="H731" s="348"/>
      <c r="I731" s="348"/>
      <c r="J731" s="348"/>
      <c r="K731" s="348"/>
      <c r="L731" s="348"/>
      <c r="M731" s="348"/>
    </row>
    <row r="732" spans="1:13" ht="15.75" thickBot="1">
      <c r="A732" s="348"/>
      <c r="B732" s="348"/>
      <c r="C732" s="348"/>
      <c r="D732" s="348"/>
      <c r="E732" s="348"/>
      <c r="F732" s="348"/>
      <c r="G732" s="348"/>
      <c r="H732" s="348"/>
      <c r="I732" s="348"/>
      <c r="J732" s="348"/>
      <c r="K732" s="348"/>
      <c r="L732" s="348"/>
      <c r="M732" s="348"/>
    </row>
    <row r="733" spans="1:13" ht="15.75" thickBot="1">
      <c r="A733" s="348"/>
      <c r="B733" s="348"/>
      <c r="C733" s="348"/>
      <c r="D733" s="348"/>
      <c r="E733" s="348"/>
      <c r="F733" s="348"/>
      <c r="G733" s="348"/>
      <c r="H733" s="348"/>
      <c r="I733" s="348"/>
      <c r="J733" s="348"/>
      <c r="K733" s="348"/>
      <c r="L733" s="348"/>
      <c r="M733" s="348"/>
    </row>
    <row r="734" spans="1:13" ht="15.75" thickBot="1">
      <c r="A734" s="348"/>
      <c r="B734" s="348"/>
      <c r="C734" s="348"/>
      <c r="D734" s="348"/>
      <c r="E734" s="348"/>
      <c r="F734" s="348"/>
      <c r="G734" s="348"/>
      <c r="H734" s="348"/>
      <c r="I734" s="348"/>
      <c r="J734" s="348"/>
      <c r="K734" s="348"/>
      <c r="L734" s="348"/>
      <c r="M734" s="348"/>
    </row>
    <row r="735" spans="1:13" ht="15.75" thickBot="1">
      <c r="A735" s="348"/>
      <c r="B735" s="348"/>
      <c r="C735" s="348"/>
      <c r="D735" s="348"/>
      <c r="E735" s="348"/>
      <c r="F735" s="348"/>
      <c r="G735" s="348"/>
      <c r="H735" s="348"/>
      <c r="I735" s="348"/>
      <c r="J735" s="348"/>
      <c r="K735" s="348"/>
      <c r="L735" s="348"/>
      <c r="M735" s="348"/>
    </row>
    <row r="736" spans="1:13" ht="15.75" thickBot="1">
      <c r="A736" s="348"/>
      <c r="B736" s="348"/>
      <c r="C736" s="348"/>
      <c r="D736" s="348"/>
      <c r="E736" s="348"/>
      <c r="F736" s="348"/>
      <c r="G736" s="348"/>
      <c r="H736" s="348"/>
      <c r="I736" s="348"/>
      <c r="J736" s="348"/>
      <c r="K736" s="348"/>
      <c r="L736" s="348"/>
      <c r="M736" s="348"/>
    </row>
    <row r="737" spans="1:13" ht="15.75" thickBot="1">
      <c r="A737" s="348"/>
      <c r="B737" s="348"/>
      <c r="C737" s="348"/>
      <c r="D737" s="348"/>
      <c r="E737" s="348"/>
      <c r="F737" s="348"/>
      <c r="G737" s="348"/>
      <c r="H737" s="348"/>
      <c r="I737" s="348"/>
      <c r="J737" s="348"/>
      <c r="K737" s="348"/>
      <c r="L737" s="348"/>
      <c r="M737" s="348"/>
    </row>
    <row r="738" spans="1:13" ht="15.75" thickBot="1">
      <c r="A738" s="348"/>
      <c r="B738" s="348"/>
      <c r="C738" s="348"/>
      <c r="D738" s="348"/>
      <c r="E738" s="348"/>
      <c r="F738" s="348"/>
      <c r="G738" s="348"/>
      <c r="H738" s="348"/>
      <c r="I738" s="348"/>
      <c r="J738" s="348"/>
      <c r="K738" s="348"/>
      <c r="L738" s="348"/>
      <c r="M738" s="348"/>
    </row>
    <row r="739" spans="1:13" ht="15.75" thickBot="1">
      <c r="A739" s="348"/>
      <c r="B739" s="348"/>
      <c r="C739" s="348"/>
      <c r="D739" s="348"/>
      <c r="E739" s="348"/>
      <c r="F739" s="348"/>
      <c r="G739" s="348"/>
      <c r="H739" s="348"/>
      <c r="I739" s="348"/>
      <c r="J739" s="348"/>
      <c r="K739" s="348"/>
      <c r="L739" s="348"/>
      <c r="M739" s="348"/>
    </row>
    <row r="740" spans="1:13" ht="15.75" thickBot="1">
      <c r="A740" s="348"/>
      <c r="B740" s="348"/>
      <c r="C740" s="348"/>
      <c r="D740" s="348"/>
      <c r="E740" s="348"/>
      <c r="F740" s="348"/>
      <c r="G740" s="348"/>
      <c r="H740" s="348"/>
      <c r="I740" s="348"/>
      <c r="J740" s="348"/>
      <c r="K740" s="348"/>
      <c r="L740" s="348"/>
      <c r="M740" s="348"/>
    </row>
    <row r="741" spans="1:13" ht="15.75" thickBot="1">
      <c r="A741" s="348"/>
      <c r="B741" s="348"/>
      <c r="C741" s="348"/>
      <c r="D741" s="348"/>
      <c r="E741" s="348"/>
      <c r="F741" s="348"/>
      <c r="G741" s="348"/>
      <c r="H741" s="348"/>
      <c r="I741" s="348"/>
      <c r="J741" s="348"/>
      <c r="K741" s="348"/>
      <c r="L741" s="348"/>
      <c r="M741" s="348"/>
    </row>
    <row r="742" spans="1:13" ht="15.75" thickBot="1">
      <c r="A742" s="348"/>
      <c r="B742" s="348"/>
      <c r="C742" s="348"/>
      <c r="D742" s="348"/>
      <c r="E742" s="348"/>
      <c r="F742" s="348"/>
      <c r="G742" s="348"/>
      <c r="H742" s="348"/>
      <c r="I742" s="348"/>
      <c r="J742" s="348"/>
      <c r="K742" s="348"/>
      <c r="L742" s="348"/>
      <c r="M742" s="348"/>
    </row>
    <row r="743" spans="1:13" ht="15.75" thickBot="1">
      <c r="A743" s="348"/>
      <c r="B743" s="348"/>
      <c r="C743" s="348"/>
      <c r="D743" s="348"/>
      <c r="E743" s="348"/>
      <c r="F743" s="348"/>
      <c r="G743" s="348"/>
      <c r="H743" s="348"/>
      <c r="I743" s="348"/>
      <c r="J743" s="348"/>
      <c r="K743" s="348"/>
      <c r="L743" s="348"/>
      <c r="M743" s="348"/>
    </row>
    <row r="744" spans="1:13" ht="15.75" thickBot="1">
      <c r="A744" s="348"/>
      <c r="B744" s="348"/>
      <c r="C744" s="348"/>
      <c r="D744" s="348"/>
      <c r="E744" s="348"/>
      <c r="F744" s="348"/>
      <c r="G744" s="348"/>
      <c r="H744" s="348"/>
      <c r="I744" s="348"/>
      <c r="J744" s="348"/>
      <c r="K744" s="348"/>
      <c r="L744" s="348"/>
      <c r="M744" s="348"/>
    </row>
    <row r="745" spans="1:13" ht="15.75" thickBot="1">
      <c r="A745" s="348"/>
      <c r="B745" s="348"/>
      <c r="C745" s="348"/>
      <c r="D745" s="348"/>
      <c r="E745" s="348"/>
      <c r="F745" s="348"/>
      <c r="G745" s="348"/>
      <c r="H745" s="348"/>
      <c r="I745" s="348"/>
      <c r="J745" s="348"/>
      <c r="K745" s="348"/>
      <c r="L745" s="348"/>
      <c r="M745" s="348"/>
    </row>
    <row r="746" spans="1:13" ht="15.75" thickBot="1">
      <c r="A746" s="348"/>
      <c r="B746" s="348"/>
      <c r="C746" s="348"/>
      <c r="D746" s="348"/>
      <c r="E746" s="348"/>
      <c r="F746" s="348"/>
      <c r="G746" s="348"/>
      <c r="H746" s="348"/>
      <c r="I746" s="348"/>
      <c r="J746" s="348"/>
      <c r="K746" s="348"/>
      <c r="L746" s="348"/>
      <c r="M746" s="348"/>
    </row>
    <row r="747" spans="1:13" ht="15.75" thickBot="1">
      <c r="A747" s="348"/>
      <c r="B747" s="348"/>
      <c r="C747" s="348"/>
      <c r="D747" s="348"/>
      <c r="E747" s="348"/>
      <c r="F747" s="348"/>
      <c r="G747" s="348"/>
      <c r="H747" s="348"/>
      <c r="I747" s="348"/>
      <c r="J747" s="348"/>
      <c r="K747" s="348"/>
      <c r="L747" s="348"/>
      <c r="M747" s="348"/>
    </row>
    <row r="748" spans="1:13" ht="15.75" thickBot="1">
      <c r="A748" s="348"/>
      <c r="B748" s="348"/>
      <c r="C748" s="348"/>
      <c r="D748" s="348"/>
      <c r="E748" s="348"/>
      <c r="F748" s="348"/>
      <c r="G748" s="348"/>
      <c r="H748" s="348"/>
      <c r="I748" s="348"/>
      <c r="J748" s="348"/>
      <c r="K748" s="348"/>
      <c r="L748" s="348"/>
      <c r="M748" s="348"/>
    </row>
    <row r="749" spans="1:13" ht="15.75" thickBot="1">
      <c r="A749" s="348"/>
      <c r="B749" s="348"/>
      <c r="C749" s="348"/>
      <c r="D749" s="348"/>
      <c r="E749" s="348"/>
      <c r="F749" s="348"/>
      <c r="G749" s="348"/>
      <c r="H749" s="348"/>
      <c r="I749" s="348"/>
      <c r="J749" s="348"/>
      <c r="K749" s="348"/>
      <c r="L749" s="348"/>
      <c r="M749" s="348"/>
    </row>
    <row r="750" spans="1:13" ht="15.75" thickBot="1">
      <c r="A750" s="348"/>
      <c r="B750" s="348"/>
      <c r="C750" s="348"/>
      <c r="D750" s="348"/>
      <c r="E750" s="348"/>
      <c r="F750" s="348"/>
      <c r="G750" s="348"/>
      <c r="H750" s="348"/>
      <c r="I750" s="348"/>
      <c r="J750" s="348"/>
      <c r="K750" s="348"/>
      <c r="L750" s="348"/>
      <c r="M750" s="348"/>
    </row>
    <row r="751" spans="1:13" ht="15.75" thickBot="1">
      <c r="A751" s="348"/>
      <c r="B751" s="348"/>
      <c r="C751" s="348"/>
      <c r="D751" s="348"/>
      <c r="E751" s="348"/>
      <c r="F751" s="348"/>
      <c r="G751" s="348"/>
      <c r="H751" s="348"/>
      <c r="I751" s="348"/>
      <c r="J751" s="348"/>
      <c r="K751" s="348"/>
      <c r="L751" s="348"/>
      <c r="M751" s="348"/>
    </row>
    <row r="752" spans="1:13" ht="15.75" thickBot="1">
      <c r="A752" s="348"/>
      <c r="B752" s="348"/>
      <c r="C752" s="348"/>
      <c r="D752" s="348"/>
      <c r="E752" s="348"/>
      <c r="F752" s="348"/>
      <c r="G752" s="348"/>
      <c r="H752" s="348"/>
      <c r="I752" s="348"/>
      <c r="J752" s="348"/>
      <c r="K752" s="348"/>
      <c r="L752" s="348"/>
      <c r="M752" s="348"/>
    </row>
    <row r="753" spans="1:13" ht="15.75" thickBot="1">
      <c r="A753" s="348"/>
      <c r="B753" s="348"/>
      <c r="C753" s="348"/>
      <c r="D753" s="348"/>
      <c r="E753" s="348"/>
      <c r="F753" s="348"/>
      <c r="G753" s="348"/>
      <c r="H753" s="348"/>
      <c r="I753" s="348"/>
      <c r="J753" s="348"/>
      <c r="K753" s="348"/>
      <c r="L753" s="348"/>
      <c r="M753" s="348"/>
    </row>
    <row r="754" spans="1:13" ht="15.75" thickBot="1">
      <c r="A754" s="348"/>
      <c r="B754" s="348"/>
      <c r="C754" s="348"/>
      <c r="D754" s="348"/>
      <c r="E754" s="348"/>
      <c r="F754" s="348"/>
      <c r="G754" s="348"/>
      <c r="H754" s="348"/>
      <c r="I754" s="348"/>
      <c r="J754" s="348"/>
      <c r="K754" s="348"/>
      <c r="L754" s="348"/>
      <c r="M754" s="348"/>
    </row>
    <row r="755" spans="1:13" ht="15.75" thickBot="1">
      <c r="A755" s="348"/>
      <c r="B755" s="348"/>
      <c r="C755" s="348"/>
      <c r="D755" s="348"/>
      <c r="E755" s="348"/>
      <c r="F755" s="348"/>
      <c r="G755" s="348"/>
      <c r="H755" s="348"/>
      <c r="I755" s="348"/>
      <c r="J755" s="348"/>
      <c r="K755" s="348"/>
      <c r="L755" s="348"/>
      <c r="M755" s="348"/>
    </row>
    <row r="756" spans="1:13" ht="15.75" thickBot="1">
      <c r="A756" s="348"/>
      <c r="B756" s="348"/>
      <c r="C756" s="348"/>
      <c r="D756" s="348"/>
      <c r="E756" s="348"/>
      <c r="F756" s="348"/>
      <c r="G756" s="348"/>
      <c r="H756" s="348"/>
      <c r="I756" s="348"/>
      <c r="J756" s="348"/>
      <c r="K756" s="348"/>
      <c r="L756" s="348"/>
      <c r="M756" s="348"/>
    </row>
    <row r="757" spans="1:13" ht="15.75" thickBot="1">
      <c r="A757" s="348"/>
      <c r="B757" s="348"/>
      <c r="C757" s="348"/>
      <c r="D757" s="348"/>
      <c r="E757" s="348"/>
      <c r="F757" s="348"/>
      <c r="G757" s="348"/>
      <c r="H757" s="348"/>
      <c r="I757" s="348"/>
      <c r="J757" s="348"/>
      <c r="K757" s="348"/>
      <c r="L757" s="348"/>
      <c r="M757" s="348"/>
    </row>
    <row r="758" spans="1:13" ht="15.75" thickBot="1">
      <c r="A758" s="348"/>
      <c r="B758" s="348"/>
      <c r="C758" s="348"/>
      <c r="D758" s="348"/>
      <c r="E758" s="348"/>
      <c r="F758" s="348"/>
      <c r="G758" s="348"/>
      <c r="H758" s="348"/>
      <c r="I758" s="348"/>
      <c r="J758" s="348"/>
      <c r="K758" s="348"/>
      <c r="L758" s="348"/>
      <c r="M758" s="348"/>
    </row>
    <row r="759" spans="1:13" ht="15.75" thickBot="1">
      <c r="A759" s="348"/>
      <c r="B759" s="348"/>
      <c r="C759" s="348"/>
      <c r="D759" s="348"/>
      <c r="E759" s="348"/>
      <c r="F759" s="348"/>
      <c r="G759" s="348"/>
      <c r="H759" s="348"/>
      <c r="I759" s="348"/>
      <c r="J759" s="348"/>
      <c r="K759" s="348"/>
      <c r="L759" s="348"/>
      <c r="M759" s="348"/>
    </row>
    <row r="760" spans="1:13" ht="15.75" thickBot="1">
      <c r="A760" s="348"/>
      <c r="B760" s="348"/>
      <c r="C760" s="348"/>
      <c r="D760" s="348"/>
      <c r="E760" s="348"/>
      <c r="F760" s="348"/>
      <c r="G760" s="348"/>
      <c r="H760" s="348"/>
      <c r="I760" s="348"/>
      <c r="J760" s="348"/>
      <c r="K760" s="348"/>
      <c r="L760" s="348"/>
      <c r="M760" s="348"/>
    </row>
    <row r="761" spans="1:13" ht="15.75" thickBot="1">
      <c r="A761" s="348"/>
      <c r="B761" s="348"/>
      <c r="C761" s="348"/>
      <c r="D761" s="348"/>
      <c r="E761" s="348"/>
      <c r="F761" s="348"/>
      <c r="G761" s="348"/>
      <c r="H761" s="348"/>
      <c r="I761" s="348"/>
      <c r="J761" s="348"/>
      <c r="K761" s="348"/>
      <c r="L761" s="348"/>
      <c r="M761" s="348"/>
    </row>
    <row r="762" spans="1:13" ht="15.75" thickBot="1">
      <c r="A762" s="348"/>
      <c r="B762" s="348"/>
      <c r="C762" s="348"/>
      <c r="D762" s="348"/>
      <c r="E762" s="348"/>
      <c r="F762" s="348"/>
      <c r="G762" s="348"/>
      <c r="H762" s="348"/>
      <c r="I762" s="348"/>
      <c r="J762" s="348"/>
      <c r="K762" s="348"/>
      <c r="L762" s="348"/>
      <c r="M762" s="348"/>
    </row>
    <row r="763" spans="1:13" ht="15.75" thickBot="1">
      <c r="A763" s="348"/>
      <c r="B763" s="348"/>
      <c r="C763" s="348"/>
      <c r="D763" s="348"/>
      <c r="E763" s="348"/>
      <c r="F763" s="348"/>
      <c r="G763" s="348"/>
      <c r="H763" s="348"/>
      <c r="I763" s="348"/>
      <c r="J763" s="348"/>
      <c r="K763" s="348"/>
      <c r="L763" s="348"/>
      <c r="M763" s="348"/>
    </row>
    <row r="764" spans="1:13" ht="15.75" thickBot="1">
      <c r="A764" s="348"/>
      <c r="B764" s="348"/>
      <c r="C764" s="348"/>
      <c r="D764" s="348"/>
      <c r="E764" s="348"/>
      <c r="F764" s="348"/>
      <c r="G764" s="348"/>
      <c r="H764" s="348"/>
      <c r="I764" s="348"/>
      <c r="J764" s="348"/>
      <c r="K764" s="348"/>
      <c r="L764" s="348"/>
      <c r="M764" s="348"/>
    </row>
    <row r="765" spans="1:13" ht="15.75" thickBot="1">
      <c r="A765" s="348"/>
      <c r="B765" s="348"/>
      <c r="C765" s="348"/>
      <c r="D765" s="348"/>
      <c r="E765" s="348"/>
      <c r="F765" s="348"/>
      <c r="G765" s="348"/>
      <c r="H765" s="348"/>
      <c r="I765" s="348"/>
      <c r="J765" s="348"/>
      <c r="K765" s="348"/>
      <c r="L765" s="348"/>
      <c r="M765" s="348"/>
    </row>
    <row r="766" spans="1:13" ht="15.75" thickBot="1">
      <c r="A766" s="348"/>
      <c r="B766" s="348"/>
      <c r="C766" s="348"/>
      <c r="D766" s="348"/>
      <c r="E766" s="348"/>
      <c r="F766" s="348"/>
      <c r="G766" s="348"/>
      <c r="H766" s="348"/>
      <c r="I766" s="348"/>
      <c r="J766" s="348"/>
      <c r="K766" s="348"/>
      <c r="L766" s="348"/>
      <c r="M766" s="348"/>
    </row>
    <row r="767" spans="1:13" ht="15.75" thickBot="1">
      <c r="A767" s="348"/>
      <c r="B767" s="348"/>
      <c r="C767" s="348"/>
      <c r="D767" s="348"/>
      <c r="E767" s="348"/>
      <c r="F767" s="348"/>
      <c r="G767" s="348"/>
      <c r="H767" s="348"/>
      <c r="I767" s="348"/>
      <c r="J767" s="348"/>
      <c r="K767" s="348"/>
      <c r="L767" s="348"/>
      <c r="M767" s="348"/>
    </row>
    <row r="768" spans="1:13" ht="15.75" thickBot="1">
      <c r="A768" s="348"/>
      <c r="B768" s="348"/>
      <c r="C768" s="348"/>
      <c r="D768" s="348"/>
      <c r="E768" s="348"/>
      <c r="F768" s="348"/>
      <c r="G768" s="348"/>
      <c r="H768" s="348"/>
      <c r="I768" s="348"/>
      <c r="J768" s="348"/>
      <c r="K768" s="348"/>
      <c r="L768" s="348"/>
      <c r="M768" s="348"/>
    </row>
    <row r="769" spans="1:13" ht="15.75" thickBot="1">
      <c r="A769" s="348"/>
      <c r="B769" s="348"/>
      <c r="C769" s="348"/>
      <c r="D769" s="348"/>
      <c r="E769" s="348"/>
      <c r="F769" s="348"/>
      <c r="G769" s="348"/>
      <c r="H769" s="348"/>
      <c r="I769" s="348"/>
      <c r="J769" s="348"/>
      <c r="K769" s="348"/>
      <c r="L769" s="348"/>
      <c r="M769" s="348"/>
    </row>
    <row r="770" spans="1:13" ht="15.75" thickBot="1">
      <c r="A770" s="348"/>
      <c r="B770" s="348"/>
      <c r="C770" s="348"/>
      <c r="D770" s="348"/>
      <c r="E770" s="348"/>
      <c r="F770" s="348"/>
      <c r="G770" s="348"/>
      <c r="H770" s="348"/>
      <c r="I770" s="348"/>
      <c r="J770" s="348"/>
      <c r="K770" s="348"/>
      <c r="L770" s="348"/>
      <c r="M770" s="348"/>
    </row>
    <row r="771" spans="1:13" ht="15.75" thickBot="1">
      <c r="A771" s="348"/>
      <c r="B771" s="348"/>
      <c r="C771" s="348"/>
      <c r="D771" s="348"/>
      <c r="E771" s="348"/>
      <c r="F771" s="348"/>
      <c r="G771" s="348"/>
      <c r="H771" s="348"/>
      <c r="I771" s="348"/>
      <c r="J771" s="348"/>
      <c r="K771" s="348"/>
      <c r="L771" s="348"/>
      <c r="M771" s="348"/>
    </row>
    <row r="772" spans="1:13" ht="15.75" thickBot="1">
      <c r="A772" s="348"/>
      <c r="B772" s="348"/>
      <c r="C772" s="348"/>
      <c r="D772" s="348"/>
      <c r="E772" s="348"/>
      <c r="F772" s="348"/>
      <c r="G772" s="348"/>
      <c r="H772" s="348"/>
      <c r="I772" s="348"/>
      <c r="J772" s="348"/>
      <c r="K772" s="348"/>
      <c r="L772" s="348"/>
      <c r="M772" s="348"/>
    </row>
    <row r="773" spans="1:13" ht="15.75" thickBot="1">
      <c r="A773" s="348"/>
      <c r="B773" s="348"/>
      <c r="C773" s="348"/>
      <c r="D773" s="348"/>
      <c r="E773" s="348"/>
      <c r="F773" s="348"/>
      <c r="G773" s="348"/>
      <c r="H773" s="348"/>
      <c r="I773" s="348"/>
      <c r="J773" s="348"/>
      <c r="K773" s="348"/>
      <c r="L773" s="348"/>
      <c r="M773" s="348"/>
    </row>
    <row r="774" spans="1:13" ht="15.75" thickBot="1">
      <c r="A774" s="348"/>
      <c r="B774" s="348"/>
      <c r="C774" s="348"/>
      <c r="D774" s="348"/>
      <c r="E774" s="348"/>
      <c r="F774" s="348"/>
      <c r="G774" s="348"/>
      <c r="H774" s="348"/>
      <c r="I774" s="348"/>
      <c r="J774" s="348"/>
      <c r="K774" s="348"/>
      <c r="L774" s="348"/>
      <c r="M774" s="348"/>
    </row>
    <row r="775" spans="1:13" ht="15.75" thickBot="1">
      <c r="A775" s="348"/>
      <c r="B775" s="348"/>
      <c r="C775" s="348"/>
      <c r="D775" s="348"/>
      <c r="E775" s="348"/>
      <c r="F775" s="348"/>
      <c r="G775" s="348"/>
      <c r="H775" s="348"/>
      <c r="I775" s="348"/>
      <c r="J775" s="348"/>
      <c r="K775" s="348"/>
      <c r="L775" s="348"/>
      <c r="M775" s="348"/>
    </row>
    <row r="776" spans="1:13" ht="15.75" thickBot="1">
      <c r="A776" s="348"/>
      <c r="B776" s="348"/>
      <c r="C776" s="348"/>
      <c r="D776" s="348"/>
      <c r="E776" s="348"/>
      <c r="F776" s="348"/>
      <c r="G776" s="348"/>
      <c r="H776" s="348"/>
      <c r="I776" s="348"/>
      <c r="J776" s="348"/>
      <c r="K776" s="348"/>
      <c r="L776" s="348"/>
      <c r="M776" s="348"/>
    </row>
    <row r="777" spans="1:13" ht="15.75" thickBot="1">
      <c r="A777" s="348"/>
      <c r="B777" s="348"/>
      <c r="C777" s="348"/>
      <c r="D777" s="348"/>
      <c r="E777" s="348"/>
      <c r="F777" s="348"/>
      <c r="G777" s="348"/>
      <c r="H777" s="348"/>
      <c r="I777" s="348"/>
      <c r="J777" s="348"/>
      <c r="K777" s="348"/>
      <c r="L777" s="348"/>
      <c r="M777" s="348"/>
    </row>
    <row r="778" spans="1:13" ht="15.75" thickBot="1">
      <c r="A778" s="348"/>
      <c r="B778" s="348"/>
      <c r="C778" s="348"/>
      <c r="D778" s="348"/>
      <c r="E778" s="348"/>
      <c r="F778" s="348"/>
      <c r="G778" s="348"/>
      <c r="H778" s="348"/>
      <c r="I778" s="348"/>
      <c r="J778" s="348"/>
      <c r="K778" s="348"/>
      <c r="L778" s="348"/>
      <c r="M778" s="348"/>
    </row>
    <row r="779" spans="1:13" ht="15.75" thickBot="1">
      <c r="A779" s="348"/>
      <c r="B779" s="348"/>
      <c r="C779" s="348"/>
      <c r="D779" s="348"/>
      <c r="E779" s="348"/>
      <c r="F779" s="348"/>
      <c r="G779" s="348"/>
      <c r="H779" s="348"/>
      <c r="I779" s="348"/>
      <c r="J779" s="348"/>
      <c r="K779" s="348"/>
      <c r="L779" s="348"/>
      <c r="M779" s="348"/>
    </row>
    <row r="780" spans="1:13" ht="15.75" thickBot="1">
      <c r="A780" s="348"/>
      <c r="B780" s="348"/>
      <c r="C780" s="348"/>
      <c r="D780" s="348"/>
      <c r="E780" s="348"/>
      <c r="F780" s="348"/>
      <c r="G780" s="348"/>
      <c r="H780" s="348"/>
      <c r="I780" s="348"/>
      <c r="J780" s="348"/>
      <c r="K780" s="348"/>
      <c r="L780" s="348"/>
      <c r="M780" s="348"/>
    </row>
    <row r="781" spans="1:13" ht="15.75" thickBot="1">
      <c r="A781" s="348"/>
      <c r="B781" s="348"/>
      <c r="C781" s="348"/>
      <c r="D781" s="348"/>
      <c r="E781" s="348"/>
      <c r="F781" s="348"/>
      <c r="G781" s="348"/>
      <c r="H781" s="348"/>
      <c r="I781" s="348"/>
      <c r="J781" s="348"/>
      <c r="K781" s="348"/>
      <c r="L781" s="348"/>
      <c r="M781" s="348"/>
    </row>
    <row r="782" spans="1:13" ht="15.75" thickBot="1">
      <c r="A782" s="348"/>
      <c r="B782" s="348"/>
      <c r="C782" s="348"/>
      <c r="D782" s="348"/>
      <c r="E782" s="348"/>
      <c r="F782" s="348"/>
      <c r="G782" s="348"/>
      <c r="H782" s="348"/>
      <c r="I782" s="348"/>
      <c r="J782" s="348"/>
      <c r="K782" s="348"/>
      <c r="L782" s="348"/>
      <c r="M782" s="348"/>
    </row>
    <row r="783" spans="1:13" ht="15.75" thickBot="1">
      <c r="A783" s="348"/>
      <c r="B783" s="348"/>
      <c r="C783" s="348"/>
      <c r="D783" s="348"/>
      <c r="E783" s="348"/>
      <c r="F783" s="348"/>
      <c r="G783" s="348"/>
      <c r="H783" s="348"/>
      <c r="I783" s="348"/>
      <c r="J783" s="348"/>
      <c r="K783" s="348"/>
      <c r="L783" s="348"/>
      <c r="M783" s="348"/>
    </row>
    <row r="784" spans="1:13" ht="15.75" thickBot="1">
      <c r="A784" s="348"/>
      <c r="B784" s="348"/>
      <c r="C784" s="348"/>
      <c r="D784" s="348"/>
      <c r="E784" s="348"/>
      <c r="F784" s="348"/>
      <c r="G784" s="348"/>
      <c r="H784" s="348"/>
      <c r="I784" s="348"/>
      <c r="J784" s="348"/>
      <c r="K784" s="348"/>
      <c r="L784" s="348"/>
      <c r="M784" s="348"/>
    </row>
    <row r="785" spans="1:13" ht="15.75" thickBot="1">
      <c r="A785" s="348"/>
      <c r="B785" s="348"/>
      <c r="C785" s="348"/>
      <c r="D785" s="348"/>
      <c r="E785" s="348"/>
      <c r="F785" s="348"/>
      <c r="G785" s="348"/>
      <c r="H785" s="348"/>
      <c r="I785" s="348"/>
      <c r="J785" s="348"/>
      <c r="K785" s="348"/>
      <c r="L785" s="348"/>
      <c r="M785" s="348"/>
    </row>
    <row r="786" spans="1:13" ht="15.75" thickBot="1">
      <c r="A786" s="348"/>
      <c r="B786" s="348"/>
      <c r="C786" s="348"/>
      <c r="D786" s="348"/>
      <c r="E786" s="348"/>
      <c r="F786" s="348"/>
      <c r="G786" s="348"/>
      <c r="H786" s="348"/>
      <c r="I786" s="348"/>
      <c r="J786" s="348"/>
      <c r="K786" s="348"/>
      <c r="L786" s="348"/>
      <c r="M786" s="348"/>
    </row>
    <row r="787" spans="1:13" ht="15.75" thickBot="1">
      <c r="A787" s="348"/>
      <c r="B787" s="348"/>
      <c r="C787" s="348"/>
      <c r="D787" s="348"/>
      <c r="E787" s="348"/>
      <c r="F787" s="348"/>
      <c r="G787" s="348"/>
      <c r="H787" s="348"/>
      <c r="I787" s="348"/>
      <c r="J787" s="348"/>
      <c r="K787" s="348"/>
      <c r="L787" s="348"/>
      <c r="M787" s="348"/>
    </row>
    <row r="788" spans="1:13" ht="15.75" thickBot="1">
      <c r="A788" s="348"/>
      <c r="B788" s="348"/>
      <c r="C788" s="348"/>
      <c r="D788" s="348"/>
      <c r="E788" s="348"/>
      <c r="F788" s="348"/>
      <c r="G788" s="348"/>
      <c r="H788" s="348"/>
      <c r="I788" s="348"/>
      <c r="J788" s="348"/>
      <c r="K788" s="348"/>
      <c r="L788" s="348"/>
      <c r="M788" s="348"/>
    </row>
    <row r="789" spans="1:13" ht="15.75" thickBot="1">
      <c r="A789" s="348"/>
      <c r="B789" s="348"/>
      <c r="C789" s="348"/>
      <c r="D789" s="348"/>
      <c r="E789" s="348"/>
      <c r="F789" s="348"/>
      <c r="G789" s="348"/>
      <c r="H789" s="348"/>
      <c r="I789" s="348"/>
      <c r="J789" s="348"/>
      <c r="K789" s="348"/>
      <c r="L789" s="348"/>
      <c r="M789" s="348"/>
    </row>
    <row r="790" spans="1:13" ht="15.75" thickBot="1">
      <c r="A790" s="348"/>
      <c r="B790" s="348"/>
      <c r="C790" s="348"/>
      <c r="D790" s="348"/>
      <c r="E790" s="348"/>
      <c r="F790" s="348"/>
      <c r="G790" s="348"/>
      <c r="H790" s="348"/>
      <c r="I790" s="348"/>
      <c r="J790" s="348"/>
      <c r="K790" s="348"/>
      <c r="L790" s="348"/>
      <c r="M790" s="348"/>
    </row>
    <row r="791" spans="1:13" ht="15.75" thickBot="1">
      <c r="A791" s="348"/>
      <c r="B791" s="348"/>
      <c r="C791" s="348"/>
      <c r="D791" s="348"/>
      <c r="E791" s="348"/>
      <c r="F791" s="348"/>
      <c r="G791" s="348"/>
      <c r="H791" s="348"/>
      <c r="I791" s="348"/>
      <c r="J791" s="348"/>
      <c r="K791" s="348"/>
      <c r="L791" s="348"/>
      <c r="M791" s="348"/>
    </row>
    <row r="792" spans="1:13" ht="15.75" thickBot="1">
      <c r="A792" s="348"/>
      <c r="B792" s="348"/>
      <c r="C792" s="348"/>
      <c r="D792" s="348"/>
      <c r="E792" s="348"/>
      <c r="F792" s="348"/>
      <c r="G792" s="348"/>
      <c r="H792" s="348"/>
      <c r="I792" s="348"/>
      <c r="J792" s="348"/>
      <c r="K792" s="348"/>
      <c r="L792" s="348"/>
      <c r="M792" s="348"/>
    </row>
    <row r="793" spans="1:13" ht="15.75" thickBot="1">
      <c r="A793" s="348"/>
      <c r="B793" s="348"/>
      <c r="C793" s="348"/>
      <c r="D793" s="348"/>
      <c r="E793" s="348"/>
      <c r="F793" s="348"/>
      <c r="G793" s="348"/>
      <c r="H793" s="348"/>
      <c r="I793" s="348"/>
      <c r="J793" s="348"/>
      <c r="K793" s="348"/>
      <c r="L793" s="348"/>
      <c r="M793" s="348"/>
    </row>
    <row r="794" spans="1:13" ht="15.75" thickBot="1">
      <c r="A794" s="348"/>
      <c r="B794" s="348"/>
      <c r="C794" s="348"/>
      <c r="D794" s="348"/>
      <c r="E794" s="348"/>
      <c r="F794" s="348"/>
      <c r="G794" s="348"/>
      <c r="H794" s="348"/>
      <c r="I794" s="348"/>
      <c r="J794" s="348"/>
      <c r="K794" s="348"/>
      <c r="L794" s="348"/>
      <c r="M794" s="348"/>
    </row>
    <row r="795" spans="1:13" ht="15.75" thickBot="1">
      <c r="A795" s="348"/>
      <c r="B795" s="348"/>
      <c r="C795" s="348"/>
      <c r="D795" s="348"/>
      <c r="E795" s="348"/>
      <c r="F795" s="348"/>
      <c r="G795" s="348"/>
      <c r="H795" s="348"/>
      <c r="I795" s="348"/>
      <c r="J795" s="348"/>
      <c r="K795" s="348"/>
      <c r="L795" s="348"/>
      <c r="M795" s="348"/>
    </row>
    <row r="796" spans="1:13" ht="15.75" thickBot="1">
      <c r="A796" s="348"/>
      <c r="B796" s="348"/>
      <c r="C796" s="348"/>
      <c r="D796" s="348"/>
      <c r="E796" s="348"/>
      <c r="F796" s="348"/>
      <c r="G796" s="348"/>
      <c r="H796" s="348"/>
      <c r="I796" s="348"/>
      <c r="J796" s="348"/>
      <c r="K796" s="348"/>
      <c r="L796" s="348"/>
      <c r="M796" s="348"/>
    </row>
    <row r="797" spans="1:13" ht="15.75" thickBot="1">
      <c r="A797" s="348"/>
      <c r="B797" s="348"/>
      <c r="C797" s="348"/>
      <c r="D797" s="348"/>
      <c r="E797" s="348"/>
      <c r="F797" s="348"/>
      <c r="G797" s="348"/>
      <c r="H797" s="348"/>
      <c r="I797" s="348"/>
      <c r="J797" s="348"/>
      <c r="K797" s="348"/>
      <c r="L797" s="348"/>
      <c r="M797" s="348"/>
    </row>
    <row r="798" spans="1:13" ht="15.75" thickBot="1">
      <c r="A798" s="348"/>
      <c r="B798" s="348"/>
      <c r="C798" s="348"/>
      <c r="D798" s="348"/>
      <c r="E798" s="348"/>
      <c r="F798" s="348"/>
      <c r="G798" s="348"/>
      <c r="H798" s="348"/>
      <c r="I798" s="348"/>
      <c r="J798" s="348"/>
      <c r="K798" s="348"/>
      <c r="L798" s="348"/>
      <c r="M798" s="348"/>
    </row>
    <row r="799" spans="1:13" ht="15.75" thickBot="1">
      <c r="A799" s="348"/>
      <c r="B799" s="348"/>
      <c r="C799" s="348"/>
      <c r="D799" s="348"/>
      <c r="E799" s="348"/>
      <c r="F799" s="348"/>
      <c r="G799" s="348"/>
      <c r="H799" s="348"/>
      <c r="I799" s="348"/>
      <c r="J799" s="348"/>
      <c r="K799" s="348"/>
      <c r="L799" s="348"/>
      <c r="M799" s="348"/>
    </row>
    <row r="800" spans="1:13" ht="15.75" thickBot="1">
      <c r="A800" s="348"/>
      <c r="B800" s="348"/>
      <c r="C800" s="348"/>
      <c r="D800" s="348"/>
      <c r="E800" s="348"/>
      <c r="F800" s="348"/>
      <c r="G800" s="348"/>
      <c r="H800" s="348"/>
      <c r="I800" s="348"/>
      <c r="J800" s="348"/>
      <c r="K800" s="348"/>
      <c r="L800" s="348"/>
      <c r="M800" s="348"/>
    </row>
    <row r="801" spans="1:13" ht="15.75" thickBot="1">
      <c r="A801" s="348"/>
      <c r="B801" s="348"/>
      <c r="C801" s="348"/>
      <c r="D801" s="348"/>
      <c r="E801" s="348"/>
      <c r="F801" s="348"/>
      <c r="G801" s="348"/>
      <c r="H801" s="348"/>
      <c r="I801" s="348"/>
      <c r="J801" s="348"/>
      <c r="K801" s="348"/>
      <c r="L801" s="348"/>
      <c r="M801" s="348"/>
    </row>
    <row r="802" spans="1:13" ht="15.75" thickBot="1">
      <c r="A802" s="348"/>
      <c r="B802" s="348"/>
      <c r="C802" s="348"/>
      <c r="D802" s="348"/>
      <c r="E802" s="348"/>
      <c r="F802" s="348"/>
      <c r="G802" s="348"/>
      <c r="H802" s="348"/>
      <c r="I802" s="348"/>
      <c r="J802" s="348"/>
      <c r="K802" s="348"/>
      <c r="L802" s="348"/>
      <c r="M802" s="348"/>
    </row>
    <row r="803" spans="1:13" ht="15.75" thickBot="1">
      <c r="A803" s="348"/>
      <c r="B803" s="348"/>
      <c r="C803" s="348"/>
      <c r="D803" s="348"/>
      <c r="E803" s="348"/>
      <c r="F803" s="348"/>
      <c r="G803" s="348"/>
      <c r="H803" s="348"/>
      <c r="I803" s="348"/>
      <c r="J803" s="348"/>
      <c r="K803" s="348"/>
      <c r="L803" s="348"/>
      <c r="M803" s="348"/>
    </row>
    <row r="804" spans="1:13" ht="15.75" thickBot="1">
      <c r="A804" s="348"/>
      <c r="B804" s="348"/>
      <c r="C804" s="348"/>
      <c r="D804" s="348"/>
      <c r="E804" s="348"/>
      <c r="F804" s="348"/>
      <c r="G804" s="348"/>
      <c r="H804" s="348"/>
      <c r="I804" s="348"/>
      <c r="J804" s="348"/>
      <c r="K804" s="348"/>
      <c r="L804" s="348"/>
      <c r="M804" s="348"/>
    </row>
    <row r="805" spans="1:13" ht="15.75" thickBot="1">
      <c r="A805" s="348"/>
      <c r="B805" s="348"/>
      <c r="C805" s="348"/>
      <c r="D805" s="348"/>
      <c r="E805" s="348"/>
      <c r="F805" s="348"/>
      <c r="G805" s="348"/>
      <c r="H805" s="348"/>
      <c r="I805" s="348"/>
      <c r="J805" s="348"/>
      <c r="K805" s="348"/>
      <c r="L805" s="348"/>
      <c r="M805" s="348"/>
    </row>
    <row r="806" spans="1:13" ht="15.75" thickBot="1">
      <c r="A806" s="348"/>
      <c r="B806" s="348"/>
      <c r="C806" s="348"/>
      <c r="D806" s="348"/>
      <c r="E806" s="348"/>
      <c r="F806" s="348"/>
      <c r="G806" s="348"/>
      <c r="H806" s="348"/>
      <c r="I806" s="348"/>
      <c r="J806" s="348"/>
      <c r="K806" s="348"/>
      <c r="L806" s="348"/>
      <c r="M806" s="348"/>
    </row>
    <row r="807" spans="1:13" ht="15.75" thickBot="1">
      <c r="A807" s="348"/>
      <c r="B807" s="348"/>
      <c r="C807" s="348"/>
      <c r="D807" s="348"/>
      <c r="E807" s="348"/>
      <c r="F807" s="348"/>
      <c r="G807" s="348"/>
      <c r="H807" s="348"/>
      <c r="I807" s="348"/>
      <c r="J807" s="348"/>
      <c r="K807" s="348"/>
      <c r="L807" s="348"/>
      <c r="M807" s="348"/>
    </row>
    <row r="808" spans="1:13" ht="15.75" thickBot="1">
      <c r="A808" s="348"/>
      <c r="B808" s="348"/>
      <c r="C808" s="348"/>
      <c r="D808" s="348"/>
      <c r="E808" s="348"/>
      <c r="F808" s="348"/>
      <c r="G808" s="348"/>
      <c r="H808" s="348"/>
      <c r="I808" s="348"/>
      <c r="J808" s="348"/>
      <c r="K808" s="348"/>
      <c r="L808" s="348"/>
      <c r="M808" s="348"/>
    </row>
    <row r="809" spans="1:13" ht="15.75" thickBot="1">
      <c r="A809" s="348"/>
      <c r="B809" s="348"/>
      <c r="C809" s="348"/>
      <c r="D809" s="348"/>
      <c r="E809" s="348"/>
      <c r="F809" s="348"/>
      <c r="G809" s="348"/>
      <c r="H809" s="348"/>
      <c r="I809" s="348"/>
      <c r="J809" s="348"/>
      <c r="K809" s="348"/>
      <c r="L809" s="348"/>
      <c r="M809" s="348"/>
    </row>
    <row r="810" spans="1:13" ht="15.75" thickBot="1">
      <c r="A810" s="348"/>
      <c r="B810" s="348"/>
      <c r="C810" s="348"/>
      <c r="D810" s="348"/>
      <c r="E810" s="348"/>
      <c r="F810" s="348"/>
      <c r="G810" s="348"/>
      <c r="H810" s="348"/>
      <c r="I810" s="348"/>
      <c r="J810" s="348"/>
      <c r="K810" s="348"/>
      <c r="L810" s="348"/>
      <c r="M810" s="348"/>
    </row>
    <row r="811" spans="1:13" ht="15.75" thickBot="1">
      <c r="A811" s="348"/>
      <c r="B811" s="348"/>
      <c r="C811" s="348"/>
      <c r="D811" s="348"/>
      <c r="E811" s="348"/>
      <c r="F811" s="348"/>
      <c r="G811" s="348"/>
      <c r="H811" s="348"/>
      <c r="I811" s="348"/>
      <c r="J811" s="348"/>
      <c r="K811" s="348"/>
      <c r="L811" s="348"/>
      <c r="M811" s="348"/>
    </row>
    <row r="812" spans="1:13" ht="15.75" thickBot="1">
      <c r="A812" s="348"/>
      <c r="B812" s="348"/>
      <c r="C812" s="348"/>
      <c r="D812" s="348"/>
      <c r="E812" s="348"/>
      <c r="F812" s="348"/>
      <c r="G812" s="348"/>
      <c r="H812" s="348"/>
      <c r="I812" s="348"/>
      <c r="J812" s="348"/>
      <c r="K812" s="348"/>
      <c r="L812" s="348"/>
      <c r="M812" s="348"/>
    </row>
    <row r="813" spans="1:13" ht="15.75" thickBot="1">
      <c r="A813" s="348"/>
      <c r="B813" s="348"/>
      <c r="C813" s="348"/>
      <c r="D813" s="348"/>
      <c r="E813" s="348"/>
      <c r="F813" s="348"/>
      <c r="G813" s="348"/>
      <c r="H813" s="348"/>
      <c r="I813" s="348"/>
      <c r="J813" s="348"/>
      <c r="K813" s="348"/>
      <c r="L813" s="348"/>
      <c r="M813" s="348"/>
    </row>
    <row r="814" spans="1:13" ht="15.75" thickBot="1">
      <c r="A814" s="348"/>
      <c r="B814" s="348"/>
      <c r="C814" s="348"/>
      <c r="D814" s="348"/>
      <c r="E814" s="348"/>
      <c r="F814" s="348"/>
      <c r="G814" s="348"/>
      <c r="H814" s="348"/>
      <c r="I814" s="348"/>
      <c r="J814" s="348"/>
      <c r="K814" s="348"/>
      <c r="L814" s="348"/>
      <c r="M814" s="348"/>
    </row>
    <row r="815" spans="1:13" ht="15.75" thickBot="1">
      <c r="A815" s="348"/>
      <c r="B815" s="348"/>
      <c r="C815" s="348"/>
      <c r="D815" s="348"/>
      <c r="E815" s="348"/>
      <c r="F815" s="348"/>
      <c r="G815" s="348"/>
      <c r="H815" s="348"/>
      <c r="I815" s="348"/>
      <c r="J815" s="348"/>
      <c r="K815" s="348"/>
      <c r="L815" s="348"/>
      <c r="M815" s="348"/>
    </row>
    <row r="816" spans="1:13" ht="15.75" thickBot="1">
      <c r="A816" s="348"/>
      <c r="B816" s="348"/>
      <c r="C816" s="348"/>
      <c r="D816" s="348"/>
      <c r="E816" s="348"/>
      <c r="F816" s="348"/>
      <c r="G816" s="348"/>
      <c r="H816" s="348"/>
      <c r="I816" s="348"/>
      <c r="J816" s="348"/>
      <c r="K816" s="348"/>
      <c r="L816" s="348"/>
      <c r="M816" s="348"/>
    </row>
    <row r="817" spans="1:13" ht="15.75" thickBot="1">
      <c r="A817" s="348"/>
      <c r="B817" s="348"/>
      <c r="C817" s="348"/>
      <c r="D817" s="348"/>
      <c r="E817" s="348"/>
      <c r="F817" s="348"/>
      <c r="G817" s="348"/>
      <c r="H817" s="348"/>
      <c r="I817" s="348"/>
      <c r="J817" s="348"/>
      <c r="K817" s="348"/>
      <c r="L817" s="348"/>
      <c r="M817" s="348"/>
    </row>
    <row r="818" spans="1:13" ht="15.75" thickBot="1">
      <c r="A818" s="348"/>
      <c r="B818" s="348"/>
      <c r="C818" s="348"/>
      <c r="D818" s="348"/>
      <c r="E818" s="348"/>
      <c r="F818" s="348"/>
      <c r="G818" s="348"/>
      <c r="H818" s="348"/>
      <c r="I818" s="348"/>
      <c r="J818" s="348"/>
      <c r="K818" s="348"/>
      <c r="L818" s="348"/>
      <c r="M818" s="348"/>
    </row>
    <row r="819" spans="1:13" ht="15.75" thickBot="1">
      <c r="A819" s="348"/>
      <c r="B819" s="348"/>
      <c r="C819" s="348"/>
      <c r="D819" s="348"/>
      <c r="E819" s="348"/>
      <c r="F819" s="348"/>
      <c r="G819" s="348"/>
      <c r="H819" s="348"/>
      <c r="I819" s="348"/>
      <c r="J819" s="348"/>
      <c r="K819" s="348"/>
      <c r="L819" s="348"/>
      <c r="M819" s="348"/>
    </row>
    <row r="820" spans="1:13" ht="15.75" thickBot="1">
      <c r="A820" s="348"/>
      <c r="B820" s="348"/>
      <c r="C820" s="348"/>
      <c r="D820" s="348"/>
      <c r="E820" s="348"/>
      <c r="F820" s="348"/>
      <c r="G820" s="348"/>
      <c r="H820" s="348"/>
      <c r="I820" s="348"/>
      <c r="J820" s="348"/>
      <c r="K820" s="348"/>
      <c r="L820" s="348"/>
      <c r="M820" s="348"/>
    </row>
    <row r="821" spans="1:13" ht="15.75" thickBot="1">
      <c r="A821" s="348"/>
      <c r="B821" s="348"/>
      <c r="C821" s="348"/>
      <c r="D821" s="348"/>
      <c r="E821" s="348"/>
      <c r="F821" s="348"/>
      <c r="G821" s="348"/>
      <c r="H821" s="348"/>
      <c r="I821" s="348"/>
      <c r="J821" s="348"/>
      <c r="K821" s="348"/>
      <c r="L821" s="348"/>
      <c r="M821" s="348"/>
    </row>
    <row r="822" spans="1:13" ht="15.75" thickBot="1">
      <c r="A822" s="348"/>
      <c r="B822" s="348"/>
      <c r="C822" s="348"/>
      <c r="D822" s="348"/>
      <c r="E822" s="348"/>
      <c r="F822" s="348"/>
      <c r="G822" s="348"/>
      <c r="H822" s="348"/>
      <c r="I822" s="348"/>
      <c r="J822" s="348"/>
      <c r="K822" s="348"/>
      <c r="L822" s="348"/>
      <c r="M822" s="348"/>
    </row>
    <row r="823" spans="1:13" ht="15.75" thickBot="1">
      <c r="A823" s="348"/>
      <c r="B823" s="348"/>
      <c r="C823" s="348"/>
      <c r="D823" s="348"/>
      <c r="E823" s="348"/>
      <c r="F823" s="348"/>
      <c r="G823" s="348"/>
      <c r="H823" s="348"/>
      <c r="I823" s="348"/>
      <c r="J823" s="348"/>
      <c r="K823" s="348"/>
      <c r="L823" s="348"/>
      <c r="M823" s="348"/>
    </row>
    <row r="824" spans="1:13" ht="15.75" thickBot="1">
      <c r="A824" s="348"/>
      <c r="B824" s="348"/>
      <c r="C824" s="348"/>
      <c r="D824" s="348"/>
      <c r="E824" s="348"/>
      <c r="F824" s="348"/>
      <c r="G824" s="348"/>
      <c r="H824" s="348"/>
      <c r="I824" s="348"/>
      <c r="J824" s="348"/>
      <c r="K824" s="348"/>
      <c r="L824" s="348"/>
      <c r="M824" s="348"/>
    </row>
    <row r="825" spans="1:13" ht="15.75" thickBot="1">
      <c r="A825" s="348"/>
      <c r="B825" s="348"/>
      <c r="C825" s="348"/>
      <c r="D825" s="348"/>
      <c r="E825" s="348"/>
      <c r="F825" s="348"/>
      <c r="G825" s="348"/>
      <c r="H825" s="348"/>
      <c r="I825" s="348"/>
      <c r="J825" s="348"/>
      <c r="K825" s="348"/>
      <c r="L825" s="348"/>
      <c r="M825" s="348"/>
    </row>
    <row r="826" spans="1:13" ht="15.75" thickBot="1">
      <c r="A826" s="348"/>
      <c r="B826" s="348"/>
      <c r="C826" s="348"/>
      <c r="D826" s="348"/>
      <c r="E826" s="348"/>
      <c r="F826" s="348"/>
      <c r="G826" s="348"/>
      <c r="H826" s="348"/>
      <c r="I826" s="348"/>
      <c r="J826" s="348"/>
      <c r="K826" s="348"/>
      <c r="L826" s="348"/>
      <c r="M826" s="348"/>
    </row>
    <row r="827" spans="1:13" ht="15.75" thickBot="1">
      <c r="A827" s="348"/>
      <c r="B827" s="348"/>
      <c r="C827" s="348"/>
      <c r="D827" s="348"/>
      <c r="E827" s="348"/>
      <c r="F827" s="348"/>
      <c r="G827" s="348"/>
      <c r="H827" s="348"/>
      <c r="I827" s="348"/>
      <c r="J827" s="348"/>
      <c r="K827" s="348"/>
      <c r="L827" s="348"/>
      <c r="M827" s="348"/>
    </row>
    <row r="828" spans="1:13" ht="15.75" thickBot="1">
      <c r="A828" s="348"/>
      <c r="B828" s="348"/>
      <c r="C828" s="348"/>
      <c r="D828" s="348"/>
      <c r="E828" s="348"/>
      <c r="F828" s="348"/>
      <c r="G828" s="348"/>
      <c r="H828" s="348"/>
      <c r="I828" s="348"/>
      <c r="J828" s="348"/>
      <c r="K828" s="348"/>
      <c r="L828" s="348"/>
      <c r="M828" s="348"/>
    </row>
    <row r="829" spans="1:13" ht="15.75" thickBot="1">
      <c r="A829" s="348"/>
      <c r="B829" s="348"/>
      <c r="C829" s="348"/>
      <c r="D829" s="348"/>
      <c r="E829" s="348"/>
      <c r="F829" s="348"/>
      <c r="G829" s="348"/>
      <c r="H829" s="348"/>
      <c r="I829" s="348"/>
      <c r="J829" s="348"/>
      <c r="K829" s="348"/>
      <c r="L829" s="348"/>
      <c r="M829" s="348"/>
    </row>
    <row r="830" spans="1:13" ht="15.75" thickBot="1">
      <c r="A830" s="348"/>
      <c r="B830" s="348"/>
      <c r="C830" s="348"/>
      <c r="D830" s="348"/>
      <c r="E830" s="348"/>
      <c r="F830" s="348"/>
      <c r="G830" s="348"/>
      <c r="H830" s="348"/>
      <c r="I830" s="348"/>
      <c r="J830" s="348"/>
      <c r="K830" s="348"/>
      <c r="L830" s="348"/>
      <c r="M830" s="348"/>
    </row>
    <row r="831" spans="1:13" ht="15.75" thickBot="1">
      <c r="A831" s="348"/>
      <c r="B831" s="348"/>
      <c r="C831" s="348"/>
      <c r="D831" s="348"/>
      <c r="E831" s="348"/>
      <c r="F831" s="348"/>
      <c r="G831" s="348"/>
      <c r="H831" s="348"/>
      <c r="I831" s="348"/>
      <c r="J831" s="348"/>
      <c r="K831" s="348"/>
      <c r="L831" s="348"/>
      <c r="M831" s="348"/>
    </row>
    <row r="832" spans="1:13" ht="15.75" thickBot="1">
      <c r="A832" s="348"/>
      <c r="B832" s="348"/>
      <c r="C832" s="348"/>
      <c r="D832" s="348"/>
      <c r="E832" s="348"/>
      <c r="F832" s="348"/>
      <c r="G832" s="348"/>
      <c r="H832" s="348"/>
      <c r="I832" s="348"/>
      <c r="J832" s="348"/>
      <c r="K832" s="348"/>
      <c r="L832" s="348"/>
      <c r="M832" s="348"/>
    </row>
    <row r="833" spans="1:13" ht="15.75" thickBot="1">
      <c r="A833" s="348"/>
      <c r="B833" s="348"/>
      <c r="C833" s="348"/>
      <c r="D833" s="348"/>
      <c r="E833" s="348"/>
      <c r="F833" s="348"/>
      <c r="G833" s="348"/>
      <c r="H833" s="348"/>
      <c r="I833" s="348"/>
      <c r="J833" s="348"/>
      <c r="K833" s="348"/>
      <c r="L833" s="348"/>
      <c r="M833" s="348"/>
    </row>
    <row r="834" spans="1:13" ht="15.75" thickBot="1">
      <c r="A834" s="348"/>
      <c r="B834" s="348"/>
      <c r="C834" s="348"/>
      <c r="D834" s="348"/>
      <c r="E834" s="348"/>
      <c r="F834" s="348"/>
      <c r="G834" s="348"/>
      <c r="H834" s="348"/>
      <c r="I834" s="348"/>
      <c r="J834" s="348"/>
      <c r="K834" s="348"/>
      <c r="L834" s="348"/>
      <c r="M834" s="348"/>
    </row>
    <row r="835" spans="1:13" ht="15.75" thickBot="1">
      <c r="A835" s="348"/>
      <c r="B835" s="348"/>
      <c r="C835" s="348"/>
      <c r="D835" s="348"/>
      <c r="E835" s="348"/>
      <c r="F835" s="348"/>
      <c r="G835" s="348"/>
      <c r="H835" s="348"/>
      <c r="I835" s="348"/>
      <c r="J835" s="348"/>
      <c r="K835" s="348"/>
      <c r="L835" s="348"/>
      <c r="M835" s="348"/>
    </row>
    <row r="836" spans="1:13" ht="15.75" thickBot="1">
      <c r="A836" s="348"/>
      <c r="B836" s="348"/>
      <c r="C836" s="348"/>
      <c r="D836" s="348"/>
      <c r="E836" s="348"/>
      <c r="F836" s="348"/>
      <c r="G836" s="348"/>
      <c r="H836" s="348"/>
      <c r="I836" s="348"/>
      <c r="J836" s="348"/>
      <c r="K836" s="348"/>
      <c r="L836" s="348"/>
      <c r="M836" s="348"/>
    </row>
    <row r="837" spans="1:13" ht="15.75" thickBot="1">
      <c r="A837" s="348"/>
      <c r="B837" s="348"/>
      <c r="C837" s="348"/>
      <c r="D837" s="348"/>
      <c r="E837" s="348"/>
      <c r="F837" s="348"/>
      <c r="G837" s="348"/>
      <c r="H837" s="348"/>
      <c r="I837" s="348"/>
      <c r="J837" s="348"/>
      <c r="K837" s="348"/>
      <c r="L837" s="348"/>
      <c r="M837" s="348"/>
    </row>
    <row r="838" spans="1:13" ht="15.75" thickBot="1">
      <c r="A838" s="348"/>
      <c r="B838" s="348"/>
      <c r="C838" s="348"/>
      <c r="D838" s="348"/>
      <c r="E838" s="348"/>
      <c r="F838" s="348"/>
      <c r="G838" s="348"/>
      <c r="H838" s="348"/>
      <c r="I838" s="348"/>
      <c r="J838" s="348"/>
      <c r="K838" s="348"/>
      <c r="L838" s="348"/>
      <c r="M838" s="348"/>
    </row>
    <row r="839" spans="1:13" ht="15.75" thickBot="1">
      <c r="A839" s="348"/>
      <c r="B839" s="348"/>
      <c r="C839" s="348"/>
      <c r="D839" s="348"/>
      <c r="E839" s="348"/>
      <c r="F839" s="348"/>
      <c r="G839" s="348"/>
      <c r="H839" s="348"/>
      <c r="I839" s="348"/>
      <c r="J839" s="348"/>
      <c r="K839" s="348"/>
      <c r="L839" s="348"/>
      <c r="M839" s="348"/>
    </row>
    <row r="840" spans="1:13" ht="15.75" thickBot="1">
      <c r="A840" s="348"/>
      <c r="B840" s="348"/>
      <c r="C840" s="348"/>
      <c r="D840" s="348"/>
      <c r="E840" s="348"/>
      <c r="F840" s="348"/>
      <c r="G840" s="348"/>
      <c r="H840" s="348"/>
      <c r="I840" s="348"/>
      <c r="J840" s="348"/>
      <c r="K840" s="348"/>
      <c r="L840" s="348"/>
      <c r="M840" s="348"/>
    </row>
    <row r="841" spans="1:13" ht="15.75" thickBot="1">
      <c r="A841" s="348"/>
      <c r="B841" s="348"/>
      <c r="C841" s="348"/>
      <c r="D841" s="348"/>
      <c r="E841" s="348"/>
      <c r="F841" s="348"/>
      <c r="G841" s="348"/>
      <c r="H841" s="348"/>
      <c r="I841" s="348"/>
      <c r="J841" s="348"/>
      <c r="K841" s="348"/>
      <c r="L841" s="348"/>
      <c r="M841" s="348"/>
    </row>
    <row r="842" spans="1:13" ht="15.75" thickBot="1">
      <c r="A842" s="348"/>
      <c r="B842" s="348"/>
      <c r="C842" s="348"/>
      <c r="D842" s="348"/>
      <c r="E842" s="348"/>
      <c r="F842" s="348"/>
      <c r="G842" s="348"/>
      <c r="H842" s="348"/>
      <c r="I842" s="348"/>
      <c r="J842" s="348"/>
      <c r="K842" s="348"/>
      <c r="L842" s="348"/>
      <c r="M842" s="348"/>
    </row>
    <row r="843" spans="1:13" ht="15.75" thickBot="1">
      <c r="A843" s="348"/>
      <c r="B843" s="348"/>
      <c r="C843" s="348"/>
      <c r="D843" s="348"/>
      <c r="E843" s="348"/>
      <c r="F843" s="348"/>
      <c r="G843" s="348"/>
      <c r="H843" s="348"/>
      <c r="I843" s="348"/>
      <c r="J843" s="348"/>
      <c r="K843" s="348"/>
      <c r="L843" s="348"/>
      <c r="M843" s="348"/>
    </row>
    <row r="844" spans="1:13" ht="15.75" thickBot="1">
      <c r="A844" s="348"/>
      <c r="B844" s="348"/>
      <c r="C844" s="348"/>
      <c r="D844" s="348"/>
      <c r="E844" s="348"/>
      <c r="F844" s="348"/>
      <c r="G844" s="348"/>
      <c r="H844" s="348"/>
      <c r="I844" s="348"/>
      <c r="J844" s="348"/>
      <c r="K844" s="348"/>
      <c r="L844" s="348"/>
      <c r="M844" s="348"/>
    </row>
    <row r="845" spans="1:13" ht="15.75" thickBot="1">
      <c r="A845" s="348"/>
      <c r="B845" s="348"/>
      <c r="C845" s="348"/>
      <c r="D845" s="348"/>
      <c r="E845" s="348"/>
      <c r="F845" s="348"/>
      <c r="G845" s="348"/>
      <c r="H845" s="348"/>
      <c r="I845" s="348"/>
      <c r="J845" s="348"/>
      <c r="K845" s="348"/>
      <c r="L845" s="348"/>
      <c r="M845" s="348"/>
    </row>
    <row r="846" spans="1:13" ht="15.75" thickBot="1">
      <c r="A846" s="348"/>
      <c r="B846" s="348"/>
      <c r="C846" s="348"/>
      <c r="D846" s="348"/>
      <c r="E846" s="348"/>
      <c r="F846" s="348"/>
      <c r="G846" s="348"/>
      <c r="H846" s="348"/>
      <c r="I846" s="348"/>
      <c r="J846" s="348"/>
      <c r="K846" s="348"/>
      <c r="L846" s="348"/>
      <c r="M846" s="348"/>
    </row>
    <row r="847" spans="1:13" ht="15.75" thickBot="1">
      <c r="A847" s="348"/>
      <c r="B847" s="348"/>
      <c r="C847" s="348"/>
      <c r="D847" s="348"/>
      <c r="E847" s="348"/>
      <c r="F847" s="348"/>
      <c r="G847" s="348"/>
      <c r="H847" s="348"/>
      <c r="I847" s="348"/>
      <c r="J847" s="348"/>
      <c r="K847" s="348"/>
      <c r="L847" s="348"/>
      <c r="M847" s="348"/>
    </row>
    <row r="848" spans="1:13" ht="15.75" thickBot="1">
      <c r="A848" s="348"/>
      <c r="B848" s="348"/>
      <c r="C848" s="348"/>
      <c r="D848" s="348"/>
      <c r="E848" s="348"/>
      <c r="F848" s="348"/>
      <c r="G848" s="348"/>
      <c r="H848" s="348"/>
      <c r="I848" s="348"/>
      <c r="J848" s="348"/>
      <c r="K848" s="348"/>
      <c r="L848" s="348"/>
      <c r="M848" s="348"/>
    </row>
    <row r="849" spans="1:13" ht="15.75" thickBot="1">
      <c r="A849" s="348"/>
      <c r="B849" s="348"/>
      <c r="C849" s="348"/>
      <c r="D849" s="348"/>
      <c r="E849" s="348"/>
      <c r="F849" s="348"/>
      <c r="G849" s="348"/>
      <c r="H849" s="348"/>
      <c r="I849" s="348"/>
      <c r="J849" s="348"/>
      <c r="K849" s="348"/>
      <c r="L849" s="348"/>
      <c r="M849" s="348"/>
    </row>
    <row r="850" spans="1:13" ht="15.75" thickBot="1">
      <c r="A850" s="348"/>
      <c r="B850" s="348"/>
      <c r="C850" s="348"/>
      <c r="D850" s="348"/>
      <c r="E850" s="348"/>
      <c r="F850" s="348"/>
      <c r="G850" s="348"/>
      <c r="H850" s="348"/>
      <c r="I850" s="348"/>
      <c r="J850" s="348"/>
      <c r="K850" s="348"/>
      <c r="L850" s="348"/>
      <c r="M850" s="348"/>
    </row>
    <row r="851" spans="1:13" ht="15.75" thickBot="1">
      <c r="A851" s="348"/>
      <c r="B851" s="348"/>
      <c r="C851" s="348"/>
      <c r="D851" s="348"/>
      <c r="E851" s="348"/>
      <c r="F851" s="348"/>
      <c r="G851" s="348"/>
      <c r="H851" s="348"/>
      <c r="I851" s="348"/>
      <c r="J851" s="348"/>
      <c r="K851" s="348"/>
      <c r="L851" s="348"/>
      <c r="M851" s="348"/>
    </row>
    <row r="852" spans="1:13" ht="15.75" thickBot="1">
      <c r="A852" s="348"/>
      <c r="B852" s="348"/>
      <c r="C852" s="348"/>
      <c r="D852" s="348"/>
      <c r="E852" s="348"/>
      <c r="F852" s="348"/>
      <c r="G852" s="348"/>
      <c r="H852" s="348"/>
      <c r="I852" s="348"/>
      <c r="J852" s="348"/>
      <c r="K852" s="348"/>
      <c r="L852" s="348"/>
      <c r="M852" s="348"/>
    </row>
    <row r="853" spans="1:13" ht="15.75" thickBot="1">
      <c r="A853" s="348"/>
      <c r="B853" s="348"/>
      <c r="C853" s="348"/>
      <c r="D853" s="348"/>
      <c r="E853" s="348"/>
      <c r="F853" s="348"/>
      <c r="G853" s="348"/>
      <c r="H853" s="348"/>
      <c r="I853" s="348"/>
      <c r="J853" s="348"/>
      <c r="K853" s="348"/>
      <c r="L853" s="348"/>
      <c r="M853" s="348"/>
    </row>
    <row r="854" spans="1:13" ht="15.75" thickBot="1">
      <c r="A854" s="348"/>
      <c r="B854" s="348"/>
      <c r="C854" s="348"/>
      <c r="D854" s="348"/>
      <c r="E854" s="348"/>
      <c r="F854" s="348"/>
      <c r="G854" s="348"/>
      <c r="H854" s="348"/>
      <c r="I854" s="348"/>
      <c r="J854" s="348"/>
      <c r="K854" s="348"/>
      <c r="L854" s="348"/>
      <c r="M854" s="348"/>
    </row>
    <row r="855" spans="1:13" ht="15.75" thickBot="1">
      <c r="A855" s="348"/>
      <c r="B855" s="348"/>
      <c r="C855" s="348"/>
      <c r="D855" s="348"/>
      <c r="E855" s="348"/>
      <c r="F855" s="348"/>
      <c r="G855" s="348"/>
      <c r="H855" s="348"/>
      <c r="I855" s="348"/>
      <c r="J855" s="348"/>
      <c r="K855" s="348"/>
      <c r="L855" s="348"/>
      <c r="M855" s="348"/>
    </row>
    <row r="856" spans="1:13" ht="15.75" thickBot="1">
      <c r="A856" s="348"/>
      <c r="B856" s="348"/>
      <c r="C856" s="348"/>
      <c r="D856" s="348"/>
      <c r="E856" s="348"/>
      <c r="F856" s="348"/>
      <c r="G856" s="348"/>
      <c r="H856" s="348"/>
      <c r="I856" s="348"/>
      <c r="J856" s="348"/>
      <c r="K856" s="348"/>
      <c r="L856" s="348"/>
      <c r="M856" s="348"/>
    </row>
    <row r="857" spans="1:13" ht="15.75" thickBot="1">
      <c r="A857" s="348"/>
      <c r="B857" s="348"/>
      <c r="C857" s="348"/>
      <c r="D857" s="348"/>
      <c r="E857" s="348"/>
      <c r="F857" s="348"/>
      <c r="G857" s="348"/>
      <c r="H857" s="348"/>
      <c r="I857" s="348"/>
      <c r="J857" s="348"/>
      <c r="K857" s="348"/>
      <c r="L857" s="348"/>
      <c r="M857" s="348"/>
    </row>
    <row r="858" spans="1:13" ht="15.75" thickBot="1">
      <c r="A858" s="348"/>
      <c r="B858" s="348"/>
      <c r="C858" s="348"/>
      <c r="D858" s="348"/>
      <c r="E858" s="348"/>
      <c r="F858" s="348"/>
      <c r="G858" s="348"/>
      <c r="H858" s="348"/>
      <c r="I858" s="348"/>
      <c r="J858" s="348"/>
      <c r="K858" s="348"/>
      <c r="L858" s="348"/>
      <c r="M858" s="348"/>
    </row>
    <row r="859" spans="1:13" ht="15.75" thickBot="1">
      <c r="A859" s="348"/>
      <c r="B859" s="348"/>
      <c r="C859" s="348"/>
      <c r="D859" s="348"/>
      <c r="E859" s="348"/>
      <c r="F859" s="348"/>
      <c r="G859" s="348"/>
      <c r="H859" s="348"/>
      <c r="I859" s="348"/>
      <c r="J859" s="348"/>
      <c r="K859" s="348"/>
      <c r="L859" s="348"/>
      <c r="M859" s="348"/>
    </row>
    <row r="860" spans="1:13" ht="15.75" thickBot="1">
      <c r="A860" s="348"/>
      <c r="B860" s="348"/>
      <c r="C860" s="348"/>
      <c r="D860" s="348"/>
      <c r="E860" s="348"/>
      <c r="F860" s="348"/>
      <c r="G860" s="348"/>
      <c r="H860" s="348"/>
      <c r="I860" s="348"/>
      <c r="J860" s="348"/>
      <c r="K860" s="348"/>
      <c r="L860" s="348"/>
      <c r="M860" s="348"/>
    </row>
    <row r="861" spans="1:13" ht="15.75" thickBot="1">
      <c r="A861" s="348"/>
      <c r="B861" s="348"/>
      <c r="C861" s="348"/>
      <c r="D861" s="348"/>
      <c r="E861" s="348"/>
      <c r="F861" s="348"/>
      <c r="G861" s="348"/>
      <c r="H861" s="348"/>
      <c r="I861" s="348"/>
      <c r="J861" s="348"/>
      <c r="K861" s="348"/>
      <c r="L861" s="348"/>
      <c r="M861" s="348"/>
    </row>
    <row r="862" spans="1:13" ht="15.75" thickBot="1">
      <c r="A862" s="348"/>
      <c r="B862" s="348"/>
      <c r="C862" s="348"/>
      <c r="D862" s="348"/>
      <c r="E862" s="348"/>
      <c r="F862" s="348"/>
      <c r="G862" s="348"/>
      <c r="H862" s="348"/>
      <c r="I862" s="348"/>
      <c r="J862" s="348"/>
      <c r="K862" s="348"/>
      <c r="L862" s="348"/>
      <c r="M862" s="348"/>
    </row>
    <row r="863" spans="1:13" ht="15.75" thickBot="1">
      <c r="A863" s="348"/>
      <c r="B863" s="348"/>
      <c r="C863" s="348"/>
      <c r="D863" s="348"/>
      <c r="E863" s="348"/>
      <c r="F863" s="348"/>
      <c r="G863" s="348"/>
      <c r="H863" s="348"/>
      <c r="I863" s="348"/>
      <c r="J863" s="348"/>
      <c r="K863" s="348"/>
      <c r="L863" s="348"/>
      <c r="M863" s="348"/>
    </row>
    <row r="864" spans="1:13" ht="15.75" thickBot="1">
      <c r="A864" s="348"/>
      <c r="B864" s="348"/>
      <c r="C864" s="348"/>
      <c r="D864" s="348"/>
      <c r="E864" s="348"/>
      <c r="F864" s="348"/>
      <c r="G864" s="348"/>
      <c r="H864" s="348"/>
      <c r="I864" s="348"/>
      <c r="J864" s="348"/>
      <c r="K864" s="348"/>
      <c r="L864" s="348"/>
      <c r="M864" s="348"/>
    </row>
    <row r="865" spans="1:13" ht="15.75" thickBot="1">
      <c r="A865" s="348"/>
      <c r="B865" s="348"/>
      <c r="C865" s="348"/>
      <c r="D865" s="348"/>
      <c r="E865" s="348"/>
      <c r="F865" s="348"/>
      <c r="G865" s="348"/>
      <c r="H865" s="348"/>
      <c r="I865" s="348"/>
      <c r="J865" s="348"/>
      <c r="K865" s="348"/>
      <c r="L865" s="348"/>
      <c r="M865" s="348"/>
    </row>
    <row r="866" spans="1:13" ht="15.75" thickBot="1">
      <c r="A866" s="348"/>
      <c r="B866" s="348"/>
      <c r="C866" s="348"/>
      <c r="D866" s="348"/>
      <c r="E866" s="348"/>
      <c r="F866" s="348"/>
      <c r="G866" s="348"/>
      <c r="H866" s="348"/>
      <c r="I866" s="348"/>
      <c r="J866" s="348"/>
      <c r="K866" s="348"/>
      <c r="L866" s="348"/>
      <c r="M866" s="348"/>
    </row>
    <row r="867" spans="1:13" ht="15.75" thickBot="1">
      <c r="A867" s="348"/>
      <c r="B867" s="348"/>
      <c r="C867" s="348"/>
      <c r="D867" s="348"/>
      <c r="E867" s="348"/>
      <c r="F867" s="348"/>
      <c r="G867" s="348"/>
      <c r="H867" s="348"/>
      <c r="I867" s="348"/>
      <c r="J867" s="348"/>
      <c r="K867" s="348"/>
      <c r="L867" s="348"/>
      <c r="M867" s="348"/>
    </row>
    <row r="868" spans="1:13" ht="15.75" thickBot="1">
      <c r="A868" s="348"/>
      <c r="B868" s="348"/>
      <c r="C868" s="348"/>
      <c r="D868" s="348"/>
      <c r="E868" s="348"/>
      <c r="F868" s="348"/>
      <c r="G868" s="348"/>
      <c r="H868" s="348"/>
      <c r="I868" s="348"/>
      <c r="J868" s="348"/>
      <c r="K868" s="348"/>
      <c r="L868" s="348"/>
      <c r="M868" s="348"/>
    </row>
    <row r="869" spans="1:13" ht="15.75" thickBot="1">
      <c r="A869" s="348"/>
      <c r="B869" s="348"/>
      <c r="C869" s="348"/>
      <c r="D869" s="348"/>
      <c r="E869" s="348"/>
      <c r="F869" s="348"/>
      <c r="G869" s="348"/>
      <c r="H869" s="348"/>
      <c r="I869" s="348"/>
      <c r="J869" s="348"/>
      <c r="K869" s="348"/>
      <c r="L869" s="348"/>
      <c r="M869" s="348"/>
    </row>
    <row r="870" spans="1:13" ht="15.75" thickBot="1">
      <c r="A870" s="348"/>
      <c r="B870" s="348"/>
      <c r="C870" s="348"/>
      <c r="D870" s="348"/>
      <c r="E870" s="348"/>
      <c r="F870" s="348"/>
      <c r="G870" s="348"/>
      <c r="H870" s="348"/>
      <c r="I870" s="348"/>
      <c r="J870" s="348"/>
      <c r="K870" s="348"/>
      <c r="L870" s="348"/>
      <c r="M870" s="348"/>
    </row>
    <row r="871" spans="1:13" ht="15.75" thickBot="1">
      <c r="A871" s="348"/>
      <c r="B871" s="348"/>
      <c r="C871" s="348"/>
      <c r="D871" s="348"/>
      <c r="E871" s="348"/>
      <c r="F871" s="348"/>
      <c r="G871" s="348"/>
      <c r="H871" s="348"/>
      <c r="I871" s="348"/>
      <c r="J871" s="348"/>
      <c r="K871" s="348"/>
      <c r="L871" s="348"/>
      <c r="M871" s="348"/>
    </row>
    <row r="872" spans="1:13" ht="15.75" thickBot="1">
      <c r="A872" s="348"/>
      <c r="B872" s="348"/>
      <c r="C872" s="348"/>
      <c r="D872" s="348"/>
      <c r="E872" s="348"/>
      <c r="F872" s="348"/>
      <c r="G872" s="348"/>
      <c r="H872" s="348"/>
      <c r="I872" s="348"/>
      <c r="J872" s="348"/>
      <c r="K872" s="348"/>
      <c r="L872" s="348"/>
      <c r="M872" s="348"/>
    </row>
    <row r="873" spans="1:13" ht="15.75" thickBot="1">
      <c r="A873" s="348"/>
      <c r="B873" s="348"/>
      <c r="C873" s="348"/>
      <c r="D873" s="348"/>
      <c r="E873" s="348"/>
      <c r="F873" s="348"/>
      <c r="G873" s="348"/>
      <c r="H873" s="348"/>
      <c r="I873" s="348"/>
      <c r="J873" s="348"/>
      <c r="K873" s="348"/>
      <c r="L873" s="348"/>
      <c r="M873" s="348"/>
    </row>
    <row r="874" spans="1:13" ht="15.75" thickBot="1">
      <c r="A874" s="348"/>
      <c r="B874" s="348"/>
      <c r="C874" s="348"/>
      <c r="D874" s="348"/>
      <c r="E874" s="348"/>
      <c r="F874" s="348"/>
      <c r="G874" s="348"/>
      <c r="H874" s="348"/>
      <c r="I874" s="348"/>
      <c r="J874" s="348"/>
      <c r="K874" s="348"/>
      <c r="L874" s="348"/>
      <c r="M874" s="348"/>
    </row>
    <row r="875" spans="1:13" ht="15.75" thickBot="1">
      <c r="A875" s="348"/>
      <c r="B875" s="348"/>
      <c r="C875" s="348"/>
      <c r="D875" s="348"/>
      <c r="E875" s="348"/>
      <c r="F875" s="348"/>
      <c r="G875" s="348"/>
      <c r="H875" s="348"/>
      <c r="I875" s="348"/>
      <c r="J875" s="348"/>
      <c r="K875" s="348"/>
      <c r="L875" s="348"/>
      <c r="M875" s="348"/>
    </row>
    <row r="876" spans="1:13" ht="15.75" thickBot="1">
      <c r="A876" s="348"/>
      <c r="B876" s="348"/>
      <c r="C876" s="348"/>
      <c r="D876" s="348"/>
      <c r="E876" s="348"/>
      <c r="F876" s="348"/>
      <c r="G876" s="348"/>
      <c r="H876" s="348"/>
      <c r="I876" s="348"/>
      <c r="J876" s="348"/>
      <c r="K876" s="348"/>
      <c r="L876" s="348"/>
      <c r="M876" s="348"/>
    </row>
    <row r="877" spans="1:13" ht="15.75" thickBot="1">
      <c r="A877" s="348"/>
      <c r="B877" s="348"/>
      <c r="C877" s="348"/>
      <c r="D877" s="348"/>
      <c r="E877" s="348"/>
      <c r="F877" s="348"/>
      <c r="G877" s="348"/>
      <c r="H877" s="348"/>
      <c r="I877" s="348"/>
      <c r="J877" s="348"/>
      <c r="K877" s="348"/>
      <c r="L877" s="348"/>
      <c r="M877" s="348"/>
    </row>
    <row r="878" spans="1:13" ht="15.75" thickBot="1">
      <c r="A878" s="348"/>
      <c r="B878" s="348"/>
      <c r="C878" s="348"/>
      <c r="D878" s="348"/>
      <c r="E878" s="348"/>
      <c r="F878" s="348"/>
      <c r="G878" s="348"/>
      <c r="H878" s="348"/>
      <c r="I878" s="348"/>
      <c r="J878" s="348"/>
      <c r="K878" s="348"/>
      <c r="L878" s="348"/>
      <c r="M878" s="348"/>
    </row>
    <row r="879" spans="1:13" ht="15.75" thickBot="1">
      <c r="A879" s="348"/>
      <c r="B879" s="348"/>
      <c r="C879" s="348"/>
      <c r="D879" s="348"/>
      <c r="E879" s="348"/>
      <c r="F879" s="348"/>
      <c r="G879" s="348"/>
      <c r="H879" s="348"/>
      <c r="I879" s="348"/>
      <c r="J879" s="348"/>
      <c r="K879" s="348"/>
      <c r="L879" s="348"/>
      <c r="M879" s="348"/>
    </row>
    <row r="880" spans="1:13" ht="15.75" thickBot="1">
      <c r="A880" s="348"/>
      <c r="B880" s="348"/>
      <c r="C880" s="348"/>
      <c r="D880" s="348"/>
      <c r="E880" s="348"/>
      <c r="F880" s="348"/>
      <c r="G880" s="348"/>
      <c r="H880" s="348"/>
      <c r="I880" s="348"/>
      <c r="J880" s="348"/>
      <c r="K880" s="348"/>
      <c r="L880" s="348"/>
      <c r="M880" s="348"/>
    </row>
    <row r="881" spans="1:13" ht="15.75" thickBot="1">
      <c r="A881" s="348"/>
      <c r="B881" s="348"/>
      <c r="C881" s="348"/>
      <c r="D881" s="348"/>
      <c r="E881" s="348"/>
      <c r="F881" s="348"/>
      <c r="G881" s="348"/>
      <c r="H881" s="348"/>
      <c r="I881" s="348"/>
      <c r="J881" s="348"/>
      <c r="K881" s="348"/>
      <c r="L881" s="348"/>
      <c r="M881" s="348"/>
    </row>
    <row r="882" spans="1:13" ht="15.75" thickBot="1">
      <c r="A882" s="348"/>
      <c r="B882" s="348"/>
      <c r="C882" s="348"/>
      <c r="D882" s="348"/>
      <c r="E882" s="348"/>
      <c r="F882" s="348"/>
      <c r="G882" s="348"/>
      <c r="H882" s="348"/>
      <c r="I882" s="348"/>
      <c r="J882" s="348"/>
      <c r="K882" s="348"/>
      <c r="L882" s="348"/>
      <c r="M882" s="348"/>
    </row>
    <row r="883" spans="1:13" ht="15.75" thickBot="1">
      <c r="A883" s="348"/>
      <c r="B883" s="348"/>
      <c r="C883" s="348"/>
      <c r="D883" s="348"/>
      <c r="E883" s="348"/>
      <c r="F883" s="348"/>
      <c r="G883" s="348"/>
      <c r="H883" s="348"/>
      <c r="I883" s="348"/>
      <c r="J883" s="348"/>
      <c r="K883" s="348"/>
      <c r="L883" s="348"/>
      <c r="M883" s="348"/>
    </row>
    <row r="884" spans="1:13" ht="15.75" thickBot="1">
      <c r="A884" s="348"/>
      <c r="B884" s="348"/>
      <c r="C884" s="348"/>
      <c r="D884" s="348"/>
      <c r="E884" s="348"/>
      <c r="F884" s="348"/>
      <c r="G884" s="348"/>
      <c r="H884" s="348"/>
      <c r="I884" s="348"/>
      <c r="J884" s="348"/>
      <c r="K884" s="348"/>
      <c r="L884" s="348"/>
      <c r="M884" s="348"/>
    </row>
    <row r="885" spans="1:13" ht="15.75" thickBot="1">
      <c r="A885" s="348"/>
      <c r="B885" s="348"/>
      <c r="C885" s="348"/>
      <c r="D885" s="348"/>
      <c r="E885" s="348"/>
      <c r="F885" s="348"/>
      <c r="G885" s="348"/>
      <c r="H885" s="348"/>
      <c r="I885" s="348"/>
      <c r="J885" s="348"/>
      <c r="K885" s="348"/>
      <c r="L885" s="348"/>
      <c r="M885" s="348"/>
    </row>
    <row r="886" spans="1:13" ht="15.75" thickBot="1">
      <c r="A886" s="348"/>
      <c r="B886" s="348"/>
      <c r="C886" s="348"/>
      <c r="D886" s="348"/>
      <c r="E886" s="348"/>
      <c r="F886" s="348"/>
      <c r="G886" s="348"/>
      <c r="H886" s="348"/>
      <c r="I886" s="348"/>
      <c r="J886" s="348"/>
      <c r="K886" s="348"/>
      <c r="L886" s="348"/>
      <c r="M886" s="348"/>
    </row>
    <row r="887" spans="1:13" ht="15.75" thickBot="1">
      <c r="A887" s="348"/>
      <c r="B887" s="348"/>
      <c r="C887" s="348"/>
      <c r="D887" s="348"/>
      <c r="E887" s="348"/>
      <c r="F887" s="348"/>
      <c r="G887" s="348"/>
      <c r="H887" s="348"/>
      <c r="I887" s="348"/>
      <c r="J887" s="348"/>
      <c r="K887" s="348"/>
      <c r="L887" s="348"/>
      <c r="M887" s="348"/>
    </row>
    <row r="888" spans="1:13" ht="15.75" thickBot="1">
      <c r="A888" s="348"/>
      <c r="B888" s="348"/>
      <c r="C888" s="348"/>
      <c r="D888" s="348"/>
      <c r="E888" s="348"/>
      <c r="F888" s="348"/>
      <c r="G888" s="348"/>
      <c r="H888" s="348"/>
      <c r="I888" s="348"/>
      <c r="J888" s="348"/>
      <c r="K888" s="348"/>
      <c r="L888" s="348"/>
      <c r="M888" s="348"/>
    </row>
    <row r="889" spans="1:13" ht="15.75" thickBot="1">
      <c r="A889" s="348"/>
      <c r="B889" s="348"/>
      <c r="C889" s="348"/>
      <c r="D889" s="348"/>
      <c r="E889" s="348"/>
      <c r="F889" s="348"/>
      <c r="G889" s="348"/>
      <c r="H889" s="348"/>
      <c r="I889" s="348"/>
      <c r="J889" s="348"/>
      <c r="K889" s="348"/>
      <c r="L889" s="348"/>
      <c r="M889" s="348"/>
    </row>
    <row r="890" spans="1:13" ht="15.75" thickBot="1">
      <c r="A890" s="348"/>
      <c r="B890" s="348"/>
      <c r="C890" s="348"/>
      <c r="D890" s="348"/>
      <c r="E890" s="348"/>
      <c r="F890" s="348"/>
      <c r="G890" s="348"/>
      <c r="H890" s="348"/>
      <c r="I890" s="348"/>
      <c r="J890" s="348"/>
      <c r="K890" s="348"/>
      <c r="L890" s="348"/>
      <c r="M890" s="348"/>
    </row>
    <row r="891" spans="1:13" ht="15.75" thickBot="1">
      <c r="A891" s="348"/>
      <c r="B891" s="348"/>
      <c r="C891" s="348"/>
      <c r="D891" s="348"/>
      <c r="E891" s="348"/>
      <c r="F891" s="348"/>
      <c r="G891" s="348"/>
      <c r="H891" s="348"/>
      <c r="I891" s="348"/>
      <c r="J891" s="348"/>
      <c r="K891" s="348"/>
      <c r="L891" s="348"/>
      <c r="M891" s="348"/>
    </row>
    <row r="892" spans="1:13" ht="15.75" thickBot="1">
      <c r="A892" s="348"/>
      <c r="B892" s="348"/>
      <c r="C892" s="348"/>
      <c r="D892" s="348"/>
      <c r="E892" s="348"/>
      <c r="F892" s="348"/>
      <c r="G892" s="348"/>
      <c r="H892" s="348"/>
      <c r="I892" s="348"/>
      <c r="J892" s="348"/>
      <c r="K892" s="348"/>
      <c r="L892" s="348"/>
      <c r="M892" s="348"/>
    </row>
    <row r="893" spans="1:13" ht="15.75" thickBot="1">
      <c r="A893" s="348"/>
      <c r="B893" s="348"/>
      <c r="C893" s="348"/>
      <c r="D893" s="348"/>
      <c r="E893" s="348"/>
      <c r="F893" s="348"/>
      <c r="G893" s="348"/>
      <c r="H893" s="348"/>
      <c r="I893" s="348"/>
      <c r="J893" s="348"/>
      <c r="K893" s="348"/>
      <c r="L893" s="348"/>
      <c r="M893" s="348"/>
    </row>
    <row r="894" spans="1:13" ht="15.75" thickBot="1">
      <c r="A894" s="348"/>
      <c r="B894" s="348"/>
      <c r="C894" s="348"/>
      <c r="D894" s="348"/>
      <c r="E894" s="348"/>
      <c r="F894" s="348"/>
      <c r="G894" s="348"/>
      <c r="H894" s="348"/>
      <c r="I894" s="348"/>
      <c r="J894" s="348"/>
      <c r="K894" s="348"/>
      <c r="L894" s="348"/>
      <c r="M894" s="348"/>
    </row>
    <row r="895" spans="1:13" ht="15.75" thickBot="1">
      <c r="A895" s="348"/>
      <c r="B895" s="348"/>
      <c r="C895" s="348"/>
      <c r="D895" s="348"/>
      <c r="E895" s="348"/>
      <c r="F895" s="348"/>
      <c r="G895" s="348"/>
      <c r="H895" s="348"/>
      <c r="I895" s="348"/>
      <c r="J895" s="348"/>
      <c r="K895" s="348"/>
      <c r="L895" s="348"/>
      <c r="M895" s="348"/>
    </row>
    <row r="896" spans="1:13" ht="15.75" thickBot="1">
      <c r="A896" s="348"/>
      <c r="B896" s="348"/>
      <c r="C896" s="348"/>
      <c r="D896" s="348"/>
      <c r="E896" s="348"/>
      <c r="F896" s="348"/>
      <c r="G896" s="348"/>
      <c r="H896" s="348"/>
      <c r="I896" s="348"/>
      <c r="J896" s="348"/>
      <c r="K896" s="348"/>
      <c r="L896" s="348"/>
      <c r="M896" s="348"/>
    </row>
    <row r="897" spans="1:13" ht="15.75" thickBot="1">
      <c r="A897" s="348"/>
      <c r="B897" s="348"/>
      <c r="C897" s="348"/>
      <c r="D897" s="348"/>
      <c r="E897" s="348"/>
      <c r="F897" s="348"/>
      <c r="G897" s="348"/>
      <c r="H897" s="348"/>
      <c r="I897" s="348"/>
      <c r="J897" s="348"/>
      <c r="K897" s="348"/>
      <c r="L897" s="348"/>
      <c r="M897" s="348"/>
    </row>
    <row r="898" spans="1:13" ht="15.75" thickBot="1">
      <c r="A898" s="348"/>
      <c r="B898" s="348"/>
      <c r="C898" s="348"/>
      <c r="D898" s="348"/>
      <c r="E898" s="348"/>
      <c r="F898" s="348"/>
      <c r="G898" s="348"/>
      <c r="H898" s="348"/>
      <c r="I898" s="348"/>
      <c r="J898" s="348"/>
      <c r="K898" s="348"/>
      <c r="L898" s="348"/>
      <c r="M898" s="348"/>
    </row>
    <row r="899" spans="1:13" ht="15.75" thickBot="1">
      <c r="A899" s="348"/>
      <c r="B899" s="348"/>
      <c r="C899" s="348"/>
      <c r="D899" s="348"/>
      <c r="E899" s="348"/>
      <c r="F899" s="348"/>
      <c r="G899" s="348"/>
      <c r="H899" s="348"/>
      <c r="I899" s="348"/>
      <c r="J899" s="348"/>
      <c r="K899" s="348"/>
      <c r="L899" s="348"/>
      <c r="M899" s="348"/>
    </row>
    <row r="900" spans="1:13" ht="15.75" thickBot="1">
      <c r="A900" s="348"/>
      <c r="B900" s="348"/>
      <c r="C900" s="348"/>
      <c r="D900" s="348"/>
      <c r="E900" s="348"/>
      <c r="F900" s="348"/>
      <c r="G900" s="348"/>
      <c r="H900" s="348"/>
      <c r="I900" s="348"/>
      <c r="J900" s="348"/>
      <c r="K900" s="348"/>
      <c r="L900" s="348"/>
      <c r="M900" s="348"/>
    </row>
    <row r="901" spans="1:13" ht="15.75" thickBot="1">
      <c r="A901" s="348"/>
      <c r="B901" s="348"/>
      <c r="C901" s="348"/>
      <c r="D901" s="348"/>
      <c r="E901" s="348"/>
      <c r="F901" s="348"/>
      <c r="G901" s="348"/>
      <c r="H901" s="348"/>
      <c r="I901" s="348"/>
      <c r="J901" s="348"/>
      <c r="K901" s="348"/>
      <c r="L901" s="348"/>
      <c r="M901" s="348"/>
    </row>
    <row r="902" spans="1:13" ht="15.75" thickBot="1">
      <c r="A902" s="348"/>
      <c r="B902" s="348"/>
      <c r="C902" s="348"/>
      <c r="D902" s="348"/>
      <c r="E902" s="348"/>
      <c r="F902" s="348"/>
      <c r="G902" s="348"/>
      <c r="H902" s="348"/>
      <c r="I902" s="348"/>
      <c r="J902" s="348"/>
      <c r="K902" s="348"/>
      <c r="L902" s="348"/>
      <c r="M902" s="348"/>
    </row>
    <row r="903" spans="1:13" ht="15.75" thickBot="1">
      <c r="A903" s="348"/>
      <c r="B903" s="348"/>
      <c r="C903" s="348"/>
      <c r="D903" s="348"/>
      <c r="E903" s="348"/>
      <c r="F903" s="348"/>
      <c r="G903" s="348"/>
      <c r="H903" s="348"/>
      <c r="I903" s="348"/>
      <c r="J903" s="348"/>
      <c r="K903" s="348"/>
      <c r="L903" s="348"/>
      <c r="M903" s="348"/>
    </row>
    <row r="904" spans="1:13" ht="15.75" thickBot="1">
      <c r="A904" s="348"/>
      <c r="B904" s="348"/>
      <c r="C904" s="348"/>
      <c r="D904" s="348"/>
      <c r="E904" s="348"/>
      <c r="F904" s="348"/>
      <c r="G904" s="348"/>
      <c r="H904" s="348"/>
      <c r="I904" s="348"/>
      <c r="J904" s="348"/>
      <c r="K904" s="348"/>
      <c r="L904" s="348"/>
      <c r="M904" s="348"/>
    </row>
    <row r="905" spans="1:13" ht="15.75" thickBot="1">
      <c r="A905" s="348"/>
      <c r="B905" s="348"/>
      <c r="C905" s="348"/>
      <c r="D905" s="348"/>
      <c r="E905" s="348"/>
      <c r="F905" s="348"/>
      <c r="G905" s="348"/>
      <c r="H905" s="348"/>
      <c r="I905" s="348"/>
      <c r="J905" s="348"/>
      <c r="K905" s="348"/>
      <c r="L905" s="348"/>
      <c r="M905" s="348"/>
    </row>
    <row r="906" spans="1:13" ht="15.75" thickBot="1">
      <c r="A906" s="348"/>
      <c r="B906" s="348"/>
      <c r="C906" s="348"/>
      <c r="D906" s="348"/>
      <c r="E906" s="348"/>
      <c r="F906" s="348"/>
      <c r="G906" s="348"/>
      <c r="H906" s="348"/>
      <c r="I906" s="348"/>
      <c r="J906" s="348"/>
      <c r="K906" s="348"/>
      <c r="L906" s="348"/>
      <c r="M906" s="348"/>
    </row>
    <row r="907" spans="1:13" ht="15.75" thickBot="1">
      <c r="A907" s="348"/>
      <c r="B907" s="348"/>
      <c r="C907" s="348"/>
      <c r="D907" s="348"/>
      <c r="E907" s="348"/>
      <c r="F907" s="348"/>
      <c r="G907" s="348"/>
      <c r="H907" s="348"/>
      <c r="I907" s="348"/>
      <c r="J907" s="348"/>
      <c r="K907" s="348"/>
      <c r="L907" s="348"/>
      <c r="M907" s="348"/>
    </row>
    <row r="908" spans="1:13" ht="15.75" thickBot="1">
      <c r="A908" s="348"/>
      <c r="B908" s="348"/>
      <c r="C908" s="348"/>
      <c r="D908" s="348"/>
      <c r="E908" s="348"/>
      <c r="F908" s="348"/>
      <c r="G908" s="348"/>
      <c r="H908" s="348"/>
      <c r="I908" s="348"/>
      <c r="J908" s="348"/>
      <c r="K908" s="348"/>
      <c r="L908" s="348"/>
      <c r="M908" s="348"/>
    </row>
    <row r="909" spans="1:13" ht="15.75" thickBot="1">
      <c r="A909" s="348"/>
      <c r="B909" s="348"/>
      <c r="C909" s="348"/>
      <c r="D909" s="348"/>
      <c r="E909" s="348"/>
      <c r="F909" s="348"/>
      <c r="G909" s="348"/>
      <c r="H909" s="348"/>
      <c r="I909" s="348"/>
      <c r="J909" s="348"/>
      <c r="K909" s="348"/>
      <c r="L909" s="348"/>
      <c r="M909" s="348"/>
    </row>
    <row r="910" spans="1:13" ht="15.75" thickBot="1">
      <c r="A910" s="348"/>
      <c r="B910" s="348"/>
      <c r="C910" s="348"/>
      <c r="D910" s="348"/>
      <c r="E910" s="348"/>
      <c r="F910" s="348"/>
      <c r="G910" s="348"/>
      <c r="H910" s="348"/>
      <c r="I910" s="348"/>
      <c r="J910" s="348"/>
      <c r="K910" s="348"/>
      <c r="L910" s="348"/>
      <c r="M910" s="348"/>
    </row>
    <row r="911" spans="1:13" ht="15.75" thickBot="1">
      <c r="A911" s="348"/>
      <c r="B911" s="348"/>
      <c r="C911" s="348"/>
      <c r="D911" s="348"/>
      <c r="E911" s="348"/>
      <c r="F911" s="348"/>
      <c r="G911" s="348"/>
      <c r="H911" s="348"/>
      <c r="I911" s="348"/>
      <c r="J911" s="348"/>
      <c r="K911" s="348"/>
      <c r="L911" s="348"/>
      <c r="M911" s="348"/>
    </row>
    <row r="912" spans="1:13" ht="15.75" thickBot="1">
      <c r="A912" s="348"/>
      <c r="B912" s="348"/>
      <c r="C912" s="348"/>
      <c r="D912" s="348"/>
      <c r="E912" s="348"/>
      <c r="F912" s="348"/>
      <c r="G912" s="348"/>
      <c r="H912" s="348"/>
      <c r="I912" s="348"/>
      <c r="J912" s="348"/>
      <c r="K912" s="348"/>
      <c r="L912" s="348"/>
      <c r="M912" s="348"/>
    </row>
    <row r="913" spans="1:13" ht="15.75" thickBot="1">
      <c r="A913" s="348"/>
      <c r="B913" s="348"/>
      <c r="C913" s="348"/>
      <c r="D913" s="348"/>
      <c r="E913" s="348"/>
      <c r="F913" s="348"/>
      <c r="G913" s="348"/>
      <c r="H913" s="348"/>
      <c r="I913" s="348"/>
      <c r="J913" s="348"/>
      <c r="K913" s="348"/>
      <c r="L913" s="348"/>
      <c r="M913" s="348"/>
    </row>
    <row r="914" spans="1:13" ht="15.75" thickBot="1">
      <c r="A914" s="348"/>
      <c r="B914" s="348"/>
      <c r="C914" s="348"/>
      <c r="D914" s="348"/>
      <c r="E914" s="348"/>
      <c r="F914" s="348"/>
      <c r="G914" s="348"/>
      <c r="H914" s="348"/>
      <c r="I914" s="348"/>
      <c r="J914" s="348"/>
      <c r="K914" s="348"/>
      <c r="L914" s="348"/>
      <c r="M914" s="348"/>
    </row>
    <row r="915" spans="1:13" ht="15.75" thickBot="1">
      <c r="A915" s="348"/>
      <c r="B915" s="348"/>
      <c r="C915" s="348"/>
      <c r="D915" s="348"/>
      <c r="E915" s="348"/>
      <c r="F915" s="348"/>
      <c r="G915" s="348"/>
      <c r="H915" s="348"/>
      <c r="I915" s="348"/>
      <c r="J915" s="348"/>
      <c r="K915" s="348"/>
      <c r="L915" s="348"/>
      <c r="M915" s="348"/>
    </row>
    <row r="916" spans="1:13" ht="15.75" thickBot="1">
      <c r="A916" s="348"/>
      <c r="B916" s="348"/>
      <c r="C916" s="348"/>
      <c r="D916" s="348"/>
      <c r="E916" s="348"/>
      <c r="F916" s="348"/>
      <c r="G916" s="348"/>
      <c r="H916" s="348"/>
      <c r="I916" s="348"/>
      <c r="J916" s="348"/>
      <c r="K916" s="348"/>
      <c r="L916" s="348"/>
      <c r="M916" s="348"/>
    </row>
    <row r="917" spans="1:13" ht="15.75" thickBot="1">
      <c r="A917" s="348"/>
      <c r="B917" s="348"/>
      <c r="C917" s="348"/>
      <c r="D917" s="348"/>
      <c r="E917" s="348"/>
      <c r="F917" s="348"/>
      <c r="G917" s="348"/>
      <c r="H917" s="348"/>
      <c r="I917" s="348"/>
      <c r="J917" s="348"/>
      <c r="K917" s="348"/>
      <c r="L917" s="348"/>
      <c r="M917" s="348"/>
    </row>
    <row r="918" spans="1:13" ht="15.75" thickBot="1">
      <c r="A918" s="348"/>
      <c r="B918" s="348"/>
      <c r="C918" s="348"/>
      <c r="D918" s="348"/>
      <c r="E918" s="348"/>
      <c r="F918" s="348"/>
      <c r="G918" s="348"/>
      <c r="H918" s="348"/>
      <c r="I918" s="348"/>
      <c r="J918" s="348"/>
      <c r="K918" s="348"/>
      <c r="L918" s="348"/>
      <c r="M918" s="348"/>
    </row>
    <row r="919" spans="1:13" ht="15.75" thickBot="1">
      <c r="A919" s="348"/>
      <c r="B919" s="348"/>
      <c r="C919" s="348"/>
      <c r="D919" s="348"/>
      <c r="E919" s="348"/>
      <c r="F919" s="348"/>
      <c r="G919" s="348"/>
      <c r="H919" s="348"/>
      <c r="I919" s="348"/>
      <c r="J919" s="348"/>
      <c r="K919" s="348"/>
      <c r="L919" s="348"/>
      <c r="M919" s="348"/>
    </row>
    <row r="920" spans="1:13" ht="15.75" thickBot="1">
      <c r="A920" s="348"/>
      <c r="B920" s="348"/>
      <c r="C920" s="348"/>
      <c r="D920" s="348"/>
      <c r="E920" s="348"/>
      <c r="F920" s="348"/>
      <c r="G920" s="348"/>
      <c r="H920" s="348"/>
      <c r="I920" s="348"/>
      <c r="J920" s="348"/>
      <c r="K920" s="348"/>
      <c r="L920" s="348"/>
      <c r="M920" s="348"/>
    </row>
    <row r="921" spans="1:13" ht="15.75" thickBot="1">
      <c r="A921" s="348"/>
      <c r="B921" s="348"/>
      <c r="C921" s="348"/>
      <c r="D921" s="348"/>
      <c r="E921" s="348"/>
      <c r="F921" s="348"/>
      <c r="G921" s="348"/>
      <c r="H921" s="348"/>
      <c r="I921" s="348"/>
      <c r="J921" s="348"/>
      <c r="K921" s="348"/>
      <c r="L921" s="348"/>
      <c r="M921" s="348"/>
    </row>
    <row r="922" spans="1:13" ht="15.75" thickBot="1">
      <c r="A922" s="348"/>
      <c r="B922" s="348"/>
      <c r="C922" s="348"/>
      <c r="D922" s="348"/>
      <c r="E922" s="348"/>
      <c r="F922" s="348"/>
      <c r="G922" s="348"/>
      <c r="H922" s="348"/>
      <c r="I922" s="348"/>
      <c r="J922" s="348"/>
      <c r="K922" s="348"/>
      <c r="L922" s="348"/>
      <c r="M922" s="348"/>
    </row>
    <row r="923" spans="1:13" ht="15.75" thickBot="1">
      <c r="A923" s="348"/>
      <c r="B923" s="348"/>
      <c r="C923" s="348"/>
      <c r="D923" s="348"/>
      <c r="E923" s="348"/>
      <c r="F923" s="348"/>
      <c r="G923" s="348"/>
      <c r="H923" s="348"/>
      <c r="I923" s="348"/>
      <c r="J923" s="348"/>
      <c r="K923" s="348"/>
      <c r="L923" s="348"/>
      <c r="M923" s="348"/>
    </row>
    <row r="924" spans="1:13" ht="15.75" thickBot="1">
      <c r="A924" s="348"/>
      <c r="B924" s="348"/>
      <c r="C924" s="348"/>
      <c r="D924" s="348"/>
      <c r="E924" s="348"/>
      <c r="F924" s="348"/>
      <c r="G924" s="348"/>
      <c r="H924" s="348"/>
      <c r="I924" s="348"/>
      <c r="J924" s="348"/>
      <c r="K924" s="348"/>
      <c r="L924" s="348"/>
      <c r="M924" s="348"/>
    </row>
    <row r="925" spans="1:13" ht="15.75" thickBot="1">
      <c r="A925" s="348"/>
      <c r="B925" s="348"/>
      <c r="C925" s="348"/>
      <c r="D925" s="348"/>
      <c r="E925" s="348"/>
      <c r="F925" s="348"/>
      <c r="G925" s="348"/>
      <c r="H925" s="348"/>
      <c r="I925" s="348"/>
      <c r="J925" s="348"/>
      <c r="K925" s="348"/>
      <c r="L925" s="348"/>
      <c r="M925" s="348"/>
    </row>
    <row r="926" spans="1:13" ht="15.75" thickBot="1">
      <c r="A926" s="348"/>
      <c r="B926" s="348"/>
      <c r="C926" s="348"/>
      <c r="D926" s="348"/>
      <c r="E926" s="348"/>
      <c r="F926" s="348"/>
      <c r="G926" s="348"/>
      <c r="H926" s="348"/>
      <c r="I926" s="348"/>
      <c r="J926" s="348"/>
      <c r="K926" s="348"/>
      <c r="L926" s="348"/>
      <c r="M926" s="348"/>
    </row>
    <row r="927" spans="1:13" ht="15.75" thickBot="1">
      <c r="A927" s="348"/>
      <c r="B927" s="348"/>
      <c r="C927" s="348"/>
      <c r="D927" s="348"/>
      <c r="E927" s="348"/>
      <c r="F927" s="348"/>
      <c r="G927" s="348"/>
      <c r="H927" s="348"/>
      <c r="I927" s="348"/>
      <c r="J927" s="348"/>
      <c r="K927" s="348"/>
      <c r="L927" s="348"/>
      <c r="M927" s="348"/>
    </row>
    <row r="928" spans="1:13" ht="15.75" thickBot="1">
      <c r="A928" s="348"/>
      <c r="B928" s="348"/>
      <c r="C928" s="348"/>
      <c r="D928" s="348"/>
      <c r="E928" s="348"/>
      <c r="F928" s="348"/>
      <c r="G928" s="348"/>
      <c r="H928" s="348"/>
      <c r="I928" s="348"/>
      <c r="J928" s="348"/>
      <c r="K928" s="348"/>
      <c r="L928" s="348"/>
      <c r="M928" s="348"/>
    </row>
    <row r="929" spans="1:13" ht="15.75" thickBot="1">
      <c r="A929" s="348"/>
      <c r="B929" s="348"/>
      <c r="C929" s="348"/>
      <c r="D929" s="348"/>
      <c r="E929" s="348"/>
      <c r="F929" s="348"/>
      <c r="G929" s="348"/>
      <c r="H929" s="348"/>
      <c r="I929" s="348"/>
      <c r="J929" s="348"/>
      <c r="K929" s="348"/>
      <c r="L929" s="348"/>
      <c r="M929" s="348"/>
    </row>
    <row r="930" spans="1:13" ht="15.75" thickBot="1">
      <c r="A930" s="348"/>
      <c r="B930" s="348"/>
      <c r="C930" s="348"/>
      <c r="D930" s="348"/>
      <c r="E930" s="348"/>
      <c r="F930" s="348"/>
      <c r="G930" s="348"/>
      <c r="H930" s="348"/>
      <c r="I930" s="348"/>
      <c r="J930" s="348"/>
      <c r="K930" s="348"/>
      <c r="L930" s="348"/>
      <c r="M930" s="348"/>
    </row>
    <row r="931" spans="1:13" ht="15.75" thickBot="1">
      <c r="A931" s="348"/>
      <c r="B931" s="348"/>
      <c r="C931" s="348"/>
      <c r="D931" s="348"/>
      <c r="E931" s="348"/>
      <c r="F931" s="348"/>
      <c r="G931" s="348"/>
      <c r="H931" s="348"/>
      <c r="I931" s="348"/>
      <c r="J931" s="348"/>
      <c r="K931" s="348"/>
      <c r="L931" s="348"/>
      <c r="M931" s="348"/>
    </row>
    <row r="932" spans="1:13" ht="15.75" thickBot="1">
      <c r="A932" s="348"/>
      <c r="B932" s="348"/>
      <c r="C932" s="348"/>
      <c r="D932" s="348"/>
      <c r="E932" s="348"/>
      <c r="F932" s="348"/>
      <c r="G932" s="348"/>
      <c r="H932" s="348"/>
      <c r="I932" s="348"/>
      <c r="J932" s="348"/>
      <c r="K932" s="348"/>
      <c r="L932" s="348"/>
      <c r="M932" s="348"/>
    </row>
    <row r="933" spans="1:13" ht="15.75" thickBot="1">
      <c r="A933" s="348"/>
      <c r="B933" s="348"/>
      <c r="C933" s="348"/>
      <c r="D933" s="348"/>
      <c r="E933" s="348"/>
      <c r="F933" s="348"/>
      <c r="G933" s="348"/>
      <c r="H933" s="348"/>
      <c r="I933" s="348"/>
      <c r="J933" s="348"/>
      <c r="K933" s="348"/>
      <c r="L933" s="348"/>
      <c r="M933" s="348"/>
    </row>
    <row r="934" spans="1:13" ht="15.75" thickBot="1">
      <c r="A934" s="348"/>
      <c r="B934" s="348"/>
      <c r="C934" s="348"/>
      <c r="D934" s="348"/>
      <c r="E934" s="348"/>
      <c r="F934" s="348"/>
      <c r="G934" s="348"/>
      <c r="H934" s="348"/>
      <c r="I934" s="348"/>
      <c r="J934" s="348"/>
      <c r="K934" s="348"/>
      <c r="L934" s="348"/>
      <c r="M934" s="348"/>
    </row>
    <row r="935" spans="1:13" ht="15.75" thickBot="1">
      <c r="A935" s="348"/>
      <c r="B935" s="348"/>
      <c r="C935" s="348"/>
      <c r="D935" s="348"/>
      <c r="E935" s="348"/>
      <c r="F935" s="348"/>
      <c r="G935" s="348"/>
      <c r="H935" s="348"/>
      <c r="I935" s="348"/>
      <c r="J935" s="348"/>
      <c r="K935" s="348"/>
      <c r="L935" s="348"/>
      <c r="M935" s="348"/>
    </row>
    <row r="936" spans="1:13" ht="15.75" thickBot="1">
      <c r="A936" s="348"/>
      <c r="B936" s="348"/>
      <c r="C936" s="348"/>
      <c r="D936" s="348"/>
      <c r="E936" s="348"/>
      <c r="F936" s="348"/>
      <c r="G936" s="348"/>
      <c r="H936" s="348"/>
      <c r="I936" s="348"/>
      <c r="J936" s="348"/>
      <c r="K936" s="348"/>
      <c r="L936" s="348"/>
      <c r="M936" s="348"/>
    </row>
    <row r="937" spans="1:13" ht="15.75" thickBot="1">
      <c r="A937" s="348"/>
      <c r="B937" s="348"/>
      <c r="C937" s="348"/>
      <c r="D937" s="348"/>
      <c r="E937" s="348"/>
      <c r="F937" s="348"/>
      <c r="G937" s="348"/>
      <c r="H937" s="348"/>
      <c r="I937" s="348"/>
      <c r="J937" s="348"/>
      <c r="K937" s="348"/>
      <c r="L937" s="348"/>
      <c r="M937" s="348"/>
    </row>
    <row r="938" spans="1:13" ht="15.75" thickBot="1">
      <c r="A938" s="348"/>
      <c r="B938" s="348"/>
      <c r="C938" s="348"/>
      <c r="D938" s="348"/>
      <c r="E938" s="348"/>
      <c r="F938" s="348"/>
      <c r="G938" s="348"/>
      <c r="H938" s="348"/>
      <c r="I938" s="348"/>
      <c r="J938" s="348"/>
      <c r="K938" s="348"/>
      <c r="L938" s="348"/>
      <c r="M938" s="348"/>
    </row>
    <row r="939" spans="1:13" ht="15.75" thickBot="1">
      <c r="A939" s="348"/>
      <c r="B939" s="348"/>
      <c r="C939" s="348"/>
      <c r="D939" s="348"/>
      <c r="E939" s="348"/>
      <c r="F939" s="348"/>
      <c r="G939" s="348"/>
      <c r="H939" s="348"/>
      <c r="I939" s="348"/>
      <c r="J939" s="348"/>
      <c r="K939" s="348"/>
      <c r="L939" s="348"/>
      <c r="M939" s="348"/>
    </row>
    <row r="940" spans="1:13" ht="15.75" thickBot="1">
      <c r="A940" s="348"/>
      <c r="B940" s="348"/>
      <c r="C940" s="348"/>
      <c r="D940" s="348"/>
      <c r="E940" s="348"/>
      <c r="F940" s="348"/>
      <c r="G940" s="348"/>
      <c r="H940" s="348"/>
      <c r="I940" s="348"/>
      <c r="J940" s="348"/>
      <c r="K940" s="348"/>
      <c r="L940" s="348"/>
      <c r="M940" s="348"/>
    </row>
    <row r="941" spans="1:13" ht="15.75" thickBot="1">
      <c r="A941" s="348"/>
      <c r="B941" s="348"/>
      <c r="C941" s="348"/>
      <c r="D941" s="348"/>
      <c r="E941" s="348"/>
      <c r="F941" s="348"/>
      <c r="G941" s="348"/>
      <c r="H941" s="348"/>
      <c r="I941" s="348"/>
      <c r="J941" s="348"/>
      <c r="K941" s="348"/>
      <c r="L941" s="348"/>
      <c r="M941" s="348"/>
    </row>
    <row r="942" spans="1:13" ht="15.75" thickBot="1">
      <c r="A942" s="348"/>
      <c r="B942" s="348"/>
      <c r="C942" s="348"/>
      <c r="D942" s="348"/>
      <c r="E942" s="348"/>
      <c r="F942" s="348"/>
      <c r="G942" s="348"/>
      <c r="H942" s="348"/>
      <c r="I942" s="348"/>
      <c r="J942" s="348"/>
      <c r="K942" s="348"/>
      <c r="L942" s="348"/>
      <c r="M942" s="348"/>
    </row>
    <row r="943" spans="1:13" ht="15.75" thickBot="1">
      <c r="A943" s="348"/>
      <c r="B943" s="348"/>
      <c r="C943" s="348"/>
      <c r="D943" s="348"/>
      <c r="E943" s="348"/>
      <c r="F943" s="348"/>
      <c r="G943" s="348"/>
      <c r="H943" s="348"/>
      <c r="I943" s="348"/>
      <c r="J943" s="348"/>
      <c r="K943" s="348"/>
      <c r="L943" s="348"/>
      <c r="M943" s="348"/>
    </row>
    <row r="944" spans="1:13" ht="15.75" thickBot="1">
      <c r="A944" s="348"/>
      <c r="B944" s="348"/>
      <c r="C944" s="348"/>
      <c r="D944" s="348"/>
      <c r="E944" s="348"/>
      <c r="F944" s="348"/>
      <c r="G944" s="348"/>
      <c r="H944" s="348"/>
      <c r="I944" s="348"/>
      <c r="J944" s="348"/>
      <c r="K944" s="348"/>
      <c r="L944" s="348"/>
      <c r="M944" s="348"/>
    </row>
    <row r="945" spans="1:13" ht="15.75" thickBot="1">
      <c r="A945" s="348"/>
      <c r="B945" s="348"/>
      <c r="C945" s="348"/>
      <c r="D945" s="348"/>
      <c r="E945" s="348"/>
      <c r="F945" s="348"/>
      <c r="G945" s="348"/>
      <c r="H945" s="348"/>
      <c r="I945" s="348"/>
      <c r="J945" s="348"/>
      <c r="K945" s="348"/>
      <c r="L945" s="348"/>
      <c r="M945" s="348"/>
    </row>
    <row r="946" spans="1:13" ht="15.75" thickBot="1">
      <c r="A946" s="348"/>
      <c r="B946" s="348"/>
      <c r="C946" s="348"/>
      <c r="D946" s="348"/>
      <c r="E946" s="348"/>
      <c r="F946" s="348"/>
      <c r="G946" s="348"/>
      <c r="H946" s="348"/>
      <c r="I946" s="348"/>
      <c r="J946" s="348"/>
      <c r="K946" s="348"/>
      <c r="L946" s="348"/>
      <c r="M946" s="348"/>
    </row>
    <row r="947" spans="1:13" ht="15.75" thickBot="1">
      <c r="A947" s="348"/>
      <c r="B947" s="348"/>
      <c r="C947" s="348"/>
      <c r="D947" s="348"/>
      <c r="E947" s="348"/>
      <c r="F947" s="348"/>
      <c r="G947" s="348"/>
      <c r="H947" s="348"/>
      <c r="I947" s="348"/>
      <c r="J947" s="348"/>
      <c r="K947" s="348"/>
      <c r="L947" s="348"/>
      <c r="M947" s="348"/>
    </row>
    <row r="948" spans="1:13" ht="15.75" thickBot="1">
      <c r="A948" s="348"/>
      <c r="B948" s="348"/>
      <c r="C948" s="348"/>
      <c r="D948" s="348"/>
      <c r="E948" s="348"/>
      <c r="F948" s="348"/>
      <c r="G948" s="348"/>
      <c r="H948" s="348"/>
      <c r="I948" s="348"/>
      <c r="J948" s="348"/>
      <c r="K948" s="348"/>
      <c r="L948" s="348"/>
      <c r="M948" s="348"/>
    </row>
    <row r="949" spans="1:13" ht="15.75" thickBot="1">
      <c r="A949" s="348"/>
      <c r="B949" s="348"/>
      <c r="C949" s="348"/>
      <c r="D949" s="348"/>
      <c r="E949" s="348"/>
      <c r="F949" s="348"/>
      <c r="G949" s="348"/>
      <c r="H949" s="348"/>
      <c r="I949" s="348"/>
      <c r="J949" s="348"/>
      <c r="K949" s="348"/>
      <c r="L949" s="348"/>
      <c r="M949" s="348"/>
    </row>
    <row r="950" spans="1:13" ht="15.75" thickBot="1">
      <c r="A950" s="348"/>
      <c r="B950" s="348"/>
      <c r="C950" s="348"/>
      <c r="D950" s="348"/>
      <c r="E950" s="348"/>
      <c r="F950" s="348"/>
      <c r="G950" s="348"/>
      <c r="H950" s="348"/>
      <c r="I950" s="348"/>
      <c r="J950" s="348"/>
      <c r="K950" s="348"/>
      <c r="L950" s="348"/>
      <c r="M950" s="348"/>
    </row>
    <row r="951" spans="1:13" ht="15.75" thickBot="1">
      <c r="A951" s="348"/>
      <c r="B951" s="348"/>
      <c r="C951" s="348"/>
      <c r="D951" s="348"/>
      <c r="E951" s="348"/>
      <c r="F951" s="348"/>
      <c r="G951" s="348"/>
      <c r="H951" s="348"/>
      <c r="I951" s="348"/>
      <c r="J951" s="348"/>
      <c r="K951" s="348"/>
      <c r="L951" s="348"/>
      <c r="M951" s="348"/>
    </row>
    <row r="952" spans="1:13" ht="15.75" thickBot="1">
      <c r="A952" s="348"/>
      <c r="B952" s="348"/>
      <c r="C952" s="348"/>
      <c r="D952" s="348"/>
      <c r="E952" s="348"/>
      <c r="F952" s="348"/>
      <c r="G952" s="348"/>
      <c r="H952" s="348"/>
      <c r="I952" s="348"/>
      <c r="J952" s="348"/>
      <c r="K952" s="348"/>
      <c r="L952" s="348"/>
      <c r="M952" s="348"/>
    </row>
    <row r="953" spans="1:13" ht="15.75" thickBot="1">
      <c r="A953" s="348"/>
      <c r="B953" s="348"/>
      <c r="C953" s="348"/>
      <c r="D953" s="348"/>
      <c r="E953" s="348"/>
      <c r="F953" s="348"/>
      <c r="G953" s="348"/>
      <c r="H953" s="348"/>
      <c r="I953" s="348"/>
      <c r="J953" s="348"/>
      <c r="K953" s="348"/>
      <c r="L953" s="348"/>
      <c r="M953" s="348"/>
    </row>
    <row r="954" spans="1:13" ht="15.75" thickBot="1">
      <c r="A954" s="348"/>
      <c r="B954" s="348"/>
      <c r="C954" s="348"/>
      <c r="D954" s="348"/>
      <c r="E954" s="348"/>
      <c r="F954" s="348"/>
      <c r="G954" s="348"/>
      <c r="H954" s="348"/>
      <c r="I954" s="348"/>
      <c r="J954" s="348"/>
      <c r="K954" s="348"/>
      <c r="L954" s="348"/>
      <c r="M954" s="348"/>
    </row>
    <row r="955" spans="1:13" ht="15.75" thickBot="1">
      <c r="A955" s="348"/>
      <c r="B955" s="348"/>
      <c r="C955" s="348"/>
      <c r="D955" s="348"/>
      <c r="E955" s="348"/>
      <c r="F955" s="348"/>
      <c r="G955" s="348"/>
      <c r="H955" s="348"/>
      <c r="I955" s="348"/>
      <c r="J955" s="348"/>
      <c r="K955" s="348"/>
      <c r="L955" s="348"/>
      <c r="M955" s="348"/>
    </row>
    <row r="956" spans="1:13" ht="15.75" thickBot="1">
      <c r="A956" s="348"/>
      <c r="B956" s="348"/>
      <c r="C956" s="348"/>
      <c r="D956" s="348"/>
      <c r="E956" s="348"/>
      <c r="F956" s="348"/>
      <c r="G956" s="348"/>
      <c r="H956" s="348"/>
      <c r="I956" s="348"/>
      <c r="J956" s="348"/>
      <c r="K956" s="348"/>
      <c r="L956" s="348"/>
      <c r="M956" s="348"/>
    </row>
    <row r="957" spans="1:13" ht="15.75" thickBot="1">
      <c r="A957" s="348"/>
      <c r="B957" s="348"/>
      <c r="C957" s="348"/>
      <c r="D957" s="348"/>
      <c r="E957" s="348"/>
      <c r="F957" s="348"/>
      <c r="G957" s="348"/>
      <c r="H957" s="348"/>
      <c r="I957" s="348"/>
      <c r="J957" s="348"/>
      <c r="K957" s="348"/>
      <c r="L957" s="348"/>
      <c r="M957" s="348"/>
    </row>
    <row r="958" spans="1:13" ht="15.75" thickBot="1">
      <c r="A958" s="348"/>
      <c r="B958" s="348"/>
      <c r="C958" s="348"/>
      <c r="D958" s="348"/>
      <c r="E958" s="348"/>
      <c r="F958" s="348"/>
      <c r="G958" s="348"/>
      <c r="H958" s="348"/>
      <c r="I958" s="348"/>
      <c r="J958" s="348"/>
      <c r="K958" s="348"/>
      <c r="L958" s="348"/>
      <c r="M958" s="348"/>
    </row>
    <row r="959" spans="1:13" ht="15.75" thickBot="1">
      <c r="A959" s="348"/>
      <c r="B959" s="348"/>
      <c r="C959" s="348"/>
      <c r="D959" s="348"/>
      <c r="E959" s="348"/>
      <c r="F959" s="348"/>
      <c r="G959" s="348"/>
      <c r="H959" s="348"/>
      <c r="I959" s="348"/>
      <c r="J959" s="348"/>
      <c r="K959" s="348"/>
      <c r="L959" s="348"/>
      <c r="M959" s="348"/>
    </row>
    <row r="960" spans="1:13" ht="15.75" thickBot="1">
      <c r="A960" s="348"/>
      <c r="B960" s="348"/>
      <c r="C960" s="348"/>
      <c r="D960" s="348"/>
      <c r="E960" s="348"/>
      <c r="F960" s="348"/>
      <c r="G960" s="348"/>
      <c r="H960" s="348"/>
      <c r="I960" s="348"/>
      <c r="J960" s="348"/>
      <c r="K960" s="348"/>
      <c r="L960" s="348"/>
      <c r="M960" s="348"/>
    </row>
    <row r="961" spans="1:13" ht="15.75" thickBot="1">
      <c r="A961" s="348"/>
      <c r="B961" s="348"/>
      <c r="C961" s="348"/>
      <c r="D961" s="348"/>
      <c r="E961" s="348"/>
      <c r="F961" s="348"/>
      <c r="G961" s="348"/>
      <c r="H961" s="348"/>
      <c r="I961" s="348"/>
      <c r="J961" s="348"/>
      <c r="K961" s="348"/>
      <c r="L961" s="348"/>
      <c r="M961" s="348"/>
    </row>
    <row r="962" spans="1:13" ht="15.75" thickBot="1">
      <c r="A962" s="348"/>
      <c r="B962" s="348"/>
      <c r="C962" s="348"/>
      <c r="D962" s="348"/>
      <c r="E962" s="348"/>
      <c r="F962" s="348"/>
      <c r="G962" s="348"/>
      <c r="H962" s="348"/>
      <c r="I962" s="348"/>
      <c r="J962" s="348"/>
      <c r="K962" s="348"/>
      <c r="L962" s="348"/>
      <c r="M962" s="348"/>
    </row>
    <row r="963" spans="1:13" ht="15.75" thickBot="1">
      <c r="A963" s="348"/>
      <c r="B963" s="348"/>
      <c r="C963" s="348"/>
      <c r="D963" s="348"/>
      <c r="E963" s="348"/>
      <c r="F963" s="348"/>
      <c r="G963" s="348"/>
      <c r="H963" s="348"/>
      <c r="I963" s="348"/>
      <c r="J963" s="348"/>
      <c r="K963" s="348"/>
      <c r="L963" s="348"/>
      <c r="M963" s="348"/>
    </row>
    <row r="964" spans="1:13" ht="15.75" thickBot="1">
      <c r="A964" s="348"/>
      <c r="B964" s="348"/>
      <c r="C964" s="348"/>
      <c r="D964" s="348"/>
      <c r="E964" s="348"/>
      <c r="F964" s="348"/>
      <c r="G964" s="348"/>
      <c r="H964" s="348"/>
      <c r="I964" s="348"/>
      <c r="J964" s="348"/>
      <c r="K964" s="348"/>
      <c r="L964" s="348"/>
      <c r="M964" s="348"/>
    </row>
    <row r="965" spans="1:13" ht="15.75" thickBot="1">
      <c r="A965" s="348"/>
      <c r="B965" s="348"/>
      <c r="C965" s="348"/>
      <c r="D965" s="348"/>
      <c r="E965" s="348"/>
      <c r="F965" s="348"/>
      <c r="G965" s="348"/>
      <c r="H965" s="348"/>
      <c r="I965" s="348"/>
      <c r="J965" s="348"/>
      <c r="K965" s="348"/>
      <c r="L965" s="348"/>
      <c r="M965" s="348"/>
    </row>
    <row r="966" spans="1:13" ht="15.75" thickBot="1">
      <c r="A966" s="348"/>
      <c r="B966" s="348"/>
      <c r="C966" s="348"/>
      <c r="D966" s="348"/>
      <c r="E966" s="348"/>
      <c r="F966" s="348"/>
      <c r="G966" s="348"/>
      <c r="H966" s="348"/>
      <c r="I966" s="348"/>
      <c r="J966" s="348"/>
      <c r="K966" s="348"/>
      <c r="L966" s="348"/>
      <c r="M966" s="348"/>
    </row>
    <row r="967" spans="1:13" ht="15.75" thickBot="1">
      <c r="A967" s="348"/>
      <c r="B967" s="348"/>
      <c r="C967" s="348"/>
      <c r="D967" s="348"/>
      <c r="E967" s="348"/>
      <c r="F967" s="348"/>
      <c r="G967" s="348"/>
      <c r="H967" s="348"/>
      <c r="I967" s="348"/>
      <c r="J967" s="348"/>
      <c r="K967" s="348"/>
      <c r="L967" s="348"/>
      <c r="M967" s="348"/>
    </row>
    <row r="968" spans="1:13" ht="15.75" thickBot="1">
      <c r="A968" s="348"/>
      <c r="B968" s="348"/>
      <c r="C968" s="348"/>
      <c r="D968" s="348"/>
      <c r="E968" s="348"/>
      <c r="F968" s="348"/>
      <c r="G968" s="348"/>
      <c r="H968" s="348"/>
      <c r="I968" s="348"/>
      <c r="J968" s="348"/>
      <c r="K968" s="348"/>
      <c r="L968" s="348"/>
      <c r="M968" s="348"/>
    </row>
    <row r="969" spans="1:13" ht="15.75" thickBot="1">
      <c r="A969" s="348"/>
      <c r="B969" s="348"/>
      <c r="C969" s="348"/>
      <c r="D969" s="348"/>
      <c r="E969" s="348"/>
      <c r="F969" s="348"/>
      <c r="G969" s="348"/>
      <c r="H969" s="348"/>
      <c r="I969" s="348"/>
      <c r="J969" s="348"/>
      <c r="K969" s="348"/>
      <c r="L969" s="348"/>
      <c r="M969" s="348"/>
    </row>
    <row r="970" spans="1:13" ht="15.75" thickBot="1">
      <c r="A970" s="348"/>
      <c r="B970" s="348"/>
      <c r="C970" s="348"/>
      <c r="D970" s="348"/>
      <c r="E970" s="348"/>
      <c r="F970" s="348"/>
      <c r="G970" s="348"/>
      <c r="H970" s="348"/>
      <c r="I970" s="348"/>
      <c r="J970" s="348"/>
      <c r="K970" s="348"/>
      <c r="L970" s="348"/>
      <c r="M970" s="348"/>
    </row>
    <row r="971" spans="1:13" ht="15.75" thickBot="1">
      <c r="A971" s="348"/>
      <c r="B971" s="348"/>
      <c r="C971" s="348"/>
      <c r="D971" s="348"/>
      <c r="E971" s="348"/>
      <c r="F971" s="348"/>
      <c r="G971" s="348"/>
      <c r="H971" s="348"/>
      <c r="I971" s="348"/>
      <c r="J971" s="348"/>
      <c r="K971" s="348"/>
      <c r="L971" s="348"/>
      <c r="M971" s="348"/>
    </row>
    <row r="972" spans="1:13" ht="15.75" thickBot="1">
      <c r="A972" s="348"/>
      <c r="B972" s="348"/>
      <c r="C972" s="348"/>
      <c r="D972" s="348"/>
      <c r="E972" s="348"/>
      <c r="F972" s="348"/>
      <c r="G972" s="348"/>
      <c r="H972" s="348"/>
      <c r="I972" s="348"/>
      <c r="J972" s="348"/>
      <c r="K972" s="348"/>
      <c r="L972" s="348"/>
      <c r="M972" s="348"/>
    </row>
    <row r="973" spans="1:13" ht="15.75" thickBot="1">
      <c r="A973" s="348"/>
      <c r="B973" s="348"/>
      <c r="C973" s="348"/>
      <c r="D973" s="348"/>
      <c r="E973" s="348"/>
      <c r="F973" s="348"/>
      <c r="G973" s="348"/>
      <c r="H973" s="348"/>
      <c r="I973" s="348"/>
      <c r="J973" s="348"/>
      <c r="K973" s="348"/>
      <c r="L973" s="348"/>
      <c r="M973" s="348"/>
    </row>
    <row r="974" spans="1:13" ht="15.75" thickBot="1">
      <c r="A974" s="348"/>
      <c r="B974" s="348"/>
      <c r="C974" s="348"/>
      <c r="D974" s="348"/>
      <c r="E974" s="348"/>
      <c r="F974" s="348"/>
      <c r="G974" s="348"/>
      <c r="H974" s="348"/>
      <c r="I974" s="348"/>
      <c r="J974" s="348"/>
      <c r="K974" s="348"/>
      <c r="L974" s="348"/>
      <c r="M974" s="348"/>
    </row>
    <row r="975" spans="1:13" ht="15.75" thickBot="1">
      <c r="A975" s="348"/>
      <c r="B975" s="348"/>
      <c r="C975" s="348"/>
      <c r="D975" s="348"/>
      <c r="E975" s="348"/>
      <c r="F975" s="348"/>
      <c r="G975" s="348"/>
      <c r="H975" s="348"/>
      <c r="I975" s="348"/>
      <c r="J975" s="348"/>
      <c r="K975" s="348"/>
      <c r="L975" s="348"/>
      <c r="M975" s="348"/>
    </row>
    <row r="976" spans="1:13" ht="15.75" thickBot="1">
      <c r="A976" s="348"/>
      <c r="B976" s="348"/>
      <c r="C976" s="348"/>
      <c r="D976" s="348"/>
      <c r="E976" s="348"/>
      <c r="F976" s="348"/>
      <c r="G976" s="348"/>
      <c r="H976" s="348"/>
      <c r="I976" s="348"/>
      <c r="J976" s="348"/>
      <c r="K976" s="348"/>
      <c r="L976" s="348"/>
      <c r="M976" s="348"/>
    </row>
    <row r="977" spans="1:13" ht="15.75" thickBot="1">
      <c r="A977" s="348"/>
      <c r="B977" s="348"/>
      <c r="C977" s="348"/>
      <c r="D977" s="348"/>
      <c r="E977" s="348"/>
      <c r="F977" s="348"/>
      <c r="G977" s="348"/>
      <c r="H977" s="348"/>
      <c r="I977" s="348"/>
      <c r="J977" s="348"/>
      <c r="K977" s="348"/>
      <c r="L977" s="348"/>
      <c r="M977" s="348"/>
    </row>
    <row r="978" spans="1:13" ht="15.75" thickBot="1">
      <c r="A978" s="348"/>
      <c r="B978" s="348"/>
      <c r="C978" s="348"/>
      <c r="D978" s="348"/>
      <c r="E978" s="348"/>
      <c r="F978" s="348"/>
      <c r="G978" s="348"/>
      <c r="H978" s="348"/>
      <c r="I978" s="348"/>
      <c r="J978" s="348"/>
      <c r="K978" s="348"/>
      <c r="L978" s="348"/>
      <c r="M978" s="348"/>
    </row>
    <row r="979" spans="1:13" ht="15.75" thickBot="1">
      <c r="A979" s="348"/>
      <c r="B979" s="348"/>
      <c r="C979" s="348"/>
      <c r="D979" s="348"/>
      <c r="E979" s="348"/>
      <c r="F979" s="348"/>
      <c r="G979" s="348"/>
      <c r="H979" s="348"/>
      <c r="I979" s="348"/>
      <c r="J979" s="348"/>
      <c r="K979" s="348"/>
      <c r="L979" s="348"/>
      <c r="M979" s="348"/>
    </row>
    <row r="980" spans="1:13" ht="15.75" thickBot="1">
      <c r="A980" s="348"/>
      <c r="B980" s="348"/>
      <c r="C980" s="348"/>
      <c r="D980" s="348"/>
      <c r="E980" s="348"/>
      <c r="F980" s="348"/>
      <c r="G980" s="348"/>
      <c r="H980" s="348"/>
      <c r="I980" s="348"/>
      <c r="J980" s="348"/>
      <c r="K980" s="348"/>
      <c r="L980" s="348"/>
      <c r="M980" s="348"/>
    </row>
    <row r="981" spans="1:13" ht="15.75" thickBot="1">
      <c r="A981" s="348"/>
      <c r="B981" s="348"/>
      <c r="C981" s="348"/>
      <c r="D981" s="348"/>
      <c r="E981" s="348"/>
      <c r="F981" s="348"/>
      <c r="G981" s="348"/>
      <c r="H981" s="348"/>
      <c r="I981" s="348"/>
      <c r="J981" s="348"/>
      <c r="K981" s="348"/>
      <c r="L981" s="348"/>
      <c r="M981" s="348"/>
    </row>
    <row r="982" spans="1:13" ht="15.75" thickBot="1">
      <c r="A982" s="348"/>
      <c r="B982" s="348"/>
      <c r="C982" s="348"/>
      <c r="D982" s="348"/>
      <c r="E982" s="348"/>
      <c r="F982" s="348"/>
      <c r="G982" s="348"/>
      <c r="H982" s="348"/>
      <c r="I982" s="348"/>
      <c r="J982" s="348"/>
      <c r="K982" s="348"/>
      <c r="L982" s="348"/>
      <c r="M982" s="348"/>
    </row>
    <row r="983" spans="1:13" ht="15.75" thickBot="1">
      <c r="A983" s="348"/>
      <c r="B983" s="348"/>
      <c r="C983" s="348"/>
      <c r="D983" s="348"/>
      <c r="E983" s="348"/>
      <c r="F983" s="348"/>
      <c r="G983" s="348"/>
      <c r="H983" s="348"/>
      <c r="I983" s="348"/>
      <c r="J983" s="348"/>
      <c r="K983" s="348"/>
      <c r="L983" s="348"/>
      <c r="M983" s="348"/>
    </row>
    <row r="984" spans="1:13" ht="15.75" thickBot="1">
      <c r="A984" s="348"/>
      <c r="B984" s="348"/>
      <c r="C984" s="348"/>
      <c r="D984" s="348"/>
      <c r="E984" s="348"/>
      <c r="F984" s="348"/>
      <c r="G984" s="348"/>
      <c r="H984" s="348"/>
      <c r="I984" s="348"/>
      <c r="J984" s="348"/>
      <c r="K984" s="348"/>
      <c r="L984" s="348"/>
      <c r="M984" s="348"/>
    </row>
    <row r="985" spans="1:13" ht="15.75" thickBot="1">
      <c r="A985" s="348"/>
      <c r="B985" s="348"/>
      <c r="C985" s="348"/>
      <c r="D985" s="348"/>
      <c r="E985" s="348"/>
      <c r="F985" s="348"/>
      <c r="G985" s="348"/>
      <c r="H985" s="348"/>
      <c r="I985" s="348"/>
      <c r="J985" s="348"/>
      <c r="K985" s="348"/>
      <c r="L985" s="348"/>
      <c r="M985" s="348"/>
    </row>
    <row r="986" spans="1:13" ht="15.75" thickBot="1">
      <c r="A986" s="348"/>
      <c r="B986" s="348"/>
      <c r="C986" s="348"/>
      <c r="D986" s="348"/>
      <c r="E986" s="348"/>
      <c r="F986" s="348"/>
      <c r="G986" s="348"/>
      <c r="H986" s="348"/>
      <c r="I986" s="348"/>
      <c r="J986" s="348"/>
      <c r="K986" s="348"/>
      <c r="L986" s="348"/>
      <c r="M986" s="348"/>
    </row>
    <row r="987" spans="1:13" ht="15.75" thickBot="1">
      <c r="A987" s="348"/>
      <c r="B987" s="348"/>
      <c r="C987" s="348"/>
      <c r="D987" s="348"/>
      <c r="E987" s="348"/>
      <c r="F987" s="348"/>
      <c r="G987" s="348"/>
      <c r="H987" s="348"/>
      <c r="I987" s="348"/>
      <c r="J987" s="348"/>
      <c r="K987" s="348"/>
      <c r="L987" s="348"/>
      <c r="M987" s="348"/>
    </row>
    <row r="988" spans="1:13" ht="15.75" thickBot="1">
      <c r="A988" s="348"/>
      <c r="B988" s="348"/>
      <c r="C988" s="348"/>
      <c r="D988" s="348"/>
      <c r="E988" s="348"/>
      <c r="F988" s="348"/>
      <c r="G988" s="348"/>
      <c r="H988" s="348"/>
      <c r="I988" s="348"/>
      <c r="J988" s="348"/>
      <c r="K988" s="348"/>
      <c r="L988" s="348"/>
      <c r="M988" s="348"/>
    </row>
    <row r="989" spans="1:13" ht="15.75" thickBot="1">
      <c r="A989" s="348"/>
      <c r="B989" s="348"/>
      <c r="C989" s="348"/>
      <c r="D989" s="348"/>
      <c r="E989" s="348"/>
      <c r="F989" s="348"/>
      <c r="G989" s="348"/>
      <c r="H989" s="348"/>
      <c r="I989" s="348"/>
      <c r="J989" s="348"/>
      <c r="K989" s="348"/>
      <c r="L989" s="348"/>
      <c r="M989" s="348"/>
    </row>
    <row r="990" spans="1:13" ht="15.75" thickBot="1">
      <c r="A990" s="348"/>
      <c r="B990" s="348"/>
      <c r="C990" s="348"/>
      <c r="D990" s="348"/>
      <c r="E990" s="348"/>
      <c r="F990" s="348"/>
      <c r="G990" s="348"/>
      <c r="H990" s="348"/>
      <c r="I990" s="348"/>
      <c r="J990" s="348"/>
      <c r="K990" s="348"/>
      <c r="L990" s="348"/>
      <c r="M990" s="348"/>
    </row>
    <row r="991" spans="1:13" ht="15.75" thickBot="1">
      <c r="A991" s="348"/>
      <c r="B991" s="348"/>
      <c r="C991" s="348"/>
      <c r="D991" s="348"/>
      <c r="E991" s="348"/>
      <c r="F991" s="348"/>
      <c r="G991" s="348"/>
      <c r="H991" s="348"/>
      <c r="I991" s="348"/>
      <c r="J991" s="348"/>
      <c r="K991" s="348"/>
      <c r="L991" s="348"/>
      <c r="M991" s="348"/>
    </row>
    <row r="992" spans="1:13" ht="15.75" thickBot="1">
      <c r="A992" s="348"/>
      <c r="B992" s="348"/>
      <c r="C992" s="348"/>
      <c r="D992" s="348"/>
      <c r="E992" s="348"/>
      <c r="F992" s="348"/>
      <c r="G992" s="348"/>
      <c r="H992" s="348"/>
      <c r="I992" s="348"/>
      <c r="J992" s="348"/>
      <c r="K992" s="348"/>
      <c r="L992" s="348"/>
      <c r="M992" s="348"/>
    </row>
    <row r="993" spans="1:13" ht="15.75" thickBot="1">
      <c r="A993" s="348"/>
      <c r="B993" s="348"/>
      <c r="C993" s="348"/>
      <c r="D993" s="348"/>
      <c r="E993" s="348"/>
      <c r="F993" s="348"/>
      <c r="G993" s="348"/>
      <c r="H993" s="348"/>
      <c r="I993" s="348"/>
      <c r="J993" s="348"/>
      <c r="K993" s="348"/>
      <c r="L993" s="348"/>
      <c r="M993" s="348"/>
    </row>
    <row r="994" spans="1:13" ht="15.75" thickBot="1">
      <c r="A994" s="348"/>
      <c r="B994" s="348"/>
      <c r="C994" s="348"/>
      <c r="D994" s="348"/>
      <c r="E994" s="348"/>
      <c r="F994" s="348"/>
      <c r="G994" s="348"/>
      <c r="H994" s="348"/>
      <c r="I994" s="348"/>
      <c r="J994" s="348"/>
      <c r="K994" s="348"/>
      <c r="L994" s="348"/>
      <c r="M994" s="348"/>
    </row>
    <row r="995" spans="1:13" ht="15.75" thickBot="1">
      <c r="A995" s="348"/>
      <c r="B995" s="348"/>
      <c r="C995" s="348"/>
      <c r="D995" s="348"/>
      <c r="E995" s="348"/>
      <c r="F995" s="348"/>
      <c r="G995" s="348"/>
      <c r="H995" s="348"/>
      <c r="I995" s="348"/>
      <c r="J995" s="348"/>
      <c r="K995" s="348"/>
      <c r="L995" s="348"/>
      <c r="M995" s="348"/>
    </row>
    <row r="996" spans="1:13" ht="15.75" thickBot="1">
      <c r="A996" s="348"/>
      <c r="B996" s="348"/>
      <c r="C996" s="348"/>
      <c r="D996" s="348"/>
      <c r="E996" s="348"/>
      <c r="F996" s="348"/>
      <c r="G996" s="348"/>
      <c r="H996" s="348"/>
      <c r="I996" s="348"/>
      <c r="J996" s="348"/>
      <c r="K996" s="348"/>
      <c r="L996" s="348"/>
      <c r="M996" s="348"/>
    </row>
    <row r="997" spans="1:13" ht="15.75" thickBot="1">
      <c r="A997" s="348"/>
      <c r="B997" s="348"/>
      <c r="C997" s="348"/>
      <c r="D997" s="348"/>
      <c r="E997" s="348"/>
      <c r="F997" s="348"/>
      <c r="G997" s="348"/>
      <c r="H997" s="348"/>
      <c r="I997" s="348"/>
      <c r="J997" s="348"/>
      <c r="K997" s="348"/>
      <c r="L997" s="348"/>
      <c r="M997" s="348"/>
    </row>
    <row r="998" spans="1:13" ht="15.75" thickBot="1">
      <c r="A998" s="348"/>
      <c r="B998" s="348"/>
      <c r="C998" s="348"/>
      <c r="D998" s="348"/>
      <c r="E998" s="348"/>
      <c r="F998" s="348"/>
      <c r="G998" s="348"/>
      <c r="H998" s="348"/>
      <c r="I998" s="348"/>
      <c r="J998" s="348"/>
      <c r="K998" s="348"/>
      <c r="L998" s="348"/>
      <c r="M998" s="348"/>
    </row>
    <row r="999" spans="1:13" ht="15.75" thickBot="1">
      <c r="A999" s="348"/>
      <c r="B999" s="348"/>
      <c r="C999" s="348"/>
      <c r="D999" s="348"/>
      <c r="E999" s="348"/>
      <c r="F999" s="348"/>
      <c r="G999" s="348"/>
      <c r="H999" s="348"/>
      <c r="I999" s="348"/>
      <c r="J999" s="348"/>
      <c r="K999" s="348"/>
      <c r="L999" s="348"/>
      <c r="M999" s="348"/>
    </row>
    <row r="1000" spans="1:13" ht="15.75" thickBot="1">
      <c r="A1000" s="348"/>
      <c r="B1000" s="348"/>
      <c r="C1000" s="348"/>
      <c r="D1000" s="348"/>
      <c r="E1000" s="348"/>
      <c r="F1000" s="348"/>
      <c r="G1000" s="348"/>
      <c r="H1000" s="348"/>
      <c r="I1000" s="348"/>
      <c r="J1000" s="348"/>
      <c r="K1000" s="348"/>
      <c r="L1000" s="348"/>
      <c r="M1000" s="348"/>
    </row>
  </sheetData>
  <mergeCells count="7">
    <mergeCell ref="A3:A5"/>
    <mergeCell ref="B3:D3"/>
    <mergeCell ref="E3:H4"/>
    <mergeCell ref="I3:L4"/>
    <mergeCell ref="M3:P4"/>
    <mergeCell ref="B4:B5"/>
    <mergeCell ref="C4:D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8"/>
  <sheetViews>
    <sheetView workbookViewId="0">
      <selection activeCell="F7" sqref="F7"/>
    </sheetView>
  </sheetViews>
  <sheetFormatPr defaultColWidth="9.140625" defaultRowHeight="15"/>
  <cols>
    <col min="1" max="1" width="6" style="275" customWidth="1"/>
    <col min="2" max="2" width="24.42578125" style="275" customWidth="1"/>
    <col min="3" max="3" width="17.5703125" style="275" customWidth="1"/>
    <col min="4" max="4" width="16" style="275" customWidth="1"/>
    <col min="5" max="16384" width="9.140625" style="275"/>
  </cols>
  <sheetData>
    <row r="1" spans="1:16" ht="33" customHeight="1">
      <c r="A1" s="274" t="s">
        <v>4626</v>
      </c>
    </row>
    <row r="3" spans="1:16" ht="27.75" customHeight="1">
      <c r="A3" s="462" t="s">
        <v>0</v>
      </c>
      <c r="B3" s="463" t="s">
        <v>1652</v>
      </c>
      <c r="C3" s="463"/>
      <c r="D3" s="463"/>
      <c r="E3" s="464" t="s">
        <v>1891</v>
      </c>
      <c r="F3" s="464"/>
      <c r="G3" s="464"/>
      <c r="H3" s="464"/>
      <c r="I3" s="464" t="s">
        <v>1892</v>
      </c>
      <c r="J3" s="464"/>
      <c r="K3" s="464"/>
      <c r="L3" s="464"/>
      <c r="M3" s="464" t="s">
        <v>2343</v>
      </c>
      <c r="N3" s="464"/>
      <c r="O3" s="464"/>
      <c r="P3" s="464"/>
    </row>
    <row r="4" spans="1:16" ht="21.75" customHeight="1">
      <c r="A4" s="462"/>
      <c r="B4" s="463" t="s">
        <v>1653</v>
      </c>
      <c r="C4" s="463" t="s">
        <v>1</v>
      </c>
      <c r="D4" s="463"/>
      <c r="E4" s="464"/>
      <c r="F4" s="464"/>
      <c r="G4" s="464"/>
      <c r="H4" s="464"/>
      <c r="I4" s="464"/>
      <c r="J4" s="464"/>
      <c r="K4" s="464"/>
      <c r="L4" s="464"/>
      <c r="M4" s="464"/>
      <c r="N4" s="464"/>
      <c r="O4" s="464"/>
      <c r="P4" s="464"/>
    </row>
    <row r="5" spans="1:16">
      <c r="A5" s="467"/>
      <c r="B5" s="465"/>
      <c r="C5" s="309" t="s">
        <v>2</v>
      </c>
      <c r="D5" s="309" t="s">
        <v>3</v>
      </c>
      <c r="E5" s="310" t="s">
        <v>4</v>
      </c>
      <c r="F5" s="310" t="s">
        <v>5</v>
      </c>
      <c r="G5" s="310" t="s">
        <v>6</v>
      </c>
      <c r="H5" s="310" t="s">
        <v>7</v>
      </c>
      <c r="I5" s="310" t="s">
        <v>4</v>
      </c>
      <c r="J5" s="310" t="s">
        <v>5</v>
      </c>
      <c r="K5" s="310" t="s">
        <v>6</v>
      </c>
      <c r="L5" s="310" t="s">
        <v>7</v>
      </c>
      <c r="M5" s="310" t="s">
        <v>4</v>
      </c>
      <c r="N5" s="310" t="s">
        <v>5</v>
      </c>
      <c r="O5" s="310" t="s">
        <v>6</v>
      </c>
      <c r="P5" s="310" t="s">
        <v>7</v>
      </c>
    </row>
    <row r="6" spans="1:16" ht="45">
      <c r="A6" s="246">
        <v>1</v>
      </c>
      <c r="B6" s="296" t="s">
        <v>4627</v>
      </c>
      <c r="C6" s="296" t="s">
        <v>4628</v>
      </c>
      <c r="D6" s="296" t="s">
        <v>4629</v>
      </c>
      <c r="E6" s="303">
        <v>15800</v>
      </c>
      <c r="F6" s="303">
        <v>7900</v>
      </c>
      <c r="G6" s="303">
        <v>3950</v>
      </c>
      <c r="H6" s="303">
        <v>3160</v>
      </c>
      <c r="I6" s="303">
        <f>ROUND(E6*30%,-1)</f>
        <v>4740</v>
      </c>
      <c r="J6" s="303">
        <f>ROUND(F6*30%,-1)</f>
        <v>2370</v>
      </c>
      <c r="K6" s="303">
        <f>ROUND(G6*30%,-1)</f>
        <v>1190</v>
      </c>
      <c r="L6" s="303">
        <f>ROUND(H6*30%,-1)</f>
        <v>950</v>
      </c>
      <c r="M6" s="303">
        <f>ROUND(E6*25%,-1)</f>
        <v>3950</v>
      </c>
      <c r="N6" s="303">
        <f t="shared" ref="N6:P21" si="0">ROUND(F6*25%,-1)</f>
        <v>1980</v>
      </c>
      <c r="O6" s="303">
        <f t="shared" si="0"/>
        <v>990</v>
      </c>
      <c r="P6" s="303">
        <f t="shared" si="0"/>
        <v>790</v>
      </c>
    </row>
    <row r="7" spans="1:16" ht="45">
      <c r="A7" s="246">
        <v>2</v>
      </c>
      <c r="B7" s="369" t="s">
        <v>4627</v>
      </c>
      <c r="C7" s="369" t="s">
        <v>3736</v>
      </c>
      <c r="D7" s="298"/>
      <c r="E7" s="303">
        <v>9900</v>
      </c>
      <c r="F7" s="303">
        <v>4950</v>
      </c>
      <c r="G7" s="303">
        <v>2475</v>
      </c>
      <c r="H7" s="303">
        <v>1980</v>
      </c>
      <c r="I7" s="303">
        <f t="shared" ref="I7:L70" si="1">ROUND(E7*30%,-1)</f>
        <v>2970</v>
      </c>
      <c r="J7" s="303">
        <f t="shared" si="1"/>
        <v>1490</v>
      </c>
      <c r="K7" s="303">
        <f t="shared" si="1"/>
        <v>740</v>
      </c>
      <c r="L7" s="303">
        <f t="shared" si="1"/>
        <v>590</v>
      </c>
      <c r="M7" s="303">
        <f t="shared" ref="M7:P70" si="2">ROUND(E7*25%,-1)</f>
        <v>2480</v>
      </c>
      <c r="N7" s="303">
        <f t="shared" si="0"/>
        <v>1240</v>
      </c>
      <c r="O7" s="303">
        <f t="shared" si="0"/>
        <v>620</v>
      </c>
      <c r="P7" s="303">
        <f t="shared" si="0"/>
        <v>500</v>
      </c>
    </row>
    <row r="8" spans="1:16" ht="45">
      <c r="A8" s="246">
        <v>3</v>
      </c>
      <c r="B8" s="296" t="s">
        <v>4630</v>
      </c>
      <c r="C8" s="296" t="s">
        <v>4631</v>
      </c>
      <c r="D8" s="296" t="s">
        <v>4632</v>
      </c>
      <c r="E8" s="303">
        <v>9900</v>
      </c>
      <c r="F8" s="303">
        <v>4950</v>
      </c>
      <c r="G8" s="303">
        <v>2475</v>
      </c>
      <c r="H8" s="303">
        <v>1980</v>
      </c>
      <c r="I8" s="303">
        <f t="shared" si="1"/>
        <v>2970</v>
      </c>
      <c r="J8" s="303">
        <f t="shared" si="1"/>
        <v>1490</v>
      </c>
      <c r="K8" s="303">
        <f t="shared" si="1"/>
        <v>740</v>
      </c>
      <c r="L8" s="303">
        <f t="shared" si="1"/>
        <v>590</v>
      </c>
      <c r="M8" s="303">
        <f t="shared" si="2"/>
        <v>2480</v>
      </c>
      <c r="N8" s="303">
        <f t="shared" si="0"/>
        <v>1240</v>
      </c>
      <c r="O8" s="303">
        <f t="shared" si="0"/>
        <v>620</v>
      </c>
      <c r="P8" s="303">
        <f t="shared" si="0"/>
        <v>500</v>
      </c>
    </row>
    <row r="9" spans="1:16" ht="45">
      <c r="A9" s="246">
        <v>4</v>
      </c>
      <c r="B9" s="369" t="s">
        <v>4630</v>
      </c>
      <c r="C9" s="369" t="s">
        <v>3736</v>
      </c>
      <c r="D9" s="298"/>
      <c r="E9" s="303">
        <v>6600</v>
      </c>
      <c r="F9" s="303">
        <v>3300</v>
      </c>
      <c r="G9" s="303">
        <v>1650</v>
      </c>
      <c r="H9" s="303">
        <v>1320</v>
      </c>
      <c r="I9" s="303">
        <f t="shared" si="1"/>
        <v>1980</v>
      </c>
      <c r="J9" s="303">
        <f t="shared" si="1"/>
        <v>990</v>
      </c>
      <c r="K9" s="303">
        <f t="shared" si="1"/>
        <v>500</v>
      </c>
      <c r="L9" s="303">
        <f t="shared" si="1"/>
        <v>400</v>
      </c>
      <c r="M9" s="303">
        <f t="shared" si="2"/>
        <v>1650</v>
      </c>
      <c r="N9" s="303">
        <f t="shared" si="0"/>
        <v>830</v>
      </c>
      <c r="O9" s="303">
        <f t="shared" si="0"/>
        <v>410</v>
      </c>
      <c r="P9" s="303">
        <f t="shared" si="0"/>
        <v>330</v>
      </c>
    </row>
    <row r="10" spans="1:16" ht="30">
      <c r="A10" s="246">
        <v>5</v>
      </c>
      <c r="B10" s="296" t="s">
        <v>4633</v>
      </c>
      <c r="C10" s="296" t="s">
        <v>4634</v>
      </c>
      <c r="D10" s="298"/>
      <c r="E10" s="303">
        <v>4400</v>
      </c>
      <c r="F10" s="303">
        <v>2200</v>
      </c>
      <c r="G10" s="303">
        <v>1100</v>
      </c>
      <c r="H10" s="370">
        <v>880</v>
      </c>
      <c r="I10" s="303">
        <f t="shared" si="1"/>
        <v>1320</v>
      </c>
      <c r="J10" s="303">
        <f t="shared" si="1"/>
        <v>660</v>
      </c>
      <c r="K10" s="303">
        <f t="shared" si="1"/>
        <v>330</v>
      </c>
      <c r="L10" s="303">
        <f t="shared" si="1"/>
        <v>260</v>
      </c>
      <c r="M10" s="303">
        <f t="shared" si="2"/>
        <v>1100</v>
      </c>
      <c r="N10" s="303">
        <f t="shared" si="0"/>
        <v>550</v>
      </c>
      <c r="O10" s="303">
        <f t="shared" si="0"/>
        <v>280</v>
      </c>
      <c r="P10" s="303">
        <f t="shared" si="0"/>
        <v>220</v>
      </c>
    </row>
    <row r="11" spans="1:16" ht="30">
      <c r="A11" s="246">
        <v>6</v>
      </c>
      <c r="B11" s="369" t="s">
        <v>4635</v>
      </c>
      <c r="C11" s="296" t="s">
        <v>4634</v>
      </c>
      <c r="D11" s="298"/>
      <c r="E11" s="303">
        <v>9900</v>
      </c>
      <c r="F11" s="303">
        <v>4950</v>
      </c>
      <c r="G11" s="303">
        <v>2475</v>
      </c>
      <c r="H11" s="303">
        <v>1980</v>
      </c>
      <c r="I11" s="303">
        <f t="shared" si="1"/>
        <v>2970</v>
      </c>
      <c r="J11" s="303">
        <f t="shared" si="1"/>
        <v>1490</v>
      </c>
      <c r="K11" s="303">
        <f t="shared" si="1"/>
        <v>740</v>
      </c>
      <c r="L11" s="303">
        <f t="shared" si="1"/>
        <v>590</v>
      </c>
      <c r="M11" s="303">
        <f t="shared" si="2"/>
        <v>2480</v>
      </c>
      <c r="N11" s="303">
        <f t="shared" si="0"/>
        <v>1240</v>
      </c>
      <c r="O11" s="303">
        <f t="shared" si="0"/>
        <v>620</v>
      </c>
      <c r="P11" s="303">
        <f t="shared" si="0"/>
        <v>500</v>
      </c>
    </row>
    <row r="12" spans="1:16" ht="30">
      <c r="A12" s="246">
        <v>7</v>
      </c>
      <c r="B12" s="296" t="s">
        <v>4636</v>
      </c>
      <c r="C12" s="296" t="s">
        <v>4634</v>
      </c>
      <c r="D12" s="298"/>
      <c r="E12" s="303">
        <v>4400</v>
      </c>
      <c r="F12" s="303">
        <v>2200</v>
      </c>
      <c r="G12" s="303">
        <v>1100</v>
      </c>
      <c r="H12" s="370">
        <v>880</v>
      </c>
      <c r="I12" s="303">
        <f t="shared" si="1"/>
        <v>1320</v>
      </c>
      <c r="J12" s="303">
        <f t="shared" si="1"/>
        <v>660</v>
      </c>
      <c r="K12" s="303">
        <f t="shared" si="1"/>
        <v>330</v>
      </c>
      <c r="L12" s="303">
        <f t="shared" si="1"/>
        <v>260</v>
      </c>
      <c r="M12" s="303">
        <f t="shared" si="2"/>
        <v>1100</v>
      </c>
      <c r="N12" s="303">
        <f t="shared" si="0"/>
        <v>550</v>
      </c>
      <c r="O12" s="303">
        <f t="shared" si="0"/>
        <v>280</v>
      </c>
      <c r="P12" s="303">
        <f t="shared" si="0"/>
        <v>220</v>
      </c>
    </row>
    <row r="13" spans="1:16" ht="45">
      <c r="A13" s="246">
        <v>8</v>
      </c>
      <c r="B13" s="369" t="s">
        <v>4637</v>
      </c>
      <c r="C13" s="296" t="s">
        <v>4634</v>
      </c>
      <c r="D13" s="298"/>
      <c r="E13" s="303">
        <v>4400</v>
      </c>
      <c r="F13" s="303">
        <v>2200</v>
      </c>
      <c r="G13" s="303">
        <v>1100</v>
      </c>
      <c r="H13" s="370">
        <v>880</v>
      </c>
      <c r="I13" s="303">
        <f t="shared" si="1"/>
        <v>1320</v>
      </c>
      <c r="J13" s="303">
        <f t="shared" si="1"/>
        <v>660</v>
      </c>
      <c r="K13" s="303">
        <f t="shared" si="1"/>
        <v>330</v>
      </c>
      <c r="L13" s="303">
        <f t="shared" si="1"/>
        <v>260</v>
      </c>
      <c r="M13" s="303">
        <f t="shared" si="2"/>
        <v>1100</v>
      </c>
      <c r="N13" s="303">
        <f t="shared" si="0"/>
        <v>550</v>
      </c>
      <c r="O13" s="303">
        <f t="shared" si="0"/>
        <v>280</v>
      </c>
      <c r="P13" s="303">
        <f t="shared" si="0"/>
        <v>220</v>
      </c>
    </row>
    <row r="14" spans="1:16" ht="30">
      <c r="A14" s="246">
        <v>9</v>
      </c>
      <c r="B14" s="296" t="s">
        <v>4638</v>
      </c>
      <c r="C14" s="296" t="s">
        <v>4639</v>
      </c>
      <c r="D14" s="296" t="s">
        <v>4640</v>
      </c>
      <c r="E14" s="303">
        <v>6600</v>
      </c>
      <c r="F14" s="303">
        <v>3300</v>
      </c>
      <c r="G14" s="303">
        <v>1650</v>
      </c>
      <c r="H14" s="303">
        <v>1320</v>
      </c>
      <c r="I14" s="303">
        <f t="shared" si="1"/>
        <v>1980</v>
      </c>
      <c r="J14" s="303">
        <f t="shared" si="1"/>
        <v>990</v>
      </c>
      <c r="K14" s="303">
        <f t="shared" si="1"/>
        <v>500</v>
      </c>
      <c r="L14" s="303">
        <f t="shared" si="1"/>
        <v>400</v>
      </c>
      <c r="M14" s="303">
        <f t="shared" si="2"/>
        <v>1650</v>
      </c>
      <c r="N14" s="303">
        <f t="shared" si="0"/>
        <v>830</v>
      </c>
      <c r="O14" s="303">
        <f t="shared" si="0"/>
        <v>410</v>
      </c>
      <c r="P14" s="303">
        <f t="shared" si="0"/>
        <v>330</v>
      </c>
    </row>
    <row r="15" spans="1:16" ht="30">
      <c r="A15" s="246">
        <v>10</v>
      </c>
      <c r="B15" s="369" t="s">
        <v>4638</v>
      </c>
      <c r="C15" s="369" t="s">
        <v>3736</v>
      </c>
      <c r="D15" s="298"/>
      <c r="E15" s="303">
        <v>4400</v>
      </c>
      <c r="F15" s="303">
        <v>2200</v>
      </c>
      <c r="G15" s="303">
        <v>1100</v>
      </c>
      <c r="H15" s="370">
        <v>880</v>
      </c>
      <c r="I15" s="303">
        <f t="shared" si="1"/>
        <v>1320</v>
      </c>
      <c r="J15" s="303">
        <f t="shared" si="1"/>
        <v>660</v>
      </c>
      <c r="K15" s="303">
        <f t="shared" si="1"/>
        <v>330</v>
      </c>
      <c r="L15" s="303">
        <f t="shared" si="1"/>
        <v>260</v>
      </c>
      <c r="M15" s="303">
        <f t="shared" si="2"/>
        <v>1100</v>
      </c>
      <c r="N15" s="303">
        <f t="shared" si="0"/>
        <v>550</v>
      </c>
      <c r="O15" s="303">
        <f t="shared" si="0"/>
        <v>280</v>
      </c>
      <c r="P15" s="303">
        <f t="shared" si="0"/>
        <v>220</v>
      </c>
    </row>
    <row r="16" spans="1:16" ht="30">
      <c r="A16" s="246">
        <v>11</v>
      </c>
      <c r="B16" s="296" t="s">
        <v>4641</v>
      </c>
      <c r="C16" s="296" t="s">
        <v>4634</v>
      </c>
      <c r="D16" s="298"/>
      <c r="E16" s="303">
        <v>4400</v>
      </c>
      <c r="F16" s="303">
        <v>2200</v>
      </c>
      <c r="G16" s="303">
        <v>1100</v>
      </c>
      <c r="H16" s="370">
        <v>880</v>
      </c>
      <c r="I16" s="303">
        <f t="shared" si="1"/>
        <v>1320</v>
      </c>
      <c r="J16" s="303">
        <f t="shared" si="1"/>
        <v>660</v>
      </c>
      <c r="K16" s="303">
        <f t="shared" si="1"/>
        <v>330</v>
      </c>
      <c r="L16" s="303">
        <f t="shared" si="1"/>
        <v>260</v>
      </c>
      <c r="M16" s="303">
        <f t="shared" si="2"/>
        <v>1100</v>
      </c>
      <c r="N16" s="303">
        <f t="shared" si="0"/>
        <v>550</v>
      </c>
      <c r="O16" s="303">
        <f t="shared" si="0"/>
        <v>280</v>
      </c>
      <c r="P16" s="303">
        <f t="shared" si="0"/>
        <v>220</v>
      </c>
    </row>
    <row r="17" spans="1:16" ht="45">
      <c r="A17" s="246">
        <v>12</v>
      </c>
      <c r="B17" s="369" t="s">
        <v>4642</v>
      </c>
      <c r="C17" s="296" t="s">
        <v>4634</v>
      </c>
      <c r="D17" s="298"/>
      <c r="E17" s="303">
        <v>9900</v>
      </c>
      <c r="F17" s="303">
        <v>4950</v>
      </c>
      <c r="G17" s="303">
        <v>2475</v>
      </c>
      <c r="H17" s="303">
        <v>1980</v>
      </c>
      <c r="I17" s="303">
        <f t="shared" si="1"/>
        <v>2970</v>
      </c>
      <c r="J17" s="303">
        <f t="shared" si="1"/>
        <v>1490</v>
      </c>
      <c r="K17" s="303">
        <f t="shared" si="1"/>
        <v>740</v>
      </c>
      <c r="L17" s="303">
        <f t="shared" si="1"/>
        <v>590</v>
      </c>
      <c r="M17" s="303">
        <f t="shared" si="2"/>
        <v>2480</v>
      </c>
      <c r="N17" s="303">
        <f t="shared" si="0"/>
        <v>1240</v>
      </c>
      <c r="O17" s="303">
        <f t="shared" si="0"/>
        <v>620</v>
      </c>
      <c r="P17" s="303">
        <f t="shared" si="0"/>
        <v>500</v>
      </c>
    </row>
    <row r="18" spans="1:16" ht="45">
      <c r="A18" s="246">
        <v>13</v>
      </c>
      <c r="B18" s="296" t="s">
        <v>4643</v>
      </c>
      <c r="C18" s="296" t="s">
        <v>4634</v>
      </c>
      <c r="D18" s="298"/>
      <c r="E18" s="303">
        <v>9900</v>
      </c>
      <c r="F18" s="303">
        <v>4950</v>
      </c>
      <c r="G18" s="303">
        <v>2475</v>
      </c>
      <c r="H18" s="303">
        <v>1980</v>
      </c>
      <c r="I18" s="303">
        <f t="shared" si="1"/>
        <v>2970</v>
      </c>
      <c r="J18" s="303">
        <f t="shared" si="1"/>
        <v>1490</v>
      </c>
      <c r="K18" s="303">
        <f t="shared" si="1"/>
        <v>740</v>
      </c>
      <c r="L18" s="303">
        <f t="shared" si="1"/>
        <v>590</v>
      </c>
      <c r="M18" s="303">
        <f t="shared" si="2"/>
        <v>2480</v>
      </c>
      <c r="N18" s="303">
        <f t="shared" si="0"/>
        <v>1240</v>
      </c>
      <c r="O18" s="303">
        <f t="shared" si="0"/>
        <v>620</v>
      </c>
      <c r="P18" s="303">
        <f t="shared" si="0"/>
        <v>500</v>
      </c>
    </row>
    <row r="19" spans="1:16" ht="30">
      <c r="A19" s="246">
        <v>14</v>
      </c>
      <c r="B19" s="369" t="s">
        <v>4644</v>
      </c>
      <c r="C19" s="369" t="s">
        <v>4645</v>
      </c>
      <c r="D19" s="369" t="s">
        <v>4646</v>
      </c>
      <c r="E19" s="303">
        <v>9900</v>
      </c>
      <c r="F19" s="303">
        <v>4950</v>
      </c>
      <c r="G19" s="303">
        <v>2475</v>
      </c>
      <c r="H19" s="303">
        <v>1980</v>
      </c>
      <c r="I19" s="303">
        <f t="shared" si="1"/>
        <v>2970</v>
      </c>
      <c r="J19" s="303">
        <f t="shared" si="1"/>
        <v>1490</v>
      </c>
      <c r="K19" s="303">
        <f t="shared" si="1"/>
        <v>740</v>
      </c>
      <c r="L19" s="303">
        <f t="shared" si="1"/>
        <v>590</v>
      </c>
      <c r="M19" s="303">
        <f t="shared" si="2"/>
        <v>2480</v>
      </c>
      <c r="N19" s="303">
        <f t="shared" si="0"/>
        <v>1240</v>
      </c>
      <c r="O19" s="303">
        <f t="shared" si="0"/>
        <v>620</v>
      </c>
      <c r="P19" s="303">
        <f t="shared" si="0"/>
        <v>500</v>
      </c>
    </row>
    <row r="20" spans="1:16" ht="30">
      <c r="A20" s="246">
        <v>15</v>
      </c>
      <c r="B20" s="296" t="s">
        <v>4644</v>
      </c>
      <c r="C20" s="369" t="s">
        <v>3736</v>
      </c>
      <c r="D20" s="298"/>
      <c r="E20" s="303">
        <v>6000</v>
      </c>
      <c r="F20" s="303">
        <v>3000</v>
      </c>
      <c r="G20" s="303">
        <v>1500</v>
      </c>
      <c r="H20" s="303">
        <v>1200</v>
      </c>
      <c r="I20" s="303">
        <f t="shared" si="1"/>
        <v>1800</v>
      </c>
      <c r="J20" s="303">
        <f t="shared" si="1"/>
        <v>900</v>
      </c>
      <c r="K20" s="303">
        <f t="shared" si="1"/>
        <v>450</v>
      </c>
      <c r="L20" s="303">
        <f t="shared" si="1"/>
        <v>360</v>
      </c>
      <c r="M20" s="303">
        <f t="shared" si="2"/>
        <v>1500</v>
      </c>
      <c r="N20" s="303">
        <f t="shared" si="0"/>
        <v>750</v>
      </c>
      <c r="O20" s="303">
        <f t="shared" si="0"/>
        <v>380</v>
      </c>
      <c r="P20" s="303">
        <f t="shared" si="0"/>
        <v>300</v>
      </c>
    </row>
    <row r="21" spans="1:16" ht="30">
      <c r="A21" s="246">
        <v>16</v>
      </c>
      <c r="B21" s="369" t="s">
        <v>4647</v>
      </c>
      <c r="C21" s="296" t="s">
        <v>4634</v>
      </c>
      <c r="D21" s="298"/>
      <c r="E21" s="303">
        <v>4400</v>
      </c>
      <c r="F21" s="303">
        <v>2200</v>
      </c>
      <c r="G21" s="303">
        <v>1100</v>
      </c>
      <c r="H21" s="370">
        <v>880</v>
      </c>
      <c r="I21" s="303">
        <f t="shared" si="1"/>
        <v>1320</v>
      </c>
      <c r="J21" s="303">
        <f t="shared" si="1"/>
        <v>660</v>
      </c>
      <c r="K21" s="303">
        <f t="shared" si="1"/>
        <v>330</v>
      </c>
      <c r="L21" s="303">
        <f t="shared" si="1"/>
        <v>260</v>
      </c>
      <c r="M21" s="303">
        <f t="shared" si="2"/>
        <v>1100</v>
      </c>
      <c r="N21" s="303">
        <f t="shared" si="0"/>
        <v>550</v>
      </c>
      <c r="O21" s="303">
        <f t="shared" si="0"/>
        <v>280</v>
      </c>
      <c r="P21" s="303">
        <f t="shared" si="0"/>
        <v>220</v>
      </c>
    </row>
    <row r="22" spans="1:16" ht="30">
      <c r="A22" s="246">
        <v>17</v>
      </c>
      <c r="B22" s="296" t="s">
        <v>4648</v>
      </c>
      <c r="C22" s="296" t="s">
        <v>4634</v>
      </c>
      <c r="D22" s="298"/>
      <c r="E22" s="303">
        <v>4400</v>
      </c>
      <c r="F22" s="303">
        <v>2200</v>
      </c>
      <c r="G22" s="303">
        <v>1100</v>
      </c>
      <c r="H22" s="370">
        <v>880</v>
      </c>
      <c r="I22" s="303">
        <f t="shared" si="1"/>
        <v>1320</v>
      </c>
      <c r="J22" s="303">
        <f t="shared" si="1"/>
        <v>660</v>
      </c>
      <c r="K22" s="303">
        <f t="shared" si="1"/>
        <v>330</v>
      </c>
      <c r="L22" s="303">
        <f t="shared" si="1"/>
        <v>260</v>
      </c>
      <c r="M22" s="303">
        <f t="shared" si="2"/>
        <v>1100</v>
      </c>
      <c r="N22" s="303">
        <f t="shared" si="2"/>
        <v>550</v>
      </c>
      <c r="O22" s="303">
        <f t="shared" si="2"/>
        <v>280</v>
      </c>
      <c r="P22" s="303">
        <f t="shared" si="2"/>
        <v>220</v>
      </c>
    </row>
    <row r="23" spans="1:16" ht="30">
      <c r="A23" s="246">
        <v>18</v>
      </c>
      <c r="B23" s="369" t="s">
        <v>4649</v>
      </c>
      <c r="C23" s="296" t="s">
        <v>4634</v>
      </c>
      <c r="D23" s="298"/>
      <c r="E23" s="303">
        <v>4400</v>
      </c>
      <c r="F23" s="303">
        <v>2200</v>
      </c>
      <c r="G23" s="303">
        <v>1100</v>
      </c>
      <c r="H23" s="370">
        <v>880</v>
      </c>
      <c r="I23" s="303">
        <f t="shared" si="1"/>
        <v>1320</v>
      </c>
      <c r="J23" s="303">
        <f t="shared" si="1"/>
        <v>660</v>
      </c>
      <c r="K23" s="303">
        <f t="shared" si="1"/>
        <v>330</v>
      </c>
      <c r="L23" s="303">
        <f t="shared" si="1"/>
        <v>260</v>
      </c>
      <c r="M23" s="303">
        <f t="shared" si="2"/>
        <v>1100</v>
      </c>
      <c r="N23" s="303">
        <f t="shared" si="2"/>
        <v>550</v>
      </c>
      <c r="O23" s="303">
        <f t="shared" si="2"/>
        <v>280</v>
      </c>
      <c r="P23" s="303">
        <f t="shared" si="2"/>
        <v>220</v>
      </c>
    </row>
    <row r="24" spans="1:16" ht="30">
      <c r="A24" s="246">
        <v>19</v>
      </c>
      <c r="B24" s="296" t="s">
        <v>4650</v>
      </c>
      <c r="C24" s="296" t="s">
        <v>4634</v>
      </c>
      <c r="D24" s="298"/>
      <c r="E24" s="303">
        <v>4400</v>
      </c>
      <c r="F24" s="303">
        <v>2200</v>
      </c>
      <c r="G24" s="303">
        <v>1100</v>
      </c>
      <c r="H24" s="370">
        <v>880</v>
      </c>
      <c r="I24" s="303">
        <f t="shared" si="1"/>
        <v>1320</v>
      </c>
      <c r="J24" s="303">
        <f t="shared" si="1"/>
        <v>660</v>
      </c>
      <c r="K24" s="303">
        <f t="shared" si="1"/>
        <v>330</v>
      </c>
      <c r="L24" s="303">
        <f t="shared" si="1"/>
        <v>260</v>
      </c>
      <c r="M24" s="303">
        <f t="shared" si="2"/>
        <v>1100</v>
      </c>
      <c r="N24" s="303">
        <f t="shared" si="2"/>
        <v>550</v>
      </c>
      <c r="O24" s="303">
        <f t="shared" si="2"/>
        <v>280</v>
      </c>
      <c r="P24" s="303">
        <f t="shared" si="2"/>
        <v>220</v>
      </c>
    </row>
    <row r="25" spans="1:16" ht="30">
      <c r="A25" s="246">
        <v>20</v>
      </c>
      <c r="B25" s="369" t="s">
        <v>4651</v>
      </c>
      <c r="C25" s="296" t="s">
        <v>4634</v>
      </c>
      <c r="D25" s="298"/>
      <c r="E25" s="303">
        <v>4400</v>
      </c>
      <c r="F25" s="303">
        <v>2200</v>
      </c>
      <c r="G25" s="303">
        <v>1100</v>
      </c>
      <c r="H25" s="370">
        <v>880</v>
      </c>
      <c r="I25" s="303">
        <f t="shared" si="1"/>
        <v>1320</v>
      </c>
      <c r="J25" s="303">
        <f t="shared" si="1"/>
        <v>660</v>
      </c>
      <c r="K25" s="303">
        <f t="shared" si="1"/>
        <v>330</v>
      </c>
      <c r="L25" s="303">
        <f t="shared" si="1"/>
        <v>260</v>
      </c>
      <c r="M25" s="303">
        <f t="shared" si="2"/>
        <v>1100</v>
      </c>
      <c r="N25" s="303">
        <f t="shared" si="2"/>
        <v>550</v>
      </c>
      <c r="O25" s="303">
        <f t="shared" si="2"/>
        <v>280</v>
      </c>
      <c r="P25" s="303">
        <f t="shared" si="2"/>
        <v>220</v>
      </c>
    </row>
    <row r="26" spans="1:16" ht="30">
      <c r="A26" s="246">
        <v>21</v>
      </c>
      <c r="B26" s="296" t="s">
        <v>4652</v>
      </c>
      <c r="C26" s="296" t="s">
        <v>4634</v>
      </c>
      <c r="D26" s="298"/>
      <c r="E26" s="303">
        <v>6000</v>
      </c>
      <c r="F26" s="303">
        <v>3000</v>
      </c>
      <c r="G26" s="303">
        <v>1500</v>
      </c>
      <c r="H26" s="303">
        <v>1200</v>
      </c>
      <c r="I26" s="303">
        <f t="shared" si="1"/>
        <v>1800</v>
      </c>
      <c r="J26" s="303">
        <f t="shared" si="1"/>
        <v>900</v>
      </c>
      <c r="K26" s="303">
        <f t="shared" si="1"/>
        <v>450</v>
      </c>
      <c r="L26" s="303">
        <f t="shared" si="1"/>
        <v>360</v>
      </c>
      <c r="M26" s="303">
        <f t="shared" si="2"/>
        <v>1500</v>
      </c>
      <c r="N26" s="303">
        <f t="shared" si="2"/>
        <v>750</v>
      </c>
      <c r="O26" s="303">
        <f t="shared" si="2"/>
        <v>380</v>
      </c>
      <c r="P26" s="303">
        <f t="shared" si="2"/>
        <v>300</v>
      </c>
    </row>
    <row r="27" spans="1:16" ht="30">
      <c r="A27" s="246">
        <v>22</v>
      </c>
      <c r="B27" s="369" t="s">
        <v>4653</v>
      </c>
      <c r="C27" s="296" t="s">
        <v>4634</v>
      </c>
      <c r="D27" s="298"/>
      <c r="E27" s="303">
        <v>4400</v>
      </c>
      <c r="F27" s="303">
        <v>2200</v>
      </c>
      <c r="G27" s="303">
        <v>1100</v>
      </c>
      <c r="H27" s="370">
        <v>880</v>
      </c>
      <c r="I27" s="303">
        <f t="shared" si="1"/>
        <v>1320</v>
      </c>
      <c r="J27" s="303">
        <f t="shared" si="1"/>
        <v>660</v>
      </c>
      <c r="K27" s="303">
        <f t="shared" si="1"/>
        <v>330</v>
      </c>
      <c r="L27" s="303">
        <f t="shared" si="1"/>
        <v>260</v>
      </c>
      <c r="M27" s="303">
        <f t="shared" si="2"/>
        <v>1100</v>
      </c>
      <c r="N27" s="303">
        <f t="shared" si="2"/>
        <v>550</v>
      </c>
      <c r="O27" s="303">
        <f t="shared" si="2"/>
        <v>280</v>
      </c>
      <c r="P27" s="303">
        <f t="shared" si="2"/>
        <v>220</v>
      </c>
    </row>
    <row r="28" spans="1:16" ht="45">
      <c r="A28" s="246">
        <v>23</v>
      </c>
      <c r="B28" s="296" t="s">
        <v>4654</v>
      </c>
      <c r="C28" s="296" t="s">
        <v>4634</v>
      </c>
      <c r="D28" s="298"/>
      <c r="E28" s="303">
        <v>9900</v>
      </c>
      <c r="F28" s="303">
        <v>4950</v>
      </c>
      <c r="G28" s="303">
        <v>2475</v>
      </c>
      <c r="H28" s="303">
        <v>1980</v>
      </c>
      <c r="I28" s="303">
        <f t="shared" si="1"/>
        <v>2970</v>
      </c>
      <c r="J28" s="303">
        <f t="shared" si="1"/>
        <v>1490</v>
      </c>
      <c r="K28" s="303">
        <f t="shared" si="1"/>
        <v>740</v>
      </c>
      <c r="L28" s="303">
        <f t="shared" si="1"/>
        <v>590</v>
      </c>
      <c r="M28" s="303">
        <f t="shared" si="2"/>
        <v>2480</v>
      </c>
      <c r="N28" s="303">
        <f t="shared" si="2"/>
        <v>1240</v>
      </c>
      <c r="O28" s="303">
        <f t="shared" si="2"/>
        <v>620</v>
      </c>
      <c r="P28" s="303">
        <f t="shared" si="2"/>
        <v>500</v>
      </c>
    </row>
    <row r="29" spans="1:16" ht="30">
      <c r="A29" s="246">
        <v>24</v>
      </c>
      <c r="B29" s="369" t="s">
        <v>4655</v>
      </c>
      <c r="C29" s="296" t="s">
        <v>4634</v>
      </c>
      <c r="D29" s="298"/>
      <c r="E29" s="303">
        <v>9900</v>
      </c>
      <c r="F29" s="303">
        <v>4950</v>
      </c>
      <c r="G29" s="303">
        <v>2475</v>
      </c>
      <c r="H29" s="303">
        <v>1980</v>
      </c>
      <c r="I29" s="303">
        <f t="shared" si="1"/>
        <v>2970</v>
      </c>
      <c r="J29" s="303">
        <f t="shared" si="1"/>
        <v>1490</v>
      </c>
      <c r="K29" s="303">
        <f t="shared" si="1"/>
        <v>740</v>
      </c>
      <c r="L29" s="303">
        <f t="shared" si="1"/>
        <v>590</v>
      </c>
      <c r="M29" s="303">
        <f t="shared" si="2"/>
        <v>2480</v>
      </c>
      <c r="N29" s="303">
        <f t="shared" si="2"/>
        <v>1240</v>
      </c>
      <c r="O29" s="303">
        <f t="shared" si="2"/>
        <v>620</v>
      </c>
      <c r="P29" s="303">
        <f t="shared" si="2"/>
        <v>500</v>
      </c>
    </row>
    <row r="30" spans="1:16" ht="30">
      <c r="A30" s="246">
        <v>25</v>
      </c>
      <c r="B30" s="296" t="s">
        <v>4656</v>
      </c>
      <c r="C30" s="296" t="s">
        <v>4634</v>
      </c>
      <c r="D30" s="298"/>
      <c r="E30" s="303">
        <v>9900</v>
      </c>
      <c r="F30" s="303">
        <v>4950</v>
      </c>
      <c r="G30" s="303">
        <v>2475</v>
      </c>
      <c r="H30" s="303">
        <v>1980</v>
      </c>
      <c r="I30" s="303">
        <f t="shared" si="1"/>
        <v>2970</v>
      </c>
      <c r="J30" s="303">
        <f t="shared" si="1"/>
        <v>1490</v>
      </c>
      <c r="K30" s="303">
        <f t="shared" si="1"/>
        <v>740</v>
      </c>
      <c r="L30" s="303">
        <f t="shared" si="1"/>
        <v>590</v>
      </c>
      <c r="M30" s="303">
        <f t="shared" si="2"/>
        <v>2480</v>
      </c>
      <c r="N30" s="303">
        <f t="shared" si="2"/>
        <v>1240</v>
      </c>
      <c r="O30" s="303">
        <f t="shared" si="2"/>
        <v>620</v>
      </c>
      <c r="P30" s="303">
        <f t="shared" si="2"/>
        <v>500</v>
      </c>
    </row>
    <row r="31" spans="1:16" ht="30">
      <c r="A31" s="246">
        <v>26</v>
      </c>
      <c r="B31" s="369" t="s">
        <v>4657</v>
      </c>
      <c r="C31" s="296" t="s">
        <v>4634</v>
      </c>
      <c r="D31" s="298"/>
      <c r="E31" s="303">
        <v>9900</v>
      </c>
      <c r="F31" s="303">
        <v>4950</v>
      </c>
      <c r="G31" s="303">
        <v>2475</v>
      </c>
      <c r="H31" s="303">
        <v>1980</v>
      </c>
      <c r="I31" s="303">
        <f t="shared" si="1"/>
        <v>2970</v>
      </c>
      <c r="J31" s="303">
        <f t="shared" si="1"/>
        <v>1490</v>
      </c>
      <c r="K31" s="303">
        <f t="shared" si="1"/>
        <v>740</v>
      </c>
      <c r="L31" s="303">
        <f t="shared" si="1"/>
        <v>590</v>
      </c>
      <c r="M31" s="303">
        <f t="shared" si="2"/>
        <v>2480</v>
      </c>
      <c r="N31" s="303">
        <f t="shared" si="2"/>
        <v>1240</v>
      </c>
      <c r="O31" s="303">
        <f t="shared" si="2"/>
        <v>620</v>
      </c>
      <c r="P31" s="303">
        <f t="shared" si="2"/>
        <v>500</v>
      </c>
    </row>
    <row r="32" spans="1:16" ht="30">
      <c r="A32" s="246">
        <v>27</v>
      </c>
      <c r="B32" s="296" t="s">
        <v>4658</v>
      </c>
      <c r="C32" s="296" t="s">
        <v>4634</v>
      </c>
      <c r="D32" s="298"/>
      <c r="E32" s="303">
        <v>9900</v>
      </c>
      <c r="F32" s="303">
        <v>4950</v>
      </c>
      <c r="G32" s="303">
        <v>2475</v>
      </c>
      <c r="H32" s="303">
        <v>1980</v>
      </c>
      <c r="I32" s="303">
        <f t="shared" si="1"/>
        <v>2970</v>
      </c>
      <c r="J32" s="303">
        <f t="shared" si="1"/>
        <v>1490</v>
      </c>
      <c r="K32" s="303">
        <f t="shared" si="1"/>
        <v>740</v>
      </c>
      <c r="L32" s="303">
        <f t="shared" si="1"/>
        <v>590</v>
      </c>
      <c r="M32" s="303">
        <f t="shared" si="2"/>
        <v>2480</v>
      </c>
      <c r="N32" s="303">
        <f t="shared" si="2"/>
        <v>1240</v>
      </c>
      <c r="O32" s="303">
        <f t="shared" si="2"/>
        <v>620</v>
      </c>
      <c r="P32" s="303">
        <f t="shared" si="2"/>
        <v>500</v>
      </c>
    </row>
    <row r="33" spans="1:16" ht="30">
      <c r="A33" s="246">
        <v>28</v>
      </c>
      <c r="B33" s="369" t="s">
        <v>4659</v>
      </c>
      <c r="C33" s="296" t="s">
        <v>4634</v>
      </c>
      <c r="D33" s="298"/>
      <c r="E33" s="303">
        <v>9900</v>
      </c>
      <c r="F33" s="303">
        <v>4950</v>
      </c>
      <c r="G33" s="303">
        <v>2475</v>
      </c>
      <c r="H33" s="303">
        <v>1980</v>
      </c>
      <c r="I33" s="303">
        <f t="shared" si="1"/>
        <v>2970</v>
      </c>
      <c r="J33" s="303">
        <f t="shared" si="1"/>
        <v>1490</v>
      </c>
      <c r="K33" s="303">
        <f t="shared" si="1"/>
        <v>740</v>
      </c>
      <c r="L33" s="303">
        <f t="shared" si="1"/>
        <v>590</v>
      </c>
      <c r="M33" s="303">
        <f t="shared" si="2"/>
        <v>2480</v>
      </c>
      <c r="N33" s="303">
        <f t="shared" si="2"/>
        <v>1240</v>
      </c>
      <c r="O33" s="303">
        <f t="shared" si="2"/>
        <v>620</v>
      </c>
      <c r="P33" s="303">
        <f t="shared" si="2"/>
        <v>500</v>
      </c>
    </row>
    <row r="34" spans="1:16" ht="30">
      <c r="A34" s="246">
        <v>29</v>
      </c>
      <c r="B34" s="296" t="s">
        <v>4660</v>
      </c>
      <c r="C34" s="296" t="s">
        <v>4634</v>
      </c>
      <c r="D34" s="298"/>
      <c r="E34" s="303">
        <v>9900</v>
      </c>
      <c r="F34" s="303">
        <v>4950</v>
      </c>
      <c r="G34" s="303">
        <v>2475</v>
      </c>
      <c r="H34" s="303">
        <v>1980</v>
      </c>
      <c r="I34" s="303">
        <f t="shared" si="1"/>
        <v>2970</v>
      </c>
      <c r="J34" s="303">
        <f t="shared" si="1"/>
        <v>1490</v>
      </c>
      <c r="K34" s="303">
        <f t="shared" si="1"/>
        <v>740</v>
      </c>
      <c r="L34" s="303">
        <f t="shared" si="1"/>
        <v>590</v>
      </c>
      <c r="M34" s="303">
        <f t="shared" si="2"/>
        <v>2480</v>
      </c>
      <c r="N34" s="303">
        <f t="shared" si="2"/>
        <v>1240</v>
      </c>
      <c r="O34" s="303">
        <f t="shared" si="2"/>
        <v>620</v>
      </c>
      <c r="P34" s="303">
        <f t="shared" si="2"/>
        <v>500</v>
      </c>
    </row>
    <row r="35" spans="1:16" ht="30">
      <c r="A35" s="246">
        <v>30</v>
      </c>
      <c r="B35" s="369" t="s">
        <v>4661</v>
      </c>
      <c r="C35" s="296" t="s">
        <v>4634</v>
      </c>
      <c r="D35" s="298"/>
      <c r="E35" s="303">
        <v>9900</v>
      </c>
      <c r="F35" s="303">
        <v>4950</v>
      </c>
      <c r="G35" s="303">
        <v>2475</v>
      </c>
      <c r="H35" s="303">
        <v>1980</v>
      </c>
      <c r="I35" s="303">
        <f t="shared" si="1"/>
        <v>2970</v>
      </c>
      <c r="J35" s="303">
        <f t="shared" si="1"/>
        <v>1490</v>
      </c>
      <c r="K35" s="303">
        <f t="shared" si="1"/>
        <v>740</v>
      </c>
      <c r="L35" s="303">
        <f t="shared" si="1"/>
        <v>590</v>
      </c>
      <c r="M35" s="303">
        <f t="shared" si="2"/>
        <v>2480</v>
      </c>
      <c r="N35" s="303">
        <f t="shared" si="2"/>
        <v>1240</v>
      </c>
      <c r="O35" s="303">
        <f t="shared" si="2"/>
        <v>620</v>
      </c>
      <c r="P35" s="303">
        <f t="shared" si="2"/>
        <v>500</v>
      </c>
    </row>
    <row r="36" spans="1:16" ht="30">
      <c r="A36" s="246">
        <v>31</v>
      </c>
      <c r="B36" s="296" t="s">
        <v>4662</v>
      </c>
      <c r="C36" s="296" t="s">
        <v>4634</v>
      </c>
      <c r="D36" s="298"/>
      <c r="E36" s="303">
        <v>9900</v>
      </c>
      <c r="F36" s="303">
        <v>4950</v>
      </c>
      <c r="G36" s="303">
        <v>2475</v>
      </c>
      <c r="H36" s="303">
        <v>1980</v>
      </c>
      <c r="I36" s="303">
        <f t="shared" si="1"/>
        <v>2970</v>
      </c>
      <c r="J36" s="303">
        <f t="shared" si="1"/>
        <v>1490</v>
      </c>
      <c r="K36" s="303">
        <f t="shared" si="1"/>
        <v>740</v>
      </c>
      <c r="L36" s="303">
        <f t="shared" si="1"/>
        <v>590</v>
      </c>
      <c r="M36" s="303">
        <f t="shared" si="2"/>
        <v>2480</v>
      </c>
      <c r="N36" s="303">
        <f t="shared" si="2"/>
        <v>1240</v>
      </c>
      <c r="O36" s="303">
        <f t="shared" si="2"/>
        <v>620</v>
      </c>
      <c r="P36" s="303">
        <f t="shared" si="2"/>
        <v>500</v>
      </c>
    </row>
    <row r="37" spans="1:16" ht="30">
      <c r="A37" s="246">
        <v>32</v>
      </c>
      <c r="B37" s="369" t="s">
        <v>4663</v>
      </c>
      <c r="C37" s="296" t="s">
        <v>4634</v>
      </c>
      <c r="D37" s="298"/>
      <c r="E37" s="303">
        <v>9900</v>
      </c>
      <c r="F37" s="303">
        <v>4950</v>
      </c>
      <c r="G37" s="303">
        <v>2475</v>
      </c>
      <c r="H37" s="303">
        <v>1980</v>
      </c>
      <c r="I37" s="303">
        <f t="shared" si="1"/>
        <v>2970</v>
      </c>
      <c r="J37" s="303">
        <f t="shared" si="1"/>
        <v>1490</v>
      </c>
      <c r="K37" s="303">
        <f t="shared" si="1"/>
        <v>740</v>
      </c>
      <c r="L37" s="303">
        <f t="shared" si="1"/>
        <v>590</v>
      </c>
      <c r="M37" s="303">
        <f t="shared" si="2"/>
        <v>2480</v>
      </c>
      <c r="N37" s="303">
        <f t="shared" si="2"/>
        <v>1240</v>
      </c>
      <c r="O37" s="303">
        <f t="shared" si="2"/>
        <v>620</v>
      </c>
      <c r="P37" s="303">
        <f t="shared" si="2"/>
        <v>500</v>
      </c>
    </row>
    <row r="38" spans="1:16" ht="30">
      <c r="A38" s="246">
        <v>33</v>
      </c>
      <c r="B38" s="296" t="s">
        <v>4664</v>
      </c>
      <c r="C38" s="296" t="s">
        <v>4634</v>
      </c>
      <c r="D38" s="298"/>
      <c r="E38" s="303">
        <v>9900</v>
      </c>
      <c r="F38" s="303">
        <v>4950</v>
      </c>
      <c r="G38" s="303">
        <v>2475</v>
      </c>
      <c r="H38" s="303">
        <v>1980</v>
      </c>
      <c r="I38" s="303">
        <f t="shared" si="1"/>
        <v>2970</v>
      </c>
      <c r="J38" s="303">
        <f t="shared" si="1"/>
        <v>1490</v>
      </c>
      <c r="K38" s="303">
        <f t="shared" si="1"/>
        <v>740</v>
      </c>
      <c r="L38" s="303">
        <f t="shared" si="1"/>
        <v>590</v>
      </c>
      <c r="M38" s="303">
        <f t="shared" si="2"/>
        <v>2480</v>
      </c>
      <c r="N38" s="303">
        <f t="shared" si="2"/>
        <v>1240</v>
      </c>
      <c r="O38" s="303">
        <f t="shared" si="2"/>
        <v>620</v>
      </c>
      <c r="P38" s="303">
        <f t="shared" si="2"/>
        <v>500</v>
      </c>
    </row>
    <row r="39" spans="1:16" ht="30">
      <c r="A39" s="246">
        <v>34</v>
      </c>
      <c r="B39" s="369" t="s">
        <v>4665</v>
      </c>
      <c r="C39" s="296" t="s">
        <v>4634</v>
      </c>
      <c r="D39" s="298"/>
      <c r="E39" s="303">
        <v>9900</v>
      </c>
      <c r="F39" s="303">
        <v>4950</v>
      </c>
      <c r="G39" s="303">
        <v>2475</v>
      </c>
      <c r="H39" s="303">
        <v>1980</v>
      </c>
      <c r="I39" s="303">
        <f t="shared" si="1"/>
        <v>2970</v>
      </c>
      <c r="J39" s="303">
        <f t="shared" si="1"/>
        <v>1490</v>
      </c>
      <c r="K39" s="303">
        <f t="shared" si="1"/>
        <v>740</v>
      </c>
      <c r="L39" s="303">
        <f t="shared" si="1"/>
        <v>590</v>
      </c>
      <c r="M39" s="303">
        <f t="shared" si="2"/>
        <v>2480</v>
      </c>
      <c r="N39" s="303">
        <f t="shared" si="2"/>
        <v>1240</v>
      </c>
      <c r="O39" s="303">
        <f t="shared" si="2"/>
        <v>620</v>
      </c>
      <c r="P39" s="303">
        <f t="shared" si="2"/>
        <v>500</v>
      </c>
    </row>
    <row r="40" spans="1:16" ht="30">
      <c r="A40" s="246">
        <v>35</v>
      </c>
      <c r="B40" s="296" t="s">
        <v>4666</v>
      </c>
      <c r="C40" s="296" t="s">
        <v>4634</v>
      </c>
      <c r="D40" s="298"/>
      <c r="E40" s="303">
        <v>9900</v>
      </c>
      <c r="F40" s="303">
        <v>4950</v>
      </c>
      <c r="G40" s="303">
        <v>2475</v>
      </c>
      <c r="H40" s="303">
        <v>1980</v>
      </c>
      <c r="I40" s="303">
        <f t="shared" si="1"/>
        <v>2970</v>
      </c>
      <c r="J40" s="303">
        <f t="shared" si="1"/>
        <v>1490</v>
      </c>
      <c r="K40" s="303">
        <f t="shared" si="1"/>
        <v>740</v>
      </c>
      <c r="L40" s="303">
        <f t="shared" si="1"/>
        <v>590</v>
      </c>
      <c r="M40" s="303">
        <f t="shared" si="2"/>
        <v>2480</v>
      </c>
      <c r="N40" s="303">
        <f t="shared" si="2"/>
        <v>1240</v>
      </c>
      <c r="O40" s="303">
        <f t="shared" si="2"/>
        <v>620</v>
      </c>
      <c r="P40" s="303">
        <f t="shared" si="2"/>
        <v>500</v>
      </c>
    </row>
    <row r="41" spans="1:16" ht="30">
      <c r="A41" s="246">
        <v>36</v>
      </c>
      <c r="B41" s="369" t="s">
        <v>4667</v>
      </c>
      <c r="C41" s="296" t="s">
        <v>4634</v>
      </c>
      <c r="D41" s="298"/>
      <c r="E41" s="303">
        <v>9900</v>
      </c>
      <c r="F41" s="303">
        <v>4950</v>
      </c>
      <c r="G41" s="303">
        <v>2475</v>
      </c>
      <c r="H41" s="303">
        <v>1980</v>
      </c>
      <c r="I41" s="303">
        <f t="shared" si="1"/>
        <v>2970</v>
      </c>
      <c r="J41" s="303">
        <f t="shared" si="1"/>
        <v>1490</v>
      </c>
      <c r="K41" s="303">
        <f t="shared" si="1"/>
        <v>740</v>
      </c>
      <c r="L41" s="303">
        <f t="shared" si="1"/>
        <v>590</v>
      </c>
      <c r="M41" s="303">
        <f t="shared" si="2"/>
        <v>2480</v>
      </c>
      <c r="N41" s="303">
        <f t="shared" si="2"/>
        <v>1240</v>
      </c>
      <c r="O41" s="303">
        <f t="shared" si="2"/>
        <v>620</v>
      </c>
      <c r="P41" s="303">
        <f t="shared" si="2"/>
        <v>500</v>
      </c>
    </row>
    <row r="42" spans="1:16" ht="30">
      <c r="A42" s="246">
        <v>37</v>
      </c>
      <c r="B42" s="296" t="s">
        <v>4668</v>
      </c>
      <c r="C42" s="296" t="s">
        <v>4634</v>
      </c>
      <c r="D42" s="298"/>
      <c r="E42" s="303">
        <v>9900</v>
      </c>
      <c r="F42" s="303">
        <v>4950</v>
      </c>
      <c r="G42" s="303">
        <v>2475</v>
      </c>
      <c r="H42" s="303">
        <v>1980</v>
      </c>
      <c r="I42" s="303">
        <f t="shared" si="1"/>
        <v>2970</v>
      </c>
      <c r="J42" s="303">
        <f t="shared" si="1"/>
        <v>1490</v>
      </c>
      <c r="K42" s="303">
        <f t="shared" si="1"/>
        <v>740</v>
      </c>
      <c r="L42" s="303">
        <f t="shared" si="1"/>
        <v>590</v>
      </c>
      <c r="M42" s="303">
        <f t="shared" si="2"/>
        <v>2480</v>
      </c>
      <c r="N42" s="303">
        <f t="shared" si="2"/>
        <v>1240</v>
      </c>
      <c r="O42" s="303">
        <f t="shared" si="2"/>
        <v>620</v>
      </c>
      <c r="P42" s="303">
        <f t="shared" si="2"/>
        <v>500</v>
      </c>
    </row>
    <row r="43" spans="1:16" ht="30">
      <c r="A43" s="246">
        <v>38</v>
      </c>
      <c r="B43" s="369" t="s">
        <v>4669</v>
      </c>
      <c r="C43" s="296" t="s">
        <v>4634</v>
      </c>
      <c r="D43" s="298"/>
      <c r="E43" s="303">
        <v>9900</v>
      </c>
      <c r="F43" s="303">
        <v>4950</v>
      </c>
      <c r="G43" s="303">
        <v>2475</v>
      </c>
      <c r="H43" s="303">
        <v>1980</v>
      </c>
      <c r="I43" s="303">
        <f t="shared" si="1"/>
        <v>2970</v>
      </c>
      <c r="J43" s="303">
        <f t="shared" si="1"/>
        <v>1490</v>
      </c>
      <c r="K43" s="303">
        <f t="shared" si="1"/>
        <v>740</v>
      </c>
      <c r="L43" s="303">
        <f t="shared" si="1"/>
        <v>590</v>
      </c>
      <c r="M43" s="303">
        <f t="shared" si="2"/>
        <v>2480</v>
      </c>
      <c r="N43" s="303">
        <f t="shared" si="2"/>
        <v>1240</v>
      </c>
      <c r="O43" s="303">
        <f t="shared" si="2"/>
        <v>620</v>
      </c>
      <c r="P43" s="303">
        <f t="shared" si="2"/>
        <v>500</v>
      </c>
    </row>
    <row r="44" spans="1:16" ht="30">
      <c r="A44" s="246">
        <v>39</v>
      </c>
      <c r="B44" s="296" t="s">
        <v>4670</v>
      </c>
      <c r="C44" s="296" t="s">
        <v>4634</v>
      </c>
      <c r="D44" s="298"/>
      <c r="E44" s="303">
        <v>9900</v>
      </c>
      <c r="F44" s="303">
        <v>4950</v>
      </c>
      <c r="G44" s="303">
        <v>2475</v>
      </c>
      <c r="H44" s="303">
        <v>1980</v>
      </c>
      <c r="I44" s="303">
        <f t="shared" si="1"/>
        <v>2970</v>
      </c>
      <c r="J44" s="303">
        <f t="shared" si="1"/>
        <v>1490</v>
      </c>
      <c r="K44" s="303">
        <f t="shared" si="1"/>
        <v>740</v>
      </c>
      <c r="L44" s="303">
        <f t="shared" si="1"/>
        <v>590</v>
      </c>
      <c r="M44" s="303">
        <f t="shared" si="2"/>
        <v>2480</v>
      </c>
      <c r="N44" s="303">
        <f t="shared" si="2"/>
        <v>1240</v>
      </c>
      <c r="O44" s="303">
        <f t="shared" si="2"/>
        <v>620</v>
      </c>
      <c r="P44" s="303">
        <f t="shared" si="2"/>
        <v>500</v>
      </c>
    </row>
    <row r="45" spans="1:16" ht="30">
      <c r="A45" s="246">
        <v>40</v>
      </c>
      <c r="B45" s="369" t="s">
        <v>4671</v>
      </c>
      <c r="C45" s="296" t="s">
        <v>4634</v>
      </c>
      <c r="D45" s="298"/>
      <c r="E45" s="303">
        <v>9900</v>
      </c>
      <c r="F45" s="303">
        <v>4950</v>
      </c>
      <c r="G45" s="303">
        <v>2475</v>
      </c>
      <c r="H45" s="303">
        <v>1980</v>
      </c>
      <c r="I45" s="303">
        <f t="shared" si="1"/>
        <v>2970</v>
      </c>
      <c r="J45" s="303">
        <f t="shared" si="1"/>
        <v>1490</v>
      </c>
      <c r="K45" s="303">
        <f t="shared" si="1"/>
        <v>740</v>
      </c>
      <c r="L45" s="303">
        <f t="shared" si="1"/>
        <v>590</v>
      </c>
      <c r="M45" s="303">
        <f t="shared" si="2"/>
        <v>2480</v>
      </c>
      <c r="N45" s="303">
        <f t="shared" si="2"/>
        <v>1240</v>
      </c>
      <c r="O45" s="303">
        <f t="shared" si="2"/>
        <v>620</v>
      </c>
      <c r="P45" s="303">
        <f t="shared" si="2"/>
        <v>500</v>
      </c>
    </row>
    <row r="46" spans="1:16" ht="30">
      <c r="A46" s="246">
        <v>41</v>
      </c>
      <c r="B46" s="296" t="s">
        <v>4672</v>
      </c>
      <c r="C46" s="296" t="s">
        <v>4634</v>
      </c>
      <c r="D46" s="298"/>
      <c r="E46" s="303">
        <v>9900</v>
      </c>
      <c r="F46" s="303">
        <v>4950</v>
      </c>
      <c r="G46" s="303">
        <v>2475</v>
      </c>
      <c r="H46" s="303">
        <v>1980</v>
      </c>
      <c r="I46" s="303">
        <f t="shared" si="1"/>
        <v>2970</v>
      </c>
      <c r="J46" s="303">
        <f t="shared" si="1"/>
        <v>1490</v>
      </c>
      <c r="K46" s="303">
        <f t="shared" si="1"/>
        <v>740</v>
      </c>
      <c r="L46" s="303">
        <f t="shared" si="1"/>
        <v>590</v>
      </c>
      <c r="M46" s="303">
        <f t="shared" si="2"/>
        <v>2480</v>
      </c>
      <c r="N46" s="303">
        <f t="shared" si="2"/>
        <v>1240</v>
      </c>
      <c r="O46" s="303">
        <f t="shared" si="2"/>
        <v>620</v>
      </c>
      <c r="P46" s="303">
        <f t="shared" si="2"/>
        <v>500</v>
      </c>
    </row>
    <row r="47" spans="1:16" ht="30">
      <c r="A47" s="246">
        <v>42</v>
      </c>
      <c r="B47" s="369" t="s">
        <v>4673</v>
      </c>
      <c r="C47" s="296" t="s">
        <v>4634</v>
      </c>
      <c r="D47" s="298"/>
      <c r="E47" s="303">
        <v>9900</v>
      </c>
      <c r="F47" s="303">
        <v>4950</v>
      </c>
      <c r="G47" s="303">
        <v>2475</v>
      </c>
      <c r="H47" s="303">
        <v>1980</v>
      </c>
      <c r="I47" s="303">
        <f t="shared" si="1"/>
        <v>2970</v>
      </c>
      <c r="J47" s="303">
        <f t="shared" si="1"/>
        <v>1490</v>
      </c>
      <c r="K47" s="303">
        <f t="shared" si="1"/>
        <v>740</v>
      </c>
      <c r="L47" s="303">
        <f t="shared" si="1"/>
        <v>590</v>
      </c>
      <c r="M47" s="303">
        <f t="shared" si="2"/>
        <v>2480</v>
      </c>
      <c r="N47" s="303">
        <f t="shared" si="2"/>
        <v>1240</v>
      </c>
      <c r="O47" s="303">
        <f t="shared" si="2"/>
        <v>620</v>
      </c>
      <c r="P47" s="303">
        <f t="shared" si="2"/>
        <v>500</v>
      </c>
    </row>
    <row r="48" spans="1:16" ht="30">
      <c r="A48" s="246">
        <v>43</v>
      </c>
      <c r="B48" s="296" t="s">
        <v>4674</v>
      </c>
      <c r="C48" s="296" t="s">
        <v>4634</v>
      </c>
      <c r="D48" s="298"/>
      <c r="E48" s="303">
        <v>9900</v>
      </c>
      <c r="F48" s="303">
        <v>4950</v>
      </c>
      <c r="G48" s="303">
        <v>2475</v>
      </c>
      <c r="H48" s="303">
        <v>1980</v>
      </c>
      <c r="I48" s="303">
        <f t="shared" si="1"/>
        <v>2970</v>
      </c>
      <c r="J48" s="303">
        <f t="shared" si="1"/>
        <v>1490</v>
      </c>
      <c r="K48" s="303">
        <f t="shared" si="1"/>
        <v>740</v>
      </c>
      <c r="L48" s="303">
        <f t="shared" si="1"/>
        <v>590</v>
      </c>
      <c r="M48" s="303">
        <f t="shared" si="2"/>
        <v>2480</v>
      </c>
      <c r="N48" s="303">
        <f t="shared" si="2"/>
        <v>1240</v>
      </c>
      <c r="O48" s="303">
        <f t="shared" si="2"/>
        <v>620</v>
      </c>
      <c r="P48" s="303">
        <f t="shared" si="2"/>
        <v>500</v>
      </c>
    </row>
    <row r="49" spans="1:16" ht="30">
      <c r="A49" s="246">
        <v>44</v>
      </c>
      <c r="B49" s="369" t="s">
        <v>4675</v>
      </c>
      <c r="C49" s="296" t="s">
        <v>4634</v>
      </c>
      <c r="D49" s="298"/>
      <c r="E49" s="303">
        <v>9900</v>
      </c>
      <c r="F49" s="303">
        <v>4950</v>
      </c>
      <c r="G49" s="303">
        <v>2475</v>
      </c>
      <c r="H49" s="303">
        <v>1980</v>
      </c>
      <c r="I49" s="303">
        <f t="shared" si="1"/>
        <v>2970</v>
      </c>
      <c r="J49" s="303">
        <f t="shared" si="1"/>
        <v>1490</v>
      </c>
      <c r="K49" s="303">
        <f t="shared" si="1"/>
        <v>740</v>
      </c>
      <c r="L49" s="303">
        <f t="shared" si="1"/>
        <v>590</v>
      </c>
      <c r="M49" s="303">
        <f t="shared" si="2"/>
        <v>2480</v>
      </c>
      <c r="N49" s="303">
        <f t="shared" si="2"/>
        <v>1240</v>
      </c>
      <c r="O49" s="303">
        <f t="shared" si="2"/>
        <v>620</v>
      </c>
      <c r="P49" s="303">
        <f t="shared" si="2"/>
        <v>500</v>
      </c>
    </row>
    <row r="50" spans="1:16" ht="30">
      <c r="A50" s="246">
        <v>45</v>
      </c>
      <c r="B50" s="296" t="s">
        <v>4676</v>
      </c>
      <c r="C50" s="296" t="s">
        <v>4634</v>
      </c>
      <c r="D50" s="298"/>
      <c r="E50" s="303">
        <v>9900</v>
      </c>
      <c r="F50" s="303">
        <v>4950</v>
      </c>
      <c r="G50" s="303">
        <v>2475</v>
      </c>
      <c r="H50" s="303">
        <v>1980</v>
      </c>
      <c r="I50" s="303">
        <f t="shared" si="1"/>
        <v>2970</v>
      </c>
      <c r="J50" s="303">
        <f t="shared" si="1"/>
        <v>1490</v>
      </c>
      <c r="K50" s="303">
        <f t="shared" si="1"/>
        <v>740</v>
      </c>
      <c r="L50" s="303">
        <f t="shared" si="1"/>
        <v>590</v>
      </c>
      <c r="M50" s="303">
        <f t="shared" si="2"/>
        <v>2480</v>
      </c>
      <c r="N50" s="303">
        <f t="shared" si="2"/>
        <v>1240</v>
      </c>
      <c r="O50" s="303">
        <f t="shared" si="2"/>
        <v>620</v>
      </c>
      <c r="P50" s="303">
        <f t="shared" si="2"/>
        <v>500</v>
      </c>
    </row>
    <row r="51" spans="1:16" ht="45">
      <c r="A51" s="246">
        <v>46</v>
      </c>
      <c r="B51" s="369" t="s">
        <v>4677</v>
      </c>
      <c r="C51" s="296" t="s">
        <v>4634</v>
      </c>
      <c r="D51" s="298"/>
      <c r="E51" s="303">
        <v>3300</v>
      </c>
      <c r="F51" s="303">
        <v>1650</v>
      </c>
      <c r="G51" s="370">
        <v>825</v>
      </c>
      <c r="H51" s="370">
        <v>660</v>
      </c>
      <c r="I51" s="303">
        <f t="shared" si="1"/>
        <v>990</v>
      </c>
      <c r="J51" s="303">
        <f t="shared" si="1"/>
        <v>500</v>
      </c>
      <c r="K51" s="303">
        <f t="shared" si="1"/>
        <v>250</v>
      </c>
      <c r="L51" s="303">
        <f t="shared" si="1"/>
        <v>200</v>
      </c>
      <c r="M51" s="303">
        <f t="shared" si="2"/>
        <v>830</v>
      </c>
      <c r="N51" s="303">
        <f t="shared" si="2"/>
        <v>410</v>
      </c>
      <c r="O51" s="303">
        <f t="shared" si="2"/>
        <v>210</v>
      </c>
      <c r="P51" s="303">
        <f t="shared" si="2"/>
        <v>170</v>
      </c>
    </row>
    <row r="52" spans="1:16" ht="60">
      <c r="A52" s="246">
        <v>47</v>
      </c>
      <c r="B52" s="296" t="s">
        <v>4678</v>
      </c>
      <c r="C52" s="296" t="s">
        <v>4679</v>
      </c>
      <c r="D52" s="296" t="s">
        <v>4680</v>
      </c>
      <c r="E52" s="303">
        <v>14400</v>
      </c>
      <c r="F52" s="303">
        <v>7200</v>
      </c>
      <c r="G52" s="303">
        <v>3600</v>
      </c>
      <c r="H52" s="303">
        <v>2880</v>
      </c>
      <c r="I52" s="303">
        <f t="shared" si="1"/>
        <v>4320</v>
      </c>
      <c r="J52" s="303">
        <f t="shared" si="1"/>
        <v>2160</v>
      </c>
      <c r="K52" s="303">
        <f t="shared" si="1"/>
        <v>1080</v>
      </c>
      <c r="L52" s="303">
        <f t="shared" si="1"/>
        <v>860</v>
      </c>
      <c r="M52" s="303">
        <f t="shared" si="2"/>
        <v>3600</v>
      </c>
      <c r="N52" s="303">
        <f t="shared" si="2"/>
        <v>1800</v>
      </c>
      <c r="O52" s="303">
        <f t="shared" si="2"/>
        <v>900</v>
      </c>
      <c r="P52" s="303">
        <f t="shared" si="2"/>
        <v>720</v>
      </c>
    </row>
    <row r="53" spans="1:16" ht="60">
      <c r="A53" s="246">
        <v>48</v>
      </c>
      <c r="B53" s="369" t="s">
        <v>4678</v>
      </c>
      <c r="C53" s="369" t="s">
        <v>4681</v>
      </c>
      <c r="D53" s="369" t="s">
        <v>4681</v>
      </c>
      <c r="E53" s="303">
        <v>9900</v>
      </c>
      <c r="F53" s="303">
        <v>4950</v>
      </c>
      <c r="G53" s="303">
        <v>2475</v>
      </c>
      <c r="H53" s="303">
        <v>1980</v>
      </c>
      <c r="I53" s="303">
        <f t="shared" si="1"/>
        <v>2970</v>
      </c>
      <c r="J53" s="303">
        <f t="shared" si="1"/>
        <v>1490</v>
      </c>
      <c r="K53" s="303">
        <f t="shared" si="1"/>
        <v>740</v>
      </c>
      <c r="L53" s="303">
        <f t="shared" si="1"/>
        <v>590</v>
      </c>
      <c r="M53" s="303">
        <f t="shared" si="2"/>
        <v>2480</v>
      </c>
      <c r="N53" s="303">
        <f t="shared" si="2"/>
        <v>1240</v>
      </c>
      <c r="O53" s="303">
        <f t="shared" si="2"/>
        <v>620</v>
      </c>
      <c r="P53" s="303">
        <f t="shared" si="2"/>
        <v>500</v>
      </c>
    </row>
    <row r="54" spans="1:16" ht="60">
      <c r="A54" s="246">
        <v>49</v>
      </c>
      <c r="B54" s="296" t="s">
        <v>4682</v>
      </c>
      <c r="C54" s="296" t="s">
        <v>4683</v>
      </c>
      <c r="D54" s="298"/>
      <c r="E54" s="303">
        <v>9600</v>
      </c>
      <c r="F54" s="303">
        <v>4800</v>
      </c>
      <c r="G54" s="303">
        <v>2400</v>
      </c>
      <c r="H54" s="303">
        <v>1920</v>
      </c>
      <c r="I54" s="303">
        <f t="shared" si="1"/>
        <v>2880</v>
      </c>
      <c r="J54" s="303">
        <f t="shared" si="1"/>
        <v>1440</v>
      </c>
      <c r="K54" s="303">
        <f t="shared" si="1"/>
        <v>720</v>
      </c>
      <c r="L54" s="303">
        <f t="shared" si="1"/>
        <v>580</v>
      </c>
      <c r="M54" s="303">
        <f t="shared" si="2"/>
        <v>2400</v>
      </c>
      <c r="N54" s="303">
        <f t="shared" si="2"/>
        <v>1200</v>
      </c>
      <c r="O54" s="303">
        <f t="shared" si="2"/>
        <v>600</v>
      </c>
      <c r="P54" s="303">
        <f t="shared" si="2"/>
        <v>480</v>
      </c>
    </row>
    <row r="55" spans="1:16" ht="60">
      <c r="A55" s="246">
        <v>50</v>
      </c>
      <c r="B55" s="369" t="s">
        <v>4682</v>
      </c>
      <c r="C55" s="369" t="s">
        <v>4684</v>
      </c>
      <c r="D55" s="298"/>
      <c r="E55" s="303">
        <v>9600</v>
      </c>
      <c r="F55" s="303">
        <v>4800</v>
      </c>
      <c r="G55" s="303">
        <v>2400</v>
      </c>
      <c r="H55" s="303">
        <v>1920</v>
      </c>
      <c r="I55" s="303">
        <f t="shared" si="1"/>
        <v>2880</v>
      </c>
      <c r="J55" s="303">
        <f t="shared" si="1"/>
        <v>1440</v>
      </c>
      <c r="K55" s="303">
        <f t="shared" si="1"/>
        <v>720</v>
      </c>
      <c r="L55" s="303">
        <f t="shared" si="1"/>
        <v>580</v>
      </c>
      <c r="M55" s="303">
        <f t="shared" si="2"/>
        <v>2400</v>
      </c>
      <c r="N55" s="303">
        <f t="shared" si="2"/>
        <v>1200</v>
      </c>
      <c r="O55" s="303">
        <f t="shared" si="2"/>
        <v>600</v>
      </c>
      <c r="P55" s="303">
        <f t="shared" si="2"/>
        <v>480</v>
      </c>
    </row>
    <row r="56" spans="1:16" ht="60">
      <c r="A56" s="246">
        <v>51</v>
      </c>
      <c r="B56" s="296" t="s">
        <v>4682</v>
      </c>
      <c r="C56" s="296" t="s">
        <v>4685</v>
      </c>
      <c r="D56" s="298"/>
      <c r="E56" s="303">
        <v>6000</v>
      </c>
      <c r="F56" s="303">
        <v>3000</v>
      </c>
      <c r="G56" s="303">
        <v>1500</v>
      </c>
      <c r="H56" s="303">
        <v>1200</v>
      </c>
      <c r="I56" s="303">
        <f t="shared" si="1"/>
        <v>1800</v>
      </c>
      <c r="J56" s="303">
        <f t="shared" si="1"/>
        <v>900</v>
      </c>
      <c r="K56" s="303">
        <f t="shared" si="1"/>
        <v>450</v>
      </c>
      <c r="L56" s="303">
        <f t="shared" si="1"/>
        <v>360</v>
      </c>
      <c r="M56" s="303">
        <f t="shared" si="2"/>
        <v>1500</v>
      </c>
      <c r="N56" s="303">
        <f t="shared" si="2"/>
        <v>750</v>
      </c>
      <c r="O56" s="303">
        <f t="shared" si="2"/>
        <v>380</v>
      </c>
      <c r="P56" s="303">
        <f t="shared" si="2"/>
        <v>300</v>
      </c>
    </row>
    <row r="57" spans="1:16" ht="45">
      <c r="A57" s="246">
        <v>52</v>
      </c>
      <c r="B57" s="369" t="s">
        <v>4686</v>
      </c>
      <c r="C57" s="369" t="s">
        <v>4687</v>
      </c>
      <c r="D57" s="369" t="s">
        <v>4688</v>
      </c>
      <c r="E57" s="303">
        <v>7000</v>
      </c>
      <c r="F57" s="303">
        <v>3500</v>
      </c>
      <c r="G57" s="303">
        <v>1750</v>
      </c>
      <c r="H57" s="303">
        <v>1400</v>
      </c>
      <c r="I57" s="303">
        <f t="shared" si="1"/>
        <v>2100</v>
      </c>
      <c r="J57" s="303">
        <f t="shared" si="1"/>
        <v>1050</v>
      </c>
      <c r="K57" s="303">
        <f t="shared" si="1"/>
        <v>530</v>
      </c>
      <c r="L57" s="303">
        <f t="shared" si="1"/>
        <v>420</v>
      </c>
      <c r="M57" s="303">
        <f t="shared" si="2"/>
        <v>1750</v>
      </c>
      <c r="N57" s="303">
        <f t="shared" si="2"/>
        <v>880</v>
      </c>
      <c r="O57" s="303">
        <f t="shared" si="2"/>
        <v>440</v>
      </c>
      <c r="P57" s="303">
        <f t="shared" si="2"/>
        <v>350</v>
      </c>
    </row>
    <row r="58" spans="1:16" ht="45">
      <c r="A58" s="246">
        <v>53</v>
      </c>
      <c r="B58" s="296" t="s">
        <v>4689</v>
      </c>
      <c r="C58" s="296" t="s">
        <v>4690</v>
      </c>
      <c r="D58" s="296" t="s">
        <v>4691</v>
      </c>
      <c r="E58" s="303">
        <v>6000</v>
      </c>
      <c r="F58" s="303">
        <v>3000</v>
      </c>
      <c r="G58" s="303">
        <v>1500</v>
      </c>
      <c r="H58" s="303">
        <v>1200</v>
      </c>
      <c r="I58" s="303">
        <f t="shared" si="1"/>
        <v>1800</v>
      </c>
      <c r="J58" s="303">
        <f t="shared" si="1"/>
        <v>900</v>
      </c>
      <c r="K58" s="303">
        <f t="shared" si="1"/>
        <v>450</v>
      </c>
      <c r="L58" s="303">
        <f t="shared" si="1"/>
        <v>360</v>
      </c>
      <c r="M58" s="303">
        <f t="shared" si="2"/>
        <v>1500</v>
      </c>
      <c r="N58" s="303">
        <f t="shared" si="2"/>
        <v>750</v>
      </c>
      <c r="O58" s="303">
        <f t="shared" si="2"/>
        <v>380</v>
      </c>
      <c r="P58" s="303">
        <f t="shared" si="2"/>
        <v>300</v>
      </c>
    </row>
    <row r="59" spans="1:16" ht="45">
      <c r="A59" s="246">
        <v>54</v>
      </c>
      <c r="B59" s="369" t="s">
        <v>4692</v>
      </c>
      <c r="C59" s="369" t="s">
        <v>4693</v>
      </c>
      <c r="D59" s="369" t="s">
        <v>4694</v>
      </c>
      <c r="E59" s="303">
        <v>6000</v>
      </c>
      <c r="F59" s="303">
        <v>3000</v>
      </c>
      <c r="G59" s="303">
        <v>1500</v>
      </c>
      <c r="H59" s="303">
        <v>1200</v>
      </c>
      <c r="I59" s="303">
        <f t="shared" si="1"/>
        <v>1800</v>
      </c>
      <c r="J59" s="303">
        <f t="shared" si="1"/>
        <v>900</v>
      </c>
      <c r="K59" s="303">
        <f t="shared" si="1"/>
        <v>450</v>
      </c>
      <c r="L59" s="303">
        <f t="shared" si="1"/>
        <v>360</v>
      </c>
      <c r="M59" s="303">
        <f t="shared" si="2"/>
        <v>1500</v>
      </c>
      <c r="N59" s="303">
        <f t="shared" si="2"/>
        <v>750</v>
      </c>
      <c r="O59" s="303">
        <f t="shared" si="2"/>
        <v>380</v>
      </c>
      <c r="P59" s="303">
        <f t="shared" si="2"/>
        <v>300</v>
      </c>
    </row>
    <row r="60" spans="1:16" ht="45">
      <c r="A60" s="246">
        <v>55</v>
      </c>
      <c r="B60" s="296" t="s">
        <v>4695</v>
      </c>
      <c r="C60" s="296" t="s">
        <v>4696</v>
      </c>
      <c r="D60" s="296" t="s">
        <v>4697</v>
      </c>
      <c r="E60" s="303">
        <v>6000</v>
      </c>
      <c r="F60" s="303">
        <v>3000</v>
      </c>
      <c r="G60" s="303">
        <v>1500</v>
      </c>
      <c r="H60" s="303">
        <v>1200</v>
      </c>
      <c r="I60" s="303">
        <f t="shared" si="1"/>
        <v>1800</v>
      </c>
      <c r="J60" s="303">
        <f t="shared" si="1"/>
        <v>900</v>
      </c>
      <c r="K60" s="303">
        <f t="shared" si="1"/>
        <v>450</v>
      </c>
      <c r="L60" s="303">
        <f t="shared" si="1"/>
        <v>360</v>
      </c>
      <c r="M60" s="303">
        <f t="shared" si="2"/>
        <v>1500</v>
      </c>
      <c r="N60" s="303">
        <f t="shared" si="2"/>
        <v>750</v>
      </c>
      <c r="O60" s="303">
        <f t="shared" si="2"/>
        <v>380</v>
      </c>
      <c r="P60" s="303">
        <f t="shared" si="2"/>
        <v>300</v>
      </c>
    </row>
    <row r="61" spans="1:16" ht="30">
      <c r="A61" s="246">
        <v>56</v>
      </c>
      <c r="B61" s="369" t="s">
        <v>4698</v>
      </c>
      <c r="C61" s="369" t="s">
        <v>4634</v>
      </c>
      <c r="D61" s="298"/>
      <c r="E61" s="303">
        <v>4500</v>
      </c>
      <c r="F61" s="303">
        <v>2250</v>
      </c>
      <c r="G61" s="303">
        <v>1125</v>
      </c>
      <c r="H61" s="370">
        <v>900</v>
      </c>
      <c r="I61" s="303">
        <f t="shared" si="1"/>
        <v>1350</v>
      </c>
      <c r="J61" s="303">
        <f t="shared" si="1"/>
        <v>680</v>
      </c>
      <c r="K61" s="303">
        <f t="shared" si="1"/>
        <v>340</v>
      </c>
      <c r="L61" s="303">
        <f t="shared" si="1"/>
        <v>270</v>
      </c>
      <c r="M61" s="303">
        <f t="shared" si="2"/>
        <v>1130</v>
      </c>
      <c r="N61" s="303">
        <f t="shared" si="2"/>
        <v>560</v>
      </c>
      <c r="O61" s="303">
        <f t="shared" si="2"/>
        <v>280</v>
      </c>
      <c r="P61" s="303">
        <f t="shared" si="2"/>
        <v>230</v>
      </c>
    </row>
    <row r="62" spans="1:16" ht="45">
      <c r="A62" s="246">
        <v>57</v>
      </c>
      <c r="B62" s="296" t="s">
        <v>4699</v>
      </c>
      <c r="C62" s="369" t="s">
        <v>4634</v>
      </c>
      <c r="D62" s="298"/>
      <c r="E62" s="303">
        <v>4500</v>
      </c>
      <c r="F62" s="303">
        <v>2250</v>
      </c>
      <c r="G62" s="303">
        <v>1125</v>
      </c>
      <c r="H62" s="370">
        <v>900</v>
      </c>
      <c r="I62" s="303">
        <f t="shared" si="1"/>
        <v>1350</v>
      </c>
      <c r="J62" s="303">
        <f t="shared" si="1"/>
        <v>680</v>
      </c>
      <c r="K62" s="303">
        <f t="shared" si="1"/>
        <v>340</v>
      </c>
      <c r="L62" s="303">
        <f t="shared" si="1"/>
        <v>270</v>
      </c>
      <c r="M62" s="303">
        <f t="shared" si="2"/>
        <v>1130</v>
      </c>
      <c r="N62" s="303">
        <f t="shared" si="2"/>
        <v>560</v>
      </c>
      <c r="O62" s="303">
        <f t="shared" si="2"/>
        <v>280</v>
      </c>
      <c r="P62" s="303">
        <f t="shared" si="2"/>
        <v>230</v>
      </c>
    </row>
    <row r="63" spans="1:16" ht="30">
      <c r="A63" s="246">
        <v>58</v>
      </c>
      <c r="B63" s="369" t="s">
        <v>4700</v>
      </c>
      <c r="C63" s="369" t="s">
        <v>4634</v>
      </c>
      <c r="D63" s="298"/>
      <c r="E63" s="303">
        <v>4500</v>
      </c>
      <c r="F63" s="303">
        <v>2250</v>
      </c>
      <c r="G63" s="303">
        <v>1125</v>
      </c>
      <c r="H63" s="370">
        <v>900</v>
      </c>
      <c r="I63" s="303">
        <f t="shared" si="1"/>
        <v>1350</v>
      </c>
      <c r="J63" s="303">
        <f t="shared" si="1"/>
        <v>680</v>
      </c>
      <c r="K63" s="303">
        <f t="shared" si="1"/>
        <v>340</v>
      </c>
      <c r="L63" s="303">
        <f t="shared" si="1"/>
        <v>270</v>
      </c>
      <c r="M63" s="303">
        <f t="shared" si="2"/>
        <v>1130</v>
      </c>
      <c r="N63" s="303">
        <f t="shared" si="2"/>
        <v>560</v>
      </c>
      <c r="O63" s="303">
        <f t="shared" si="2"/>
        <v>280</v>
      </c>
      <c r="P63" s="303">
        <f t="shared" si="2"/>
        <v>230</v>
      </c>
    </row>
    <row r="64" spans="1:16" ht="45">
      <c r="A64" s="246">
        <v>59</v>
      </c>
      <c r="B64" s="296" t="s">
        <v>4701</v>
      </c>
      <c r="C64" s="369" t="s">
        <v>4634</v>
      </c>
      <c r="D64" s="298"/>
      <c r="E64" s="303">
        <v>4500</v>
      </c>
      <c r="F64" s="303">
        <v>2250</v>
      </c>
      <c r="G64" s="303">
        <v>1125</v>
      </c>
      <c r="H64" s="370">
        <v>900</v>
      </c>
      <c r="I64" s="303">
        <f t="shared" si="1"/>
        <v>1350</v>
      </c>
      <c r="J64" s="303">
        <f t="shared" si="1"/>
        <v>680</v>
      </c>
      <c r="K64" s="303">
        <f t="shared" si="1"/>
        <v>340</v>
      </c>
      <c r="L64" s="303">
        <f t="shared" si="1"/>
        <v>270</v>
      </c>
      <c r="M64" s="303">
        <f t="shared" si="2"/>
        <v>1130</v>
      </c>
      <c r="N64" s="303">
        <f t="shared" si="2"/>
        <v>560</v>
      </c>
      <c r="O64" s="303">
        <f t="shared" si="2"/>
        <v>280</v>
      </c>
      <c r="P64" s="303">
        <f t="shared" si="2"/>
        <v>230</v>
      </c>
    </row>
    <row r="65" spans="1:16" ht="30">
      <c r="A65" s="246">
        <v>60</v>
      </c>
      <c r="B65" s="369" t="s">
        <v>4702</v>
      </c>
      <c r="C65" s="369" t="s">
        <v>4634</v>
      </c>
      <c r="D65" s="298"/>
      <c r="E65" s="303">
        <v>4500</v>
      </c>
      <c r="F65" s="303">
        <v>2250</v>
      </c>
      <c r="G65" s="303">
        <v>1125</v>
      </c>
      <c r="H65" s="370">
        <v>900</v>
      </c>
      <c r="I65" s="303">
        <f t="shared" si="1"/>
        <v>1350</v>
      </c>
      <c r="J65" s="303">
        <f t="shared" si="1"/>
        <v>680</v>
      </c>
      <c r="K65" s="303">
        <f t="shared" si="1"/>
        <v>340</v>
      </c>
      <c r="L65" s="303">
        <f t="shared" si="1"/>
        <v>270</v>
      </c>
      <c r="M65" s="303">
        <f t="shared" si="2"/>
        <v>1130</v>
      </c>
      <c r="N65" s="303">
        <f t="shared" si="2"/>
        <v>560</v>
      </c>
      <c r="O65" s="303">
        <f t="shared" si="2"/>
        <v>280</v>
      </c>
      <c r="P65" s="303">
        <f t="shared" si="2"/>
        <v>230</v>
      </c>
    </row>
    <row r="66" spans="1:16" ht="30">
      <c r="A66" s="246">
        <v>61</v>
      </c>
      <c r="B66" s="296" t="s">
        <v>4703</v>
      </c>
      <c r="C66" s="369" t="s">
        <v>4634</v>
      </c>
      <c r="D66" s="298"/>
      <c r="E66" s="303">
        <v>4500</v>
      </c>
      <c r="F66" s="303">
        <v>2250</v>
      </c>
      <c r="G66" s="303">
        <v>1125</v>
      </c>
      <c r="H66" s="370">
        <v>900</v>
      </c>
      <c r="I66" s="303">
        <f t="shared" si="1"/>
        <v>1350</v>
      </c>
      <c r="J66" s="303">
        <f t="shared" si="1"/>
        <v>680</v>
      </c>
      <c r="K66" s="303">
        <f t="shared" si="1"/>
        <v>340</v>
      </c>
      <c r="L66" s="303">
        <f t="shared" si="1"/>
        <v>270</v>
      </c>
      <c r="M66" s="303">
        <f t="shared" si="2"/>
        <v>1130</v>
      </c>
      <c r="N66" s="303">
        <f t="shared" si="2"/>
        <v>560</v>
      </c>
      <c r="O66" s="303">
        <f t="shared" si="2"/>
        <v>280</v>
      </c>
      <c r="P66" s="303">
        <f t="shared" si="2"/>
        <v>230</v>
      </c>
    </row>
    <row r="67" spans="1:16" ht="30">
      <c r="A67" s="246">
        <v>62</v>
      </c>
      <c r="B67" s="369" t="s">
        <v>4704</v>
      </c>
      <c r="C67" s="369" t="s">
        <v>4634</v>
      </c>
      <c r="D67" s="298"/>
      <c r="E67" s="303">
        <v>4500</v>
      </c>
      <c r="F67" s="303">
        <v>2250</v>
      </c>
      <c r="G67" s="303">
        <v>1125</v>
      </c>
      <c r="H67" s="370">
        <v>900</v>
      </c>
      <c r="I67" s="303">
        <f t="shared" si="1"/>
        <v>1350</v>
      </c>
      <c r="J67" s="303">
        <f t="shared" si="1"/>
        <v>680</v>
      </c>
      <c r="K67" s="303">
        <f t="shared" si="1"/>
        <v>340</v>
      </c>
      <c r="L67" s="303">
        <f t="shared" si="1"/>
        <v>270</v>
      </c>
      <c r="M67" s="303">
        <f t="shared" si="2"/>
        <v>1130</v>
      </c>
      <c r="N67" s="303">
        <f t="shared" si="2"/>
        <v>560</v>
      </c>
      <c r="O67" s="303">
        <f t="shared" si="2"/>
        <v>280</v>
      </c>
      <c r="P67" s="303">
        <f t="shared" si="2"/>
        <v>230</v>
      </c>
    </row>
    <row r="68" spans="1:16" ht="45">
      <c r="A68" s="246">
        <v>63</v>
      </c>
      <c r="B68" s="296" t="s">
        <v>4705</v>
      </c>
      <c r="C68" s="369" t="s">
        <v>4634</v>
      </c>
      <c r="D68" s="298"/>
      <c r="E68" s="303">
        <v>4500</v>
      </c>
      <c r="F68" s="303">
        <v>2250</v>
      </c>
      <c r="G68" s="303">
        <v>1125</v>
      </c>
      <c r="H68" s="370">
        <v>900</v>
      </c>
      <c r="I68" s="303">
        <f t="shared" si="1"/>
        <v>1350</v>
      </c>
      <c r="J68" s="303">
        <f t="shared" si="1"/>
        <v>680</v>
      </c>
      <c r="K68" s="303">
        <f t="shared" si="1"/>
        <v>340</v>
      </c>
      <c r="L68" s="303">
        <f t="shared" si="1"/>
        <v>270</v>
      </c>
      <c r="M68" s="303">
        <f t="shared" si="2"/>
        <v>1130</v>
      </c>
      <c r="N68" s="303">
        <f t="shared" si="2"/>
        <v>560</v>
      </c>
      <c r="O68" s="303">
        <f t="shared" si="2"/>
        <v>280</v>
      </c>
      <c r="P68" s="303">
        <f t="shared" si="2"/>
        <v>230</v>
      </c>
    </row>
    <row r="69" spans="1:16" ht="30">
      <c r="A69" s="246">
        <v>64</v>
      </c>
      <c r="B69" s="369" t="s">
        <v>4706</v>
      </c>
      <c r="C69" s="369" t="s">
        <v>4634</v>
      </c>
      <c r="D69" s="298"/>
      <c r="E69" s="303">
        <v>4500</v>
      </c>
      <c r="F69" s="303">
        <v>2250</v>
      </c>
      <c r="G69" s="303">
        <v>1125</v>
      </c>
      <c r="H69" s="370">
        <v>900</v>
      </c>
      <c r="I69" s="303">
        <f t="shared" si="1"/>
        <v>1350</v>
      </c>
      <c r="J69" s="303">
        <f t="shared" si="1"/>
        <v>680</v>
      </c>
      <c r="K69" s="303">
        <f t="shared" si="1"/>
        <v>340</v>
      </c>
      <c r="L69" s="303">
        <f t="shared" si="1"/>
        <v>270</v>
      </c>
      <c r="M69" s="303">
        <f t="shared" si="2"/>
        <v>1130</v>
      </c>
      <c r="N69" s="303">
        <f t="shared" si="2"/>
        <v>560</v>
      </c>
      <c r="O69" s="303">
        <f t="shared" si="2"/>
        <v>280</v>
      </c>
      <c r="P69" s="303">
        <f t="shared" si="2"/>
        <v>230</v>
      </c>
    </row>
    <row r="70" spans="1:16" ht="30">
      <c r="A70" s="246">
        <v>65</v>
      </c>
      <c r="B70" s="296" t="s">
        <v>4707</v>
      </c>
      <c r="C70" s="369" t="s">
        <v>4634</v>
      </c>
      <c r="D70" s="298"/>
      <c r="E70" s="303">
        <v>4500</v>
      </c>
      <c r="F70" s="303">
        <v>2250</v>
      </c>
      <c r="G70" s="303">
        <v>1125</v>
      </c>
      <c r="H70" s="370">
        <v>900</v>
      </c>
      <c r="I70" s="303">
        <f t="shared" si="1"/>
        <v>1350</v>
      </c>
      <c r="J70" s="303">
        <f t="shared" si="1"/>
        <v>680</v>
      </c>
      <c r="K70" s="303">
        <f t="shared" si="1"/>
        <v>340</v>
      </c>
      <c r="L70" s="303">
        <f t="shared" ref="L70:L94" si="3">ROUND(H70*30%,-1)</f>
        <v>270</v>
      </c>
      <c r="M70" s="303">
        <f t="shared" si="2"/>
        <v>1130</v>
      </c>
      <c r="N70" s="303">
        <f t="shared" si="2"/>
        <v>560</v>
      </c>
      <c r="O70" s="303">
        <f t="shared" si="2"/>
        <v>280</v>
      </c>
      <c r="P70" s="303">
        <f t="shared" si="2"/>
        <v>230</v>
      </c>
    </row>
    <row r="71" spans="1:16" ht="60">
      <c r="A71" s="246">
        <v>66</v>
      </c>
      <c r="B71" s="369" t="s">
        <v>4708</v>
      </c>
      <c r="C71" s="369" t="s">
        <v>4634</v>
      </c>
      <c r="D71" s="298"/>
      <c r="E71" s="303">
        <v>3500</v>
      </c>
      <c r="F71" s="303">
        <v>1750</v>
      </c>
      <c r="G71" s="370">
        <v>875</v>
      </c>
      <c r="H71" s="370">
        <v>700</v>
      </c>
      <c r="I71" s="303">
        <f t="shared" ref="I71:K94" si="4">ROUND(E71*30%,-1)</f>
        <v>1050</v>
      </c>
      <c r="J71" s="303">
        <f t="shared" si="4"/>
        <v>530</v>
      </c>
      <c r="K71" s="303">
        <f t="shared" si="4"/>
        <v>260</v>
      </c>
      <c r="L71" s="303">
        <f t="shared" si="3"/>
        <v>210</v>
      </c>
      <c r="M71" s="303">
        <f t="shared" ref="M71:P94" si="5">ROUND(E71*25%,-1)</f>
        <v>880</v>
      </c>
      <c r="N71" s="303">
        <f t="shared" si="5"/>
        <v>440</v>
      </c>
      <c r="O71" s="303">
        <f t="shared" si="5"/>
        <v>220</v>
      </c>
      <c r="P71" s="303">
        <f t="shared" si="5"/>
        <v>180</v>
      </c>
    </row>
    <row r="72" spans="1:16" ht="45">
      <c r="A72" s="246">
        <v>67</v>
      </c>
      <c r="B72" s="296" t="s">
        <v>4709</v>
      </c>
      <c r="C72" s="369" t="s">
        <v>4634</v>
      </c>
      <c r="D72" s="298"/>
      <c r="E72" s="303">
        <v>15000</v>
      </c>
      <c r="F72" s="303">
        <v>7500</v>
      </c>
      <c r="G72" s="303">
        <v>3750</v>
      </c>
      <c r="H72" s="303">
        <v>3000</v>
      </c>
      <c r="I72" s="303">
        <f t="shared" si="4"/>
        <v>4500</v>
      </c>
      <c r="J72" s="303">
        <f t="shared" si="4"/>
        <v>2250</v>
      </c>
      <c r="K72" s="303">
        <f t="shared" si="4"/>
        <v>1130</v>
      </c>
      <c r="L72" s="303">
        <f t="shared" si="3"/>
        <v>900</v>
      </c>
      <c r="M72" s="303">
        <f t="shared" si="5"/>
        <v>3750</v>
      </c>
      <c r="N72" s="303">
        <f t="shared" si="5"/>
        <v>1880</v>
      </c>
      <c r="O72" s="303">
        <f t="shared" si="5"/>
        <v>940</v>
      </c>
      <c r="P72" s="303">
        <f t="shared" si="5"/>
        <v>750</v>
      </c>
    </row>
    <row r="73" spans="1:16" ht="30">
      <c r="A73" s="246">
        <v>68</v>
      </c>
      <c r="B73" s="369" t="s">
        <v>4710</v>
      </c>
      <c r="C73" s="369" t="s">
        <v>4634</v>
      </c>
      <c r="D73" s="298"/>
      <c r="E73" s="303">
        <v>7000</v>
      </c>
      <c r="F73" s="303">
        <v>3500</v>
      </c>
      <c r="G73" s="303">
        <v>1750</v>
      </c>
      <c r="H73" s="303">
        <v>1400</v>
      </c>
      <c r="I73" s="303">
        <f t="shared" si="4"/>
        <v>2100</v>
      </c>
      <c r="J73" s="303">
        <f t="shared" si="4"/>
        <v>1050</v>
      </c>
      <c r="K73" s="303">
        <f t="shared" si="4"/>
        <v>530</v>
      </c>
      <c r="L73" s="303">
        <f t="shared" si="3"/>
        <v>420</v>
      </c>
      <c r="M73" s="303">
        <f t="shared" si="5"/>
        <v>1750</v>
      </c>
      <c r="N73" s="303">
        <f t="shared" si="5"/>
        <v>880</v>
      </c>
      <c r="O73" s="303">
        <f t="shared" si="5"/>
        <v>440</v>
      </c>
      <c r="P73" s="303">
        <f t="shared" si="5"/>
        <v>350</v>
      </c>
    </row>
    <row r="74" spans="1:16" ht="45">
      <c r="A74" s="246">
        <v>69</v>
      </c>
      <c r="B74" s="296" t="s">
        <v>4711</v>
      </c>
      <c r="C74" s="369" t="s">
        <v>4634</v>
      </c>
      <c r="D74" s="298"/>
      <c r="E74" s="303">
        <v>8500</v>
      </c>
      <c r="F74" s="303">
        <v>4250</v>
      </c>
      <c r="G74" s="303">
        <v>2125</v>
      </c>
      <c r="H74" s="303">
        <v>1700</v>
      </c>
      <c r="I74" s="303">
        <f t="shared" si="4"/>
        <v>2550</v>
      </c>
      <c r="J74" s="303">
        <f t="shared" si="4"/>
        <v>1280</v>
      </c>
      <c r="K74" s="303">
        <f t="shared" si="4"/>
        <v>640</v>
      </c>
      <c r="L74" s="303">
        <f t="shared" si="3"/>
        <v>510</v>
      </c>
      <c r="M74" s="303">
        <f t="shared" si="5"/>
        <v>2130</v>
      </c>
      <c r="N74" s="303">
        <f t="shared" si="5"/>
        <v>1060</v>
      </c>
      <c r="O74" s="303">
        <f t="shared" si="5"/>
        <v>530</v>
      </c>
      <c r="P74" s="303">
        <f t="shared" si="5"/>
        <v>430</v>
      </c>
    </row>
    <row r="75" spans="1:16" ht="45">
      <c r="A75" s="246">
        <v>70</v>
      </c>
      <c r="B75" s="369" t="s">
        <v>4712</v>
      </c>
      <c r="C75" s="369" t="s">
        <v>4634</v>
      </c>
      <c r="D75" s="298"/>
      <c r="E75" s="303">
        <v>7000</v>
      </c>
      <c r="F75" s="303">
        <v>3500</v>
      </c>
      <c r="G75" s="303">
        <v>1750</v>
      </c>
      <c r="H75" s="303">
        <v>1400</v>
      </c>
      <c r="I75" s="303">
        <f t="shared" si="4"/>
        <v>2100</v>
      </c>
      <c r="J75" s="303">
        <f t="shared" si="4"/>
        <v>1050</v>
      </c>
      <c r="K75" s="303">
        <f t="shared" si="4"/>
        <v>530</v>
      </c>
      <c r="L75" s="303">
        <f t="shared" si="3"/>
        <v>420</v>
      </c>
      <c r="M75" s="303">
        <f t="shared" si="5"/>
        <v>1750</v>
      </c>
      <c r="N75" s="303">
        <f t="shared" si="5"/>
        <v>880</v>
      </c>
      <c r="O75" s="303">
        <f t="shared" si="5"/>
        <v>440</v>
      </c>
      <c r="P75" s="303">
        <f t="shared" si="5"/>
        <v>350</v>
      </c>
    </row>
    <row r="76" spans="1:16" ht="30">
      <c r="A76" s="246">
        <v>71</v>
      </c>
      <c r="B76" s="296" t="s">
        <v>4713</v>
      </c>
      <c r="C76" s="369" t="s">
        <v>4634</v>
      </c>
      <c r="D76" s="298"/>
      <c r="E76" s="303">
        <v>7000</v>
      </c>
      <c r="F76" s="303">
        <v>3500</v>
      </c>
      <c r="G76" s="303">
        <v>1750</v>
      </c>
      <c r="H76" s="303">
        <v>1400</v>
      </c>
      <c r="I76" s="303">
        <f t="shared" si="4"/>
        <v>2100</v>
      </c>
      <c r="J76" s="303">
        <f t="shared" si="4"/>
        <v>1050</v>
      </c>
      <c r="K76" s="303">
        <f t="shared" si="4"/>
        <v>530</v>
      </c>
      <c r="L76" s="303">
        <f t="shared" si="3"/>
        <v>420</v>
      </c>
      <c r="M76" s="303">
        <f t="shared" si="5"/>
        <v>1750</v>
      </c>
      <c r="N76" s="303">
        <f t="shared" si="5"/>
        <v>880</v>
      </c>
      <c r="O76" s="303">
        <f t="shared" si="5"/>
        <v>440</v>
      </c>
      <c r="P76" s="303">
        <f t="shared" si="5"/>
        <v>350</v>
      </c>
    </row>
    <row r="77" spans="1:16" ht="30">
      <c r="A77" s="246">
        <v>72</v>
      </c>
      <c r="B77" s="369" t="s">
        <v>4714</v>
      </c>
      <c r="C77" s="369" t="s">
        <v>4634</v>
      </c>
      <c r="D77" s="298"/>
      <c r="E77" s="303">
        <v>7000</v>
      </c>
      <c r="F77" s="303">
        <v>3500</v>
      </c>
      <c r="G77" s="303">
        <v>1750</v>
      </c>
      <c r="H77" s="303">
        <v>1400</v>
      </c>
      <c r="I77" s="303">
        <f t="shared" si="4"/>
        <v>2100</v>
      </c>
      <c r="J77" s="303">
        <f t="shared" si="4"/>
        <v>1050</v>
      </c>
      <c r="K77" s="303">
        <f t="shared" si="4"/>
        <v>530</v>
      </c>
      <c r="L77" s="303">
        <f t="shared" si="3"/>
        <v>420</v>
      </c>
      <c r="M77" s="303">
        <f t="shared" si="5"/>
        <v>1750</v>
      </c>
      <c r="N77" s="303">
        <f t="shared" si="5"/>
        <v>880</v>
      </c>
      <c r="O77" s="303">
        <f t="shared" si="5"/>
        <v>440</v>
      </c>
      <c r="P77" s="303">
        <f t="shared" si="5"/>
        <v>350</v>
      </c>
    </row>
    <row r="78" spans="1:16" ht="30">
      <c r="A78" s="246">
        <v>73</v>
      </c>
      <c r="B78" s="296" t="s">
        <v>4715</v>
      </c>
      <c r="C78" s="369" t="s">
        <v>4634</v>
      </c>
      <c r="D78" s="298"/>
      <c r="E78" s="303">
        <v>3750</v>
      </c>
      <c r="F78" s="303">
        <v>1875</v>
      </c>
      <c r="G78" s="370">
        <v>938</v>
      </c>
      <c r="H78" s="370">
        <v>750</v>
      </c>
      <c r="I78" s="303">
        <f t="shared" si="4"/>
        <v>1130</v>
      </c>
      <c r="J78" s="303">
        <f t="shared" si="4"/>
        <v>560</v>
      </c>
      <c r="K78" s="303">
        <f t="shared" si="4"/>
        <v>280</v>
      </c>
      <c r="L78" s="303">
        <f t="shared" si="3"/>
        <v>230</v>
      </c>
      <c r="M78" s="303">
        <f t="shared" si="5"/>
        <v>940</v>
      </c>
      <c r="N78" s="303">
        <f t="shared" si="5"/>
        <v>470</v>
      </c>
      <c r="O78" s="303">
        <f t="shared" si="5"/>
        <v>230</v>
      </c>
      <c r="P78" s="303">
        <f t="shared" si="5"/>
        <v>190</v>
      </c>
    </row>
    <row r="79" spans="1:16" ht="45">
      <c r="A79" s="246">
        <v>74</v>
      </c>
      <c r="B79" s="369" t="s">
        <v>4716</v>
      </c>
      <c r="C79" s="369" t="s">
        <v>4634</v>
      </c>
      <c r="D79" s="298"/>
      <c r="E79" s="303">
        <v>7000</v>
      </c>
      <c r="F79" s="303">
        <v>3500</v>
      </c>
      <c r="G79" s="303">
        <v>1750</v>
      </c>
      <c r="H79" s="303">
        <v>1400</v>
      </c>
      <c r="I79" s="303">
        <f t="shared" si="4"/>
        <v>2100</v>
      </c>
      <c r="J79" s="303">
        <f t="shared" si="4"/>
        <v>1050</v>
      </c>
      <c r="K79" s="303">
        <f t="shared" si="4"/>
        <v>530</v>
      </c>
      <c r="L79" s="303">
        <f t="shared" si="3"/>
        <v>420</v>
      </c>
      <c r="M79" s="303">
        <f t="shared" si="5"/>
        <v>1750</v>
      </c>
      <c r="N79" s="303">
        <f t="shared" si="5"/>
        <v>880</v>
      </c>
      <c r="O79" s="303">
        <f t="shared" si="5"/>
        <v>440</v>
      </c>
      <c r="P79" s="303">
        <f t="shared" si="5"/>
        <v>350</v>
      </c>
    </row>
    <row r="80" spans="1:16" ht="30">
      <c r="A80" s="246">
        <v>75</v>
      </c>
      <c r="B80" s="296" t="s">
        <v>4717</v>
      </c>
      <c r="C80" s="369" t="s">
        <v>4634</v>
      </c>
      <c r="D80" s="298"/>
      <c r="E80" s="303">
        <v>7000</v>
      </c>
      <c r="F80" s="303">
        <v>3500</v>
      </c>
      <c r="G80" s="303">
        <v>1750</v>
      </c>
      <c r="H80" s="303">
        <v>1400</v>
      </c>
      <c r="I80" s="303">
        <f t="shared" si="4"/>
        <v>2100</v>
      </c>
      <c r="J80" s="303">
        <f t="shared" si="4"/>
        <v>1050</v>
      </c>
      <c r="K80" s="303">
        <f t="shared" si="4"/>
        <v>530</v>
      </c>
      <c r="L80" s="303">
        <f t="shared" si="3"/>
        <v>420</v>
      </c>
      <c r="M80" s="303">
        <f t="shared" si="5"/>
        <v>1750</v>
      </c>
      <c r="N80" s="303">
        <f t="shared" si="5"/>
        <v>880</v>
      </c>
      <c r="O80" s="303">
        <f t="shared" si="5"/>
        <v>440</v>
      </c>
      <c r="P80" s="303">
        <f t="shared" si="5"/>
        <v>350</v>
      </c>
    </row>
    <row r="81" spans="1:16" ht="30">
      <c r="A81" s="246">
        <v>76</v>
      </c>
      <c r="B81" s="304" t="s">
        <v>4718</v>
      </c>
      <c r="C81" s="369" t="s">
        <v>4634</v>
      </c>
      <c r="D81" s="298"/>
      <c r="E81" s="303">
        <v>9000</v>
      </c>
      <c r="F81" s="303">
        <v>4500</v>
      </c>
      <c r="G81" s="303">
        <v>2250</v>
      </c>
      <c r="H81" s="303">
        <v>1800</v>
      </c>
      <c r="I81" s="303">
        <f t="shared" si="4"/>
        <v>2700</v>
      </c>
      <c r="J81" s="303">
        <f t="shared" si="4"/>
        <v>1350</v>
      </c>
      <c r="K81" s="303">
        <f t="shared" si="4"/>
        <v>680</v>
      </c>
      <c r="L81" s="303">
        <f t="shared" si="3"/>
        <v>540</v>
      </c>
      <c r="M81" s="303">
        <f t="shared" si="5"/>
        <v>2250</v>
      </c>
      <c r="N81" s="303">
        <f t="shared" si="5"/>
        <v>1130</v>
      </c>
      <c r="O81" s="303">
        <f t="shared" si="5"/>
        <v>560</v>
      </c>
      <c r="P81" s="303">
        <f t="shared" si="5"/>
        <v>450</v>
      </c>
    </row>
    <row r="82" spans="1:16" ht="30">
      <c r="A82" s="246">
        <v>77</v>
      </c>
      <c r="B82" s="296" t="s">
        <v>4719</v>
      </c>
      <c r="C82" s="369" t="s">
        <v>4634</v>
      </c>
      <c r="D82" s="298"/>
      <c r="E82" s="303">
        <v>5400</v>
      </c>
      <c r="F82" s="303">
        <v>2700</v>
      </c>
      <c r="G82" s="303">
        <v>1350</v>
      </c>
      <c r="H82" s="303">
        <v>1080</v>
      </c>
      <c r="I82" s="303">
        <f t="shared" si="4"/>
        <v>1620</v>
      </c>
      <c r="J82" s="303">
        <f t="shared" si="4"/>
        <v>810</v>
      </c>
      <c r="K82" s="303">
        <f t="shared" si="4"/>
        <v>410</v>
      </c>
      <c r="L82" s="303">
        <f t="shared" si="3"/>
        <v>320</v>
      </c>
      <c r="M82" s="303">
        <f t="shared" si="5"/>
        <v>1350</v>
      </c>
      <c r="N82" s="303">
        <f t="shared" si="5"/>
        <v>680</v>
      </c>
      <c r="O82" s="303">
        <f t="shared" si="5"/>
        <v>340</v>
      </c>
      <c r="P82" s="303">
        <f t="shared" si="5"/>
        <v>270</v>
      </c>
    </row>
    <row r="83" spans="1:16" ht="30">
      <c r="A83" s="246">
        <v>78</v>
      </c>
      <c r="B83" s="369" t="s">
        <v>4720</v>
      </c>
      <c r="C83" s="369" t="s">
        <v>4634</v>
      </c>
      <c r="D83" s="298"/>
      <c r="E83" s="303">
        <v>6000</v>
      </c>
      <c r="F83" s="303">
        <v>3000</v>
      </c>
      <c r="G83" s="303">
        <v>1500</v>
      </c>
      <c r="H83" s="303">
        <v>1200</v>
      </c>
      <c r="I83" s="303">
        <f t="shared" si="4"/>
        <v>1800</v>
      </c>
      <c r="J83" s="303">
        <f t="shared" si="4"/>
        <v>900</v>
      </c>
      <c r="K83" s="303">
        <f t="shared" si="4"/>
        <v>450</v>
      </c>
      <c r="L83" s="303">
        <f t="shared" si="3"/>
        <v>360</v>
      </c>
      <c r="M83" s="303">
        <f t="shared" si="5"/>
        <v>1500</v>
      </c>
      <c r="N83" s="303">
        <f t="shared" si="5"/>
        <v>750</v>
      </c>
      <c r="O83" s="303">
        <f t="shared" si="5"/>
        <v>380</v>
      </c>
      <c r="P83" s="303">
        <f t="shared" si="5"/>
        <v>300</v>
      </c>
    </row>
    <row r="84" spans="1:16" ht="60">
      <c r="A84" s="246">
        <v>79</v>
      </c>
      <c r="B84" s="296" t="s">
        <v>4721</v>
      </c>
      <c r="C84" s="369" t="s">
        <v>4634</v>
      </c>
      <c r="D84" s="298"/>
      <c r="E84" s="303">
        <v>3800</v>
      </c>
      <c r="F84" s="303">
        <v>1900</v>
      </c>
      <c r="G84" s="370">
        <v>950</v>
      </c>
      <c r="H84" s="370">
        <v>760</v>
      </c>
      <c r="I84" s="303">
        <f t="shared" si="4"/>
        <v>1140</v>
      </c>
      <c r="J84" s="303">
        <f t="shared" si="4"/>
        <v>570</v>
      </c>
      <c r="K84" s="303">
        <f t="shared" si="4"/>
        <v>290</v>
      </c>
      <c r="L84" s="303">
        <f t="shared" si="3"/>
        <v>230</v>
      </c>
      <c r="M84" s="303">
        <f t="shared" si="5"/>
        <v>950</v>
      </c>
      <c r="N84" s="303">
        <f t="shared" si="5"/>
        <v>480</v>
      </c>
      <c r="O84" s="303">
        <f t="shared" si="5"/>
        <v>240</v>
      </c>
      <c r="P84" s="303">
        <f t="shared" si="5"/>
        <v>190</v>
      </c>
    </row>
    <row r="85" spans="1:16" ht="45">
      <c r="A85" s="246">
        <v>80</v>
      </c>
      <c r="B85" s="369" t="s">
        <v>4722</v>
      </c>
      <c r="C85" s="369" t="s">
        <v>4634</v>
      </c>
      <c r="D85" s="298"/>
      <c r="E85" s="303">
        <v>5500</v>
      </c>
      <c r="F85" s="303">
        <v>2750</v>
      </c>
      <c r="G85" s="303">
        <v>1375</v>
      </c>
      <c r="H85" s="303">
        <v>1100</v>
      </c>
      <c r="I85" s="303">
        <f t="shared" si="4"/>
        <v>1650</v>
      </c>
      <c r="J85" s="303">
        <f t="shared" si="4"/>
        <v>830</v>
      </c>
      <c r="K85" s="303">
        <f t="shared" si="4"/>
        <v>410</v>
      </c>
      <c r="L85" s="303">
        <f t="shared" si="3"/>
        <v>330</v>
      </c>
      <c r="M85" s="303">
        <f t="shared" si="5"/>
        <v>1380</v>
      </c>
      <c r="N85" s="303">
        <f t="shared" si="5"/>
        <v>690</v>
      </c>
      <c r="O85" s="303">
        <f t="shared" si="5"/>
        <v>340</v>
      </c>
      <c r="P85" s="303">
        <f t="shared" si="5"/>
        <v>280</v>
      </c>
    </row>
    <row r="86" spans="1:16" ht="30">
      <c r="A86" s="246">
        <v>81</v>
      </c>
      <c r="B86" s="296" t="s">
        <v>4723</v>
      </c>
      <c r="C86" s="369" t="s">
        <v>4634</v>
      </c>
      <c r="D86" s="298"/>
      <c r="E86" s="303">
        <v>4500</v>
      </c>
      <c r="F86" s="303">
        <v>2250</v>
      </c>
      <c r="G86" s="303">
        <v>1125</v>
      </c>
      <c r="H86" s="370">
        <v>900</v>
      </c>
      <c r="I86" s="303">
        <f t="shared" si="4"/>
        <v>1350</v>
      </c>
      <c r="J86" s="303">
        <f t="shared" si="4"/>
        <v>680</v>
      </c>
      <c r="K86" s="303">
        <f t="shared" si="4"/>
        <v>340</v>
      </c>
      <c r="L86" s="303">
        <f t="shared" si="3"/>
        <v>270</v>
      </c>
      <c r="M86" s="303">
        <f t="shared" si="5"/>
        <v>1130</v>
      </c>
      <c r="N86" s="303">
        <f t="shared" si="5"/>
        <v>560</v>
      </c>
      <c r="O86" s="303">
        <f t="shared" si="5"/>
        <v>280</v>
      </c>
      <c r="P86" s="303">
        <f t="shared" si="5"/>
        <v>230</v>
      </c>
    </row>
    <row r="87" spans="1:16" ht="30">
      <c r="A87" s="246">
        <v>82</v>
      </c>
      <c r="B87" s="369" t="s">
        <v>4724</v>
      </c>
      <c r="C87" s="369" t="s">
        <v>4634</v>
      </c>
      <c r="D87" s="298"/>
      <c r="E87" s="303">
        <v>5500</v>
      </c>
      <c r="F87" s="303">
        <v>2750</v>
      </c>
      <c r="G87" s="303">
        <v>1375</v>
      </c>
      <c r="H87" s="303">
        <v>1100</v>
      </c>
      <c r="I87" s="303">
        <f t="shared" si="4"/>
        <v>1650</v>
      </c>
      <c r="J87" s="303">
        <f t="shared" si="4"/>
        <v>830</v>
      </c>
      <c r="K87" s="303">
        <f t="shared" si="4"/>
        <v>410</v>
      </c>
      <c r="L87" s="303">
        <f t="shared" si="3"/>
        <v>330</v>
      </c>
      <c r="M87" s="303">
        <f t="shared" si="5"/>
        <v>1380</v>
      </c>
      <c r="N87" s="303">
        <f t="shared" si="5"/>
        <v>690</v>
      </c>
      <c r="O87" s="303">
        <f t="shared" si="5"/>
        <v>340</v>
      </c>
      <c r="P87" s="303">
        <f t="shared" si="5"/>
        <v>280</v>
      </c>
    </row>
    <row r="88" spans="1:16" ht="30">
      <c r="A88" s="246">
        <v>83</v>
      </c>
      <c r="B88" s="296" t="s">
        <v>4725</v>
      </c>
      <c r="C88" s="369" t="s">
        <v>4634</v>
      </c>
      <c r="D88" s="298"/>
      <c r="E88" s="303">
        <v>4500</v>
      </c>
      <c r="F88" s="303">
        <v>2250</v>
      </c>
      <c r="G88" s="303">
        <v>1125</v>
      </c>
      <c r="H88" s="370">
        <v>900</v>
      </c>
      <c r="I88" s="303">
        <f t="shared" si="4"/>
        <v>1350</v>
      </c>
      <c r="J88" s="303">
        <f t="shared" si="4"/>
        <v>680</v>
      </c>
      <c r="K88" s="303">
        <f t="shared" si="4"/>
        <v>340</v>
      </c>
      <c r="L88" s="303">
        <f t="shared" si="3"/>
        <v>270</v>
      </c>
      <c r="M88" s="303">
        <f t="shared" si="5"/>
        <v>1130</v>
      </c>
      <c r="N88" s="303">
        <f t="shared" si="5"/>
        <v>560</v>
      </c>
      <c r="O88" s="303">
        <f t="shared" si="5"/>
        <v>280</v>
      </c>
      <c r="P88" s="303">
        <f t="shared" si="5"/>
        <v>230</v>
      </c>
    </row>
    <row r="89" spans="1:16" ht="30">
      <c r="A89" s="246">
        <v>84</v>
      </c>
      <c r="B89" s="369" t="s">
        <v>4726</v>
      </c>
      <c r="C89" s="369" t="s">
        <v>4634</v>
      </c>
      <c r="D89" s="298"/>
      <c r="E89" s="303">
        <v>4500</v>
      </c>
      <c r="F89" s="303">
        <v>2250</v>
      </c>
      <c r="G89" s="303">
        <v>1125</v>
      </c>
      <c r="H89" s="370">
        <v>900</v>
      </c>
      <c r="I89" s="303">
        <f t="shared" si="4"/>
        <v>1350</v>
      </c>
      <c r="J89" s="303">
        <f t="shared" si="4"/>
        <v>680</v>
      </c>
      <c r="K89" s="303">
        <f t="shared" si="4"/>
        <v>340</v>
      </c>
      <c r="L89" s="303">
        <f t="shared" si="3"/>
        <v>270</v>
      </c>
      <c r="M89" s="303">
        <f t="shared" si="5"/>
        <v>1130</v>
      </c>
      <c r="N89" s="303">
        <f t="shared" si="5"/>
        <v>560</v>
      </c>
      <c r="O89" s="303">
        <f t="shared" si="5"/>
        <v>280</v>
      </c>
      <c r="P89" s="303">
        <f t="shared" si="5"/>
        <v>230</v>
      </c>
    </row>
    <row r="90" spans="1:16" ht="60">
      <c r="A90" s="246">
        <v>85</v>
      </c>
      <c r="B90" s="296" t="s">
        <v>4727</v>
      </c>
      <c r="C90" s="369" t="s">
        <v>4634</v>
      </c>
      <c r="D90" s="298"/>
      <c r="E90" s="303">
        <v>3000</v>
      </c>
      <c r="F90" s="303">
        <v>1500</v>
      </c>
      <c r="G90" s="370">
        <v>750</v>
      </c>
      <c r="H90" s="370">
        <v>600</v>
      </c>
      <c r="I90" s="303">
        <f t="shared" si="4"/>
        <v>900</v>
      </c>
      <c r="J90" s="303">
        <f t="shared" si="4"/>
        <v>450</v>
      </c>
      <c r="K90" s="303">
        <f t="shared" si="4"/>
        <v>230</v>
      </c>
      <c r="L90" s="303">
        <f t="shared" si="3"/>
        <v>180</v>
      </c>
      <c r="M90" s="303">
        <f t="shared" si="5"/>
        <v>750</v>
      </c>
      <c r="N90" s="303">
        <f t="shared" si="5"/>
        <v>380</v>
      </c>
      <c r="O90" s="303">
        <f t="shared" si="5"/>
        <v>190</v>
      </c>
      <c r="P90" s="303">
        <f t="shared" si="5"/>
        <v>150</v>
      </c>
    </row>
    <row r="91" spans="1:16" ht="45">
      <c r="A91" s="246">
        <v>86</v>
      </c>
      <c r="B91" s="369" t="s">
        <v>4728</v>
      </c>
      <c r="C91" s="369" t="s">
        <v>4634</v>
      </c>
      <c r="D91" s="298"/>
      <c r="E91" s="303">
        <v>6050</v>
      </c>
      <c r="F91" s="303">
        <v>3025</v>
      </c>
      <c r="G91" s="303">
        <v>1513</v>
      </c>
      <c r="H91" s="303">
        <v>1210</v>
      </c>
      <c r="I91" s="303">
        <f t="shared" si="4"/>
        <v>1820</v>
      </c>
      <c r="J91" s="303">
        <f t="shared" si="4"/>
        <v>910</v>
      </c>
      <c r="K91" s="303">
        <f t="shared" si="4"/>
        <v>450</v>
      </c>
      <c r="L91" s="303">
        <f t="shared" si="3"/>
        <v>360</v>
      </c>
      <c r="M91" s="303">
        <f t="shared" si="5"/>
        <v>1510</v>
      </c>
      <c r="N91" s="303">
        <f t="shared" si="5"/>
        <v>760</v>
      </c>
      <c r="O91" s="303">
        <f t="shared" si="5"/>
        <v>380</v>
      </c>
      <c r="P91" s="303">
        <f t="shared" si="5"/>
        <v>300</v>
      </c>
    </row>
    <row r="92" spans="1:16" ht="45">
      <c r="A92" s="246">
        <v>87</v>
      </c>
      <c r="B92" s="296" t="s">
        <v>4728</v>
      </c>
      <c r="C92" s="369" t="s">
        <v>4634</v>
      </c>
      <c r="D92" s="298"/>
      <c r="E92" s="303">
        <v>3025</v>
      </c>
      <c r="F92" s="303">
        <v>1513</v>
      </c>
      <c r="G92" s="370">
        <v>756</v>
      </c>
      <c r="H92" s="370">
        <v>605</v>
      </c>
      <c r="I92" s="303">
        <f t="shared" si="4"/>
        <v>910</v>
      </c>
      <c r="J92" s="303">
        <f t="shared" si="4"/>
        <v>450</v>
      </c>
      <c r="K92" s="303">
        <f t="shared" si="4"/>
        <v>230</v>
      </c>
      <c r="L92" s="303">
        <f t="shared" si="3"/>
        <v>180</v>
      </c>
      <c r="M92" s="303">
        <f t="shared" si="5"/>
        <v>760</v>
      </c>
      <c r="N92" s="303">
        <f t="shared" si="5"/>
        <v>380</v>
      </c>
      <c r="O92" s="303">
        <f t="shared" si="5"/>
        <v>190</v>
      </c>
      <c r="P92" s="303">
        <f t="shared" si="5"/>
        <v>150</v>
      </c>
    </row>
    <row r="93" spans="1:16" ht="45">
      <c r="A93" s="246">
        <v>88</v>
      </c>
      <c r="B93" s="369" t="s">
        <v>4728</v>
      </c>
      <c r="C93" s="369" t="s">
        <v>4634</v>
      </c>
      <c r="D93" s="298"/>
      <c r="E93" s="303">
        <v>2200</v>
      </c>
      <c r="F93" s="303">
        <v>1100</v>
      </c>
      <c r="G93" s="370">
        <v>550</v>
      </c>
      <c r="H93" s="370">
        <v>440</v>
      </c>
      <c r="I93" s="303">
        <f t="shared" si="4"/>
        <v>660</v>
      </c>
      <c r="J93" s="303">
        <f t="shared" si="4"/>
        <v>330</v>
      </c>
      <c r="K93" s="303">
        <f t="shared" si="4"/>
        <v>170</v>
      </c>
      <c r="L93" s="303">
        <f t="shared" si="3"/>
        <v>130</v>
      </c>
      <c r="M93" s="303">
        <f t="shared" si="5"/>
        <v>550</v>
      </c>
      <c r="N93" s="303">
        <f t="shared" si="5"/>
        <v>280</v>
      </c>
      <c r="O93" s="303">
        <f t="shared" si="5"/>
        <v>140</v>
      </c>
      <c r="P93" s="303">
        <f t="shared" si="5"/>
        <v>110</v>
      </c>
    </row>
    <row r="94" spans="1:16" ht="45">
      <c r="A94" s="246">
        <v>89</v>
      </c>
      <c r="B94" s="296" t="s">
        <v>4728</v>
      </c>
      <c r="C94" s="369" t="s">
        <v>4634</v>
      </c>
      <c r="D94" s="298"/>
      <c r="E94" s="303">
        <v>1700</v>
      </c>
      <c r="F94" s="370">
        <v>850</v>
      </c>
      <c r="G94" s="370">
        <v>425</v>
      </c>
      <c r="H94" s="370">
        <v>340</v>
      </c>
      <c r="I94" s="303">
        <f t="shared" si="4"/>
        <v>510</v>
      </c>
      <c r="J94" s="303">
        <f t="shared" si="4"/>
        <v>260</v>
      </c>
      <c r="K94" s="303">
        <f t="shared" si="4"/>
        <v>130</v>
      </c>
      <c r="L94" s="303">
        <f t="shared" si="3"/>
        <v>100</v>
      </c>
      <c r="M94" s="303">
        <f t="shared" si="5"/>
        <v>430</v>
      </c>
      <c r="N94" s="303">
        <f t="shared" si="5"/>
        <v>210</v>
      </c>
      <c r="O94" s="303">
        <f t="shared" si="5"/>
        <v>110</v>
      </c>
      <c r="P94" s="303">
        <f t="shared" si="5"/>
        <v>90</v>
      </c>
    </row>
    <row r="95" spans="1:16" ht="15.75" thickBot="1">
      <c r="A95" s="350"/>
      <c r="B95" s="350"/>
      <c r="C95" s="350"/>
      <c r="D95" s="350"/>
      <c r="E95" s="350"/>
      <c r="F95" s="350"/>
      <c r="G95" s="350"/>
      <c r="H95" s="350"/>
      <c r="I95" s="350"/>
      <c r="J95" s="350"/>
      <c r="K95" s="350"/>
      <c r="L95" s="350"/>
      <c r="M95" s="350"/>
      <c r="N95" s="350"/>
      <c r="O95" s="350"/>
      <c r="P95" s="350"/>
    </row>
    <row r="96" spans="1:16" ht="15.75" thickBot="1">
      <c r="A96" s="348"/>
      <c r="B96" s="348"/>
      <c r="C96" s="348"/>
      <c r="D96" s="348"/>
      <c r="E96" s="348"/>
      <c r="F96" s="348"/>
      <c r="G96" s="348"/>
      <c r="H96" s="348"/>
      <c r="I96" s="348"/>
      <c r="J96" s="348"/>
      <c r="K96" s="348"/>
      <c r="L96" s="348"/>
      <c r="M96" s="348"/>
      <c r="N96" s="348"/>
      <c r="O96" s="348"/>
      <c r="P96" s="348"/>
    </row>
    <row r="97" spans="1:16" ht="15.75" thickBot="1">
      <c r="A97" s="348"/>
      <c r="B97" s="348"/>
      <c r="C97" s="348"/>
      <c r="D97" s="348"/>
      <c r="E97" s="348"/>
      <c r="F97" s="348"/>
      <c r="G97" s="348"/>
      <c r="H97" s="348"/>
      <c r="I97" s="348"/>
      <c r="J97" s="348"/>
      <c r="K97" s="348"/>
      <c r="L97" s="348"/>
      <c r="M97" s="348"/>
      <c r="N97" s="348"/>
      <c r="O97" s="348"/>
      <c r="P97" s="348"/>
    </row>
    <row r="98" spans="1:16" ht="15.75" thickBot="1">
      <c r="A98" s="348"/>
      <c r="B98" s="348"/>
      <c r="C98" s="348"/>
      <c r="D98" s="348"/>
      <c r="E98" s="348"/>
      <c r="F98" s="348"/>
      <c r="G98" s="348"/>
      <c r="H98" s="348"/>
      <c r="I98" s="348"/>
      <c r="J98" s="348"/>
      <c r="K98" s="348"/>
      <c r="L98" s="348"/>
      <c r="M98" s="348"/>
      <c r="N98" s="348"/>
      <c r="O98" s="348"/>
      <c r="P98" s="348"/>
    </row>
    <row r="99" spans="1:16" ht="15.75" thickBot="1">
      <c r="A99" s="348"/>
      <c r="B99" s="348"/>
      <c r="C99" s="348"/>
      <c r="D99" s="348"/>
      <c r="E99" s="348"/>
      <c r="F99" s="348"/>
      <c r="G99" s="348"/>
      <c r="H99" s="348"/>
      <c r="I99" s="348"/>
      <c r="J99" s="348"/>
      <c r="K99" s="348"/>
      <c r="L99" s="348"/>
      <c r="M99" s="348"/>
      <c r="N99" s="348"/>
      <c r="O99" s="348"/>
      <c r="P99" s="348"/>
    </row>
    <row r="100" spans="1:16" ht="15.75" thickBot="1">
      <c r="A100" s="348"/>
      <c r="B100" s="348"/>
      <c r="C100" s="348"/>
      <c r="D100" s="348"/>
      <c r="E100" s="348"/>
      <c r="F100" s="348"/>
      <c r="G100" s="348"/>
      <c r="H100" s="348"/>
      <c r="I100" s="348"/>
      <c r="J100" s="348"/>
      <c r="K100" s="348"/>
      <c r="L100" s="348"/>
      <c r="M100" s="348"/>
      <c r="N100" s="348"/>
      <c r="O100" s="348"/>
      <c r="P100" s="348"/>
    </row>
    <row r="101" spans="1:16" ht="15.75" thickBot="1">
      <c r="A101" s="348"/>
      <c r="B101" s="348"/>
      <c r="C101" s="348"/>
      <c r="D101" s="348"/>
      <c r="E101" s="348"/>
      <c r="F101" s="348"/>
      <c r="G101" s="348"/>
      <c r="H101" s="348"/>
      <c r="I101" s="348"/>
      <c r="J101" s="348"/>
      <c r="K101" s="348"/>
      <c r="L101" s="348"/>
      <c r="M101" s="348"/>
      <c r="N101" s="348"/>
      <c r="O101" s="348"/>
      <c r="P101" s="348"/>
    </row>
    <row r="102" spans="1:16" ht="15.75" thickBot="1">
      <c r="A102" s="348"/>
      <c r="B102" s="348"/>
      <c r="C102" s="348"/>
      <c r="D102" s="348"/>
      <c r="E102" s="348"/>
      <c r="F102" s="348"/>
      <c r="G102" s="348"/>
      <c r="H102" s="348"/>
      <c r="I102" s="348"/>
      <c r="J102" s="348"/>
      <c r="K102" s="348"/>
      <c r="L102" s="348"/>
      <c r="M102" s="348"/>
      <c r="N102" s="348"/>
      <c r="O102" s="348"/>
      <c r="P102" s="348"/>
    </row>
    <row r="103" spans="1:16" ht="15.75" thickBot="1">
      <c r="A103" s="348"/>
      <c r="B103" s="348"/>
      <c r="C103" s="348"/>
      <c r="D103" s="348"/>
      <c r="E103" s="348"/>
      <c r="F103" s="348"/>
      <c r="G103" s="348"/>
      <c r="H103" s="348"/>
      <c r="I103" s="348"/>
      <c r="J103" s="348"/>
      <c r="K103" s="348"/>
      <c r="L103" s="348"/>
      <c r="M103" s="348"/>
      <c r="N103" s="348"/>
      <c r="O103" s="348"/>
      <c r="P103" s="348"/>
    </row>
    <row r="104" spans="1:16" ht="15.75" thickBot="1">
      <c r="A104" s="348"/>
      <c r="B104" s="348"/>
      <c r="C104" s="348"/>
      <c r="D104" s="348"/>
      <c r="E104" s="348"/>
      <c r="F104" s="348"/>
      <c r="G104" s="348"/>
      <c r="H104" s="348"/>
      <c r="I104" s="348"/>
      <c r="J104" s="348"/>
      <c r="K104" s="348"/>
      <c r="L104" s="348"/>
      <c r="M104" s="348"/>
      <c r="N104" s="348"/>
      <c r="O104" s="348"/>
      <c r="P104" s="348"/>
    </row>
    <row r="105" spans="1:16" ht="15.75" thickBot="1">
      <c r="A105" s="348"/>
      <c r="B105" s="348"/>
      <c r="C105" s="348"/>
      <c r="D105" s="348"/>
      <c r="E105" s="348"/>
      <c r="F105" s="348"/>
      <c r="G105" s="348"/>
      <c r="H105" s="348"/>
      <c r="I105" s="348"/>
      <c r="J105" s="348"/>
      <c r="K105" s="348"/>
      <c r="L105" s="348"/>
      <c r="M105" s="348"/>
      <c r="N105" s="348"/>
      <c r="O105" s="348"/>
      <c r="P105" s="348"/>
    </row>
    <row r="106" spans="1:16" ht="15.75" thickBot="1">
      <c r="A106" s="348"/>
      <c r="B106" s="348"/>
      <c r="C106" s="348"/>
      <c r="D106" s="348"/>
      <c r="E106" s="348"/>
      <c r="F106" s="348"/>
      <c r="G106" s="348"/>
      <c r="H106" s="348"/>
      <c r="I106" s="348"/>
      <c r="J106" s="348"/>
      <c r="K106" s="348"/>
      <c r="L106" s="348"/>
      <c r="M106" s="348"/>
      <c r="N106" s="348"/>
      <c r="O106" s="348"/>
      <c r="P106" s="348"/>
    </row>
    <row r="107" spans="1:16" ht="15.75" thickBot="1">
      <c r="A107" s="348"/>
      <c r="B107" s="348"/>
      <c r="C107" s="348"/>
      <c r="D107" s="348"/>
      <c r="E107" s="348"/>
      <c r="F107" s="348"/>
      <c r="G107" s="348"/>
      <c r="H107" s="348"/>
      <c r="I107" s="348"/>
      <c r="J107" s="348"/>
      <c r="K107" s="348"/>
      <c r="L107" s="348"/>
      <c r="M107" s="348"/>
      <c r="N107" s="348"/>
      <c r="O107" s="348"/>
      <c r="P107" s="348"/>
    </row>
    <row r="108" spans="1:16" ht="15.75" thickBot="1">
      <c r="A108" s="348"/>
      <c r="B108" s="348"/>
      <c r="C108" s="348"/>
      <c r="D108" s="348"/>
      <c r="E108" s="348"/>
      <c r="F108" s="348"/>
      <c r="G108" s="348"/>
      <c r="H108" s="348"/>
      <c r="I108" s="348"/>
      <c r="J108" s="348"/>
      <c r="K108" s="348"/>
      <c r="L108" s="348"/>
      <c r="M108" s="348"/>
      <c r="N108" s="348"/>
      <c r="O108" s="348"/>
      <c r="P108" s="348"/>
    </row>
    <row r="109" spans="1:16" ht="15.75" thickBot="1">
      <c r="A109" s="348"/>
      <c r="B109" s="348"/>
      <c r="C109" s="348"/>
      <c r="D109" s="348"/>
      <c r="E109" s="348"/>
      <c r="F109" s="348"/>
      <c r="G109" s="348"/>
      <c r="H109" s="348"/>
      <c r="I109" s="348"/>
      <c r="J109" s="348"/>
      <c r="K109" s="348"/>
      <c r="L109" s="348"/>
      <c r="M109" s="348"/>
      <c r="N109" s="348"/>
      <c r="O109" s="348"/>
      <c r="P109" s="348"/>
    </row>
    <row r="110" spans="1:16" ht="15.75" thickBot="1">
      <c r="A110" s="348"/>
      <c r="B110" s="348"/>
      <c r="C110" s="348"/>
      <c r="D110" s="348"/>
      <c r="E110" s="348"/>
      <c r="F110" s="348"/>
      <c r="G110" s="348"/>
      <c r="H110" s="348"/>
      <c r="I110" s="348"/>
      <c r="J110" s="348"/>
      <c r="K110" s="348"/>
      <c r="L110" s="348"/>
      <c r="M110" s="348"/>
      <c r="N110" s="348"/>
      <c r="O110" s="348"/>
      <c r="P110" s="348"/>
    </row>
    <row r="111" spans="1:16" ht="15.75" thickBot="1">
      <c r="A111" s="348"/>
      <c r="B111" s="348"/>
      <c r="C111" s="348"/>
      <c r="D111" s="348"/>
      <c r="E111" s="348"/>
      <c r="F111" s="348"/>
      <c r="G111" s="348"/>
      <c r="H111" s="348"/>
      <c r="I111" s="348"/>
      <c r="J111" s="348"/>
      <c r="K111" s="348"/>
      <c r="L111" s="348"/>
      <c r="M111" s="348"/>
      <c r="N111" s="348"/>
      <c r="O111" s="348"/>
      <c r="P111" s="348"/>
    </row>
    <row r="112" spans="1:16" ht="15.75" thickBot="1">
      <c r="A112" s="348"/>
      <c r="B112" s="348"/>
      <c r="C112" s="348"/>
      <c r="D112" s="348"/>
      <c r="E112" s="348"/>
      <c r="F112" s="348"/>
      <c r="G112" s="348"/>
      <c r="H112" s="348"/>
      <c r="I112" s="348"/>
      <c r="J112" s="348"/>
      <c r="K112" s="348"/>
      <c r="L112" s="348"/>
      <c r="M112" s="348"/>
      <c r="N112" s="348"/>
      <c r="O112" s="348"/>
      <c r="P112" s="348"/>
    </row>
    <row r="113" spans="1:16" ht="15.75" thickBot="1">
      <c r="A113" s="348"/>
      <c r="B113" s="348"/>
      <c r="C113" s="348"/>
      <c r="D113" s="348"/>
      <c r="E113" s="348"/>
      <c r="F113" s="348"/>
      <c r="G113" s="348"/>
      <c r="H113" s="348"/>
      <c r="I113" s="348"/>
      <c r="J113" s="348"/>
      <c r="K113" s="348"/>
      <c r="L113" s="348"/>
      <c r="M113" s="348"/>
      <c r="N113" s="348"/>
      <c r="O113" s="348"/>
      <c r="P113" s="348"/>
    </row>
    <row r="114" spans="1:16" ht="15.75" thickBot="1">
      <c r="A114" s="348"/>
      <c r="B114" s="348"/>
      <c r="C114" s="348"/>
      <c r="D114" s="348"/>
      <c r="E114" s="348"/>
      <c r="F114" s="348"/>
      <c r="G114" s="348"/>
      <c r="H114" s="348"/>
      <c r="I114" s="348"/>
      <c r="J114" s="348"/>
      <c r="K114" s="348"/>
      <c r="L114" s="348"/>
      <c r="M114" s="348"/>
      <c r="N114" s="348"/>
      <c r="O114" s="348"/>
      <c r="P114" s="348"/>
    </row>
    <row r="115" spans="1:16" ht="15.75" thickBot="1">
      <c r="A115" s="348"/>
      <c r="B115" s="348"/>
      <c r="C115" s="348"/>
      <c r="D115" s="348"/>
      <c r="E115" s="348"/>
      <c r="F115" s="348"/>
      <c r="G115" s="348"/>
      <c r="H115" s="348"/>
      <c r="I115" s="348"/>
      <c r="J115" s="348"/>
      <c r="K115" s="348"/>
      <c r="L115" s="348"/>
      <c r="M115" s="348"/>
      <c r="N115" s="348"/>
      <c r="O115" s="348"/>
      <c r="P115" s="348"/>
    </row>
    <row r="116" spans="1:16" ht="15.75" thickBot="1">
      <c r="A116" s="348"/>
      <c r="B116" s="348"/>
      <c r="C116" s="348"/>
      <c r="D116" s="348"/>
      <c r="E116" s="348"/>
      <c r="F116" s="348"/>
      <c r="G116" s="348"/>
      <c r="H116" s="348"/>
      <c r="I116" s="348"/>
      <c r="J116" s="348"/>
      <c r="K116" s="348"/>
      <c r="L116" s="348"/>
      <c r="M116" s="348"/>
      <c r="N116" s="348"/>
      <c r="O116" s="348"/>
      <c r="P116" s="348"/>
    </row>
    <row r="117" spans="1:16" ht="15.75" thickBot="1">
      <c r="A117" s="348"/>
      <c r="B117" s="348"/>
      <c r="C117" s="348"/>
      <c r="D117" s="348"/>
      <c r="E117" s="348"/>
      <c r="F117" s="348"/>
      <c r="G117" s="348"/>
      <c r="H117" s="348"/>
      <c r="I117" s="348"/>
      <c r="J117" s="348"/>
      <c r="K117" s="348"/>
      <c r="L117" s="348"/>
      <c r="M117" s="348"/>
      <c r="N117" s="348"/>
      <c r="O117" s="348"/>
      <c r="P117" s="348"/>
    </row>
    <row r="118" spans="1:16" ht="15.75" thickBot="1">
      <c r="A118" s="348"/>
      <c r="B118" s="348"/>
      <c r="C118" s="348"/>
      <c r="D118" s="348"/>
      <c r="E118" s="348"/>
      <c r="F118" s="348"/>
      <c r="G118" s="348"/>
      <c r="H118" s="348"/>
      <c r="I118" s="348"/>
      <c r="J118" s="348"/>
      <c r="K118" s="348"/>
      <c r="L118" s="348"/>
      <c r="M118" s="348"/>
      <c r="N118" s="348"/>
      <c r="O118" s="348"/>
      <c r="P118" s="348"/>
    </row>
    <row r="119" spans="1:16" ht="15.75" thickBot="1">
      <c r="A119" s="348"/>
      <c r="B119" s="348"/>
      <c r="C119" s="348"/>
      <c r="D119" s="348"/>
      <c r="E119" s="348"/>
      <c r="F119" s="348"/>
      <c r="G119" s="348"/>
      <c r="H119" s="348"/>
      <c r="I119" s="348"/>
      <c r="J119" s="348"/>
      <c r="K119" s="348"/>
      <c r="L119" s="348"/>
      <c r="M119" s="348"/>
      <c r="N119" s="348"/>
      <c r="O119" s="348"/>
      <c r="P119" s="348"/>
    </row>
    <row r="120" spans="1:16" ht="15.75" thickBot="1">
      <c r="A120" s="348"/>
      <c r="B120" s="348"/>
      <c r="C120" s="348"/>
      <c r="D120" s="348"/>
      <c r="E120" s="348"/>
      <c r="F120" s="348"/>
      <c r="G120" s="348"/>
      <c r="H120" s="348"/>
      <c r="I120" s="348"/>
      <c r="J120" s="348"/>
      <c r="K120" s="348"/>
      <c r="L120" s="348"/>
      <c r="M120" s="348"/>
      <c r="N120" s="348"/>
      <c r="O120" s="348"/>
      <c r="P120" s="348"/>
    </row>
    <row r="121" spans="1:16" ht="15.75" thickBot="1">
      <c r="A121" s="348"/>
      <c r="B121" s="348"/>
      <c r="C121" s="348"/>
      <c r="D121" s="348"/>
      <c r="E121" s="348"/>
      <c r="F121" s="348"/>
      <c r="G121" s="348"/>
      <c r="H121" s="348"/>
      <c r="I121" s="348"/>
      <c r="J121" s="348"/>
      <c r="K121" s="348"/>
      <c r="L121" s="348"/>
      <c r="M121" s="348"/>
      <c r="N121" s="348"/>
      <c r="O121" s="348"/>
      <c r="P121" s="348"/>
    </row>
    <row r="122" spans="1:16" ht="15.75" thickBot="1">
      <c r="A122" s="348"/>
      <c r="B122" s="348"/>
      <c r="C122" s="348"/>
      <c r="D122" s="348"/>
      <c r="E122" s="348"/>
      <c r="F122" s="348"/>
      <c r="G122" s="348"/>
      <c r="H122" s="348"/>
      <c r="I122" s="348"/>
      <c r="J122" s="348"/>
      <c r="K122" s="348"/>
      <c r="L122" s="348"/>
      <c r="M122" s="348"/>
      <c r="N122" s="348"/>
      <c r="O122" s="348"/>
      <c r="P122" s="348"/>
    </row>
    <row r="123" spans="1:16" ht="15.75" thickBot="1">
      <c r="A123" s="348"/>
      <c r="B123" s="348"/>
      <c r="C123" s="348"/>
      <c r="D123" s="348"/>
      <c r="E123" s="348"/>
      <c r="F123" s="348"/>
      <c r="G123" s="348"/>
      <c r="H123" s="348"/>
      <c r="I123" s="348"/>
      <c r="J123" s="348"/>
      <c r="K123" s="348"/>
      <c r="L123" s="348"/>
      <c r="M123" s="348"/>
      <c r="N123" s="348"/>
      <c r="O123" s="348"/>
      <c r="P123" s="348"/>
    </row>
    <row r="124" spans="1:16" ht="15.75" thickBot="1">
      <c r="A124" s="348"/>
      <c r="B124" s="348"/>
      <c r="C124" s="348"/>
      <c r="D124" s="348"/>
      <c r="E124" s="348"/>
      <c r="F124" s="348"/>
      <c r="G124" s="348"/>
      <c r="H124" s="348"/>
      <c r="I124" s="348"/>
      <c r="J124" s="348"/>
      <c r="K124" s="348"/>
      <c r="L124" s="348"/>
      <c r="M124" s="348"/>
      <c r="N124" s="348"/>
      <c r="O124" s="348"/>
      <c r="P124" s="348"/>
    </row>
    <row r="125" spans="1:16" ht="15.75" thickBot="1">
      <c r="A125" s="348"/>
      <c r="B125" s="348"/>
      <c r="C125" s="348"/>
      <c r="D125" s="348"/>
      <c r="E125" s="348"/>
      <c r="F125" s="348"/>
      <c r="G125" s="348"/>
      <c r="H125" s="348"/>
      <c r="I125" s="348"/>
      <c r="J125" s="348"/>
      <c r="K125" s="348"/>
      <c r="L125" s="348"/>
      <c r="M125" s="348"/>
      <c r="N125" s="348"/>
      <c r="O125" s="348"/>
      <c r="P125" s="348"/>
    </row>
    <row r="126" spans="1:16" ht="15.75" thickBot="1">
      <c r="A126" s="348"/>
      <c r="B126" s="348"/>
      <c r="C126" s="348"/>
      <c r="D126" s="348"/>
      <c r="E126" s="348"/>
      <c r="F126" s="348"/>
      <c r="G126" s="348"/>
      <c r="H126" s="348"/>
      <c r="I126" s="348"/>
      <c r="J126" s="348"/>
      <c r="K126" s="348"/>
      <c r="L126" s="348"/>
      <c r="M126" s="348"/>
      <c r="N126" s="348"/>
      <c r="O126" s="348"/>
      <c r="P126" s="348"/>
    </row>
    <row r="127" spans="1:16" ht="15.75" thickBot="1">
      <c r="A127" s="348"/>
      <c r="B127" s="348"/>
      <c r="C127" s="348"/>
      <c r="D127" s="348"/>
      <c r="E127" s="348"/>
      <c r="F127" s="348"/>
      <c r="G127" s="348"/>
      <c r="H127" s="348"/>
      <c r="I127" s="348"/>
      <c r="J127" s="348"/>
      <c r="K127" s="348"/>
      <c r="L127" s="348"/>
      <c r="M127" s="348"/>
      <c r="N127" s="348"/>
      <c r="O127" s="348"/>
      <c r="P127" s="348"/>
    </row>
    <row r="128" spans="1:16" ht="15.75" thickBot="1">
      <c r="A128" s="348"/>
      <c r="B128" s="348"/>
      <c r="C128" s="348"/>
      <c r="D128" s="348"/>
      <c r="E128" s="348"/>
      <c r="F128" s="348"/>
      <c r="G128" s="348"/>
      <c r="H128" s="348"/>
      <c r="I128" s="348"/>
      <c r="J128" s="348"/>
      <c r="K128" s="348"/>
      <c r="L128" s="348"/>
      <c r="M128" s="348"/>
      <c r="N128" s="348"/>
      <c r="O128" s="348"/>
      <c r="P128" s="348"/>
    </row>
    <row r="129" spans="1:16" ht="15.75" thickBot="1">
      <c r="A129" s="348"/>
      <c r="B129" s="348"/>
      <c r="C129" s="348"/>
      <c r="D129" s="348"/>
      <c r="E129" s="348"/>
      <c r="F129" s="348"/>
      <c r="G129" s="348"/>
      <c r="H129" s="348"/>
      <c r="I129" s="348"/>
      <c r="J129" s="348"/>
      <c r="K129" s="348"/>
      <c r="L129" s="348"/>
      <c r="M129" s="348"/>
      <c r="N129" s="348"/>
      <c r="O129" s="348"/>
      <c r="P129" s="348"/>
    </row>
    <row r="130" spans="1:16" ht="15.75" thickBot="1">
      <c r="A130" s="348"/>
      <c r="B130" s="348"/>
      <c r="C130" s="348"/>
      <c r="D130" s="348"/>
      <c r="E130" s="348"/>
      <c r="F130" s="348"/>
      <c r="G130" s="348"/>
      <c r="H130" s="348"/>
      <c r="I130" s="348"/>
      <c r="J130" s="348"/>
      <c r="K130" s="348"/>
      <c r="L130" s="348"/>
      <c r="M130" s="348"/>
      <c r="N130" s="348"/>
      <c r="O130" s="348"/>
      <c r="P130" s="348"/>
    </row>
    <row r="131" spans="1:16" ht="15.75" thickBot="1">
      <c r="A131" s="348"/>
      <c r="B131" s="348"/>
      <c r="C131" s="348"/>
      <c r="D131" s="348"/>
      <c r="E131" s="348"/>
      <c r="F131" s="348"/>
      <c r="G131" s="348"/>
      <c r="H131" s="348"/>
      <c r="I131" s="348"/>
      <c r="J131" s="348"/>
      <c r="K131" s="348"/>
      <c r="L131" s="348"/>
      <c r="M131" s="348"/>
      <c r="N131" s="348"/>
      <c r="O131" s="348"/>
      <c r="P131" s="348"/>
    </row>
    <row r="132" spans="1:16" ht="15.75" thickBot="1">
      <c r="A132" s="348"/>
      <c r="B132" s="348"/>
      <c r="C132" s="348"/>
      <c r="D132" s="348"/>
      <c r="E132" s="348"/>
      <c r="F132" s="348"/>
      <c r="G132" s="348"/>
      <c r="H132" s="348"/>
      <c r="I132" s="348"/>
      <c r="J132" s="348"/>
      <c r="K132" s="348"/>
      <c r="L132" s="348"/>
      <c r="M132" s="348"/>
      <c r="N132" s="348"/>
      <c r="O132" s="348"/>
      <c r="P132" s="348"/>
    </row>
    <row r="133" spans="1:16" ht="15.75" thickBot="1">
      <c r="A133" s="348"/>
      <c r="B133" s="348"/>
      <c r="C133" s="348"/>
      <c r="D133" s="348"/>
      <c r="E133" s="348"/>
      <c r="F133" s="348"/>
      <c r="G133" s="348"/>
      <c r="H133" s="348"/>
      <c r="I133" s="348"/>
      <c r="J133" s="348"/>
      <c r="K133" s="348"/>
      <c r="L133" s="348"/>
      <c r="M133" s="348"/>
      <c r="N133" s="348"/>
      <c r="O133" s="348"/>
      <c r="P133" s="348"/>
    </row>
    <row r="134" spans="1:16" ht="15.75" thickBot="1">
      <c r="A134" s="348"/>
      <c r="B134" s="348"/>
      <c r="C134" s="348"/>
      <c r="D134" s="348"/>
      <c r="E134" s="348"/>
      <c r="F134" s="348"/>
      <c r="G134" s="348"/>
      <c r="H134" s="348"/>
      <c r="I134" s="348"/>
      <c r="J134" s="348"/>
      <c r="K134" s="348"/>
      <c r="L134" s="348"/>
      <c r="M134" s="348"/>
      <c r="N134" s="348"/>
      <c r="O134" s="348"/>
      <c r="P134" s="348"/>
    </row>
    <row r="135" spans="1:16" ht="15.75" thickBot="1">
      <c r="A135" s="348"/>
      <c r="B135" s="348"/>
      <c r="C135" s="348"/>
      <c r="D135" s="348"/>
      <c r="E135" s="348"/>
      <c r="F135" s="348"/>
      <c r="G135" s="348"/>
      <c r="H135" s="348"/>
      <c r="I135" s="348"/>
      <c r="J135" s="348"/>
      <c r="K135" s="348"/>
      <c r="L135" s="348"/>
      <c r="M135" s="348"/>
      <c r="N135" s="348"/>
      <c r="O135" s="348"/>
      <c r="P135" s="348"/>
    </row>
    <row r="136" spans="1:16" ht="15.75" thickBot="1">
      <c r="A136" s="348"/>
      <c r="B136" s="348"/>
      <c r="C136" s="348"/>
      <c r="D136" s="348"/>
      <c r="E136" s="348"/>
      <c r="F136" s="348"/>
      <c r="G136" s="348"/>
      <c r="H136" s="348"/>
      <c r="I136" s="348"/>
      <c r="J136" s="348"/>
      <c r="K136" s="348"/>
      <c r="L136" s="348"/>
      <c r="M136" s="348"/>
      <c r="N136" s="348"/>
      <c r="O136" s="348"/>
      <c r="P136" s="348"/>
    </row>
    <row r="137" spans="1:16" ht="15.75" thickBot="1">
      <c r="A137" s="348"/>
      <c r="B137" s="348"/>
      <c r="C137" s="348"/>
      <c r="D137" s="348"/>
      <c r="E137" s="348"/>
      <c r="F137" s="348"/>
      <c r="G137" s="348"/>
      <c r="H137" s="348"/>
      <c r="I137" s="348"/>
      <c r="J137" s="348"/>
      <c r="K137" s="348"/>
      <c r="L137" s="348"/>
      <c r="M137" s="348"/>
      <c r="N137" s="348"/>
      <c r="O137" s="348"/>
      <c r="P137" s="348"/>
    </row>
    <row r="138" spans="1:16" ht="15.75" thickBot="1">
      <c r="A138" s="348"/>
      <c r="B138" s="348"/>
      <c r="C138" s="348"/>
      <c r="D138" s="348"/>
      <c r="E138" s="348"/>
      <c r="F138" s="348"/>
      <c r="G138" s="348"/>
      <c r="H138" s="348"/>
      <c r="I138" s="348"/>
      <c r="J138" s="348"/>
      <c r="K138" s="348"/>
      <c r="L138" s="348"/>
      <c r="M138" s="348"/>
      <c r="N138" s="348"/>
      <c r="O138" s="348"/>
      <c r="P138" s="348"/>
    </row>
    <row r="139" spans="1:16" ht="15.75" thickBot="1">
      <c r="A139" s="348"/>
      <c r="B139" s="348"/>
      <c r="C139" s="348"/>
      <c r="D139" s="348"/>
      <c r="E139" s="348"/>
      <c r="F139" s="348"/>
      <c r="G139" s="348"/>
      <c r="H139" s="348"/>
      <c r="I139" s="348"/>
      <c r="J139" s="348"/>
      <c r="K139" s="348"/>
      <c r="L139" s="348"/>
      <c r="M139" s="348"/>
      <c r="N139" s="348"/>
      <c r="O139" s="348"/>
      <c r="P139" s="348"/>
    </row>
    <row r="140" spans="1:16" ht="15.75" thickBot="1">
      <c r="A140" s="348"/>
      <c r="B140" s="348"/>
      <c r="C140" s="348"/>
      <c r="D140" s="348"/>
      <c r="E140" s="348"/>
      <c r="F140" s="348"/>
      <c r="G140" s="348"/>
      <c r="H140" s="348"/>
      <c r="I140" s="348"/>
      <c r="J140" s="348"/>
      <c r="K140" s="348"/>
      <c r="L140" s="348"/>
      <c r="M140" s="348"/>
      <c r="N140" s="348"/>
      <c r="O140" s="348"/>
      <c r="P140" s="348"/>
    </row>
    <row r="141" spans="1:16" ht="15.75" thickBot="1">
      <c r="A141" s="348"/>
      <c r="B141" s="348"/>
      <c r="C141" s="348"/>
      <c r="D141" s="348"/>
      <c r="E141" s="348"/>
      <c r="F141" s="348"/>
      <c r="G141" s="348"/>
      <c r="H141" s="348"/>
      <c r="I141" s="348"/>
      <c r="J141" s="348"/>
      <c r="K141" s="348"/>
      <c r="L141" s="348"/>
      <c r="M141" s="348"/>
      <c r="N141" s="348"/>
      <c r="O141" s="348"/>
      <c r="P141" s="348"/>
    </row>
    <row r="142" spans="1:16" ht="15.75" thickBot="1">
      <c r="A142" s="348"/>
      <c r="B142" s="348"/>
      <c r="C142" s="348"/>
      <c r="D142" s="348"/>
      <c r="E142" s="348"/>
      <c r="F142" s="348"/>
      <c r="G142" s="348"/>
      <c r="H142" s="348"/>
      <c r="I142" s="348"/>
      <c r="J142" s="348"/>
      <c r="K142" s="348"/>
      <c r="L142" s="348"/>
      <c r="M142" s="348"/>
      <c r="N142" s="348"/>
      <c r="O142" s="348"/>
      <c r="P142" s="348"/>
    </row>
    <row r="143" spans="1:16" ht="15.75" thickBot="1">
      <c r="A143" s="348"/>
      <c r="B143" s="348"/>
      <c r="C143" s="348"/>
      <c r="D143" s="348"/>
      <c r="E143" s="348"/>
      <c r="F143" s="348"/>
      <c r="G143" s="348"/>
      <c r="H143" s="348"/>
      <c r="I143" s="348"/>
      <c r="J143" s="348"/>
      <c r="K143" s="348"/>
      <c r="L143" s="348"/>
      <c r="M143" s="348"/>
      <c r="N143" s="348"/>
      <c r="O143" s="348"/>
      <c r="P143" s="348"/>
    </row>
    <row r="144" spans="1:16" ht="15.75" thickBot="1">
      <c r="A144" s="348"/>
      <c r="B144" s="348"/>
      <c r="C144" s="348"/>
      <c r="D144" s="348"/>
      <c r="E144" s="348"/>
      <c r="F144" s="348"/>
      <c r="G144" s="348"/>
      <c r="H144" s="348"/>
      <c r="I144" s="348"/>
      <c r="J144" s="348"/>
      <c r="K144" s="348"/>
      <c r="L144" s="348"/>
      <c r="M144" s="348"/>
      <c r="N144" s="348"/>
      <c r="O144" s="348"/>
      <c r="P144" s="348"/>
    </row>
    <row r="145" spans="1:16" ht="15.75" thickBot="1">
      <c r="A145" s="348"/>
      <c r="B145" s="348"/>
      <c r="C145" s="348"/>
      <c r="D145" s="348"/>
      <c r="E145" s="348"/>
      <c r="F145" s="348"/>
      <c r="G145" s="348"/>
      <c r="H145" s="348"/>
      <c r="I145" s="348"/>
      <c r="J145" s="348"/>
      <c r="K145" s="348"/>
      <c r="L145" s="348"/>
      <c r="M145" s="348"/>
      <c r="N145" s="348"/>
      <c r="O145" s="348"/>
      <c r="P145" s="348"/>
    </row>
    <row r="146" spans="1:16" ht="15.75" thickBot="1">
      <c r="A146" s="348"/>
      <c r="B146" s="348"/>
      <c r="C146" s="348"/>
      <c r="D146" s="348"/>
      <c r="E146" s="348"/>
      <c r="F146" s="348"/>
      <c r="G146" s="348"/>
      <c r="H146" s="348"/>
      <c r="I146" s="348"/>
      <c r="J146" s="348"/>
      <c r="K146" s="348"/>
      <c r="L146" s="348"/>
      <c r="M146" s="348"/>
      <c r="N146" s="348"/>
      <c r="O146" s="348"/>
      <c r="P146" s="348"/>
    </row>
    <row r="147" spans="1:16" ht="15.75" thickBot="1">
      <c r="A147" s="348"/>
      <c r="B147" s="348"/>
      <c r="C147" s="348"/>
      <c r="D147" s="348"/>
      <c r="E147" s="348"/>
      <c r="F147" s="348"/>
      <c r="G147" s="348"/>
      <c r="H147" s="348"/>
      <c r="I147" s="348"/>
      <c r="J147" s="348"/>
      <c r="K147" s="348"/>
      <c r="L147" s="348"/>
      <c r="M147" s="348"/>
      <c r="N147" s="348"/>
      <c r="O147" s="348"/>
      <c r="P147" s="348"/>
    </row>
    <row r="148" spans="1:16" ht="15.75" thickBot="1">
      <c r="A148" s="348"/>
      <c r="B148" s="348"/>
      <c r="C148" s="348"/>
      <c r="D148" s="348"/>
      <c r="E148" s="348"/>
      <c r="F148" s="348"/>
      <c r="G148" s="348"/>
      <c r="H148" s="348"/>
      <c r="I148" s="348"/>
      <c r="J148" s="348"/>
      <c r="K148" s="348"/>
      <c r="L148" s="348"/>
      <c r="M148" s="348"/>
      <c r="N148" s="348"/>
      <c r="O148" s="348"/>
      <c r="P148" s="348"/>
    </row>
    <row r="149" spans="1:16" ht="15.75" thickBot="1">
      <c r="A149" s="348"/>
      <c r="B149" s="348"/>
      <c r="C149" s="348"/>
      <c r="D149" s="348"/>
      <c r="E149" s="348"/>
      <c r="F149" s="348"/>
      <c r="G149" s="348"/>
      <c r="H149" s="348"/>
      <c r="I149" s="348"/>
      <c r="J149" s="348"/>
      <c r="K149" s="348"/>
      <c r="L149" s="348"/>
      <c r="M149" s="348"/>
      <c r="N149" s="348"/>
      <c r="O149" s="348"/>
      <c r="P149" s="348"/>
    </row>
    <row r="150" spans="1:16" ht="15.75" thickBot="1">
      <c r="A150" s="348"/>
      <c r="B150" s="348"/>
      <c r="C150" s="348"/>
      <c r="D150" s="348"/>
      <c r="E150" s="348"/>
      <c r="F150" s="348"/>
      <c r="G150" s="348"/>
      <c r="H150" s="348"/>
      <c r="I150" s="348"/>
      <c r="J150" s="348"/>
      <c r="K150" s="348"/>
      <c r="L150" s="348"/>
      <c r="M150" s="348"/>
      <c r="N150" s="348"/>
      <c r="O150" s="348"/>
      <c r="P150" s="348"/>
    </row>
    <row r="151" spans="1:16" ht="15.75" thickBot="1">
      <c r="A151" s="348"/>
      <c r="B151" s="348"/>
      <c r="C151" s="348"/>
      <c r="D151" s="348"/>
      <c r="E151" s="348"/>
      <c r="F151" s="348"/>
      <c r="G151" s="348"/>
      <c r="H151" s="348"/>
      <c r="I151" s="348"/>
      <c r="J151" s="348"/>
      <c r="K151" s="348"/>
      <c r="L151" s="348"/>
      <c r="M151" s="348"/>
      <c r="N151" s="348"/>
      <c r="O151" s="348"/>
      <c r="P151" s="348"/>
    </row>
    <row r="152" spans="1:16" ht="15.75" thickBot="1">
      <c r="A152" s="348"/>
      <c r="B152" s="348"/>
      <c r="C152" s="348"/>
      <c r="D152" s="348"/>
      <c r="E152" s="348"/>
      <c r="F152" s="348"/>
      <c r="G152" s="348"/>
      <c r="H152" s="348"/>
      <c r="I152" s="348"/>
      <c r="J152" s="348"/>
      <c r="K152" s="348"/>
      <c r="L152" s="348"/>
      <c r="M152" s="348"/>
      <c r="N152" s="348"/>
      <c r="O152" s="348"/>
      <c r="P152" s="348"/>
    </row>
    <row r="153" spans="1:16" ht="15.75" thickBot="1">
      <c r="A153" s="348"/>
      <c r="B153" s="348"/>
      <c r="C153" s="348"/>
      <c r="D153" s="348"/>
      <c r="E153" s="348"/>
      <c r="F153" s="348"/>
      <c r="G153" s="348"/>
      <c r="H153" s="348"/>
      <c r="I153" s="348"/>
      <c r="J153" s="348"/>
      <c r="K153" s="348"/>
      <c r="L153" s="348"/>
      <c r="M153" s="348"/>
      <c r="N153" s="348"/>
      <c r="O153" s="348"/>
      <c r="P153" s="348"/>
    </row>
    <row r="154" spans="1:16" ht="15.75" thickBot="1">
      <c r="A154" s="348"/>
      <c r="B154" s="348"/>
      <c r="C154" s="348"/>
      <c r="D154" s="348"/>
      <c r="E154" s="348"/>
      <c r="F154" s="348"/>
      <c r="G154" s="348"/>
      <c r="H154" s="348"/>
      <c r="I154" s="348"/>
      <c r="J154" s="348"/>
      <c r="K154" s="348"/>
      <c r="L154" s="348"/>
      <c r="M154" s="348"/>
      <c r="N154" s="348"/>
      <c r="O154" s="348"/>
      <c r="P154" s="348"/>
    </row>
    <row r="155" spans="1:16" ht="15.75" thickBot="1">
      <c r="A155" s="348"/>
      <c r="B155" s="348"/>
      <c r="C155" s="348"/>
      <c r="D155" s="348"/>
      <c r="E155" s="348"/>
      <c r="F155" s="348"/>
      <c r="G155" s="348"/>
      <c r="H155" s="348"/>
      <c r="I155" s="348"/>
      <c r="J155" s="348"/>
      <c r="K155" s="348"/>
      <c r="L155" s="348"/>
      <c r="M155" s="348"/>
      <c r="N155" s="348"/>
      <c r="O155" s="348"/>
      <c r="P155" s="348"/>
    </row>
    <row r="156" spans="1:16" ht="15.75" thickBot="1">
      <c r="A156" s="348"/>
      <c r="B156" s="348"/>
      <c r="C156" s="348"/>
      <c r="D156" s="348"/>
      <c r="E156" s="348"/>
      <c r="F156" s="348"/>
      <c r="G156" s="348"/>
      <c r="H156" s="348"/>
      <c r="I156" s="348"/>
      <c r="J156" s="348"/>
      <c r="K156" s="348"/>
      <c r="L156" s="348"/>
      <c r="M156" s="348"/>
      <c r="N156" s="348"/>
      <c r="O156" s="348"/>
      <c r="P156" s="348"/>
    </row>
    <row r="157" spans="1:16" ht="15.75" thickBot="1">
      <c r="A157" s="348"/>
      <c r="B157" s="348"/>
      <c r="C157" s="348"/>
      <c r="D157" s="348"/>
      <c r="E157" s="348"/>
      <c r="F157" s="348"/>
      <c r="G157" s="348"/>
      <c r="H157" s="348"/>
      <c r="I157" s="348"/>
      <c r="J157" s="348"/>
      <c r="K157" s="348"/>
      <c r="L157" s="348"/>
      <c r="M157" s="348"/>
      <c r="N157" s="348"/>
      <c r="O157" s="348"/>
      <c r="P157" s="348"/>
    </row>
    <row r="158" spans="1:16" ht="15.75" thickBot="1">
      <c r="A158" s="348"/>
      <c r="B158" s="348"/>
      <c r="C158" s="348"/>
      <c r="D158" s="348"/>
      <c r="E158" s="348"/>
      <c r="F158" s="348"/>
      <c r="G158" s="348"/>
      <c r="H158" s="348"/>
      <c r="I158" s="348"/>
      <c r="J158" s="348"/>
      <c r="K158" s="348"/>
      <c r="L158" s="348"/>
      <c r="M158" s="348"/>
      <c r="N158" s="348"/>
      <c r="O158" s="348"/>
      <c r="P158" s="348"/>
    </row>
    <row r="159" spans="1:16" ht="15.75" thickBot="1">
      <c r="A159" s="348"/>
      <c r="B159" s="348"/>
      <c r="C159" s="348"/>
      <c r="D159" s="348"/>
      <c r="E159" s="348"/>
      <c r="F159" s="348"/>
      <c r="G159" s="348"/>
      <c r="H159" s="348"/>
      <c r="I159" s="348"/>
      <c r="J159" s="348"/>
      <c r="K159" s="348"/>
      <c r="L159" s="348"/>
      <c r="M159" s="348"/>
      <c r="N159" s="348"/>
      <c r="O159" s="348"/>
      <c r="P159" s="348"/>
    </row>
    <row r="160" spans="1:16" ht="15.75" thickBot="1">
      <c r="A160" s="348"/>
      <c r="B160" s="348"/>
      <c r="C160" s="348"/>
      <c r="D160" s="348"/>
      <c r="E160" s="348"/>
      <c r="F160" s="348"/>
      <c r="G160" s="348"/>
      <c r="H160" s="348"/>
      <c r="I160" s="348"/>
      <c r="J160" s="348"/>
      <c r="K160" s="348"/>
      <c r="L160" s="348"/>
      <c r="M160" s="348"/>
      <c r="N160" s="348"/>
      <c r="O160" s="348"/>
      <c r="P160" s="348"/>
    </row>
    <row r="161" spans="1:16" ht="15.75" thickBot="1">
      <c r="A161" s="348"/>
      <c r="B161" s="348"/>
      <c r="C161" s="348"/>
      <c r="D161" s="348"/>
      <c r="E161" s="348"/>
      <c r="F161" s="348"/>
      <c r="G161" s="348"/>
      <c r="H161" s="348"/>
      <c r="I161" s="348"/>
      <c r="J161" s="348"/>
      <c r="K161" s="348"/>
      <c r="L161" s="348"/>
      <c r="M161" s="348"/>
      <c r="N161" s="348"/>
      <c r="O161" s="348"/>
      <c r="P161" s="348"/>
    </row>
    <row r="162" spans="1:16" ht="15.75" thickBot="1">
      <c r="A162" s="348"/>
      <c r="B162" s="348"/>
      <c r="C162" s="348"/>
      <c r="D162" s="348"/>
      <c r="E162" s="348"/>
      <c r="F162" s="348"/>
      <c r="G162" s="348"/>
      <c r="H162" s="348"/>
      <c r="I162" s="348"/>
      <c r="J162" s="348"/>
      <c r="K162" s="348"/>
      <c r="L162" s="348"/>
      <c r="M162" s="348"/>
      <c r="N162" s="348"/>
      <c r="O162" s="348"/>
      <c r="P162" s="348"/>
    </row>
    <row r="163" spans="1:16" ht="15.75" thickBot="1">
      <c r="A163" s="348"/>
      <c r="B163" s="348"/>
      <c r="C163" s="348"/>
      <c r="D163" s="348"/>
      <c r="E163" s="348"/>
      <c r="F163" s="348"/>
      <c r="G163" s="348"/>
      <c r="H163" s="348"/>
      <c r="I163" s="348"/>
      <c r="J163" s="348"/>
      <c r="K163" s="348"/>
      <c r="L163" s="348"/>
      <c r="M163" s="348"/>
      <c r="N163" s="348"/>
      <c r="O163" s="348"/>
      <c r="P163" s="348"/>
    </row>
    <row r="164" spans="1:16" ht="15.75" thickBot="1">
      <c r="A164" s="348"/>
      <c r="B164" s="348"/>
      <c r="C164" s="348"/>
      <c r="D164" s="348"/>
      <c r="E164" s="348"/>
      <c r="F164" s="348"/>
      <c r="G164" s="348"/>
      <c r="H164" s="348"/>
      <c r="I164" s="348"/>
      <c r="J164" s="348"/>
      <c r="K164" s="348"/>
      <c r="L164" s="348"/>
      <c r="M164" s="348"/>
      <c r="N164" s="348"/>
      <c r="O164" s="348"/>
      <c r="P164" s="348"/>
    </row>
    <row r="165" spans="1:16" ht="15.75" thickBot="1">
      <c r="A165" s="348"/>
      <c r="B165" s="348"/>
      <c r="C165" s="348"/>
      <c r="D165" s="348"/>
      <c r="E165" s="348"/>
      <c r="F165" s="348"/>
      <c r="G165" s="348"/>
      <c r="H165" s="348"/>
      <c r="I165" s="348"/>
      <c r="J165" s="348"/>
      <c r="K165" s="348"/>
      <c r="L165" s="348"/>
      <c r="M165" s="348"/>
      <c r="N165" s="348"/>
      <c r="O165" s="348"/>
      <c r="P165" s="348"/>
    </row>
    <row r="166" spans="1:16" ht="15.75" thickBot="1">
      <c r="A166" s="348"/>
      <c r="B166" s="348"/>
      <c r="C166" s="348"/>
      <c r="D166" s="348"/>
      <c r="E166" s="348"/>
      <c r="F166" s="348"/>
      <c r="G166" s="348"/>
      <c r="H166" s="348"/>
      <c r="I166" s="348"/>
      <c r="J166" s="348"/>
      <c r="K166" s="348"/>
      <c r="L166" s="348"/>
      <c r="M166" s="348"/>
      <c r="N166" s="348"/>
      <c r="O166" s="348"/>
      <c r="P166" s="348"/>
    </row>
    <row r="167" spans="1:16" ht="15.75" thickBot="1">
      <c r="A167" s="348"/>
      <c r="B167" s="348"/>
      <c r="C167" s="348"/>
      <c r="D167" s="348"/>
      <c r="E167" s="348"/>
      <c r="F167" s="348"/>
      <c r="G167" s="348"/>
      <c r="H167" s="348"/>
      <c r="I167" s="348"/>
      <c r="J167" s="348"/>
      <c r="K167" s="348"/>
      <c r="L167" s="348"/>
      <c r="M167" s="348"/>
      <c r="N167" s="348"/>
      <c r="O167" s="348"/>
      <c r="P167" s="348"/>
    </row>
    <row r="168" spans="1:16" ht="15.75" thickBot="1">
      <c r="A168" s="348"/>
      <c r="B168" s="348"/>
      <c r="C168" s="348"/>
      <c r="D168" s="348"/>
      <c r="E168" s="348"/>
      <c r="F168" s="348"/>
      <c r="G168" s="348"/>
      <c r="H168" s="348"/>
      <c r="I168" s="348"/>
      <c r="J168" s="348"/>
      <c r="K168" s="348"/>
      <c r="L168" s="348"/>
      <c r="M168" s="348"/>
      <c r="N168" s="348"/>
      <c r="O168" s="348"/>
      <c r="P168" s="348"/>
    </row>
    <row r="169" spans="1:16" ht="15.75" thickBot="1">
      <c r="A169" s="348"/>
      <c r="B169" s="348"/>
      <c r="C169" s="348"/>
      <c r="D169" s="348"/>
      <c r="E169" s="348"/>
      <c r="F169" s="348"/>
      <c r="G169" s="348"/>
      <c r="H169" s="348"/>
      <c r="I169" s="348"/>
      <c r="J169" s="348"/>
      <c r="K169" s="348"/>
      <c r="L169" s="348"/>
      <c r="M169" s="348"/>
      <c r="N169" s="348"/>
      <c r="O169" s="348"/>
      <c r="P169" s="348"/>
    </row>
    <row r="170" spans="1:16" ht="15.75" thickBot="1">
      <c r="A170" s="348"/>
      <c r="B170" s="348"/>
      <c r="C170" s="348"/>
      <c r="D170" s="348"/>
      <c r="E170" s="348"/>
      <c r="F170" s="348"/>
      <c r="G170" s="348"/>
      <c r="H170" s="348"/>
      <c r="I170" s="348"/>
      <c r="J170" s="348"/>
      <c r="K170" s="348"/>
      <c r="L170" s="348"/>
      <c r="M170" s="348"/>
      <c r="N170" s="348"/>
      <c r="O170" s="348"/>
      <c r="P170" s="348"/>
    </row>
    <row r="171" spans="1:16" ht="15.75" thickBot="1">
      <c r="A171" s="348"/>
      <c r="B171" s="348"/>
      <c r="C171" s="348"/>
      <c r="D171" s="348"/>
      <c r="E171" s="348"/>
      <c r="F171" s="348"/>
      <c r="G171" s="348"/>
      <c r="H171" s="348"/>
      <c r="I171" s="348"/>
      <c r="J171" s="348"/>
      <c r="K171" s="348"/>
      <c r="L171" s="348"/>
      <c r="M171" s="348"/>
      <c r="N171" s="348"/>
      <c r="O171" s="348"/>
      <c r="P171" s="348"/>
    </row>
    <row r="172" spans="1:16" ht="15.75" thickBot="1">
      <c r="A172" s="348"/>
      <c r="B172" s="348"/>
      <c r="C172" s="348"/>
      <c r="D172" s="348"/>
      <c r="E172" s="348"/>
      <c r="F172" s="348"/>
      <c r="G172" s="348"/>
      <c r="H172" s="348"/>
      <c r="I172" s="348"/>
      <c r="J172" s="348"/>
      <c r="K172" s="348"/>
      <c r="L172" s="348"/>
      <c r="M172" s="348"/>
      <c r="N172" s="348"/>
      <c r="O172" s="348"/>
      <c r="P172" s="348"/>
    </row>
    <row r="173" spans="1:16" ht="15.75" thickBot="1">
      <c r="A173" s="348"/>
      <c r="B173" s="348"/>
      <c r="C173" s="348"/>
      <c r="D173" s="348"/>
      <c r="E173" s="348"/>
      <c r="F173" s="348"/>
      <c r="G173" s="348"/>
      <c r="H173" s="348"/>
      <c r="I173" s="348"/>
      <c r="J173" s="348"/>
      <c r="K173" s="348"/>
      <c r="L173" s="348"/>
      <c r="M173" s="348"/>
      <c r="N173" s="348"/>
      <c r="O173" s="348"/>
      <c r="P173" s="348"/>
    </row>
    <row r="174" spans="1:16" ht="15.75" thickBot="1">
      <c r="A174" s="348"/>
      <c r="B174" s="348"/>
      <c r="C174" s="348"/>
      <c r="D174" s="348"/>
      <c r="E174" s="348"/>
      <c r="F174" s="348"/>
      <c r="G174" s="348"/>
      <c r="H174" s="348"/>
      <c r="I174" s="348"/>
      <c r="J174" s="348"/>
      <c r="K174" s="348"/>
      <c r="L174" s="348"/>
      <c r="M174" s="348"/>
      <c r="N174" s="348"/>
      <c r="O174" s="348"/>
      <c r="P174" s="348"/>
    </row>
    <row r="175" spans="1:16" ht="15.75" thickBot="1">
      <c r="A175" s="348"/>
      <c r="B175" s="348"/>
      <c r="C175" s="348"/>
      <c r="D175" s="348"/>
      <c r="E175" s="348"/>
      <c r="F175" s="348"/>
      <c r="G175" s="348"/>
      <c r="H175" s="348"/>
      <c r="I175" s="348"/>
      <c r="J175" s="348"/>
      <c r="K175" s="348"/>
      <c r="L175" s="348"/>
      <c r="M175" s="348"/>
      <c r="N175" s="348"/>
      <c r="O175" s="348"/>
      <c r="P175" s="348"/>
    </row>
    <row r="176" spans="1:16" ht="15.75" thickBot="1">
      <c r="A176" s="348"/>
      <c r="B176" s="348"/>
      <c r="C176" s="348"/>
      <c r="D176" s="348"/>
      <c r="E176" s="348"/>
      <c r="F176" s="348"/>
      <c r="G176" s="348"/>
      <c r="H176" s="348"/>
      <c r="I176" s="348"/>
      <c r="J176" s="348"/>
      <c r="K176" s="348"/>
      <c r="L176" s="348"/>
      <c r="M176" s="348"/>
      <c r="N176" s="348"/>
      <c r="O176" s="348"/>
      <c r="P176" s="348"/>
    </row>
    <row r="177" spans="1:16" ht="15.75" thickBot="1">
      <c r="A177" s="348"/>
      <c r="B177" s="348"/>
      <c r="C177" s="348"/>
      <c r="D177" s="348"/>
      <c r="E177" s="348"/>
      <c r="F177" s="348"/>
      <c r="G177" s="348"/>
      <c r="H177" s="348"/>
      <c r="I177" s="348"/>
      <c r="J177" s="348"/>
      <c r="K177" s="348"/>
      <c r="L177" s="348"/>
      <c r="M177" s="348"/>
      <c r="N177" s="348"/>
      <c r="O177" s="348"/>
      <c r="P177" s="348"/>
    </row>
    <row r="178" spans="1:16" ht="15.75" thickBot="1">
      <c r="A178" s="348"/>
      <c r="B178" s="348"/>
      <c r="C178" s="348"/>
      <c r="D178" s="348"/>
      <c r="E178" s="348"/>
      <c r="F178" s="348"/>
      <c r="G178" s="348"/>
      <c r="H178" s="348"/>
      <c r="I178" s="348"/>
      <c r="J178" s="348"/>
      <c r="K178" s="348"/>
      <c r="L178" s="348"/>
      <c r="M178" s="348"/>
      <c r="N178" s="348"/>
      <c r="O178" s="348"/>
      <c r="P178" s="348"/>
    </row>
    <row r="179" spans="1:16" ht="15.75" thickBot="1">
      <c r="A179" s="348"/>
      <c r="B179" s="348"/>
      <c r="C179" s="348"/>
      <c r="D179" s="348"/>
      <c r="E179" s="348"/>
      <c r="F179" s="348"/>
      <c r="G179" s="348"/>
      <c r="H179" s="348"/>
      <c r="I179" s="348"/>
      <c r="J179" s="348"/>
      <c r="K179" s="348"/>
      <c r="L179" s="348"/>
      <c r="M179" s="348"/>
      <c r="N179" s="348"/>
      <c r="O179" s="348"/>
      <c r="P179" s="348"/>
    </row>
    <row r="180" spans="1:16" ht="15.75" thickBot="1">
      <c r="A180" s="348"/>
      <c r="B180" s="348"/>
      <c r="C180" s="348"/>
      <c r="D180" s="348"/>
      <c r="E180" s="348"/>
      <c r="F180" s="348"/>
      <c r="G180" s="348"/>
      <c r="H180" s="348"/>
      <c r="I180" s="348"/>
      <c r="J180" s="348"/>
      <c r="K180" s="348"/>
      <c r="L180" s="348"/>
      <c r="M180" s="348"/>
      <c r="N180" s="348"/>
      <c r="O180" s="348"/>
      <c r="P180" s="348"/>
    </row>
    <row r="181" spans="1:16" ht="15.75" thickBot="1">
      <c r="A181" s="348"/>
      <c r="B181" s="348"/>
      <c r="C181" s="348"/>
      <c r="D181" s="348"/>
      <c r="E181" s="348"/>
      <c r="F181" s="348"/>
      <c r="G181" s="348"/>
      <c r="H181" s="348"/>
      <c r="I181" s="348"/>
      <c r="J181" s="348"/>
      <c r="K181" s="348"/>
      <c r="L181" s="348"/>
      <c r="M181" s="348"/>
      <c r="N181" s="348"/>
      <c r="O181" s="348"/>
      <c r="P181" s="348"/>
    </row>
    <row r="182" spans="1:16" ht="15.75" thickBot="1">
      <c r="A182" s="348"/>
      <c r="B182" s="348"/>
      <c r="C182" s="348"/>
      <c r="D182" s="348"/>
      <c r="E182" s="348"/>
      <c r="F182" s="348"/>
      <c r="G182" s="348"/>
      <c r="H182" s="348"/>
      <c r="I182" s="348"/>
      <c r="J182" s="348"/>
      <c r="K182" s="348"/>
      <c r="L182" s="348"/>
      <c r="M182" s="348"/>
      <c r="N182" s="348"/>
      <c r="O182" s="348"/>
      <c r="P182" s="348"/>
    </row>
    <row r="183" spans="1:16" ht="15.75" thickBot="1">
      <c r="A183" s="348"/>
      <c r="B183" s="348"/>
      <c r="C183" s="348"/>
      <c r="D183" s="348"/>
      <c r="E183" s="348"/>
      <c r="F183" s="348"/>
      <c r="G183" s="348"/>
      <c r="H183" s="348"/>
      <c r="I183" s="348"/>
      <c r="J183" s="348"/>
      <c r="K183" s="348"/>
      <c r="L183" s="348"/>
      <c r="M183" s="348"/>
      <c r="N183" s="348"/>
      <c r="O183" s="348"/>
      <c r="P183" s="348"/>
    </row>
    <row r="184" spans="1:16" ht="15.75" thickBot="1">
      <c r="A184" s="348"/>
      <c r="B184" s="348"/>
      <c r="C184" s="348"/>
      <c r="D184" s="348"/>
      <c r="E184" s="348"/>
      <c r="F184" s="348"/>
      <c r="G184" s="348"/>
      <c r="H184" s="348"/>
      <c r="I184" s="348"/>
      <c r="J184" s="348"/>
      <c r="K184" s="348"/>
      <c r="L184" s="348"/>
      <c r="M184" s="348"/>
      <c r="N184" s="348"/>
      <c r="O184" s="348"/>
      <c r="P184" s="348"/>
    </row>
    <row r="185" spans="1:16" ht="15.75" thickBot="1">
      <c r="A185" s="348"/>
      <c r="B185" s="348"/>
      <c r="C185" s="348"/>
      <c r="D185" s="348"/>
      <c r="E185" s="348"/>
      <c r="F185" s="348"/>
      <c r="G185" s="348"/>
      <c r="H185" s="348"/>
      <c r="I185" s="348"/>
      <c r="J185" s="348"/>
      <c r="K185" s="348"/>
      <c r="L185" s="348"/>
      <c r="M185" s="348"/>
      <c r="N185" s="348"/>
      <c r="O185" s="348"/>
      <c r="P185" s="348"/>
    </row>
    <row r="186" spans="1:16" ht="15.75" thickBot="1">
      <c r="A186" s="348"/>
      <c r="B186" s="348"/>
      <c r="C186" s="348"/>
      <c r="D186" s="348"/>
      <c r="E186" s="348"/>
      <c r="F186" s="348"/>
      <c r="G186" s="348"/>
      <c r="H186" s="348"/>
      <c r="I186" s="348"/>
      <c r="J186" s="348"/>
      <c r="K186" s="348"/>
      <c r="L186" s="348"/>
      <c r="M186" s="348"/>
      <c r="N186" s="348"/>
      <c r="O186" s="348"/>
      <c r="P186" s="348"/>
    </row>
    <row r="187" spans="1:16" ht="15.75" thickBot="1">
      <c r="A187" s="348"/>
      <c r="B187" s="348"/>
      <c r="C187" s="348"/>
      <c r="D187" s="348"/>
      <c r="E187" s="348"/>
      <c r="F187" s="348"/>
      <c r="G187" s="348"/>
      <c r="H187" s="348"/>
      <c r="I187" s="348"/>
      <c r="J187" s="348"/>
      <c r="K187" s="348"/>
      <c r="L187" s="348"/>
      <c r="M187" s="348"/>
      <c r="N187" s="348"/>
      <c r="O187" s="348"/>
      <c r="P187" s="348"/>
    </row>
    <row r="188" spans="1:16" ht="15.75" thickBot="1">
      <c r="A188" s="348"/>
      <c r="B188" s="348"/>
      <c r="C188" s="348"/>
      <c r="D188" s="348"/>
      <c r="E188" s="348"/>
      <c r="F188" s="348"/>
      <c r="G188" s="348"/>
      <c r="H188" s="348"/>
      <c r="I188" s="348"/>
      <c r="J188" s="348"/>
      <c r="K188" s="348"/>
      <c r="L188" s="348"/>
      <c r="M188" s="348"/>
      <c r="N188" s="348"/>
      <c r="O188" s="348"/>
      <c r="P188" s="348"/>
    </row>
    <row r="189" spans="1:16" ht="15.75" thickBot="1">
      <c r="A189" s="348"/>
      <c r="B189" s="348"/>
      <c r="C189" s="348"/>
      <c r="D189" s="348"/>
      <c r="E189" s="348"/>
      <c r="F189" s="348"/>
      <c r="G189" s="348"/>
      <c r="H189" s="348"/>
      <c r="I189" s="348"/>
      <c r="J189" s="348"/>
      <c r="K189" s="348"/>
      <c r="L189" s="348"/>
      <c r="M189" s="348"/>
      <c r="N189" s="348"/>
      <c r="O189" s="348"/>
      <c r="P189" s="348"/>
    </row>
    <row r="190" spans="1:16" ht="15.75" thickBot="1">
      <c r="A190" s="348"/>
      <c r="B190" s="348"/>
      <c r="C190" s="348"/>
      <c r="D190" s="348"/>
      <c r="E190" s="348"/>
      <c r="F190" s="348"/>
      <c r="G190" s="348"/>
      <c r="H190" s="348"/>
      <c r="I190" s="348"/>
      <c r="J190" s="348"/>
      <c r="K190" s="348"/>
      <c r="L190" s="348"/>
      <c r="M190" s="348"/>
      <c r="N190" s="348"/>
      <c r="O190" s="348"/>
      <c r="P190" s="348"/>
    </row>
    <row r="191" spans="1:16" ht="15.75" thickBot="1">
      <c r="A191" s="348"/>
      <c r="B191" s="348"/>
      <c r="C191" s="348"/>
      <c r="D191" s="348"/>
      <c r="E191" s="348"/>
      <c r="F191" s="348"/>
      <c r="G191" s="348"/>
      <c r="H191" s="348"/>
      <c r="I191" s="348"/>
      <c r="J191" s="348"/>
      <c r="K191" s="348"/>
      <c r="L191" s="348"/>
      <c r="M191" s="348"/>
      <c r="N191" s="348"/>
      <c r="O191" s="348"/>
      <c r="P191" s="348"/>
    </row>
    <row r="192" spans="1:16" ht="15.75" thickBot="1">
      <c r="A192" s="348"/>
      <c r="B192" s="348"/>
      <c r="C192" s="348"/>
      <c r="D192" s="348"/>
      <c r="E192" s="348"/>
      <c r="F192" s="348"/>
      <c r="G192" s="348"/>
      <c r="H192" s="348"/>
      <c r="I192" s="348"/>
      <c r="J192" s="348"/>
      <c r="K192" s="348"/>
      <c r="L192" s="348"/>
      <c r="M192" s="348"/>
      <c r="N192" s="348"/>
      <c r="O192" s="348"/>
      <c r="P192" s="348"/>
    </row>
    <row r="193" spans="1:16" ht="15.75" thickBot="1">
      <c r="A193" s="348"/>
      <c r="B193" s="348"/>
      <c r="C193" s="348"/>
      <c r="D193" s="348"/>
      <c r="E193" s="348"/>
      <c r="F193" s="348"/>
      <c r="G193" s="348"/>
      <c r="H193" s="348"/>
      <c r="I193" s="348"/>
      <c r="J193" s="348"/>
      <c r="K193" s="348"/>
      <c r="L193" s="348"/>
      <c r="M193" s="348"/>
      <c r="N193" s="348"/>
      <c r="O193" s="348"/>
      <c r="P193" s="348"/>
    </row>
    <row r="194" spans="1:16" ht="15.75" thickBot="1">
      <c r="A194" s="348"/>
      <c r="B194" s="348"/>
      <c r="C194" s="348"/>
      <c r="D194" s="348"/>
      <c r="E194" s="348"/>
      <c r="F194" s="348"/>
      <c r="G194" s="348"/>
      <c r="H194" s="348"/>
      <c r="I194" s="348"/>
      <c r="J194" s="348"/>
      <c r="K194" s="348"/>
      <c r="L194" s="348"/>
      <c r="M194" s="348"/>
      <c r="N194" s="348"/>
      <c r="O194" s="348"/>
      <c r="P194" s="348"/>
    </row>
    <row r="195" spans="1:16" ht="15.75" thickBot="1">
      <c r="A195" s="348"/>
      <c r="B195" s="348"/>
      <c r="C195" s="348"/>
      <c r="D195" s="348"/>
      <c r="E195" s="348"/>
      <c r="F195" s="348"/>
      <c r="G195" s="348"/>
      <c r="H195" s="348"/>
      <c r="I195" s="348"/>
      <c r="J195" s="348"/>
      <c r="K195" s="348"/>
      <c r="L195" s="348"/>
      <c r="M195" s="348"/>
      <c r="N195" s="348"/>
      <c r="O195" s="348"/>
      <c r="P195" s="348"/>
    </row>
    <row r="196" spans="1:16" ht="15.75" thickBot="1">
      <c r="A196" s="348"/>
      <c r="B196" s="348"/>
      <c r="C196" s="348"/>
      <c r="D196" s="348"/>
      <c r="E196" s="348"/>
      <c r="F196" s="348"/>
      <c r="G196" s="348"/>
      <c r="H196" s="348"/>
      <c r="I196" s="348"/>
      <c r="J196" s="348"/>
      <c r="K196" s="348"/>
      <c r="L196" s="348"/>
      <c r="M196" s="348"/>
      <c r="N196" s="348"/>
      <c r="O196" s="348"/>
      <c r="P196" s="348"/>
    </row>
    <row r="197" spans="1:16" ht="15.75" thickBot="1">
      <c r="A197" s="348"/>
      <c r="B197" s="348"/>
      <c r="C197" s="348"/>
      <c r="D197" s="348"/>
      <c r="E197" s="348"/>
      <c r="F197" s="348"/>
      <c r="G197" s="348"/>
      <c r="H197" s="348"/>
      <c r="I197" s="348"/>
      <c r="J197" s="348"/>
      <c r="K197" s="348"/>
      <c r="L197" s="348"/>
      <c r="M197" s="348"/>
      <c r="N197" s="348"/>
      <c r="O197" s="348"/>
      <c r="P197" s="348"/>
    </row>
    <row r="198" spans="1:16" ht="15.75" thickBot="1">
      <c r="A198" s="348"/>
      <c r="B198" s="348"/>
      <c r="C198" s="348"/>
      <c r="D198" s="348"/>
      <c r="E198" s="348"/>
      <c r="F198" s="348"/>
      <c r="G198" s="348"/>
      <c r="H198" s="348"/>
      <c r="I198" s="348"/>
      <c r="J198" s="348"/>
      <c r="K198" s="348"/>
      <c r="L198" s="348"/>
      <c r="M198" s="348"/>
      <c r="N198" s="348"/>
      <c r="O198" s="348"/>
      <c r="P198" s="348"/>
    </row>
    <row r="199" spans="1:16" ht="15.75" thickBot="1">
      <c r="A199" s="348"/>
      <c r="B199" s="348"/>
      <c r="C199" s="348"/>
      <c r="D199" s="348"/>
      <c r="E199" s="348"/>
      <c r="F199" s="348"/>
      <c r="G199" s="348"/>
      <c r="H199" s="348"/>
      <c r="I199" s="348"/>
      <c r="J199" s="348"/>
      <c r="K199" s="348"/>
      <c r="L199" s="348"/>
      <c r="M199" s="348"/>
      <c r="N199" s="348"/>
      <c r="O199" s="348"/>
      <c r="P199" s="348"/>
    </row>
    <row r="200" spans="1:16" ht="15.75" thickBot="1">
      <c r="A200" s="348"/>
      <c r="B200" s="348"/>
      <c r="C200" s="348"/>
      <c r="D200" s="348"/>
      <c r="E200" s="348"/>
      <c r="F200" s="348"/>
      <c r="G200" s="348"/>
      <c r="H200" s="348"/>
      <c r="I200" s="348"/>
      <c r="J200" s="348"/>
      <c r="K200" s="348"/>
      <c r="L200" s="348"/>
      <c r="M200" s="348"/>
      <c r="N200" s="348"/>
      <c r="O200" s="348"/>
      <c r="P200" s="348"/>
    </row>
    <row r="201" spans="1:16" ht="15.75" thickBot="1">
      <c r="A201" s="348"/>
      <c r="B201" s="348"/>
      <c r="C201" s="348"/>
      <c r="D201" s="348"/>
      <c r="E201" s="348"/>
      <c r="F201" s="348"/>
      <c r="G201" s="348"/>
      <c r="H201" s="348"/>
      <c r="I201" s="348"/>
      <c r="J201" s="348"/>
      <c r="K201" s="348"/>
      <c r="L201" s="348"/>
      <c r="M201" s="348"/>
      <c r="N201" s="348"/>
      <c r="O201" s="348"/>
      <c r="P201" s="348"/>
    </row>
    <row r="202" spans="1:16" ht="15.75" thickBot="1">
      <c r="A202" s="371"/>
      <c r="B202" s="371"/>
      <c r="C202" s="371"/>
      <c r="D202" s="371"/>
      <c r="E202" s="371"/>
      <c r="F202" s="371"/>
      <c r="G202" s="371"/>
      <c r="H202" s="371"/>
      <c r="I202" s="371"/>
      <c r="J202" s="371"/>
      <c r="K202" s="371"/>
      <c r="L202" s="371"/>
      <c r="M202" s="371"/>
      <c r="N202" s="371"/>
      <c r="O202" s="371"/>
      <c r="P202" s="371"/>
    </row>
    <row r="203" spans="1:16" ht="15.75" thickBot="1">
      <c r="A203" s="371"/>
      <c r="B203" s="371"/>
      <c r="C203" s="371"/>
      <c r="D203" s="371"/>
      <c r="E203" s="371"/>
      <c r="F203" s="371"/>
      <c r="G203" s="371"/>
      <c r="H203" s="371"/>
      <c r="I203" s="371"/>
      <c r="J203" s="371"/>
      <c r="K203" s="371"/>
      <c r="L203" s="371"/>
      <c r="M203" s="371"/>
      <c r="N203" s="371"/>
      <c r="O203" s="371"/>
      <c r="P203" s="371"/>
    </row>
    <row r="204" spans="1:16" ht="15.75" thickBot="1">
      <c r="A204" s="371"/>
      <c r="B204" s="371"/>
      <c r="C204" s="371"/>
      <c r="D204" s="371"/>
      <c r="E204" s="371"/>
      <c r="F204" s="371"/>
      <c r="G204" s="371"/>
      <c r="H204" s="371"/>
      <c r="I204" s="371"/>
      <c r="J204" s="371"/>
      <c r="K204" s="371"/>
      <c r="L204" s="371"/>
      <c r="M204" s="371"/>
      <c r="N204" s="371"/>
      <c r="O204" s="371"/>
      <c r="P204" s="371"/>
    </row>
    <row r="205" spans="1:16" ht="15.75" thickBot="1">
      <c r="A205" s="371"/>
      <c r="B205" s="371"/>
      <c r="C205" s="371"/>
      <c r="D205" s="371"/>
      <c r="E205" s="371"/>
      <c r="F205" s="371"/>
      <c r="G205" s="371"/>
      <c r="H205" s="371"/>
      <c r="I205" s="371"/>
      <c r="J205" s="371"/>
      <c r="K205" s="371"/>
      <c r="L205" s="371"/>
      <c r="M205" s="371"/>
      <c r="N205" s="371"/>
      <c r="O205" s="371"/>
      <c r="P205" s="371"/>
    </row>
    <row r="206" spans="1:16" ht="15.75" thickBot="1">
      <c r="A206" s="371"/>
      <c r="B206" s="371"/>
      <c r="C206" s="371"/>
      <c r="D206" s="371"/>
      <c r="E206" s="371"/>
      <c r="F206" s="371"/>
      <c r="G206" s="371"/>
      <c r="H206" s="371"/>
      <c r="I206" s="371"/>
      <c r="J206" s="371"/>
      <c r="K206" s="371"/>
      <c r="L206" s="371"/>
      <c r="M206" s="371"/>
      <c r="N206" s="371"/>
      <c r="O206" s="371"/>
      <c r="P206" s="371"/>
    </row>
    <row r="207" spans="1:16" ht="15.75" thickBot="1">
      <c r="A207" s="371"/>
      <c r="B207" s="371"/>
      <c r="C207" s="371"/>
      <c r="D207" s="371"/>
      <c r="E207" s="371"/>
      <c r="F207" s="371"/>
      <c r="G207" s="371"/>
      <c r="H207" s="371"/>
      <c r="I207" s="371"/>
      <c r="J207" s="371"/>
      <c r="K207" s="371"/>
      <c r="L207" s="371"/>
      <c r="M207" s="371"/>
      <c r="N207" s="371"/>
      <c r="O207" s="371"/>
      <c r="P207" s="371"/>
    </row>
    <row r="208" spans="1:16" ht="15.75" thickBot="1">
      <c r="A208" s="371"/>
      <c r="B208" s="371"/>
      <c r="C208" s="371"/>
      <c r="D208" s="371"/>
      <c r="E208" s="371"/>
      <c r="F208" s="371"/>
      <c r="G208" s="371"/>
      <c r="H208" s="371"/>
      <c r="I208" s="371"/>
      <c r="J208" s="371"/>
      <c r="K208" s="371"/>
      <c r="L208" s="371"/>
      <c r="M208" s="371"/>
      <c r="N208" s="371"/>
      <c r="O208" s="371"/>
      <c r="P208" s="371"/>
    </row>
    <row r="209" spans="1:16" ht="15.75" thickBot="1">
      <c r="A209" s="371"/>
      <c r="B209" s="371"/>
      <c r="C209" s="371"/>
      <c r="D209" s="371"/>
      <c r="E209" s="371"/>
      <c r="F209" s="371"/>
      <c r="G209" s="371"/>
      <c r="H209" s="371"/>
      <c r="I209" s="371"/>
      <c r="J209" s="371"/>
      <c r="K209" s="371"/>
      <c r="L209" s="371"/>
      <c r="M209" s="371"/>
      <c r="N209" s="371"/>
      <c r="O209" s="371"/>
      <c r="P209" s="371"/>
    </row>
    <row r="210" spans="1:16" ht="15.75" thickBot="1">
      <c r="A210" s="371"/>
      <c r="B210" s="371"/>
      <c r="C210" s="371"/>
      <c r="D210" s="371"/>
      <c r="E210" s="371"/>
      <c r="F210" s="371"/>
      <c r="G210" s="371"/>
      <c r="H210" s="371"/>
      <c r="I210" s="371"/>
      <c r="J210" s="371"/>
      <c r="K210" s="371"/>
      <c r="L210" s="371"/>
      <c r="M210" s="371"/>
      <c r="N210" s="371"/>
      <c r="O210" s="371"/>
      <c r="P210" s="371"/>
    </row>
    <row r="211" spans="1:16" ht="15.75" thickBot="1">
      <c r="A211" s="371"/>
      <c r="B211" s="371"/>
      <c r="C211" s="371"/>
      <c r="D211" s="371"/>
      <c r="E211" s="371"/>
      <c r="F211" s="371"/>
      <c r="G211" s="371"/>
      <c r="H211" s="371"/>
      <c r="I211" s="371"/>
      <c r="J211" s="371"/>
      <c r="K211" s="371"/>
      <c r="L211" s="371"/>
      <c r="M211" s="371"/>
      <c r="N211" s="371"/>
      <c r="O211" s="371"/>
      <c r="P211" s="371"/>
    </row>
    <row r="212" spans="1:16" ht="15.75" thickBot="1">
      <c r="A212" s="371"/>
      <c r="B212" s="371"/>
      <c r="C212" s="371"/>
      <c r="D212" s="371"/>
      <c r="E212" s="371"/>
      <c r="F212" s="371"/>
      <c r="G212" s="371"/>
      <c r="H212" s="371"/>
      <c r="I212" s="371"/>
      <c r="J212" s="371"/>
      <c r="K212" s="371"/>
      <c r="L212" s="371"/>
      <c r="M212" s="371"/>
      <c r="N212" s="371"/>
      <c r="O212" s="371"/>
      <c r="P212" s="371"/>
    </row>
    <row r="213" spans="1:16" ht="15.75" thickBot="1">
      <c r="A213" s="371"/>
      <c r="B213" s="371"/>
      <c r="C213" s="371"/>
      <c r="D213" s="371"/>
      <c r="E213" s="371"/>
      <c r="F213" s="371"/>
      <c r="G213" s="371"/>
      <c r="H213" s="371"/>
      <c r="I213" s="371"/>
      <c r="J213" s="371"/>
      <c r="K213" s="371"/>
      <c r="L213" s="371"/>
      <c r="M213" s="371"/>
      <c r="N213" s="371"/>
      <c r="O213" s="371"/>
      <c r="P213" s="371"/>
    </row>
    <row r="214" spans="1:16" ht="15.75" thickBot="1">
      <c r="A214" s="371"/>
      <c r="B214" s="371"/>
      <c r="C214" s="371"/>
      <c r="D214" s="371"/>
      <c r="E214" s="371"/>
      <c r="F214" s="371"/>
      <c r="G214" s="371"/>
      <c r="H214" s="371"/>
      <c r="I214" s="371"/>
      <c r="J214" s="371"/>
      <c r="K214" s="371"/>
      <c r="L214" s="371"/>
      <c r="M214" s="371"/>
      <c r="N214" s="371"/>
      <c r="O214" s="371"/>
      <c r="P214" s="371"/>
    </row>
    <row r="215" spans="1:16" ht="15.75" thickBot="1">
      <c r="A215" s="371"/>
      <c r="B215" s="371"/>
      <c r="C215" s="371"/>
      <c r="D215" s="371"/>
      <c r="E215" s="371"/>
      <c r="F215" s="371"/>
      <c r="G215" s="371"/>
      <c r="H215" s="371"/>
      <c r="I215" s="371"/>
      <c r="J215" s="371"/>
      <c r="K215" s="371"/>
      <c r="L215" s="371"/>
      <c r="M215" s="371"/>
      <c r="N215" s="371"/>
      <c r="O215" s="371"/>
      <c r="P215" s="371"/>
    </row>
    <row r="216" spans="1:16" ht="15.75" thickBot="1">
      <c r="A216" s="371"/>
      <c r="B216" s="371"/>
      <c r="C216" s="371"/>
      <c r="D216" s="371"/>
      <c r="E216" s="371"/>
      <c r="F216" s="371"/>
      <c r="G216" s="371"/>
      <c r="H216" s="371"/>
      <c r="I216" s="371"/>
      <c r="J216" s="371"/>
      <c r="K216" s="371"/>
      <c r="L216" s="371"/>
      <c r="M216" s="371"/>
      <c r="N216" s="371"/>
      <c r="O216" s="371"/>
      <c r="P216" s="371"/>
    </row>
    <row r="217" spans="1:16" ht="15.75" thickBot="1">
      <c r="A217" s="371"/>
      <c r="B217" s="371"/>
      <c r="C217" s="371"/>
      <c r="D217" s="371"/>
      <c r="E217" s="371"/>
      <c r="F217" s="371"/>
      <c r="G217" s="371"/>
      <c r="H217" s="371"/>
      <c r="I217" s="371"/>
      <c r="J217" s="371"/>
      <c r="K217" s="371"/>
      <c r="L217" s="371"/>
      <c r="M217" s="371"/>
      <c r="N217" s="371"/>
      <c r="O217" s="371"/>
      <c r="P217" s="371"/>
    </row>
    <row r="218" spans="1:16" ht="15.75" thickBot="1">
      <c r="A218" s="371"/>
      <c r="B218" s="371"/>
      <c r="C218" s="371"/>
      <c r="D218" s="371"/>
      <c r="E218" s="371"/>
      <c r="F218" s="371"/>
      <c r="G218" s="371"/>
      <c r="H218" s="371"/>
      <c r="I218" s="371"/>
      <c r="J218" s="371"/>
      <c r="K218" s="371"/>
      <c r="L218" s="371"/>
      <c r="M218" s="371"/>
      <c r="N218" s="371"/>
      <c r="O218" s="371"/>
      <c r="P218" s="371"/>
    </row>
    <row r="219" spans="1:16" ht="15.75" thickBot="1">
      <c r="A219" s="371"/>
      <c r="B219" s="371"/>
      <c r="C219" s="371"/>
      <c r="D219" s="371"/>
      <c r="E219" s="371"/>
      <c r="F219" s="371"/>
      <c r="G219" s="371"/>
      <c r="H219" s="371"/>
      <c r="I219" s="371"/>
      <c r="J219" s="371"/>
      <c r="K219" s="371"/>
      <c r="L219" s="371"/>
      <c r="M219" s="371"/>
      <c r="N219" s="371"/>
      <c r="O219" s="371"/>
      <c r="P219" s="371"/>
    </row>
    <row r="220" spans="1:16" ht="15.75" thickBot="1">
      <c r="A220" s="371"/>
      <c r="B220" s="371"/>
      <c r="C220" s="371"/>
      <c r="D220" s="371"/>
      <c r="E220" s="371"/>
      <c r="F220" s="371"/>
      <c r="G220" s="371"/>
      <c r="H220" s="371"/>
      <c r="I220" s="371"/>
      <c r="J220" s="371"/>
      <c r="K220" s="371"/>
      <c r="L220" s="371"/>
      <c r="M220" s="371"/>
      <c r="N220" s="371"/>
      <c r="O220" s="371"/>
      <c r="P220" s="371"/>
    </row>
    <row r="221" spans="1:16" ht="15.75" thickBot="1">
      <c r="A221" s="371"/>
      <c r="B221" s="371"/>
      <c r="C221" s="371"/>
      <c r="D221" s="371"/>
      <c r="E221" s="371"/>
      <c r="F221" s="371"/>
      <c r="G221" s="371"/>
      <c r="H221" s="371"/>
      <c r="I221" s="371"/>
      <c r="J221" s="371"/>
      <c r="K221" s="371"/>
      <c r="L221" s="371"/>
      <c r="M221" s="371"/>
      <c r="N221" s="371"/>
      <c r="O221" s="371"/>
      <c r="P221" s="371"/>
    </row>
    <row r="222" spans="1:16" ht="15.75" thickBot="1">
      <c r="A222" s="371"/>
      <c r="B222" s="371"/>
      <c r="C222" s="371"/>
      <c r="D222" s="371"/>
      <c r="E222" s="371"/>
      <c r="F222" s="371"/>
      <c r="G222" s="371"/>
      <c r="H222" s="371"/>
      <c r="I222" s="371"/>
      <c r="J222" s="371"/>
      <c r="K222" s="371"/>
      <c r="L222" s="371"/>
      <c r="M222" s="371"/>
      <c r="N222" s="371"/>
      <c r="O222" s="371"/>
      <c r="P222" s="371"/>
    </row>
    <row r="223" spans="1:16" ht="15.75" thickBot="1">
      <c r="A223" s="371"/>
      <c r="B223" s="371"/>
      <c r="C223" s="371"/>
      <c r="D223" s="371"/>
      <c r="E223" s="371"/>
      <c r="F223" s="371"/>
      <c r="G223" s="371"/>
      <c r="H223" s="371"/>
      <c r="I223" s="371"/>
      <c r="J223" s="371"/>
      <c r="K223" s="371"/>
      <c r="L223" s="371"/>
      <c r="M223" s="371"/>
      <c r="N223" s="371"/>
      <c r="O223" s="371"/>
      <c r="P223" s="371"/>
    </row>
    <row r="224" spans="1:16" ht="15.75" thickBot="1">
      <c r="A224" s="371"/>
      <c r="B224" s="371"/>
      <c r="C224" s="371"/>
      <c r="D224" s="371"/>
      <c r="E224" s="371"/>
      <c r="F224" s="371"/>
      <c r="G224" s="371"/>
      <c r="H224" s="371"/>
      <c r="I224" s="371"/>
      <c r="J224" s="371"/>
      <c r="K224" s="371"/>
      <c r="L224" s="371"/>
      <c r="M224" s="371"/>
      <c r="N224" s="371"/>
      <c r="O224" s="371"/>
      <c r="P224" s="371"/>
    </row>
    <row r="225" spans="1:16" ht="15.75" thickBot="1">
      <c r="A225" s="371"/>
      <c r="B225" s="371"/>
      <c r="C225" s="371"/>
      <c r="D225" s="371"/>
      <c r="E225" s="371"/>
      <c r="F225" s="371"/>
      <c r="G225" s="371"/>
      <c r="H225" s="371"/>
      <c r="I225" s="371"/>
      <c r="J225" s="371"/>
      <c r="K225" s="371"/>
      <c r="L225" s="371"/>
      <c r="M225" s="371"/>
      <c r="N225" s="371"/>
      <c r="O225" s="371"/>
      <c r="P225" s="371"/>
    </row>
    <row r="226" spans="1:16" ht="15.75" thickBot="1">
      <c r="A226" s="371"/>
      <c r="B226" s="371"/>
      <c r="C226" s="371"/>
      <c r="D226" s="371"/>
      <c r="E226" s="371"/>
      <c r="F226" s="371"/>
      <c r="G226" s="371"/>
      <c r="H226" s="371"/>
      <c r="I226" s="371"/>
      <c r="J226" s="371"/>
      <c r="K226" s="371"/>
      <c r="L226" s="371"/>
      <c r="M226" s="371"/>
      <c r="N226" s="371"/>
      <c r="O226" s="371"/>
      <c r="P226" s="371"/>
    </row>
    <row r="227" spans="1:16" ht="15.75" thickBot="1">
      <c r="A227" s="371"/>
      <c r="B227" s="371"/>
      <c r="C227" s="371"/>
      <c r="D227" s="371"/>
      <c r="E227" s="371"/>
      <c r="F227" s="371"/>
      <c r="G227" s="371"/>
      <c r="H227" s="371"/>
      <c r="I227" s="371"/>
      <c r="J227" s="371"/>
      <c r="K227" s="371"/>
      <c r="L227" s="371"/>
      <c r="M227" s="371"/>
      <c r="N227" s="371"/>
      <c r="O227" s="371"/>
      <c r="P227" s="371"/>
    </row>
    <row r="228" spans="1:16" ht="15.75" thickBot="1">
      <c r="A228" s="371"/>
      <c r="B228" s="371"/>
      <c r="C228" s="371"/>
      <c r="D228" s="371"/>
      <c r="E228" s="371"/>
      <c r="F228" s="371"/>
      <c r="G228" s="371"/>
      <c r="H228" s="371"/>
      <c r="I228" s="371"/>
      <c r="J228" s="371"/>
      <c r="K228" s="371"/>
      <c r="L228" s="371"/>
      <c r="M228" s="371"/>
      <c r="N228" s="371"/>
      <c r="O228" s="371"/>
      <c r="P228" s="371"/>
    </row>
    <row r="229" spans="1:16" ht="15.75" thickBot="1">
      <c r="A229" s="371"/>
      <c r="B229" s="371"/>
      <c r="C229" s="371"/>
      <c r="D229" s="371"/>
      <c r="E229" s="371"/>
      <c r="F229" s="371"/>
      <c r="G229" s="371"/>
      <c r="H229" s="371"/>
      <c r="I229" s="371"/>
      <c r="J229" s="371"/>
      <c r="K229" s="371"/>
      <c r="L229" s="371"/>
      <c r="M229" s="371"/>
      <c r="N229" s="371"/>
      <c r="O229" s="371"/>
      <c r="P229" s="371"/>
    </row>
    <row r="230" spans="1:16" ht="15.75" thickBot="1">
      <c r="A230" s="371"/>
      <c r="B230" s="371"/>
      <c r="C230" s="371"/>
      <c r="D230" s="371"/>
      <c r="E230" s="371"/>
      <c r="F230" s="371"/>
      <c r="G230" s="371"/>
      <c r="H230" s="371"/>
      <c r="I230" s="371"/>
      <c r="J230" s="371"/>
      <c r="K230" s="371"/>
      <c r="L230" s="371"/>
      <c r="M230" s="371"/>
      <c r="N230" s="371"/>
      <c r="O230" s="371"/>
      <c r="P230" s="371"/>
    </row>
    <row r="231" spans="1:16" ht="15.75" thickBot="1">
      <c r="A231" s="371"/>
      <c r="B231" s="371"/>
      <c r="C231" s="371"/>
      <c r="D231" s="371"/>
      <c r="E231" s="371"/>
      <c r="F231" s="371"/>
      <c r="G231" s="371"/>
      <c r="H231" s="371"/>
      <c r="I231" s="371"/>
      <c r="J231" s="371"/>
      <c r="K231" s="371"/>
      <c r="L231" s="371"/>
      <c r="M231" s="371"/>
      <c r="N231" s="371"/>
      <c r="O231" s="371"/>
      <c r="P231" s="371"/>
    </row>
    <row r="232" spans="1:16" ht="15.75" thickBot="1">
      <c r="A232" s="371"/>
      <c r="B232" s="371"/>
      <c r="C232" s="371"/>
      <c r="D232" s="371"/>
      <c r="E232" s="371"/>
      <c r="F232" s="371"/>
      <c r="G232" s="371"/>
      <c r="H232" s="371"/>
      <c r="I232" s="371"/>
      <c r="J232" s="371"/>
      <c r="K232" s="371"/>
      <c r="L232" s="371"/>
      <c r="M232" s="371"/>
      <c r="N232" s="371"/>
      <c r="O232" s="371"/>
      <c r="P232" s="371"/>
    </row>
    <row r="233" spans="1:16" ht="15.75" thickBot="1">
      <c r="A233" s="371"/>
      <c r="B233" s="371"/>
      <c r="C233" s="371"/>
      <c r="D233" s="371"/>
      <c r="E233" s="371"/>
      <c r="F233" s="371"/>
      <c r="G233" s="371"/>
      <c r="H233" s="371"/>
      <c r="I233" s="371"/>
      <c r="J233" s="371"/>
      <c r="K233" s="371"/>
      <c r="L233" s="371"/>
      <c r="M233" s="371"/>
      <c r="N233" s="371"/>
      <c r="O233" s="371"/>
      <c r="P233" s="371"/>
    </row>
    <row r="234" spans="1:16" ht="15.75" thickBot="1">
      <c r="A234" s="371"/>
      <c r="B234" s="371"/>
      <c r="C234" s="371"/>
      <c r="D234" s="371"/>
      <c r="E234" s="371"/>
      <c r="F234" s="371"/>
      <c r="G234" s="371"/>
      <c r="H234" s="371"/>
      <c r="I234" s="371"/>
      <c r="J234" s="371"/>
      <c r="K234" s="371"/>
      <c r="L234" s="371"/>
      <c r="M234" s="371"/>
      <c r="N234" s="371"/>
      <c r="O234" s="371"/>
      <c r="P234" s="371"/>
    </row>
    <row r="235" spans="1:16" ht="15.75" thickBot="1">
      <c r="A235" s="371"/>
      <c r="B235" s="371"/>
      <c r="C235" s="371"/>
      <c r="D235" s="371"/>
      <c r="E235" s="371"/>
      <c r="F235" s="371"/>
      <c r="G235" s="371"/>
      <c r="H235" s="371"/>
      <c r="I235" s="371"/>
      <c r="J235" s="371"/>
      <c r="K235" s="371"/>
      <c r="L235" s="371"/>
      <c r="M235" s="371"/>
      <c r="N235" s="371"/>
      <c r="O235" s="371"/>
      <c r="P235" s="371"/>
    </row>
    <row r="236" spans="1:16" ht="15.75" thickBot="1">
      <c r="A236" s="371"/>
      <c r="B236" s="371"/>
      <c r="C236" s="371"/>
      <c r="D236" s="371"/>
      <c r="E236" s="371"/>
      <c r="F236" s="371"/>
      <c r="G236" s="371"/>
      <c r="H236" s="371"/>
      <c r="I236" s="371"/>
      <c r="J236" s="371"/>
      <c r="K236" s="371"/>
      <c r="L236" s="371"/>
      <c r="M236" s="371"/>
      <c r="N236" s="371"/>
      <c r="O236" s="371"/>
      <c r="P236" s="371"/>
    </row>
    <row r="237" spans="1:16" ht="15.75" thickBot="1">
      <c r="A237" s="371"/>
      <c r="B237" s="371"/>
      <c r="C237" s="371"/>
      <c r="D237" s="371"/>
      <c r="E237" s="371"/>
      <c r="F237" s="371"/>
      <c r="G237" s="371"/>
      <c r="H237" s="371"/>
      <c r="I237" s="371"/>
      <c r="J237" s="371"/>
      <c r="K237" s="371"/>
      <c r="L237" s="371"/>
      <c r="M237" s="371"/>
      <c r="N237" s="371"/>
      <c r="O237" s="371"/>
      <c r="P237" s="371"/>
    </row>
    <row r="238" spans="1:16" ht="15.75" thickBot="1">
      <c r="A238" s="371"/>
      <c r="B238" s="371"/>
      <c r="C238" s="371"/>
      <c r="D238" s="371"/>
      <c r="E238" s="371"/>
      <c r="F238" s="371"/>
      <c r="G238" s="371"/>
      <c r="H238" s="371"/>
      <c r="I238" s="371"/>
      <c r="J238" s="371"/>
      <c r="K238" s="371"/>
      <c r="L238" s="371"/>
      <c r="M238" s="371"/>
      <c r="N238" s="371"/>
      <c r="O238" s="371"/>
      <c r="P238" s="371"/>
    </row>
    <row r="239" spans="1:16" ht="15.75" thickBot="1">
      <c r="A239" s="371"/>
      <c r="B239" s="371"/>
      <c r="C239" s="371"/>
      <c r="D239" s="371"/>
      <c r="E239" s="371"/>
      <c r="F239" s="371"/>
      <c r="G239" s="371"/>
      <c r="H239" s="371"/>
      <c r="I239" s="371"/>
      <c r="J239" s="371"/>
      <c r="K239" s="371"/>
      <c r="L239" s="371"/>
      <c r="M239" s="371"/>
      <c r="N239" s="371"/>
      <c r="O239" s="371"/>
      <c r="P239" s="371"/>
    </row>
    <row r="240" spans="1:16" ht="15.75" thickBot="1">
      <c r="A240" s="371"/>
      <c r="B240" s="371"/>
      <c r="C240" s="371"/>
      <c r="D240" s="371"/>
      <c r="E240" s="371"/>
      <c r="F240" s="371"/>
      <c r="G240" s="371"/>
      <c r="H240" s="371"/>
      <c r="I240" s="371"/>
      <c r="J240" s="371"/>
      <c r="K240" s="371"/>
      <c r="L240" s="371"/>
      <c r="M240" s="371"/>
      <c r="N240" s="371"/>
      <c r="O240" s="371"/>
      <c r="P240" s="371"/>
    </row>
    <row r="241" spans="1:16" ht="15.75" thickBot="1">
      <c r="A241" s="371"/>
      <c r="B241" s="371"/>
      <c r="C241" s="371"/>
      <c r="D241" s="371"/>
      <c r="E241" s="371"/>
      <c r="F241" s="371"/>
      <c r="G241" s="371"/>
      <c r="H241" s="371"/>
      <c r="I241" s="371"/>
      <c r="J241" s="371"/>
      <c r="K241" s="371"/>
      <c r="L241" s="371"/>
      <c r="M241" s="371"/>
      <c r="N241" s="371"/>
      <c r="O241" s="371"/>
      <c r="P241" s="371"/>
    </row>
    <row r="242" spans="1:16" ht="15.75" thickBot="1">
      <c r="A242" s="371"/>
      <c r="B242" s="371"/>
      <c r="C242" s="371"/>
      <c r="D242" s="371"/>
      <c r="E242" s="371"/>
      <c r="F242" s="371"/>
      <c r="G242" s="371"/>
      <c r="H242" s="371"/>
      <c r="I242" s="371"/>
      <c r="J242" s="371"/>
      <c r="K242" s="371"/>
      <c r="L242" s="371"/>
      <c r="M242" s="371"/>
      <c r="N242" s="371"/>
      <c r="O242" s="371"/>
      <c r="P242" s="371"/>
    </row>
    <row r="243" spans="1:16" ht="15.75" thickBot="1">
      <c r="A243" s="371"/>
      <c r="B243" s="371"/>
      <c r="C243" s="371"/>
      <c r="D243" s="371"/>
      <c r="E243" s="371"/>
      <c r="F243" s="371"/>
      <c r="G243" s="371"/>
      <c r="H243" s="371"/>
      <c r="I243" s="371"/>
      <c r="J243" s="371"/>
      <c r="K243" s="371"/>
      <c r="L243" s="371"/>
      <c r="M243" s="371"/>
      <c r="N243" s="371"/>
      <c r="O243" s="371"/>
      <c r="P243" s="371"/>
    </row>
    <row r="244" spans="1:16" ht="15.75" thickBot="1">
      <c r="A244" s="371"/>
      <c r="B244" s="371"/>
      <c r="C244" s="371"/>
      <c r="D244" s="371"/>
      <c r="E244" s="371"/>
      <c r="F244" s="371"/>
      <c r="G244" s="371"/>
      <c r="H244" s="371"/>
      <c r="I244" s="371"/>
      <c r="J244" s="371"/>
      <c r="K244" s="371"/>
      <c r="L244" s="371"/>
      <c r="M244" s="371"/>
      <c r="N244" s="371"/>
      <c r="O244" s="371"/>
      <c r="P244" s="371"/>
    </row>
    <row r="245" spans="1:16" ht="15.75" thickBot="1">
      <c r="A245" s="371"/>
      <c r="B245" s="371"/>
      <c r="C245" s="371"/>
      <c r="D245" s="371"/>
      <c r="E245" s="371"/>
      <c r="F245" s="371"/>
      <c r="G245" s="371"/>
      <c r="H245" s="371"/>
      <c r="I245" s="371"/>
      <c r="J245" s="371"/>
      <c r="K245" s="371"/>
      <c r="L245" s="371"/>
      <c r="M245" s="371"/>
      <c r="N245" s="371"/>
      <c r="O245" s="371"/>
      <c r="P245" s="371"/>
    </row>
    <row r="246" spans="1:16" ht="15.75" thickBot="1">
      <c r="A246" s="371"/>
      <c r="B246" s="371"/>
      <c r="C246" s="371"/>
      <c r="D246" s="371"/>
      <c r="E246" s="371"/>
      <c r="F246" s="371"/>
      <c r="G246" s="371"/>
      <c r="H246" s="371"/>
      <c r="I246" s="371"/>
      <c r="J246" s="371"/>
      <c r="K246" s="371"/>
      <c r="L246" s="371"/>
      <c r="M246" s="371"/>
      <c r="N246" s="371"/>
      <c r="O246" s="371"/>
      <c r="P246" s="371"/>
    </row>
    <row r="247" spans="1:16" ht="15.75" thickBot="1">
      <c r="A247" s="371"/>
      <c r="B247" s="371"/>
      <c r="C247" s="371"/>
      <c r="D247" s="371"/>
      <c r="E247" s="371"/>
      <c r="F247" s="371"/>
      <c r="G247" s="371"/>
      <c r="H247" s="371"/>
      <c r="I247" s="371"/>
      <c r="J247" s="371"/>
      <c r="K247" s="371"/>
      <c r="L247" s="371"/>
      <c r="M247" s="371"/>
      <c r="N247" s="371"/>
      <c r="O247" s="371"/>
      <c r="P247" s="371"/>
    </row>
    <row r="248" spans="1:16" ht="15.75" thickBot="1">
      <c r="A248" s="371"/>
      <c r="B248" s="371"/>
      <c r="C248" s="371"/>
      <c r="D248" s="371"/>
      <c r="E248" s="371"/>
      <c r="F248" s="371"/>
      <c r="G248" s="371"/>
      <c r="H248" s="371"/>
      <c r="I248" s="371"/>
      <c r="J248" s="371"/>
      <c r="K248" s="371"/>
      <c r="L248" s="371"/>
      <c r="M248" s="371"/>
      <c r="N248" s="371"/>
      <c r="O248" s="371"/>
      <c r="P248" s="371"/>
    </row>
    <row r="249" spans="1:16" ht="15.75" thickBot="1">
      <c r="A249" s="371"/>
      <c r="B249" s="371"/>
      <c r="C249" s="371"/>
      <c r="D249" s="371"/>
      <c r="E249" s="371"/>
      <c r="F249" s="371"/>
      <c r="G249" s="371"/>
      <c r="H249" s="371"/>
      <c r="I249" s="371"/>
      <c r="J249" s="371"/>
      <c r="K249" s="371"/>
      <c r="L249" s="371"/>
      <c r="M249" s="371"/>
      <c r="N249" s="371"/>
      <c r="O249" s="371"/>
      <c r="P249" s="371"/>
    </row>
    <row r="250" spans="1:16" ht="15.75" thickBot="1">
      <c r="A250" s="371"/>
      <c r="B250" s="371"/>
      <c r="C250" s="371"/>
      <c r="D250" s="371"/>
      <c r="E250" s="371"/>
      <c r="F250" s="371"/>
      <c r="G250" s="371"/>
      <c r="H250" s="371"/>
      <c r="I250" s="371"/>
      <c r="J250" s="371"/>
      <c r="K250" s="371"/>
      <c r="L250" s="371"/>
      <c r="M250" s="371"/>
      <c r="N250" s="371"/>
      <c r="O250" s="371"/>
      <c r="P250" s="371"/>
    </row>
    <row r="251" spans="1:16" ht="15.75" thickBot="1">
      <c r="A251" s="371"/>
      <c r="B251" s="371"/>
      <c r="C251" s="371"/>
      <c r="D251" s="371"/>
      <c r="E251" s="371"/>
      <c r="F251" s="371"/>
      <c r="G251" s="371"/>
      <c r="H251" s="371"/>
      <c r="I251" s="371"/>
      <c r="J251" s="371"/>
      <c r="K251" s="371"/>
      <c r="L251" s="371"/>
      <c r="M251" s="371"/>
      <c r="N251" s="371"/>
      <c r="O251" s="371"/>
      <c r="P251" s="371"/>
    </row>
    <row r="252" spans="1:16" ht="15.75" thickBot="1">
      <c r="A252" s="371"/>
      <c r="B252" s="371"/>
      <c r="C252" s="371"/>
      <c r="D252" s="371"/>
      <c r="E252" s="371"/>
      <c r="F252" s="371"/>
      <c r="G252" s="371"/>
      <c r="H252" s="371"/>
      <c r="I252" s="371"/>
      <c r="J252" s="371"/>
      <c r="K252" s="371"/>
      <c r="L252" s="371"/>
      <c r="M252" s="371"/>
      <c r="N252" s="371"/>
      <c r="O252" s="371"/>
      <c r="P252" s="371"/>
    </row>
    <row r="253" spans="1:16" ht="15.75" thickBot="1">
      <c r="A253" s="371"/>
      <c r="B253" s="371"/>
      <c r="C253" s="371"/>
      <c r="D253" s="371"/>
      <c r="E253" s="371"/>
      <c r="F253" s="371"/>
      <c r="G253" s="371"/>
      <c r="H253" s="371"/>
      <c r="I253" s="371"/>
      <c r="J253" s="371"/>
      <c r="K253" s="371"/>
      <c r="L253" s="371"/>
      <c r="M253" s="371"/>
      <c r="N253" s="371"/>
      <c r="O253" s="371"/>
      <c r="P253" s="371"/>
    </row>
    <row r="254" spans="1:16" ht="15.75" thickBot="1">
      <c r="A254" s="371"/>
      <c r="B254" s="371"/>
      <c r="C254" s="371"/>
      <c r="D254" s="371"/>
      <c r="E254" s="371"/>
      <c r="F254" s="371"/>
      <c r="G254" s="371"/>
      <c r="H254" s="371"/>
      <c r="I254" s="371"/>
      <c r="J254" s="371"/>
      <c r="K254" s="371"/>
      <c r="L254" s="371"/>
      <c r="M254" s="371"/>
      <c r="N254" s="371"/>
      <c r="O254" s="371"/>
      <c r="P254" s="371"/>
    </row>
    <row r="255" spans="1:16" ht="15.75" thickBot="1">
      <c r="A255" s="371"/>
      <c r="B255" s="371"/>
      <c r="C255" s="371"/>
      <c r="D255" s="371"/>
      <c r="E255" s="371"/>
      <c r="F255" s="371"/>
      <c r="G255" s="371"/>
      <c r="H255" s="371"/>
      <c r="I255" s="371"/>
      <c r="J255" s="371"/>
      <c r="K255" s="371"/>
      <c r="L255" s="371"/>
      <c r="M255" s="371"/>
      <c r="N255" s="371"/>
      <c r="O255" s="371"/>
      <c r="P255" s="371"/>
    </row>
    <row r="256" spans="1:16" ht="15.75" thickBot="1">
      <c r="A256" s="371"/>
      <c r="B256" s="371"/>
      <c r="C256" s="371"/>
      <c r="D256" s="371"/>
      <c r="E256" s="371"/>
      <c r="F256" s="371"/>
      <c r="G256" s="371"/>
      <c r="H256" s="371"/>
      <c r="I256" s="371"/>
      <c r="J256" s="371"/>
      <c r="K256" s="371"/>
      <c r="L256" s="371"/>
      <c r="M256" s="371"/>
      <c r="N256" s="371"/>
      <c r="O256" s="371"/>
      <c r="P256" s="371"/>
    </row>
    <row r="257" spans="1:16" ht="15.75" thickBot="1">
      <c r="A257" s="371"/>
      <c r="B257" s="371"/>
      <c r="C257" s="371"/>
      <c r="D257" s="371"/>
      <c r="E257" s="371"/>
      <c r="F257" s="371"/>
      <c r="G257" s="371"/>
      <c r="H257" s="371"/>
      <c r="I257" s="371"/>
      <c r="J257" s="371"/>
      <c r="K257" s="371"/>
      <c r="L257" s="371"/>
      <c r="M257" s="371"/>
      <c r="N257" s="371"/>
      <c r="O257" s="371"/>
      <c r="P257" s="371"/>
    </row>
    <row r="258" spans="1:16" ht="15.75" thickBot="1">
      <c r="A258" s="371"/>
      <c r="B258" s="371"/>
      <c r="C258" s="371"/>
      <c r="D258" s="371"/>
      <c r="E258" s="371"/>
      <c r="F258" s="371"/>
      <c r="G258" s="371"/>
      <c r="H258" s="371"/>
      <c r="I258" s="371"/>
      <c r="J258" s="371"/>
      <c r="K258" s="371"/>
      <c r="L258" s="371"/>
      <c r="M258" s="371"/>
      <c r="N258" s="371"/>
      <c r="O258" s="371"/>
      <c r="P258" s="371"/>
    </row>
    <row r="259" spans="1:16" ht="15.75" thickBot="1">
      <c r="A259" s="371"/>
      <c r="B259" s="371"/>
      <c r="C259" s="371"/>
      <c r="D259" s="371"/>
      <c r="E259" s="371"/>
      <c r="F259" s="371"/>
      <c r="G259" s="371"/>
      <c r="H259" s="371"/>
      <c r="I259" s="371"/>
      <c r="J259" s="371"/>
      <c r="K259" s="371"/>
      <c r="L259" s="371"/>
      <c r="M259" s="371"/>
      <c r="N259" s="371"/>
      <c r="O259" s="371"/>
      <c r="P259" s="371"/>
    </row>
    <row r="260" spans="1:16" ht="15.75" thickBot="1">
      <c r="A260" s="371"/>
      <c r="B260" s="371"/>
      <c r="C260" s="371"/>
      <c r="D260" s="371"/>
      <c r="E260" s="371"/>
      <c r="F260" s="371"/>
      <c r="G260" s="371"/>
      <c r="H260" s="371"/>
      <c r="I260" s="371"/>
      <c r="J260" s="371"/>
      <c r="K260" s="371"/>
      <c r="L260" s="371"/>
      <c r="M260" s="371"/>
      <c r="N260" s="371"/>
      <c r="O260" s="371"/>
      <c r="P260" s="371"/>
    </row>
    <row r="261" spans="1:16" ht="15.75" thickBot="1">
      <c r="A261" s="371"/>
      <c r="B261" s="371"/>
      <c r="C261" s="371"/>
      <c r="D261" s="371"/>
      <c r="E261" s="371"/>
      <c r="F261" s="371"/>
      <c r="G261" s="371"/>
      <c r="H261" s="371"/>
      <c r="I261" s="371"/>
      <c r="J261" s="371"/>
      <c r="K261" s="371"/>
      <c r="L261" s="371"/>
      <c r="M261" s="371"/>
      <c r="N261" s="371"/>
      <c r="O261" s="371"/>
      <c r="P261" s="371"/>
    </row>
    <row r="262" spans="1:16" ht="15.75" thickBot="1">
      <c r="A262" s="371"/>
      <c r="B262" s="371"/>
      <c r="C262" s="371"/>
      <c r="D262" s="371"/>
      <c r="E262" s="371"/>
      <c r="F262" s="371"/>
      <c r="G262" s="371"/>
      <c r="H262" s="371"/>
      <c r="I262" s="371"/>
      <c r="J262" s="371"/>
      <c r="K262" s="371"/>
      <c r="L262" s="371"/>
      <c r="M262" s="371"/>
      <c r="N262" s="371"/>
      <c r="O262" s="371"/>
      <c r="P262" s="371"/>
    </row>
    <row r="263" spans="1:16" ht="15.75" thickBot="1">
      <c r="A263" s="371"/>
      <c r="B263" s="371"/>
      <c r="C263" s="371"/>
      <c r="D263" s="371"/>
      <c r="E263" s="371"/>
      <c r="F263" s="371"/>
      <c r="G263" s="371"/>
      <c r="H263" s="371"/>
      <c r="I263" s="371"/>
      <c r="J263" s="371"/>
      <c r="K263" s="371"/>
      <c r="L263" s="371"/>
      <c r="M263" s="371"/>
      <c r="N263" s="371"/>
      <c r="O263" s="371"/>
      <c r="P263" s="371"/>
    </row>
    <row r="264" spans="1:16" ht="15.75" thickBot="1">
      <c r="A264" s="371"/>
      <c r="B264" s="371"/>
      <c r="C264" s="371"/>
      <c r="D264" s="371"/>
      <c r="E264" s="371"/>
      <c r="F264" s="371"/>
      <c r="G264" s="371"/>
      <c r="H264" s="371"/>
      <c r="I264" s="371"/>
      <c r="J264" s="371"/>
      <c r="K264" s="371"/>
      <c r="L264" s="371"/>
      <c r="M264" s="371"/>
      <c r="N264" s="371"/>
      <c r="O264" s="371"/>
      <c r="P264" s="371"/>
    </row>
    <row r="265" spans="1:16" ht="15.75" thickBot="1">
      <c r="A265" s="371"/>
      <c r="B265" s="371"/>
      <c r="C265" s="371"/>
      <c r="D265" s="371"/>
      <c r="E265" s="371"/>
      <c r="F265" s="371"/>
      <c r="G265" s="371"/>
      <c r="H265" s="371"/>
      <c r="I265" s="371"/>
      <c r="J265" s="371"/>
      <c r="K265" s="371"/>
      <c r="L265" s="371"/>
      <c r="M265" s="371"/>
      <c r="N265" s="371"/>
      <c r="O265" s="371"/>
      <c r="P265" s="371"/>
    </row>
    <row r="266" spans="1:16" ht="15.75" thickBot="1">
      <c r="A266" s="371"/>
      <c r="B266" s="371"/>
      <c r="C266" s="371"/>
      <c r="D266" s="371"/>
      <c r="E266" s="371"/>
      <c r="F266" s="371"/>
      <c r="G266" s="371"/>
      <c r="H266" s="371"/>
      <c r="I266" s="371"/>
      <c r="J266" s="371"/>
      <c r="K266" s="371"/>
      <c r="L266" s="371"/>
      <c r="M266" s="371"/>
      <c r="N266" s="371"/>
      <c r="O266" s="371"/>
      <c r="P266" s="371"/>
    </row>
    <row r="267" spans="1:16" ht="15.75" thickBot="1">
      <c r="A267" s="371"/>
      <c r="B267" s="371"/>
      <c r="C267" s="371"/>
      <c r="D267" s="371"/>
      <c r="E267" s="371"/>
      <c r="F267" s="371"/>
      <c r="G267" s="371"/>
      <c r="H267" s="371"/>
      <c r="I267" s="371"/>
      <c r="J267" s="371"/>
      <c r="K267" s="371"/>
      <c r="L267" s="371"/>
      <c r="M267" s="371"/>
      <c r="N267" s="371"/>
      <c r="O267" s="371"/>
      <c r="P267" s="371"/>
    </row>
    <row r="268" spans="1:16" ht="15.75" thickBot="1">
      <c r="A268" s="371"/>
      <c r="B268" s="371"/>
      <c r="C268" s="371"/>
      <c r="D268" s="371"/>
      <c r="E268" s="371"/>
      <c r="F268" s="371"/>
      <c r="G268" s="371"/>
      <c r="H268" s="371"/>
      <c r="I268" s="371"/>
      <c r="J268" s="371"/>
      <c r="K268" s="371"/>
      <c r="L268" s="371"/>
      <c r="M268" s="371"/>
      <c r="N268" s="371"/>
      <c r="O268" s="371"/>
      <c r="P268" s="371"/>
    </row>
    <row r="269" spans="1:16" ht="15.75" thickBot="1">
      <c r="A269" s="371"/>
      <c r="B269" s="371"/>
      <c r="C269" s="371"/>
      <c r="D269" s="371"/>
      <c r="E269" s="371"/>
      <c r="F269" s="371"/>
      <c r="G269" s="371"/>
      <c r="H269" s="371"/>
      <c r="I269" s="371"/>
      <c r="J269" s="371"/>
      <c r="K269" s="371"/>
      <c r="L269" s="371"/>
      <c r="M269" s="371"/>
      <c r="N269" s="371"/>
      <c r="O269" s="371"/>
      <c r="P269" s="371"/>
    </row>
    <row r="270" spans="1:16" ht="15.75" thickBot="1">
      <c r="A270" s="371"/>
      <c r="B270" s="371"/>
      <c r="C270" s="371"/>
      <c r="D270" s="371"/>
      <c r="E270" s="371"/>
      <c r="F270" s="371"/>
      <c r="G270" s="371"/>
      <c r="H270" s="371"/>
      <c r="I270" s="371"/>
      <c r="J270" s="371"/>
      <c r="K270" s="371"/>
      <c r="L270" s="371"/>
      <c r="M270" s="371"/>
      <c r="N270" s="371"/>
      <c r="O270" s="371"/>
      <c r="P270" s="371"/>
    </row>
    <row r="271" spans="1:16" ht="15.75" thickBot="1">
      <c r="A271" s="371"/>
      <c r="B271" s="371"/>
      <c r="C271" s="371"/>
      <c r="D271" s="371"/>
      <c r="E271" s="371"/>
      <c r="F271" s="371"/>
      <c r="G271" s="371"/>
      <c r="H271" s="371"/>
      <c r="I271" s="371"/>
      <c r="J271" s="371"/>
      <c r="K271" s="371"/>
      <c r="L271" s="371"/>
      <c r="M271" s="371"/>
      <c r="N271" s="371"/>
      <c r="O271" s="371"/>
      <c r="P271" s="371"/>
    </row>
    <row r="272" spans="1:16" ht="15.75" thickBot="1">
      <c r="A272" s="371"/>
      <c r="B272" s="371"/>
      <c r="C272" s="371"/>
      <c r="D272" s="371"/>
      <c r="E272" s="371"/>
      <c r="F272" s="371"/>
      <c r="G272" s="371"/>
      <c r="H272" s="371"/>
      <c r="I272" s="371"/>
      <c r="J272" s="371"/>
      <c r="K272" s="371"/>
      <c r="L272" s="371"/>
      <c r="M272" s="371"/>
      <c r="N272" s="371"/>
      <c r="O272" s="371"/>
      <c r="P272" s="371"/>
    </row>
    <row r="273" spans="1:16" ht="15.75" thickBot="1">
      <c r="A273" s="371"/>
      <c r="B273" s="371"/>
      <c r="C273" s="371"/>
      <c r="D273" s="371"/>
      <c r="E273" s="371"/>
      <c r="F273" s="371"/>
      <c r="G273" s="371"/>
      <c r="H273" s="371"/>
      <c r="I273" s="371"/>
      <c r="J273" s="371"/>
      <c r="K273" s="371"/>
      <c r="L273" s="371"/>
      <c r="M273" s="371"/>
      <c r="N273" s="371"/>
      <c r="O273" s="371"/>
      <c r="P273" s="371"/>
    </row>
    <row r="274" spans="1:16" ht="15.75" thickBot="1">
      <c r="A274" s="371"/>
      <c r="B274" s="371"/>
      <c r="C274" s="371"/>
      <c r="D274" s="371"/>
      <c r="E274" s="371"/>
      <c r="F274" s="371"/>
      <c r="G274" s="371"/>
      <c r="H274" s="371"/>
      <c r="I274" s="371"/>
      <c r="J274" s="371"/>
      <c r="K274" s="371"/>
      <c r="L274" s="371"/>
      <c r="M274" s="371"/>
      <c r="N274" s="371"/>
      <c r="O274" s="371"/>
      <c r="P274" s="371"/>
    </row>
    <row r="275" spans="1:16" ht="15.75" thickBot="1">
      <c r="A275" s="371"/>
      <c r="B275" s="371"/>
      <c r="C275" s="371"/>
      <c r="D275" s="371"/>
      <c r="E275" s="371"/>
      <c r="F275" s="371"/>
      <c r="G275" s="371"/>
      <c r="H275" s="371"/>
      <c r="I275" s="371"/>
      <c r="J275" s="371"/>
      <c r="K275" s="371"/>
      <c r="L275" s="371"/>
      <c r="M275" s="371"/>
      <c r="N275" s="371"/>
      <c r="O275" s="371"/>
      <c r="P275" s="371"/>
    </row>
    <row r="276" spans="1:16" ht="15.75" thickBot="1">
      <c r="A276" s="371"/>
      <c r="B276" s="371"/>
      <c r="C276" s="371"/>
      <c r="D276" s="371"/>
      <c r="E276" s="371"/>
      <c r="F276" s="371"/>
      <c r="G276" s="371"/>
      <c r="H276" s="371"/>
      <c r="I276" s="371"/>
      <c r="J276" s="371"/>
      <c r="K276" s="371"/>
      <c r="L276" s="371"/>
      <c r="M276" s="371"/>
      <c r="N276" s="371"/>
      <c r="O276" s="371"/>
      <c r="P276" s="371"/>
    </row>
    <row r="277" spans="1:16" ht="15.75" thickBot="1">
      <c r="A277" s="371"/>
      <c r="B277" s="371"/>
      <c r="C277" s="371"/>
      <c r="D277" s="371"/>
      <c r="E277" s="371"/>
      <c r="F277" s="371"/>
      <c r="G277" s="371"/>
      <c r="H277" s="371"/>
      <c r="I277" s="371"/>
      <c r="J277" s="371"/>
      <c r="K277" s="371"/>
      <c r="L277" s="371"/>
      <c r="M277" s="371"/>
      <c r="N277" s="371"/>
      <c r="O277" s="371"/>
      <c r="P277" s="371"/>
    </row>
    <row r="278" spans="1:16" ht="15.75" thickBot="1">
      <c r="A278" s="371"/>
      <c r="B278" s="371"/>
      <c r="C278" s="371"/>
      <c r="D278" s="371"/>
      <c r="E278" s="371"/>
      <c r="F278" s="371"/>
      <c r="G278" s="371"/>
      <c r="H278" s="371"/>
      <c r="I278" s="371"/>
      <c r="J278" s="371"/>
      <c r="K278" s="371"/>
      <c r="L278" s="371"/>
      <c r="M278" s="371"/>
      <c r="N278" s="371"/>
      <c r="O278" s="371"/>
      <c r="P278" s="371"/>
    </row>
    <row r="279" spans="1:16" ht="15.75" thickBot="1">
      <c r="A279" s="371"/>
      <c r="B279" s="371"/>
      <c r="C279" s="371"/>
      <c r="D279" s="371"/>
      <c r="E279" s="371"/>
      <c r="F279" s="371"/>
      <c r="G279" s="371"/>
      <c r="H279" s="371"/>
      <c r="I279" s="371"/>
      <c r="J279" s="371"/>
      <c r="K279" s="371"/>
      <c r="L279" s="371"/>
      <c r="M279" s="371"/>
      <c r="N279" s="371"/>
      <c r="O279" s="371"/>
      <c r="P279" s="371"/>
    </row>
    <row r="280" spans="1:16" ht="15.75" thickBot="1">
      <c r="A280" s="371"/>
      <c r="B280" s="371"/>
      <c r="C280" s="371"/>
      <c r="D280" s="371"/>
      <c r="E280" s="371"/>
      <c r="F280" s="371"/>
      <c r="G280" s="371"/>
      <c r="H280" s="371"/>
      <c r="I280" s="371"/>
      <c r="J280" s="371"/>
      <c r="K280" s="371"/>
      <c r="L280" s="371"/>
      <c r="M280" s="371"/>
      <c r="N280" s="371"/>
      <c r="O280" s="371"/>
      <c r="P280" s="371"/>
    </row>
    <row r="281" spans="1:16" ht="15.75" thickBot="1">
      <c r="A281" s="371"/>
      <c r="B281" s="371"/>
      <c r="C281" s="371"/>
      <c r="D281" s="371"/>
      <c r="E281" s="371"/>
      <c r="F281" s="371"/>
      <c r="G281" s="371"/>
      <c r="H281" s="371"/>
      <c r="I281" s="371"/>
      <c r="J281" s="371"/>
      <c r="K281" s="371"/>
      <c r="L281" s="371"/>
      <c r="M281" s="371"/>
      <c r="N281" s="371"/>
      <c r="O281" s="371"/>
      <c r="P281" s="371"/>
    </row>
    <row r="282" spans="1:16" ht="15.75" thickBot="1">
      <c r="A282" s="371"/>
      <c r="B282" s="371"/>
      <c r="C282" s="371"/>
      <c r="D282" s="371"/>
      <c r="E282" s="371"/>
      <c r="F282" s="371"/>
      <c r="G282" s="371"/>
      <c r="H282" s="371"/>
      <c r="I282" s="371"/>
      <c r="J282" s="371"/>
      <c r="K282" s="371"/>
      <c r="L282" s="371"/>
      <c r="M282" s="371"/>
      <c r="N282" s="371"/>
      <c r="O282" s="371"/>
      <c r="P282" s="371"/>
    </row>
    <row r="283" spans="1:16" ht="15.75" thickBot="1">
      <c r="A283" s="371"/>
      <c r="B283" s="371"/>
      <c r="C283" s="371"/>
      <c r="D283" s="371"/>
      <c r="E283" s="371"/>
      <c r="F283" s="371"/>
      <c r="G283" s="371"/>
      <c r="H283" s="371"/>
      <c r="I283" s="371"/>
      <c r="J283" s="371"/>
      <c r="K283" s="371"/>
      <c r="L283" s="371"/>
      <c r="M283" s="371"/>
      <c r="N283" s="371"/>
      <c r="O283" s="371"/>
      <c r="P283" s="371"/>
    </row>
    <row r="284" spans="1:16" ht="15.75" thickBot="1">
      <c r="A284" s="371"/>
      <c r="B284" s="371"/>
      <c r="C284" s="371"/>
      <c r="D284" s="371"/>
      <c r="E284" s="371"/>
      <c r="F284" s="371"/>
      <c r="G284" s="371"/>
      <c r="H284" s="371"/>
      <c r="I284" s="371"/>
      <c r="J284" s="371"/>
      <c r="K284" s="371"/>
      <c r="L284" s="371"/>
      <c r="M284" s="371"/>
      <c r="N284" s="371"/>
      <c r="O284" s="371"/>
      <c r="P284" s="371"/>
    </row>
    <row r="285" spans="1:16" ht="15.75" thickBot="1">
      <c r="A285" s="371"/>
      <c r="B285" s="371"/>
      <c r="C285" s="371"/>
      <c r="D285" s="371"/>
      <c r="E285" s="371"/>
      <c r="F285" s="371"/>
      <c r="G285" s="371"/>
      <c r="H285" s="371"/>
      <c r="I285" s="371"/>
      <c r="J285" s="371"/>
      <c r="K285" s="371"/>
      <c r="L285" s="371"/>
      <c r="M285" s="371"/>
      <c r="N285" s="371"/>
      <c r="O285" s="371"/>
      <c r="P285" s="371"/>
    </row>
    <row r="286" spans="1:16" ht="15.75" thickBot="1">
      <c r="A286" s="371"/>
      <c r="B286" s="371"/>
      <c r="C286" s="371"/>
      <c r="D286" s="371"/>
      <c r="E286" s="371"/>
      <c r="F286" s="371"/>
      <c r="G286" s="371"/>
      <c r="H286" s="371"/>
      <c r="I286" s="371"/>
      <c r="J286" s="371"/>
      <c r="K286" s="371"/>
      <c r="L286" s="371"/>
      <c r="M286" s="371"/>
      <c r="N286" s="371"/>
      <c r="O286" s="371"/>
      <c r="P286" s="371"/>
    </row>
    <row r="287" spans="1:16" ht="15.75" thickBot="1">
      <c r="A287" s="371"/>
      <c r="B287" s="371"/>
      <c r="C287" s="371"/>
      <c r="D287" s="371"/>
      <c r="E287" s="371"/>
      <c r="F287" s="371"/>
      <c r="G287" s="371"/>
      <c r="H287" s="371"/>
      <c r="I287" s="371"/>
      <c r="J287" s="371"/>
      <c r="K287" s="371"/>
      <c r="L287" s="371"/>
      <c r="M287" s="371"/>
      <c r="N287" s="371"/>
      <c r="O287" s="371"/>
      <c r="P287" s="371"/>
    </row>
    <row r="288" spans="1:16" ht="15.75" thickBot="1">
      <c r="A288" s="371"/>
      <c r="B288" s="371"/>
      <c r="C288" s="371"/>
      <c r="D288" s="371"/>
      <c r="E288" s="371"/>
      <c r="F288" s="371"/>
      <c r="G288" s="371"/>
      <c r="H288" s="371"/>
      <c r="I288" s="371"/>
      <c r="J288" s="371"/>
      <c r="K288" s="371"/>
      <c r="L288" s="371"/>
      <c r="M288" s="371"/>
      <c r="N288" s="371"/>
      <c r="O288" s="371"/>
      <c r="P288" s="371"/>
    </row>
    <row r="289" spans="1:16" ht="15.75" thickBot="1">
      <c r="A289" s="371"/>
      <c r="B289" s="371"/>
      <c r="C289" s="371"/>
      <c r="D289" s="371"/>
      <c r="E289" s="371"/>
      <c r="F289" s="371"/>
      <c r="G289" s="371"/>
      <c r="H289" s="371"/>
      <c r="I289" s="371"/>
      <c r="J289" s="371"/>
      <c r="K289" s="371"/>
      <c r="L289" s="371"/>
      <c r="M289" s="371"/>
      <c r="N289" s="371"/>
      <c r="O289" s="371"/>
      <c r="P289" s="371"/>
    </row>
    <row r="290" spans="1:16" ht="15.75" thickBot="1">
      <c r="A290" s="371"/>
      <c r="B290" s="371"/>
      <c r="C290" s="371"/>
      <c r="D290" s="371"/>
      <c r="E290" s="371"/>
      <c r="F290" s="371"/>
      <c r="G290" s="371"/>
      <c r="H290" s="371"/>
      <c r="I290" s="371"/>
      <c r="J290" s="371"/>
      <c r="K290" s="371"/>
      <c r="L290" s="371"/>
      <c r="M290" s="371"/>
      <c r="N290" s="371"/>
      <c r="O290" s="371"/>
      <c r="P290" s="371"/>
    </row>
    <row r="291" spans="1:16" ht="15.75" thickBot="1">
      <c r="A291" s="371"/>
      <c r="B291" s="371"/>
      <c r="C291" s="371"/>
      <c r="D291" s="371"/>
      <c r="E291" s="371"/>
      <c r="F291" s="371"/>
      <c r="G291" s="371"/>
      <c r="H291" s="371"/>
      <c r="I291" s="371"/>
      <c r="J291" s="371"/>
      <c r="K291" s="371"/>
      <c r="L291" s="371"/>
      <c r="M291" s="371"/>
      <c r="N291" s="371"/>
      <c r="O291" s="371"/>
      <c r="P291" s="371"/>
    </row>
    <row r="292" spans="1:16" ht="15.75" thickBot="1">
      <c r="A292" s="371"/>
      <c r="B292" s="371"/>
      <c r="C292" s="371"/>
      <c r="D292" s="371"/>
      <c r="E292" s="371"/>
      <c r="F292" s="371"/>
      <c r="G292" s="371"/>
      <c r="H292" s="371"/>
      <c r="I292" s="371"/>
      <c r="J292" s="371"/>
      <c r="K292" s="371"/>
      <c r="L292" s="371"/>
      <c r="M292" s="371"/>
      <c r="N292" s="371"/>
      <c r="O292" s="371"/>
      <c r="P292" s="371"/>
    </row>
    <row r="293" spans="1:16" ht="15.75" thickBot="1">
      <c r="A293" s="371"/>
      <c r="B293" s="371"/>
      <c r="C293" s="371"/>
      <c r="D293" s="371"/>
      <c r="E293" s="371"/>
      <c r="F293" s="371"/>
      <c r="G293" s="371"/>
      <c r="H293" s="371"/>
      <c r="I293" s="371"/>
      <c r="J293" s="371"/>
      <c r="K293" s="371"/>
      <c r="L293" s="371"/>
      <c r="M293" s="371"/>
      <c r="N293" s="371"/>
      <c r="O293" s="371"/>
      <c r="P293" s="371"/>
    </row>
    <row r="294" spans="1:16" ht="15.75" thickBot="1">
      <c r="A294" s="371"/>
      <c r="B294" s="371"/>
      <c r="C294" s="371"/>
      <c r="D294" s="371"/>
      <c r="E294" s="371"/>
      <c r="F294" s="371"/>
      <c r="G294" s="371"/>
      <c r="H294" s="371"/>
      <c r="I294" s="371"/>
      <c r="J294" s="371"/>
      <c r="K294" s="371"/>
      <c r="L294" s="371"/>
      <c r="M294" s="371"/>
      <c r="N294" s="371"/>
      <c r="O294" s="371"/>
      <c r="P294" s="371"/>
    </row>
    <row r="295" spans="1:16" ht="15.75" thickBot="1">
      <c r="A295" s="371"/>
      <c r="B295" s="371"/>
      <c r="C295" s="371"/>
      <c r="D295" s="371"/>
      <c r="E295" s="371"/>
      <c r="F295" s="371"/>
      <c r="G295" s="371"/>
      <c r="H295" s="371"/>
      <c r="I295" s="371"/>
      <c r="J295" s="371"/>
      <c r="K295" s="371"/>
      <c r="L295" s="371"/>
      <c r="M295" s="371"/>
      <c r="N295" s="371"/>
      <c r="O295" s="371"/>
      <c r="P295" s="371"/>
    </row>
    <row r="296" spans="1:16" ht="15.75" thickBot="1">
      <c r="A296" s="371"/>
      <c r="B296" s="371"/>
      <c r="C296" s="371"/>
      <c r="D296" s="371"/>
      <c r="E296" s="371"/>
      <c r="F296" s="371"/>
      <c r="G296" s="371"/>
      <c r="H296" s="371"/>
      <c r="I296" s="371"/>
      <c r="J296" s="371"/>
      <c r="K296" s="371"/>
      <c r="L296" s="371"/>
      <c r="M296" s="371"/>
      <c r="N296" s="371"/>
      <c r="O296" s="371"/>
      <c r="P296" s="371"/>
    </row>
    <row r="297" spans="1:16" ht="15.75" thickBot="1">
      <c r="A297" s="371"/>
      <c r="B297" s="371"/>
      <c r="C297" s="371"/>
      <c r="D297" s="371"/>
      <c r="E297" s="371"/>
      <c r="F297" s="371"/>
      <c r="G297" s="371"/>
      <c r="H297" s="371"/>
      <c r="I297" s="371"/>
      <c r="J297" s="371"/>
      <c r="K297" s="371"/>
      <c r="L297" s="371"/>
      <c r="M297" s="371"/>
      <c r="N297" s="371"/>
      <c r="O297" s="371"/>
      <c r="P297" s="371"/>
    </row>
    <row r="298" spans="1:16" ht="15.75" thickBot="1">
      <c r="A298" s="371"/>
      <c r="B298" s="371"/>
      <c r="C298" s="371"/>
      <c r="D298" s="371"/>
      <c r="E298" s="371"/>
      <c r="F298" s="371"/>
      <c r="G298" s="371"/>
      <c r="H298" s="371"/>
      <c r="I298" s="371"/>
      <c r="J298" s="371"/>
      <c r="K298" s="371"/>
      <c r="L298" s="371"/>
      <c r="M298" s="371"/>
      <c r="N298" s="371"/>
      <c r="O298" s="371"/>
      <c r="P298" s="371"/>
    </row>
    <row r="299" spans="1:16" ht="15.75" thickBot="1">
      <c r="A299" s="371"/>
      <c r="B299" s="371"/>
      <c r="C299" s="371"/>
      <c r="D299" s="371"/>
      <c r="E299" s="371"/>
      <c r="F299" s="371"/>
      <c r="G299" s="371"/>
      <c r="H299" s="371"/>
      <c r="I299" s="371"/>
      <c r="J299" s="371"/>
      <c r="K299" s="371"/>
      <c r="L299" s="371"/>
      <c r="M299" s="371"/>
      <c r="N299" s="371"/>
      <c r="O299" s="371"/>
      <c r="P299" s="371"/>
    </row>
    <row r="300" spans="1:16" ht="15.75" thickBot="1">
      <c r="A300" s="371"/>
      <c r="B300" s="371"/>
      <c r="C300" s="371"/>
      <c r="D300" s="371"/>
      <c r="E300" s="371"/>
      <c r="F300" s="371"/>
      <c r="G300" s="371"/>
      <c r="H300" s="371"/>
      <c r="I300" s="371"/>
      <c r="J300" s="371"/>
      <c r="K300" s="371"/>
      <c r="L300" s="371"/>
      <c r="M300" s="371"/>
      <c r="N300" s="371"/>
      <c r="O300" s="371"/>
      <c r="P300" s="371"/>
    </row>
    <row r="301" spans="1:16" ht="15.75" thickBot="1">
      <c r="A301" s="371"/>
      <c r="B301" s="371"/>
      <c r="C301" s="371"/>
      <c r="D301" s="371"/>
      <c r="E301" s="371"/>
      <c r="F301" s="371"/>
      <c r="G301" s="371"/>
      <c r="H301" s="371"/>
      <c r="I301" s="371"/>
      <c r="J301" s="371"/>
      <c r="K301" s="371"/>
      <c r="L301" s="371"/>
      <c r="M301" s="371"/>
      <c r="N301" s="371"/>
      <c r="O301" s="371"/>
      <c r="P301" s="371"/>
    </row>
    <row r="302" spans="1:16" ht="15.75" thickBot="1">
      <c r="A302" s="371"/>
      <c r="B302" s="371"/>
      <c r="C302" s="371"/>
      <c r="D302" s="371"/>
      <c r="E302" s="371"/>
      <c r="F302" s="371"/>
      <c r="G302" s="371"/>
      <c r="H302" s="371"/>
      <c r="I302" s="371"/>
      <c r="J302" s="371"/>
      <c r="K302" s="371"/>
      <c r="L302" s="371"/>
      <c r="M302" s="371"/>
      <c r="N302" s="371"/>
      <c r="O302" s="371"/>
      <c r="P302" s="371"/>
    </row>
    <row r="303" spans="1:16" ht="15.75" thickBot="1">
      <c r="A303" s="371"/>
      <c r="B303" s="371"/>
      <c r="C303" s="371"/>
      <c r="D303" s="371"/>
      <c r="E303" s="371"/>
      <c r="F303" s="371"/>
      <c r="G303" s="371"/>
      <c r="H303" s="371"/>
      <c r="I303" s="371"/>
      <c r="J303" s="371"/>
      <c r="K303" s="371"/>
      <c r="L303" s="371"/>
      <c r="M303" s="371"/>
      <c r="N303" s="371"/>
      <c r="O303" s="371"/>
      <c r="P303" s="371"/>
    </row>
    <row r="304" spans="1:16" ht="15.75" thickBot="1">
      <c r="A304" s="371"/>
      <c r="B304" s="371"/>
      <c r="C304" s="371"/>
      <c r="D304" s="371"/>
      <c r="E304" s="371"/>
      <c r="F304" s="371"/>
      <c r="G304" s="371"/>
      <c r="H304" s="371"/>
      <c r="I304" s="371"/>
      <c r="J304" s="371"/>
      <c r="K304" s="371"/>
      <c r="L304" s="371"/>
      <c r="M304" s="371"/>
      <c r="N304" s="371"/>
      <c r="O304" s="371"/>
      <c r="P304" s="371"/>
    </row>
    <row r="305" spans="1:16" ht="15.75" thickBot="1">
      <c r="A305" s="371"/>
      <c r="B305" s="371"/>
      <c r="C305" s="371"/>
      <c r="D305" s="371"/>
      <c r="E305" s="371"/>
      <c r="F305" s="371"/>
      <c r="G305" s="371"/>
      <c r="H305" s="371"/>
      <c r="I305" s="371"/>
      <c r="J305" s="371"/>
      <c r="K305" s="371"/>
      <c r="L305" s="371"/>
      <c r="M305" s="371"/>
      <c r="N305" s="371"/>
      <c r="O305" s="371"/>
      <c r="P305" s="371"/>
    </row>
    <row r="306" spans="1:16" ht="15.75" thickBot="1">
      <c r="A306" s="371"/>
      <c r="B306" s="371"/>
      <c r="C306" s="371"/>
      <c r="D306" s="371"/>
      <c r="E306" s="371"/>
      <c r="F306" s="371"/>
      <c r="G306" s="371"/>
      <c r="H306" s="371"/>
      <c r="I306" s="371"/>
      <c r="J306" s="371"/>
      <c r="K306" s="371"/>
      <c r="L306" s="371"/>
      <c r="M306" s="371"/>
      <c r="N306" s="371"/>
      <c r="O306" s="371"/>
      <c r="P306" s="371"/>
    </row>
    <row r="307" spans="1:16" ht="15.75" thickBot="1">
      <c r="A307" s="371"/>
      <c r="B307" s="371"/>
      <c r="C307" s="371"/>
      <c r="D307" s="371"/>
      <c r="E307" s="371"/>
      <c r="F307" s="371"/>
      <c r="G307" s="371"/>
      <c r="H307" s="371"/>
      <c r="I307" s="371"/>
      <c r="J307" s="371"/>
      <c r="K307" s="371"/>
      <c r="L307" s="371"/>
      <c r="M307" s="371"/>
      <c r="N307" s="371"/>
      <c r="O307" s="371"/>
      <c r="P307" s="371"/>
    </row>
    <row r="308" spans="1:16" ht="15.75" thickBot="1">
      <c r="A308" s="371"/>
      <c r="B308" s="371"/>
      <c r="C308" s="371"/>
      <c r="D308" s="371"/>
      <c r="E308" s="371"/>
      <c r="F308" s="371"/>
      <c r="G308" s="371"/>
      <c r="H308" s="371"/>
      <c r="I308" s="371"/>
      <c r="J308" s="371"/>
      <c r="K308" s="371"/>
      <c r="L308" s="371"/>
      <c r="M308" s="371"/>
      <c r="N308" s="371"/>
      <c r="O308" s="371"/>
      <c r="P308" s="371"/>
    </row>
    <row r="309" spans="1:16" ht="15.75" thickBot="1">
      <c r="A309" s="371"/>
      <c r="B309" s="371"/>
      <c r="C309" s="371"/>
      <c r="D309" s="371"/>
      <c r="E309" s="371"/>
      <c r="F309" s="371"/>
      <c r="G309" s="371"/>
      <c r="H309" s="371"/>
      <c r="I309" s="371"/>
      <c r="J309" s="371"/>
      <c r="K309" s="371"/>
      <c r="L309" s="371"/>
      <c r="M309" s="371"/>
      <c r="N309" s="371"/>
      <c r="O309" s="371"/>
      <c r="P309" s="371"/>
    </row>
    <row r="310" spans="1:16" ht="15.75" thickBot="1">
      <c r="A310" s="371"/>
      <c r="B310" s="371"/>
      <c r="C310" s="371"/>
      <c r="D310" s="371"/>
      <c r="E310" s="371"/>
      <c r="F310" s="371"/>
      <c r="G310" s="371"/>
      <c r="H310" s="371"/>
      <c r="I310" s="371"/>
      <c r="J310" s="371"/>
      <c r="K310" s="371"/>
      <c r="L310" s="371"/>
      <c r="M310" s="371"/>
      <c r="N310" s="371"/>
      <c r="O310" s="371"/>
      <c r="P310" s="371"/>
    </row>
    <row r="311" spans="1:16" ht="15.75" thickBot="1">
      <c r="A311" s="371"/>
      <c r="B311" s="371"/>
      <c r="C311" s="371"/>
      <c r="D311" s="371"/>
      <c r="E311" s="371"/>
      <c r="F311" s="371"/>
      <c r="G311" s="371"/>
      <c r="H311" s="371"/>
      <c r="I311" s="371"/>
      <c r="J311" s="371"/>
      <c r="K311" s="371"/>
      <c r="L311" s="371"/>
      <c r="M311" s="371"/>
      <c r="N311" s="371"/>
      <c r="O311" s="371"/>
      <c r="P311" s="371"/>
    </row>
    <row r="312" spans="1:16" ht="15.75" thickBot="1">
      <c r="A312" s="371"/>
      <c r="B312" s="371"/>
      <c r="C312" s="371"/>
      <c r="D312" s="371"/>
      <c r="E312" s="371"/>
      <c r="F312" s="371"/>
      <c r="G312" s="371"/>
      <c r="H312" s="371"/>
      <c r="I312" s="371"/>
      <c r="J312" s="371"/>
      <c r="K312" s="371"/>
      <c r="L312" s="371"/>
      <c r="M312" s="371"/>
      <c r="N312" s="371"/>
      <c r="O312" s="371"/>
      <c r="P312" s="371"/>
    </row>
    <row r="313" spans="1:16" ht="15.75" thickBot="1">
      <c r="A313" s="371"/>
      <c r="B313" s="371"/>
      <c r="C313" s="371"/>
      <c r="D313" s="371"/>
      <c r="E313" s="371"/>
      <c r="F313" s="371"/>
      <c r="G313" s="371"/>
      <c r="H313" s="371"/>
      <c r="I313" s="371"/>
      <c r="J313" s="371"/>
      <c r="K313" s="371"/>
      <c r="L313" s="371"/>
      <c r="M313" s="371"/>
      <c r="N313" s="371"/>
      <c r="O313" s="371"/>
      <c r="P313" s="371"/>
    </row>
    <row r="314" spans="1:16" ht="15.75" thickBot="1">
      <c r="A314" s="371"/>
      <c r="B314" s="371"/>
      <c r="C314" s="371"/>
      <c r="D314" s="371"/>
      <c r="E314" s="371"/>
      <c r="F314" s="371"/>
      <c r="G314" s="371"/>
      <c r="H314" s="371"/>
      <c r="I314" s="371"/>
      <c r="J314" s="371"/>
      <c r="K314" s="371"/>
      <c r="L314" s="371"/>
      <c r="M314" s="371"/>
      <c r="N314" s="371"/>
      <c r="O314" s="371"/>
      <c r="P314" s="371"/>
    </row>
    <row r="315" spans="1:16" ht="15.75" thickBot="1">
      <c r="A315" s="371"/>
      <c r="B315" s="371"/>
      <c r="C315" s="371"/>
      <c r="D315" s="371"/>
      <c r="E315" s="371"/>
      <c r="F315" s="371"/>
      <c r="G315" s="371"/>
      <c r="H315" s="371"/>
      <c r="I315" s="371"/>
      <c r="J315" s="371"/>
      <c r="K315" s="371"/>
      <c r="L315" s="371"/>
      <c r="M315" s="371"/>
      <c r="N315" s="371"/>
      <c r="O315" s="371"/>
      <c r="P315" s="371"/>
    </row>
    <row r="316" spans="1:16" ht="15.75" thickBot="1">
      <c r="A316" s="371"/>
      <c r="B316" s="371"/>
      <c r="C316" s="371"/>
      <c r="D316" s="371"/>
      <c r="E316" s="371"/>
      <c r="F316" s="371"/>
      <c r="G316" s="371"/>
      <c r="H316" s="371"/>
      <c r="I316" s="371"/>
      <c r="J316" s="371"/>
      <c r="K316" s="371"/>
      <c r="L316" s="371"/>
      <c r="M316" s="371"/>
      <c r="N316" s="371"/>
      <c r="O316" s="371"/>
      <c r="P316" s="371"/>
    </row>
    <row r="317" spans="1:16" ht="15.75" thickBot="1">
      <c r="A317" s="371"/>
      <c r="B317" s="371"/>
      <c r="C317" s="371"/>
      <c r="D317" s="371"/>
      <c r="E317" s="371"/>
      <c r="F317" s="371"/>
      <c r="G317" s="371"/>
      <c r="H317" s="371"/>
      <c r="I317" s="371"/>
      <c r="J317" s="371"/>
      <c r="K317" s="371"/>
      <c r="L317" s="371"/>
      <c r="M317" s="371"/>
      <c r="N317" s="371"/>
      <c r="O317" s="371"/>
      <c r="P317" s="371"/>
    </row>
    <row r="318" spans="1:16" ht="15.75" thickBot="1">
      <c r="A318" s="371"/>
      <c r="B318" s="371"/>
      <c r="C318" s="371"/>
      <c r="D318" s="371"/>
      <c r="E318" s="371"/>
      <c r="F318" s="371"/>
      <c r="G318" s="371"/>
      <c r="H318" s="371"/>
      <c r="I318" s="371"/>
      <c r="J318" s="371"/>
      <c r="K318" s="371"/>
      <c r="L318" s="371"/>
      <c r="M318" s="371"/>
      <c r="N318" s="371"/>
      <c r="O318" s="371"/>
      <c r="P318" s="371"/>
    </row>
    <row r="319" spans="1:16" ht="15.75" thickBot="1">
      <c r="A319" s="371"/>
      <c r="B319" s="371"/>
      <c r="C319" s="371"/>
      <c r="D319" s="371"/>
      <c r="E319" s="371"/>
      <c r="F319" s="371"/>
      <c r="G319" s="371"/>
      <c r="H319" s="371"/>
      <c r="I319" s="371"/>
      <c r="J319" s="371"/>
      <c r="K319" s="371"/>
      <c r="L319" s="371"/>
      <c r="M319" s="371"/>
      <c r="N319" s="371"/>
      <c r="O319" s="371"/>
      <c r="P319" s="371"/>
    </row>
    <row r="320" spans="1:16" ht="15.75" thickBot="1">
      <c r="A320" s="371"/>
      <c r="B320" s="371"/>
      <c r="C320" s="371"/>
      <c r="D320" s="371"/>
      <c r="E320" s="371"/>
      <c r="F320" s="371"/>
      <c r="G320" s="371"/>
      <c r="H320" s="371"/>
      <c r="I320" s="371"/>
      <c r="J320" s="371"/>
      <c r="K320" s="371"/>
      <c r="L320" s="371"/>
      <c r="M320" s="371"/>
      <c r="N320" s="371"/>
      <c r="O320" s="371"/>
      <c r="P320" s="371"/>
    </row>
    <row r="321" spans="1:16" ht="15.75" thickBot="1">
      <c r="A321" s="371"/>
      <c r="B321" s="371"/>
      <c r="C321" s="371"/>
      <c r="D321" s="371"/>
      <c r="E321" s="371"/>
      <c r="F321" s="371"/>
      <c r="G321" s="371"/>
      <c r="H321" s="371"/>
      <c r="I321" s="371"/>
      <c r="J321" s="371"/>
      <c r="K321" s="371"/>
      <c r="L321" s="371"/>
      <c r="M321" s="371"/>
      <c r="N321" s="371"/>
      <c r="O321" s="371"/>
      <c r="P321" s="371"/>
    </row>
    <row r="322" spans="1:16" ht="15.75" thickBot="1">
      <c r="A322" s="371"/>
      <c r="B322" s="371"/>
      <c r="C322" s="371"/>
      <c r="D322" s="371"/>
      <c r="E322" s="371"/>
      <c r="F322" s="371"/>
      <c r="G322" s="371"/>
      <c r="H322" s="371"/>
      <c r="I322" s="371"/>
      <c r="J322" s="371"/>
      <c r="K322" s="371"/>
      <c r="L322" s="371"/>
      <c r="M322" s="371"/>
      <c r="N322" s="371"/>
      <c r="O322" s="371"/>
      <c r="P322" s="371"/>
    </row>
    <row r="323" spans="1:16" ht="15.75" thickBot="1">
      <c r="A323" s="371"/>
      <c r="B323" s="371"/>
      <c r="C323" s="371"/>
      <c r="D323" s="371"/>
      <c r="E323" s="371"/>
      <c r="F323" s="371"/>
      <c r="G323" s="371"/>
      <c r="H323" s="371"/>
      <c r="I323" s="371"/>
      <c r="J323" s="371"/>
      <c r="K323" s="371"/>
      <c r="L323" s="371"/>
      <c r="M323" s="371"/>
      <c r="N323" s="371"/>
      <c r="O323" s="371"/>
      <c r="P323" s="371"/>
    </row>
    <row r="324" spans="1:16" ht="15.75" thickBot="1">
      <c r="A324" s="371"/>
      <c r="B324" s="371"/>
      <c r="C324" s="371"/>
      <c r="D324" s="371"/>
      <c r="E324" s="371"/>
      <c r="F324" s="371"/>
      <c r="G324" s="371"/>
      <c r="H324" s="371"/>
      <c r="I324" s="371"/>
      <c r="J324" s="371"/>
      <c r="K324" s="371"/>
      <c r="L324" s="371"/>
      <c r="M324" s="371"/>
      <c r="N324" s="371"/>
      <c r="O324" s="371"/>
      <c r="P324" s="371"/>
    </row>
    <row r="325" spans="1:16" ht="15.75" thickBot="1">
      <c r="A325" s="371"/>
      <c r="B325" s="371"/>
      <c r="C325" s="371"/>
      <c r="D325" s="371"/>
      <c r="E325" s="371"/>
      <c r="F325" s="371"/>
      <c r="G325" s="371"/>
      <c r="H325" s="371"/>
      <c r="I325" s="371"/>
      <c r="J325" s="371"/>
      <c r="K325" s="371"/>
      <c r="L325" s="371"/>
      <c r="M325" s="371"/>
      <c r="N325" s="371"/>
      <c r="O325" s="371"/>
      <c r="P325" s="371"/>
    </row>
    <row r="326" spans="1:16" ht="15.75" thickBot="1">
      <c r="A326" s="371"/>
      <c r="B326" s="371"/>
      <c r="C326" s="371"/>
      <c r="D326" s="371"/>
      <c r="E326" s="371"/>
      <c r="F326" s="371"/>
      <c r="G326" s="371"/>
      <c r="H326" s="371"/>
      <c r="I326" s="371"/>
      <c r="J326" s="371"/>
      <c r="K326" s="371"/>
      <c r="L326" s="371"/>
      <c r="M326" s="371"/>
      <c r="N326" s="371"/>
      <c r="O326" s="371"/>
      <c r="P326" s="371"/>
    </row>
    <row r="327" spans="1:16" ht="15.75" thickBot="1">
      <c r="A327" s="371"/>
      <c r="B327" s="371"/>
      <c r="C327" s="371"/>
      <c r="D327" s="371"/>
      <c r="E327" s="371"/>
      <c r="F327" s="371"/>
      <c r="G327" s="371"/>
      <c r="H327" s="371"/>
      <c r="I327" s="371"/>
      <c r="J327" s="371"/>
      <c r="K327" s="371"/>
      <c r="L327" s="371"/>
      <c r="M327" s="371"/>
      <c r="N327" s="371"/>
      <c r="O327" s="371"/>
      <c r="P327" s="371"/>
    </row>
    <row r="328" spans="1:16" ht="15.75" thickBot="1">
      <c r="A328" s="371"/>
      <c r="B328" s="371"/>
      <c r="C328" s="371"/>
      <c r="D328" s="371"/>
      <c r="E328" s="371"/>
      <c r="F328" s="371"/>
      <c r="G328" s="371"/>
      <c r="H328" s="371"/>
      <c r="I328" s="371"/>
      <c r="J328" s="371"/>
      <c r="K328" s="371"/>
      <c r="L328" s="371"/>
      <c r="M328" s="371"/>
      <c r="N328" s="371"/>
      <c r="O328" s="371"/>
      <c r="P328" s="371"/>
    </row>
    <row r="329" spans="1:16" ht="15.75" thickBot="1">
      <c r="A329" s="371"/>
      <c r="B329" s="371"/>
      <c r="C329" s="371"/>
      <c r="D329" s="371"/>
      <c r="E329" s="371"/>
      <c r="F329" s="371"/>
      <c r="G329" s="371"/>
      <c r="H329" s="371"/>
      <c r="I329" s="371"/>
      <c r="J329" s="371"/>
      <c r="K329" s="371"/>
      <c r="L329" s="371"/>
      <c r="M329" s="371"/>
      <c r="N329" s="371"/>
      <c r="O329" s="371"/>
      <c r="P329" s="371"/>
    </row>
    <row r="330" spans="1:16" ht="15.75" thickBot="1">
      <c r="A330" s="371"/>
      <c r="B330" s="371"/>
      <c r="C330" s="371"/>
      <c r="D330" s="371"/>
      <c r="E330" s="371"/>
      <c r="F330" s="371"/>
      <c r="G330" s="371"/>
      <c r="H330" s="371"/>
      <c r="I330" s="371"/>
      <c r="J330" s="371"/>
      <c r="K330" s="371"/>
      <c r="L330" s="371"/>
      <c r="M330" s="371"/>
      <c r="N330" s="371"/>
      <c r="O330" s="371"/>
      <c r="P330" s="371"/>
    </row>
    <row r="331" spans="1:16" ht="15.75" thickBot="1">
      <c r="A331" s="371"/>
      <c r="B331" s="371"/>
      <c r="C331" s="371"/>
      <c r="D331" s="371"/>
      <c r="E331" s="371"/>
      <c r="F331" s="371"/>
      <c r="G331" s="371"/>
      <c r="H331" s="371"/>
      <c r="I331" s="371"/>
      <c r="J331" s="371"/>
      <c r="K331" s="371"/>
      <c r="L331" s="371"/>
      <c r="M331" s="371"/>
      <c r="N331" s="371"/>
      <c r="O331" s="371"/>
      <c r="P331" s="371"/>
    </row>
    <row r="332" spans="1:16" ht="15.75" thickBot="1">
      <c r="A332" s="371"/>
      <c r="B332" s="371"/>
      <c r="C332" s="371"/>
      <c r="D332" s="371"/>
      <c r="E332" s="371"/>
      <c r="F332" s="371"/>
      <c r="G332" s="371"/>
      <c r="H332" s="371"/>
      <c r="I332" s="371"/>
      <c r="J332" s="371"/>
      <c r="K332" s="371"/>
      <c r="L332" s="371"/>
      <c r="M332" s="371"/>
      <c r="N332" s="371"/>
      <c r="O332" s="371"/>
      <c r="P332" s="371"/>
    </row>
    <row r="333" spans="1:16" ht="15.75" thickBot="1">
      <c r="A333" s="371"/>
      <c r="B333" s="371"/>
      <c r="C333" s="371"/>
      <c r="D333" s="371"/>
      <c r="E333" s="371"/>
      <c r="F333" s="371"/>
      <c r="G333" s="371"/>
      <c r="H333" s="371"/>
      <c r="I333" s="371"/>
      <c r="J333" s="371"/>
      <c r="K333" s="371"/>
      <c r="L333" s="371"/>
      <c r="M333" s="371"/>
      <c r="N333" s="371"/>
      <c r="O333" s="371"/>
      <c r="P333" s="371"/>
    </row>
    <row r="334" spans="1:16" ht="15.75" thickBot="1">
      <c r="A334" s="371"/>
      <c r="B334" s="371"/>
      <c r="C334" s="371"/>
      <c r="D334" s="371"/>
      <c r="E334" s="371"/>
      <c r="F334" s="371"/>
      <c r="G334" s="371"/>
      <c r="H334" s="371"/>
      <c r="I334" s="371"/>
      <c r="J334" s="371"/>
      <c r="K334" s="371"/>
      <c r="L334" s="371"/>
      <c r="M334" s="371"/>
      <c r="N334" s="371"/>
      <c r="O334" s="371"/>
      <c r="P334" s="371"/>
    </row>
    <row r="335" spans="1:16" ht="15.75" thickBot="1">
      <c r="A335" s="371"/>
      <c r="B335" s="371"/>
      <c r="C335" s="371"/>
      <c r="D335" s="371"/>
      <c r="E335" s="371"/>
      <c r="F335" s="371"/>
      <c r="G335" s="371"/>
      <c r="H335" s="371"/>
      <c r="I335" s="371"/>
      <c r="J335" s="371"/>
      <c r="K335" s="371"/>
      <c r="L335" s="371"/>
      <c r="M335" s="371"/>
      <c r="N335" s="371"/>
      <c r="O335" s="371"/>
      <c r="P335" s="371"/>
    </row>
    <row r="336" spans="1:16" ht="15.75" thickBot="1">
      <c r="A336" s="371"/>
      <c r="B336" s="371"/>
      <c r="C336" s="371"/>
      <c r="D336" s="371"/>
      <c r="E336" s="371"/>
      <c r="F336" s="371"/>
      <c r="G336" s="371"/>
      <c r="H336" s="371"/>
      <c r="I336" s="371"/>
      <c r="J336" s="371"/>
      <c r="K336" s="371"/>
      <c r="L336" s="371"/>
      <c r="M336" s="371"/>
      <c r="N336" s="371"/>
      <c r="O336" s="371"/>
      <c r="P336" s="371"/>
    </row>
    <row r="337" spans="1:16" ht="15.75" thickBot="1">
      <c r="A337" s="371"/>
      <c r="B337" s="371"/>
      <c r="C337" s="371"/>
      <c r="D337" s="371"/>
      <c r="E337" s="371"/>
      <c r="F337" s="371"/>
      <c r="G337" s="371"/>
      <c r="H337" s="371"/>
      <c r="I337" s="371"/>
      <c r="J337" s="371"/>
      <c r="K337" s="371"/>
      <c r="L337" s="371"/>
      <c r="M337" s="371"/>
      <c r="N337" s="371"/>
      <c r="O337" s="371"/>
      <c r="P337" s="371"/>
    </row>
    <row r="338" spans="1:16" ht="15.75" thickBot="1">
      <c r="A338" s="371"/>
      <c r="B338" s="371"/>
      <c r="C338" s="371"/>
      <c r="D338" s="371"/>
      <c r="E338" s="371"/>
      <c r="F338" s="371"/>
      <c r="G338" s="371"/>
      <c r="H338" s="371"/>
      <c r="I338" s="371"/>
      <c r="J338" s="371"/>
      <c r="K338" s="371"/>
      <c r="L338" s="371"/>
      <c r="M338" s="371"/>
      <c r="N338" s="371"/>
      <c r="O338" s="371"/>
      <c r="P338" s="371"/>
    </row>
    <row r="339" spans="1:16" ht="15.75" thickBot="1">
      <c r="A339" s="371"/>
      <c r="B339" s="371"/>
      <c r="C339" s="371"/>
      <c r="D339" s="371"/>
      <c r="E339" s="371"/>
      <c r="F339" s="371"/>
      <c r="G339" s="371"/>
      <c r="H339" s="371"/>
      <c r="I339" s="371"/>
      <c r="J339" s="371"/>
      <c r="K339" s="371"/>
      <c r="L339" s="371"/>
      <c r="M339" s="371"/>
      <c r="N339" s="371"/>
      <c r="O339" s="371"/>
      <c r="P339" s="371"/>
    </row>
    <row r="340" spans="1:16" ht="15.75" thickBot="1">
      <c r="A340" s="371"/>
      <c r="B340" s="371"/>
      <c r="C340" s="371"/>
      <c r="D340" s="371"/>
      <c r="E340" s="371"/>
      <c r="F340" s="371"/>
      <c r="G340" s="371"/>
      <c r="H340" s="371"/>
      <c r="I340" s="371"/>
      <c r="J340" s="371"/>
      <c r="K340" s="371"/>
      <c r="L340" s="371"/>
      <c r="M340" s="371"/>
      <c r="N340" s="371"/>
      <c r="O340" s="371"/>
      <c r="P340" s="371"/>
    </row>
    <row r="341" spans="1:16" ht="15.75" thickBot="1">
      <c r="A341" s="371"/>
      <c r="B341" s="371"/>
      <c r="C341" s="371"/>
      <c r="D341" s="371"/>
      <c r="E341" s="371"/>
      <c r="F341" s="371"/>
      <c r="G341" s="371"/>
      <c r="H341" s="371"/>
      <c r="I341" s="371"/>
      <c r="J341" s="371"/>
      <c r="K341" s="371"/>
      <c r="L341" s="371"/>
      <c r="M341" s="371"/>
      <c r="N341" s="371"/>
      <c r="O341" s="371"/>
      <c r="P341" s="371"/>
    </row>
    <row r="342" spans="1:16" ht="15.75" thickBot="1">
      <c r="A342" s="371"/>
      <c r="B342" s="371"/>
      <c r="C342" s="371"/>
      <c r="D342" s="371"/>
      <c r="E342" s="371"/>
      <c r="F342" s="371"/>
      <c r="G342" s="371"/>
      <c r="H342" s="371"/>
      <c r="I342" s="371"/>
      <c r="J342" s="371"/>
      <c r="K342" s="371"/>
      <c r="L342" s="371"/>
      <c r="M342" s="371"/>
      <c r="N342" s="371"/>
      <c r="O342" s="371"/>
      <c r="P342" s="371"/>
    </row>
    <row r="343" spans="1:16" ht="15.75" thickBot="1">
      <c r="A343" s="371"/>
      <c r="B343" s="371"/>
      <c r="C343" s="371"/>
      <c r="D343" s="371"/>
      <c r="E343" s="371"/>
      <c r="F343" s="371"/>
      <c r="G343" s="371"/>
      <c r="H343" s="371"/>
      <c r="I343" s="371"/>
      <c r="J343" s="371"/>
      <c r="K343" s="371"/>
      <c r="L343" s="371"/>
      <c r="M343" s="371"/>
      <c r="N343" s="371"/>
      <c r="O343" s="371"/>
      <c r="P343" s="371"/>
    </row>
    <row r="344" spans="1:16" ht="15.75" thickBot="1">
      <c r="A344" s="371"/>
      <c r="B344" s="371"/>
      <c r="C344" s="371"/>
      <c r="D344" s="371"/>
      <c r="E344" s="371"/>
      <c r="F344" s="371"/>
      <c r="G344" s="371"/>
      <c r="H344" s="371"/>
      <c r="I344" s="371"/>
      <c r="J344" s="371"/>
      <c r="K344" s="371"/>
      <c r="L344" s="371"/>
      <c r="M344" s="371"/>
      <c r="N344" s="371"/>
      <c r="O344" s="371"/>
      <c r="P344" s="371"/>
    </row>
    <row r="345" spans="1:16" ht="15.75" thickBot="1">
      <c r="A345" s="371"/>
      <c r="B345" s="371"/>
      <c r="C345" s="371"/>
      <c r="D345" s="371"/>
      <c r="E345" s="371"/>
      <c r="F345" s="371"/>
      <c r="G345" s="371"/>
      <c r="H345" s="371"/>
      <c r="I345" s="371"/>
      <c r="J345" s="371"/>
      <c r="K345" s="371"/>
      <c r="L345" s="371"/>
      <c r="M345" s="371"/>
      <c r="N345" s="371"/>
      <c r="O345" s="371"/>
      <c r="P345" s="371"/>
    </row>
    <row r="346" spans="1:16" ht="15.75" thickBot="1">
      <c r="A346" s="371"/>
      <c r="B346" s="371"/>
      <c r="C346" s="371"/>
      <c r="D346" s="371"/>
      <c r="E346" s="371"/>
      <c r="F346" s="371"/>
      <c r="G346" s="371"/>
      <c r="H346" s="371"/>
      <c r="I346" s="371"/>
      <c r="J346" s="371"/>
      <c r="K346" s="371"/>
      <c r="L346" s="371"/>
      <c r="M346" s="371"/>
      <c r="N346" s="371"/>
      <c r="O346" s="371"/>
      <c r="P346" s="371"/>
    </row>
    <row r="347" spans="1:16" ht="15.75" thickBot="1">
      <c r="A347" s="371"/>
      <c r="B347" s="371"/>
      <c r="C347" s="371"/>
      <c r="D347" s="371"/>
      <c r="E347" s="371"/>
      <c r="F347" s="371"/>
      <c r="G347" s="371"/>
      <c r="H347" s="371"/>
      <c r="I347" s="371"/>
      <c r="J347" s="371"/>
      <c r="K347" s="371"/>
      <c r="L347" s="371"/>
      <c r="M347" s="371"/>
      <c r="N347" s="371"/>
      <c r="O347" s="371"/>
      <c r="P347" s="371"/>
    </row>
    <row r="348" spans="1:16" ht="15.75" thickBot="1">
      <c r="A348" s="371"/>
      <c r="B348" s="371"/>
      <c r="C348" s="371"/>
      <c r="D348" s="371"/>
      <c r="E348" s="371"/>
      <c r="F348" s="371"/>
      <c r="G348" s="371"/>
      <c r="H348" s="371"/>
      <c r="I348" s="371"/>
      <c r="J348" s="371"/>
      <c r="K348" s="371"/>
      <c r="L348" s="371"/>
      <c r="M348" s="371"/>
      <c r="N348" s="371"/>
      <c r="O348" s="371"/>
      <c r="P348" s="371"/>
    </row>
    <row r="349" spans="1:16" ht="15.75" thickBot="1">
      <c r="A349" s="371"/>
      <c r="B349" s="371"/>
      <c r="C349" s="371"/>
      <c r="D349" s="371"/>
      <c r="E349" s="371"/>
      <c r="F349" s="371"/>
      <c r="G349" s="371"/>
      <c r="H349" s="371"/>
      <c r="I349" s="371"/>
      <c r="J349" s="371"/>
      <c r="K349" s="371"/>
      <c r="L349" s="371"/>
      <c r="M349" s="371"/>
      <c r="N349" s="371"/>
      <c r="O349" s="371"/>
      <c r="P349" s="371"/>
    </row>
    <row r="350" spans="1:16" ht="15.75" thickBot="1">
      <c r="A350" s="371"/>
      <c r="B350" s="371"/>
      <c r="C350" s="371"/>
      <c r="D350" s="371"/>
      <c r="E350" s="371"/>
      <c r="F350" s="371"/>
      <c r="G350" s="371"/>
      <c r="H350" s="371"/>
      <c r="I350" s="371"/>
      <c r="J350" s="371"/>
      <c r="K350" s="371"/>
      <c r="L350" s="371"/>
      <c r="M350" s="371"/>
      <c r="N350" s="371"/>
      <c r="O350" s="371"/>
      <c r="P350" s="371"/>
    </row>
    <row r="351" spans="1:16" ht="15.75" thickBot="1">
      <c r="A351" s="371"/>
      <c r="B351" s="371"/>
      <c r="C351" s="371"/>
      <c r="D351" s="371"/>
      <c r="E351" s="371"/>
      <c r="F351" s="371"/>
      <c r="G351" s="371"/>
      <c r="H351" s="371"/>
      <c r="I351" s="371"/>
      <c r="J351" s="371"/>
      <c r="K351" s="371"/>
      <c r="L351" s="371"/>
      <c r="M351" s="371"/>
      <c r="N351" s="371"/>
      <c r="O351" s="371"/>
      <c r="P351" s="371"/>
    </row>
    <row r="352" spans="1:16" ht="15.75" thickBot="1">
      <c r="A352" s="371"/>
      <c r="B352" s="371"/>
      <c r="C352" s="371"/>
      <c r="D352" s="371"/>
      <c r="E352" s="371"/>
      <c r="F352" s="371"/>
      <c r="G352" s="371"/>
      <c r="H352" s="371"/>
      <c r="I352" s="371"/>
      <c r="J352" s="371"/>
      <c r="K352" s="371"/>
      <c r="L352" s="371"/>
      <c r="M352" s="371"/>
      <c r="N352" s="371"/>
      <c r="O352" s="371"/>
      <c r="P352" s="371"/>
    </row>
    <row r="353" spans="1:16" ht="15.75" thickBot="1">
      <c r="A353" s="371"/>
      <c r="B353" s="371"/>
      <c r="C353" s="371"/>
      <c r="D353" s="371"/>
      <c r="E353" s="371"/>
      <c r="F353" s="371"/>
      <c r="G353" s="371"/>
      <c r="H353" s="371"/>
      <c r="I353" s="371"/>
      <c r="J353" s="371"/>
      <c r="K353" s="371"/>
      <c r="L353" s="371"/>
      <c r="M353" s="371"/>
      <c r="N353" s="371"/>
      <c r="O353" s="371"/>
      <c r="P353" s="371"/>
    </row>
    <row r="354" spans="1:16" ht="15.75" thickBot="1">
      <c r="A354" s="371"/>
      <c r="B354" s="371"/>
      <c r="C354" s="371"/>
      <c r="D354" s="371"/>
      <c r="E354" s="371"/>
      <c r="F354" s="371"/>
      <c r="G354" s="371"/>
      <c r="H354" s="371"/>
      <c r="I354" s="371"/>
      <c r="J354" s="371"/>
      <c r="K354" s="371"/>
      <c r="L354" s="371"/>
      <c r="M354" s="371"/>
      <c r="N354" s="371"/>
      <c r="O354" s="371"/>
      <c r="P354" s="371"/>
    </row>
    <row r="355" spans="1:16" ht="15.75" thickBot="1">
      <c r="A355" s="371"/>
      <c r="B355" s="371"/>
      <c r="C355" s="371"/>
      <c r="D355" s="371"/>
      <c r="E355" s="371"/>
      <c r="F355" s="371"/>
      <c r="G355" s="371"/>
      <c r="H355" s="371"/>
      <c r="I355" s="371"/>
      <c r="J355" s="371"/>
      <c r="K355" s="371"/>
      <c r="L355" s="371"/>
      <c r="M355" s="371"/>
      <c r="N355" s="371"/>
      <c r="O355" s="371"/>
      <c r="P355" s="371"/>
    </row>
    <row r="356" spans="1:16" ht="15.75" thickBot="1">
      <c r="A356" s="371"/>
      <c r="B356" s="371"/>
      <c r="C356" s="371"/>
      <c r="D356" s="371"/>
      <c r="E356" s="371"/>
      <c r="F356" s="371"/>
      <c r="G356" s="371"/>
      <c r="H356" s="371"/>
      <c r="I356" s="371"/>
      <c r="J356" s="371"/>
      <c r="K356" s="371"/>
      <c r="L356" s="371"/>
      <c r="M356" s="371"/>
      <c r="N356" s="371"/>
      <c r="O356" s="371"/>
      <c r="P356" s="371"/>
    </row>
    <row r="357" spans="1:16" ht="15.75" thickBot="1">
      <c r="A357" s="371"/>
      <c r="B357" s="371"/>
      <c r="C357" s="371"/>
      <c r="D357" s="371"/>
      <c r="E357" s="371"/>
      <c r="F357" s="371"/>
      <c r="G357" s="371"/>
      <c r="H357" s="371"/>
      <c r="I357" s="371"/>
      <c r="J357" s="371"/>
      <c r="K357" s="371"/>
      <c r="L357" s="371"/>
      <c r="M357" s="371"/>
      <c r="N357" s="371"/>
      <c r="O357" s="371"/>
      <c r="P357" s="371"/>
    </row>
    <row r="358" spans="1:16" ht="15.75" thickBot="1">
      <c r="A358" s="371"/>
      <c r="B358" s="371"/>
      <c r="C358" s="371"/>
      <c r="D358" s="371"/>
      <c r="E358" s="371"/>
      <c r="F358" s="371"/>
      <c r="G358" s="371"/>
      <c r="H358" s="371"/>
      <c r="I358" s="371"/>
      <c r="J358" s="371"/>
      <c r="K358" s="371"/>
      <c r="L358" s="371"/>
      <c r="M358" s="371"/>
      <c r="N358" s="371"/>
      <c r="O358" s="371"/>
      <c r="P358" s="371"/>
    </row>
    <row r="359" spans="1:16" ht="15.75" thickBot="1">
      <c r="A359" s="371"/>
      <c r="B359" s="371"/>
      <c r="C359" s="371"/>
      <c r="D359" s="371"/>
      <c r="E359" s="371"/>
      <c r="F359" s="371"/>
      <c r="G359" s="371"/>
      <c r="H359" s="371"/>
      <c r="I359" s="371"/>
      <c r="J359" s="371"/>
      <c r="K359" s="371"/>
      <c r="L359" s="371"/>
      <c r="M359" s="371"/>
      <c r="N359" s="371"/>
      <c r="O359" s="371"/>
      <c r="P359" s="371"/>
    </row>
    <row r="360" spans="1:16" ht="15.75" thickBot="1">
      <c r="A360" s="371"/>
      <c r="B360" s="371"/>
      <c r="C360" s="371"/>
      <c r="D360" s="371"/>
      <c r="E360" s="371"/>
      <c r="F360" s="371"/>
      <c r="G360" s="371"/>
      <c r="H360" s="371"/>
      <c r="I360" s="371"/>
      <c r="J360" s="371"/>
      <c r="K360" s="371"/>
      <c r="L360" s="371"/>
      <c r="M360" s="371"/>
      <c r="N360" s="371"/>
      <c r="O360" s="371"/>
      <c r="P360" s="371"/>
    </row>
    <row r="361" spans="1:16" ht="15.75" thickBot="1">
      <c r="A361" s="371"/>
      <c r="B361" s="371"/>
      <c r="C361" s="371"/>
      <c r="D361" s="371"/>
      <c r="E361" s="371"/>
      <c r="F361" s="371"/>
      <c r="G361" s="371"/>
      <c r="H361" s="371"/>
      <c r="I361" s="371"/>
      <c r="J361" s="371"/>
      <c r="K361" s="371"/>
      <c r="L361" s="371"/>
      <c r="M361" s="371"/>
      <c r="N361" s="371"/>
      <c r="O361" s="371"/>
      <c r="P361" s="371"/>
    </row>
    <row r="362" spans="1:16" ht="15.75" thickBot="1">
      <c r="A362" s="371"/>
      <c r="B362" s="371"/>
      <c r="C362" s="371"/>
      <c r="D362" s="371"/>
      <c r="E362" s="371"/>
      <c r="F362" s="371"/>
      <c r="G362" s="371"/>
      <c r="H362" s="371"/>
      <c r="I362" s="371"/>
      <c r="J362" s="371"/>
      <c r="K362" s="371"/>
      <c r="L362" s="371"/>
      <c r="M362" s="371"/>
      <c r="N362" s="371"/>
      <c r="O362" s="371"/>
      <c r="P362" s="371"/>
    </row>
    <row r="363" spans="1:16" ht="15.75" thickBot="1">
      <c r="A363" s="371"/>
      <c r="B363" s="371"/>
      <c r="C363" s="371"/>
      <c r="D363" s="371"/>
      <c r="E363" s="371"/>
      <c r="F363" s="371"/>
      <c r="G363" s="371"/>
      <c r="H363" s="371"/>
      <c r="I363" s="371"/>
      <c r="J363" s="371"/>
      <c r="K363" s="371"/>
      <c r="L363" s="371"/>
      <c r="M363" s="371"/>
      <c r="N363" s="371"/>
      <c r="O363" s="371"/>
      <c r="P363" s="371"/>
    </row>
    <row r="364" spans="1:16" ht="15.75" thickBot="1">
      <c r="A364" s="371"/>
      <c r="B364" s="371"/>
      <c r="C364" s="371"/>
      <c r="D364" s="371"/>
      <c r="E364" s="371"/>
      <c r="F364" s="371"/>
      <c r="G364" s="371"/>
      <c r="H364" s="371"/>
      <c r="I364" s="371"/>
      <c r="J364" s="371"/>
      <c r="K364" s="371"/>
      <c r="L364" s="371"/>
      <c r="M364" s="371"/>
      <c r="N364" s="371"/>
      <c r="O364" s="371"/>
      <c r="P364" s="371"/>
    </row>
    <row r="365" spans="1:16" ht="15.75" thickBot="1">
      <c r="A365" s="371"/>
      <c r="B365" s="371"/>
      <c r="C365" s="371"/>
      <c r="D365" s="371"/>
      <c r="E365" s="371"/>
      <c r="F365" s="371"/>
      <c r="G365" s="371"/>
      <c r="H365" s="371"/>
      <c r="I365" s="371"/>
      <c r="J365" s="371"/>
      <c r="K365" s="371"/>
      <c r="L365" s="371"/>
      <c r="M365" s="371"/>
      <c r="N365" s="371"/>
      <c r="O365" s="371"/>
      <c r="P365" s="371"/>
    </row>
    <row r="366" spans="1:16" ht="15.75" thickBot="1">
      <c r="A366" s="371"/>
      <c r="B366" s="371"/>
      <c r="C366" s="371"/>
      <c r="D366" s="371"/>
      <c r="E366" s="371"/>
      <c r="F366" s="371"/>
      <c r="G366" s="371"/>
      <c r="H366" s="371"/>
      <c r="I366" s="371"/>
      <c r="J366" s="371"/>
      <c r="K366" s="371"/>
      <c r="L366" s="371"/>
      <c r="M366" s="371"/>
      <c r="N366" s="371"/>
      <c r="O366" s="371"/>
      <c r="P366" s="371"/>
    </row>
    <row r="367" spans="1:16" ht="15.75" thickBot="1">
      <c r="A367" s="371"/>
      <c r="B367" s="371"/>
      <c r="C367" s="371"/>
      <c r="D367" s="371"/>
      <c r="E367" s="371"/>
      <c r="F367" s="371"/>
      <c r="G367" s="371"/>
      <c r="H367" s="371"/>
      <c r="I367" s="371"/>
      <c r="J367" s="371"/>
      <c r="K367" s="371"/>
      <c r="L367" s="371"/>
      <c r="M367" s="371"/>
      <c r="N367" s="371"/>
      <c r="O367" s="371"/>
      <c r="P367" s="371"/>
    </row>
    <row r="368" spans="1:16" ht="15.75" thickBot="1">
      <c r="A368" s="371"/>
      <c r="B368" s="371"/>
      <c r="C368" s="371"/>
      <c r="D368" s="371"/>
      <c r="E368" s="371"/>
      <c r="F368" s="371"/>
      <c r="G368" s="371"/>
      <c r="H368" s="371"/>
      <c r="I368" s="371"/>
      <c r="J368" s="371"/>
      <c r="K368" s="371"/>
      <c r="L368" s="371"/>
      <c r="M368" s="371"/>
      <c r="N368" s="371"/>
      <c r="O368" s="371"/>
      <c r="P368" s="371"/>
    </row>
    <row r="369" spans="1:16" ht="15.75" thickBot="1">
      <c r="A369" s="371"/>
      <c r="B369" s="371"/>
      <c r="C369" s="371"/>
      <c r="D369" s="371"/>
      <c r="E369" s="371"/>
      <c r="F369" s="371"/>
      <c r="G369" s="371"/>
      <c r="H369" s="371"/>
      <c r="I369" s="371"/>
      <c r="J369" s="371"/>
      <c r="K369" s="371"/>
      <c r="L369" s="371"/>
      <c r="M369" s="371"/>
      <c r="N369" s="371"/>
      <c r="O369" s="371"/>
      <c r="P369" s="371"/>
    </row>
    <row r="370" spans="1:16" ht="15.75" thickBot="1">
      <c r="A370" s="371"/>
      <c r="B370" s="371"/>
      <c r="C370" s="371"/>
      <c r="D370" s="371"/>
      <c r="E370" s="371"/>
      <c r="F370" s="371"/>
      <c r="G370" s="371"/>
      <c r="H370" s="371"/>
      <c r="I370" s="371"/>
      <c r="J370" s="371"/>
      <c r="K370" s="371"/>
      <c r="L370" s="371"/>
      <c r="M370" s="371"/>
      <c r="N370" s="371"/>
      <c r="O370" s="371"/>
      <c r="P370" s="371"/>
    </row>
    <row r="371" spans="1:16" ht="15.75" thickBot="1">
      <c r="A371" s="371"/>
      <c r="B371" s="371"/>
      <c r="C371" s="371"/>
      <c r="D371" s="371"/>
      <c r="E371" s="371"/>
      <c r="F371" s="371"/>
      <c r="G371" s="371"/>
      <c r="H371" s="371"/>
      <c r="I371" s="371"/>
      <c r="J371" s="371"/>
      <c r="K371" s="371"/>
      <c r="L371" s="371"/>
      <c r="M371" s="371"/>
      <c r="N371" s="371"/>
      <c r="O371" s="371"/>
      <c r="P371" s="371"/>
    </row>
    <row r="372" spans="1:16" ht="15.75" thickBot="1">
      <c r="A372" s="371"/>
      <c r="B372" s="371"/>
      <c r="C372" s="371"/>
      <c r="D372" s="371"/>
      <c r="E372" s="371"/>
      <c r="F372" s="371"/>
      <c r="G372" s="371"/>
      <c r="H372" s="371"/>
      <c r="I372" s="371"/>
      <c r="J372" s="371"/>
      <c r="K372" s="371"/>
      <c r="L372" s="371"/>
      <c r="M372" s="371"/>
      <c r="N372" s="371"/>
      <c r="O372" s="371"/>
      <c r="P372" s="371"/>
    </row>
    <row r="373" spans="1:16" ht="15.75" thickBot="1">
      <c r="A373" s="371"/>
      <c r="B373" s="371"/>
      <c r="C373" s="371"/>
      <c r="D373" s="371"/>
      <c r="E373" s="371"/>
      <c r="F373" s="371"/>
      <c r="G373" s="371"/>
      <c r="H373" s="371"/>
      <c r="I373" s="371"/>
      <c r="J373" s="371"/>
      <c r="K373" s="371"/>
      <c r="L373" s="371"/>
      <c r="M373" s="371"/>
      <c r="N373" s="371"/>
      <c r="O373" s="371"/>
      <c r="P373" s="371"/>
    </row>
    <row r="374" spans="1:16" ht="15.75" thickBot="1">
      <c r="A374" s="371"/>
      <c r="B374" s="371"/>
      <c r="C374" s="371"/>
      <c r="D374" s="371"/>
      <c r="E374" s="371"/>
      <c r="F374" s="371"/>
      <c r="G374" s="371"/>
      <c r="H374" s="371"/>
      <c r="I374" s="371"/>
      <c r="J374" s="371"/>
      <c r="K374" s="371"/>
      <c r="L374" s="371"/>
      <c r="M374" s="371"/>
      <c r="N374" s="371"/>
      <c r="O374" s="371"/>
      <c r="P374" s="371"/>
    </row>
    <row r="375" spans="1:16" ht="15.75" thickBot="1">
      <c r="A375" s="371"/>
      <c r="B375" s="371"/>
      <c r="C375" s="371"/>
      <c r="D375" s="371"/>
      <c r="E375" s="371"/>
      <c r="F375" s="371"/>
      <c r="G375" s="371"/>
      <c r="H375" s="371"/>
      <c r="I375" s="371"/>
      <c r="J375" s="371"/>
      <c r="K375" s="371"/>
      <c r="L375" s="371"/>
      <c r="M375" s="371"/>
      <c r="N375" s="371"/>
      <c r="O375" s="371"/>
      <c r="P375" s="371"/>
    </row>
    <row r="376" spans="1:16" ht="15.75" thickBot="1">
      <c r="A376" s="371"/>
      <c r="B376" s="371"/>
      <c r="C376" s="371"/>
      <c r="D376" s="371"/>
      <c r="E376" s="371"/>
      <c r="F376" s="371"/>
      <c r="G376" s="371"/>
      <c r="H376" s="371"/>
      <c r="I376" s="371"/>
      <c r="J376" s="371"/>
      <c r="K376" s="371"/>
      <c r="L376" s="371"/>
      <c r="M376" s="371"/>
      <c r="N376" s="371"/>
      <c r="O376" s="371"/>
      <c r="P376" s="371"/>
    </row>
    <row r="377" spans="1:16" ht="15.75" thickBot="1">
      <c r="A377" s="371"/>
      <c r="B377" s="371"/>
      <c r="C377" s="371"/>
      <c r="D377" s="371"/>
      <c r="E377" s="371"/>
      <c r="F377" s="371"/>
      <c r="G377" s="371"/>
      <c r="H377" s="371"/>
      <c r="I377" s="371"/>
      <c r="J377" s="371"/>
      <c r="K377" s="371"/>
      <c r="L377" s="371"/>
      <c r="M377" s="371"/>
      <c r="N377" s="371"/>
      <c r="O377" s="371"/>
      <c r="P377" s="371"/>
    </row>
    <row r="378" spans="1:16" ht="15.75" thickBot="1">
      <c r="A378" s="371"/>
      <c r="B378" s="371"/>
      <c r="C378" s="371"/>
      <c r="D378" s="371"/>
      <c r="E378" s="371"/>
      <c r="F378" s="371"/>
      <c r="G378" s="371"/>
      <c r="H378" s="371"/>
      <c r="I378" s="371"/>
      <c r="J378" s="371"/>
      <c r="K378" s="371"/>
      <c r="L378" s="371"/>
      <c r="M378" s="371"/>
      <c r="N378" s="371"/>
      <c r="O378" s="371"/>
      <c r="P378" s="371"/>
    </row>
    <row r="379" spans="1:16" ht="15.75" thickBot="1">
      <c r="A379" s="371"/>
      <c r="B379" s="371"/>
      <c r="C379" s="371"/>
      <c r="D379" s="371"/>
      <c r="E379" s="371"/>
      <c r="F379" s="371"/>
      <c r="G379" s="371"/>
      <c r="H379" s="371"/>
      <c r="I379" s="371"/>
      <c r="J379" s="371"/>
      <c r="K379" s="371"/>
      <c r="L379" s="371"/>
      <c r="M379" s="371"/>
      <c r="N379" s="371"/>
      <c r="O379" s="371"/>
      <c r="P379" s="371"/>
    </row>
    <row r="380" spans="1:16" ht="15.75" thickBot="1">
      <c r="A380" s="371"/>
      <c r="B380" s="371"/>
      <c r="C380" s="371"/>
      <c r="D380" s="371"/>
      <c r="E380" s="371"/>
      <c r="F380" s="371"/>
      <c r="G380" s="371"/>
      <c r="H380" s="371"/>
      <c r="I380" s="371"/>
      <c r="J380" s="371"/>
      <c r="K380" s="371"/>
      <c r="L380" s="371"/>
      <c r="M380" s="371"/>
      <c r="N380" s="371"/>
      <c r="O380" s="371"/>
      <c r="P380" s="371"/>
    </row>
    <row r="381" spans="1:16" ht="15.75" thickBot="1">
      <c r="A381" s="371"/>
      <c r="B381" s="371"/>
      <c r="C381" s="371"/>
      <c r="D381" s="371"/>
      <c r="E381" s="371"/>
      <c r="F381" s="371"/>
      <c r="G381" s="371"/>
      <c r="H381" s="371"/>
      <c r="I381" s="371"/>
      <c r="J381" s="371"/>
      <c r="K381" s="371"/>
      <c r="L381" s="371"/>
      <c r="M381" s="371"/>
      <c r="N381" s="371"/>
      <c r="O381" s="371"/>
      <c r="P381" s="371"/>
    </row>
    <row r="382" spans="1:16" ht="15.75" thickBot="1">
      <c r="A382" s="371"/>
      <c r="B382" s="371"/>
      <c r="C382" s="371"/>
      <c r="D382" s="371"/>
      <c r="E382" s="371"/>
      <c r="F382" s="371"/>
      <c r="G382" s="371"/>
      <c r="H382" s="371"/>
      <c r="I382" s="371"/>
      <c r="J382" s="371"/>
      <c r="K382" s="371"/>
      <c r="L382" s="371"/>
      <c r="M382" s="371"/>
      <c r="N382" s="371"/>
      <c r="O382" s="371"/>
      <c r="P382" s="371"/>
    </row>
    <row r="383" spans="1:16" ht="15.75" thickBot="1">
      <c r="A383" s="371"/>
      <c r="B383" s="371"/>
      <c r="C383" s="371"/>
      <c r="D383" s="371"/>
      <c r="E383" s="371"/>
      <c r="F383" s="371"/>
      <c r="G383" s="371"/>
      <c r="H383" s="371"/>
      <c r="I383" s="371"/>
      <c r="J383" s="371"/>
      <c r="K383" s="371"/>
      <c r="L383" s="371"/>
      <c r="M383" s="371"/>
      <c r="N383" s="371"/>
      <c r="O383" s="371"/>
      <c r="P383" s="371"/>
    </row>
    <row r="384" spans="1:16" ht="15.75" thickBot="1">
      <c r="A384" s="371"/>
      <c r="B384" s="371"/>
      <c r="C384" s="371"/>
      <c r="D384" s="371"/>
      <c r="E384" s="371"/>
      <c r="F384" s="371"/>
      <c r="G384" s="371"/>
      <c r="H384" s="371"/>
      <c r="I384" s="371"/>
      <c r="J384" s="371"/>
      <c r="K384" s="371"/>
      <c r="L384" s="371"/>
      <c r="M384" s="371"/>
      <c r="N384" s="371"/>
      <c r="O384" s="371"/>
      <c r="P384" s="371"/>
    </row>
    <row r="385" spans="1:16" ht="15.75" thickBot="1">
      <c r="A385" s="371"/>
      <c r="B385" s="371"/>
      <c r="C385" s="371"/>
      <c r="D385" s="371"/>
      <c r="E385" s="371"/>
      <c r="F385" s="371"/>
      <c r="G385" s="371"/>
      <c r="H385" s="371"/>
      <c r="I385" s="371"/>
      <c r="J385" s="371"/>
      <c r="K385" s="371"/>
      <c r="L385" s="371"/>
      <c r="M385" s="371"/>
      <c r="N385" s="371"/>
      <c r="O385" s="371"/>
      <c r="P385" s="371"/>
    </row>
    <row r="386" spans="1:16" ht="15.75" thickBot="1">
      <c r="A386" s="371"/>
      <c r="B386" s="371"/>
      <c r="C386" s="371"/>
      <c r="D386" s="371"/>
      <c r="E386" s="371"/>
      <c r="F386" s="371"/>
      <c r="G386" s="371"/>
      <c r="H386" s="371"/>
      <c r="I386" s="371"/>
      <c r="J386" s="371"/>
      <c r="K386" s="371"/>
      <c r="L386" s="371"/>
      <c r="M386" s="371"/>
      <c r="N386" s="371"/>
      <c r="O386" s="371"/>
      <c r="P386" s="371"/>
    </row>
    <row r="387" spans="1:16" ht="15.75" thickBot="1">
      <c r="A387" s="371"/>
      <c r="B387" s="371"/>
      <c r="C387" s="371"/>
      <c r="D387" s="371"/>
      <c r="E387" s="371"/>
      <c r="F387" s="371"/>
      <c r="G387" s="371"/>
      <c r="H387" s="371"/>
      <c r="I387" s="371"/>
      <c r="J387" s="371"/>
      <c r="K387" s="371"/>
      <c r="L387" s="371"/>
      <c r="M387" s="371"/>
      <c r="N387" s="371"/>
      <c r="O387" s="371"/>
      <c r="P387" s="371"/>
    </row>
    <row r="388" spans="1:16" ht="15.75" thickBot="1">
      <c r="A388" s="371"/>
      <c r="B388" s="371"/>
      <c r="C388" s="371"/>
      <c r="D388" s="371"/>
      <c r="E388" s="371"/>
      <c r="F388" s="371"/>
      <c r="G388" s="371"/>
      <c r="H388" s="371"/>
      <c r="I388" s="371"/>
      <c r="J388" s="371"/>
      <c r="K388" s="371"/>
      <c r="L388" s="371"/>
      <c r="M388" s="371"/>
      <c r="N388" s="371"/>
      <c r="O388" s="371"/>
      <c r="P388" s="371"/>
    </row>
    <row r="389" spans="1:16" ht="15.75" thickBot="1">
      <c r="A389" s="371"/>
      <c r="B389" s="371"/>
      <c r="C389" s="371"/>
      <c r="D389" s="371"/>
      <c r="E389" s="371"/>
      <c r="F389" s="371"/>
      <c r="G389" s="371"/>
      <c r="H389" s="371"/>
      <c r="I389" s="371"/>
      <c r="J389" s="371"/>
      <c r="K389" s="371"/>
      <c r="L389" s="371"/>
      <c r="M389" s="371"/>
      <c r="N389" s="371"/>
      <c r="O389" s="371"/>
      <c r="P389" s="371"/>
    </row>
    <row r="390" spans="1:16" ht="15.75" thickBot="1">
      <c r="A390" s="371"/>
      <c r="B390" s="371"/>
      <c r="C390" s="371"/>
      <c r="D390" s="371"/>
      <c r="E390" s="371"/>
      <c r="F390" s="371"/>
      <c r="G390" s="371"/>
      <c r="H390" s="371"/>
      <c r="I390" s="371"/>
      <c r="J390" s="371"/>
      <c r="K390" s="371"/>
      <c r="L390" s="371"/>
      <c r="M390" s="371"/>
      <c r="N390" s="371"/>
      <c r="O390" s="371"/>
      <c r="P390" s="371"/>
    </row>
    <row r="391" spans="1:16" ht="15.75" thickBot="1">
      <c r="A391" s="371"/>
      <c r="B391" s="371"/>
      <c r="C391" s="371"/>
      <c r="D391" s="371"/>
      <c r="E391" s="371"/>
      <c r="F391" s="371"/>
      <c r="G391" s="371"/>
      <c r="H391" s="371"/>
      <c r="I391" s="371"/>
      <c r="J391" s="371"/>
      <c r="K391" s="371"/>
      <c r="L391" s="371"/>
      <c r="M391" s="371"/>
      <c r="N391" s="371"/>
      <c r="O391" s="371"/>
      <c r="P391" s="371"/>
    </row>
    <row r="392" spans="1:16" ht="15.75" thickBot="1">
      <c r="A392" s="371"/>
      <c r="B392" s="371"/>
      <c r="C392" s="371"/>
      <c r="D392" s="371"/>
      <c r="E392" s="371"/>
      <c r="F392" s="371"/>
      <c r="G392" s="371"/>
      <c r="H392" s="371"/>
      <c r="I392" s="371"/>
      <c r="J392" s="371"/>
      <c r="K392" s="371"/>
      <c r="L392" s="371"/>
      <c r="M392" s="371"/>
      <c r="N392" s="371"/>
      <c r="O392" s="371"/>
      <c r="P392" s="371"/>
    </row>
    <row r="393" spans="1:16" ht="15.75" thickBot="1">
      <c r="A393" s="371"/>
      <c r="B393" s="371"/>
      <c r="C393" s="371"/>
      <c r="D393" s="371"/>
      <c r="E393" s="371"/>
      <c r="F393" s="371"/>
      <c r="G393" s="371"/>
      <c r="H393" s="371"/>
      <c r="I393" s="371"/>
      <c r="J393" s="371"/>
      <c r="K393" s="371"/>
      <c r="L393" s="371"/>
      <c r="M393" s="371"/>
      <c r="N393" s="371"/>
      <c r="O393" s="371"/>
      <c r="P393" s="371"/>
    </row>
    <row r="394" spans="1:16" ht="15.75" thickBot="1">
      <c r="A394" s="371"/>
      <c r="B394" s="371"/>
      <c r="C394" s="371"/>
      <c r="D394" s="371"/>
      <c r="E394" s="371"/>
      <c r="F394" s="371"/>
      <c r="G394" s="371"/>
      <c r="H394" s="371"/>
      <c r="I394" s="371"/>
      <c r="J394" s="371"/>
      <c r="K394" s="371"/>
      <c r="L394" s="371"/>
      <c r="M394" s="371"/>
      <c r="N394" s="371"/>
      <c r="O394" s="371"/>
      <c r="P394" s="371"/>
    </row>
    <row r="395" spans="1:16" ht="15.75" thickBot="1">
      <c r="A395" s="371"/>
      <c r="B395" s="371"/>
      <c r="C395" s="371"/>
      <c r="D395" s="371"/>
      <c r="E395" s="371"/>
      <c r="F395" s="371"/>
      <c r="G395" s="371"/>
      <c r="H395" s="371"/>
      <c r="I395" s="371"/>
      <c r="J395" s="371"/>
      <c r="K395" s="371"/>
      <c r="L395" s="371"/>
      <c r="M395" s="371"/>
      <c r="N395" s="371"/>
      <c r="O395" s="371"/>
      <c r="P395" s="371"/>
    </row>
    <row r="396" spans="1:16" ht="15.75" thickBot="1">
      <c r="A396" s="371"/>
      <c r="B396" s="371"/>
      <c r="C396" s="371"/>
      <c r="D396" s="371"/>
      <c r="E396" s="371"/>
      <c r="F396" s="371"/>
      <c r="G396" s="371"/>
      <c r="H396" s="371"/>
      <c r="I396" s="371"/>
      <c r="J396" s="371"/>
      <c r="K396" s="371"/>
      <c r="L396" s="371"/>
      <c r="M396" s="371"/>
      <c r="N396" s="371"/>
      <c r="O396" s="371"/>
      <c r="P396" s="371"/>
    </row>
    <row r="397" spans="1:16" ht="15.75" thickBot="1">
      <c r="A397" s="371"/>
      <c r="B397" s="371"/>
      <c r="C397" s="371"/>
      <c r="D397" s="371"/>
      <c r="E397" s="371"/>
      <c r="F397" s="371"/>
      <c r="G397" s="371"/>
      <c r="H397" s="371"/>
      <c r="I397" s="371"/>
      <c r="J397" s="371"/>
      <c r="K397" s="371"/>
      <c r="L397" s="371"/>
      <c r="M397" s="371"/>
      <c r="N397" s="371"/>
      <c r="O397" s="371"/>
      <c r="P397" s="371"/>
    </row>
    <row r="398" spans="1:16" ht="15.75" thickBot="1">
      <c r="A398" s="371"/>
      <c r="B398" s="371"/>
      <c r="C398" s="371"/>
      <c r="D398" s="371"/>
      <c r="E398" s="371"/>
      <c r="F398" s="371"/>
      <c r="G398" s="371"/>
      <c r="H398" s="371"/>
      <c r="I398" s="371"/>
      <c r="J398" s="371"/>
      <c r="K398" s="371"/>
      <c r="L398" s="371"/>
      <c r="M398" s="371"/>
      <c r="N398" s="371"/>
      <c r="O398" s="371"/>
      <c r="P398" s="371"/>
    </row>
    <row r="399" spans="1:16" ht="15.75" thickBot="1">
      <c r="A399" s="371"/>
      <c r="B399" s="371"/>
      <c r="C399" s="371"/>
      <c r="D399" s="371"/>
      <c r="E399" s="371"/>
      <c r="F399" s="371"/>
      <c r="G399" s="371"/>
      <c r="H399" s="371"/>
      <c r="I399" s="371"/>
      <c r="J399" s="371"/>
      <c r="K399" s="371"/>
      <c r="L399" s="371"/>
      <c r="M399" s="371"/>
      <c r="N399" s="371"/>
      <c r="O399" s="371"/>
      <c r="P399" s="371"/>
    </row>
    <row r="400" spans="1:16" ht="15.75" thickBot="1">
      <c r="A400" s="371"/>
      <c r="B400" s="371"/>
      <c r="C400" s="371"/>
      <c r="D400" s="371"/>
      <c r="E400" s="371"/>
      <c r="F400" s="371"/>
      <c r="G400" s="371"/>
      <c r="H400" s="371"/>
      <c r="I400" s="371"/>
      <c r="J400" s="371"/>
      <c r="K400" s="371"/>
      <c r="L400" s="371"/>
      <c r="M400" s="371"/>
      <c r="N400" s="371"/>
      <c r="O400" s="371"/>
      <c r="P400" s="371"/>
    </row>
    <row r="401" spans="1:16" ht="15.75" thickBot="1">
      <c r="A401" s="371"/>
      <c r="B401" s="371"/>
      <c r="C401" s="371"/>
      <c r="D401" s="371"/>
      <c r="E401" s="371"/>
      <c r="F401" s="371"/>
      <c r="G401" s="371"/>
      <c r="H401" s="371"/>
      <c r="I401" s="371"/>
      <c r="J401" s="371"/>
      <c r="K401" s="371"/>
      <c r="L401" s="371"/>
      <c r="M401" s="371"/>
      <c r="N401" s="371"/>
      <c r="O401" s="371"/>
      <c r="P401" s="371"/>
    </row>
    <row r="402" spans="1:16" ht="15.75" thickBot="1">
      <c r="A402" s="371"/>
      <c r="B402" s="371"/>
      <c r="C402" s="371"/>
      <c r="D402" s="371"/>
      <c r="E402" s="371"/>
      <c r="F402" s="371"/>
      <c r="G402" s="371"/>
      <c r="H402" s="371"/>
      <c r="I402" s="371"/>
      <c r="J402" s="371"/>
      <c r="K402" s="371"/>
      <c r="L402" s="371"/>
      <c r="M402" s="371"/>
      <c r="N402" s="371"/>
      <c r="O402" s="371"/>
      <c r="P402" s="371"/>
    </row>
    <row r="403" spans="1:16" ht="15.75" thickBot="1">
      <c r="A403" s="371"/>
      <c r="B403" s="371"/>
      <c r="C403" s="371"/>
      <c r="D403" s="371"/>
      <c r="E403" s="371"/>
      <c r="F403" s="371"/>
      <c r="G403" s="371"/>
      <c r="H403" s="371"/>
      <c r="I403" s="371"/>
      <c r="J403" s="371"/>
      <c r="K403" s="371"/>
      <c r="L403" s="371"/>
      <c r="M403" s="371"/>
      <c r="N403" s="371"/>
      <c r="O403" s="371"/>
      <c r="P403" s="371"/>
    </row>
    <row r="404" spans="1:16" ht="15.75" thickBot="1">
      <c r="A404" s="371"/>
      <c r="B404" s="371"/>
      <c r="C404" s="371"/>
      <c r="D404" s="371"/>
      <c r="E404" s="371"/>
      <c r="F404" s="371"/>
      <c r="G404" s="371"/>
      <c r="H404" s="371"/>
      <c r="I404" s="371"/>
      <c r="J404" s="371"/>
      <c r="K404" s="371"/>
      <c r="L404" s="371"/>
      <c r="M404" s="371"/>
      <c r="N404" s="371"/>
      <c r="O404" s="371"/>
      <c r="P404" s="371"/>
    </row>
    <row r="405" spans="1:16" ht="15.75" thickBot="1">
      <c r="A405" s="371"/>
      <c r="B405" s="371"/>
      <c r="C405" s="371"/>
      <c r="D405" s="371"/>
      <c r="E405" s="371"/>
      <c r="F405" s="371"/>
      <c r="G405" s="371"/>
      <c r="H405" s="371"/>
      <c r="I405" s="371"/>
      <c r="J405" s="371"/>
      <c r="K405" s="371"/>
      <c r="L405" s="371"/>
      <c r="M405" s="371"/>
      <c r="N405" s="371"/>
      <c r="O405" s="371"/>
      <c r="P405" s="371"/>
    </row>
    <row r="406" spans="1:16" ht="15.75" thickBot="1">
      <c r="A406" s="371"/>
      <c r="B406" s="371"/>
      <c r="C406" s="371"/>
      <c r="D406" s="371"/>
      <c r="E406" s="371"/>
      <c r="F406" s="371"/>
      <c r="G406" s="371"/>
      <c r="H406" s="371"/>
      <c r="I406" s="371"/>
      <c r="J406" s="371"/>
      <c r="K406" s="371"/>
      <c r="L406" s="371"/>
      <c r="M406" s="371"/>
      <c r="N406" s="371"/>
      <c r="O406" s="371"/>
      <c r="P406" s="371"/>
    </row>
    <row r="407" spans="1:16" ht="15.75" thickBot="1">
      <c r="A407" s="371"/>
      <c r="B407" s="371"/>
      <c r="C407" s="371"/>
      <c r="D407" s="371"/>
      <c r="E407" s="371"/>
      <c r="F407" s="371"/>
      <c r="G407" s="371"/>
      <c r="H407" s="371"/>
      <c r="I407" s="371"/>
      <c r="J407" s="371"/>
      <c r="K407" s="371"/>
      <c r="L407" s="371"/>
      <c r="M407" s="371"/>
      <c r="N407" s="371"/>
      <c r="O407" s="371"/>
      <c r="P407" s="371"/>
    </row>
    <row r="408" spans="1:16" ht="15.75" thickBot="1">
      <c r="A408" s="371"/>
      <c r="B408" s="371"/>
      <c r="C408" s="371"/>
      <c r="D408" s="371"/>
      <c r="E408" s="371"/>
      <c r="F408" s="371"/>
      <c r="G408" s="371"/>
      <c r="H408" s="371"/>
      <c r="I408" s="371"/>
      <c r="J408" s="371"/>
      <c r="K408" s="371"/>
      <c r="L408" s="371"/>
      <c r="M408" s="371"/>
      <c r="N408" s="371"/>
      <c r="O408" s="371"/>
      <c r="P408" s="371"/>
    </row>
    <row r="409" spans="1:16" ht="15.75" thickBot="1">
      <c r="A409" s="371"/>
      <c r="B409" s="371"/>
      <c r="C409" s="371"/>
      <c r="D409" s="371"/>
      <c r="E409" s="371"/>
      <c r="F409" s="371"/>
      <c r="G409" s="371"/>
      <c r="H409" s="371"/>
      <c r="I409" s="371"/>
      <c r="J409" s="371"/>
      <c r="K409" s="371"/>
      <c r="L409" s="371"/>
      <c r="M409" s="371"/>
      <c r="N409" s="371"/>
      <c r="O409" s="371"/>
      <c r="P409" s="371"/>
    </row>
    <row r="410" spans="1:16" ht="15.75" thickBot="1">
      <c r="A410" s="371"/>
      <c r="B410" s="371"/>
      <c r="C410" s="371"/>
      <c r="D410" s="371"/>
      <c r="E410" s="371"/>
      <c r="F410" s="371"/>
      <c r="G410" s="371"/>
      <c r="H410" s="371"/>
      <c r="I410" s="371"/>
      <c r="J410" s="371"/>
      <c r="K410" s="371"/>
      <c r="L410" s="371"/>
      <c r="M410" s="371"/>
      <c r="N410" s="371"/>
      <c r="O410" s="371"/>
      <c r="P410" s="371"/>
    </row>
    <row r="411" spans="1:16" ht="15.75" thickBot="1">
      <c r="A411" s="371"/>
      <c r="B411" s="371"/>
      <c r="C411" s="371"/>
      <c r="D411" s="371"/>
      <c r="E411" s="371"/>
      <c r="F411" s="371"/>
      <c r="G411" s="371"/>
      <c r="H411" s="371"/>
      <c r="I411" s="371"/>
      <c r="J411" s="371"/>
      <c r="K411" s="371"/>
      <c r="L411" s="371"/>
      <c r="M411" s="371"/>
      <c r="N411" s="371"/>
      <c r="O411" s="371"/>
      <c r="P411" s="371"/>
    </row>
    <row r="412" spans="1:16" ht="15.75" thickBot="1">
      <c r="A412" s="371"/>
      <c r="B412" s="371"/>
      <c r="C412" s="371"/>
      <c r="D412" s="371"/>
      <c r="E412" s="371"/>
      <c r="F412" s="371"/>
      <c r="G412" s="371"/>
      <c r="H412" s="371"/>
      <c r="I412" s="371"/>
      <c r="J412" s="371"/>
      <c r="K412" s="371"/>
      <c r="L412" s="371"/>
      <c r="M412" s="371"/>
      <c r="N412" s="371"/>
      <c r="O412" s="371"/>
      <c r="P412" s="371"/>
    </row>
    <row r="413" spans="1:16" ht="15.75" thickBot="1">
      <c r="A413" s="371"/>
      <c r="B413" s="371"/>
      <c r="C413" s="371"/>
      <c r="D413" s="371"/>
      <c r="E413" s="371"/>
      <c r="F413" s="371"/>
      <c r="G413" s="371"/>
      <c r="H413" s="371"/>
      <c r="I413" s="371"/>
      <c r="J413" s="371"/>
      <c r="K413" s="371"/>
      <c r="L413" s="371"/>
      <c r="M413" s="371"/>
      <c r="N413" s="371"/>
      <c r="O413" s="371"/>
      <c r="P413" s="371"/>
    </row>
    <row r="414" spans="1:16" ht="15.75" thickBot="1">
      <c r="A414" s="371"/>
      <c r="B414" s="371"/>
      <c r="C414" s="371"/>
      <c r="D414" s="371"/>
      <c r="E414" s="371"/>
      <c r="F414" s="371"/>
      <c r="G414" s="371"/>
      <c r="H414" s="371"/>
      <c r="I414" s="371"/>
      <c r="J414" s="371"/>
      <c r="K414" s="371"/>
      <c r="L414" s="371"/>
      <c r="M414" s="371"/>
      <c r="N414" s="371"/>
      <c r="O414" s="371"/>
      <c r="P414" s="371"/>
    </row>
    <row r="415" spans="1:16" ht="15.75" thickBot="1">
      <c r="A415" s="371"/>
      <c r="B415" s="371"/>
      <c r="C415" s="371"/>
      <c r="D415" s="371"/>
      <c r="E415" s="371"/>
      <c r="F415" s="371"/>
      <c r="G415" s="371"/>
      <c r="H415" s="371"/>
      <c r="I415" s="371"/>
      <c r="J415" s="371"/>
      <c r="K415" s="371"/>
      <c r="L415" s="371"/>
      <c r="M415" s="371"/>
      <c r="N415" s="371"/>
      <c r="O415" s="371"/>
      <c r="P415" s="371"/>
    </row>
    <row r="416" spans="1:16" ht="15.75" thickBot="1">
      <c r="A416" s="371"/>
      <c r="B416" s="371"/>
      <c r="C416" s="371"/>
      <c r="D416" s="371"/>
      <c r="E416" s="371"/>
      <c r="F416" s="371"/>
      <c r="G416" s="371"/>
      <c r="H416" s="371"/>
      <c r="I416" s="371"/>
      <c r="J416" s="371"/>
      <c r="K416" s="371"/>
      <c r="L416" s="371"/>
      <c r="M416" s="371"/>
      <c r="N416" s="371"/>
      <c r="O416" s="371"/>
      <c r="P416" s="371"/>
    </row>
    <row r="417" spans="1:16" ht="15.75" thickBot="1">
      <c r="A417" s="371"/>
      <c r="B417" s="371"/>
      <c r="C417" s="371"/>
      <c r="D417" s="371"/>
      <c r="E417" s="371"/>
      <c r="F417" s="371"/>
      <c r="G417" s="371"/>
      <c r="H417" s="371"/>
      <c r="I417" s="371"/>
      <c r="J417" s="371"/>
      <c r="K417" s="371"/>
      <c r="L417" s="371"/>
      <c r="M417" s="371"/>
      <c r="N417" s="371"/>
      <c r="O417" s="371"/>
      <c r="P417" s="371"/>
    </row>
    <row r="418" spans="1:16" ht="15.75" thickBot="1">
      <c r="A418" s="371"/>
      <c r="B418" s="371"/>
      <c r="C418" s="371"/>
      <c r="D418" s="371"/>
      <c r="E418" s="371"/>
      <c r="F418" s="371"/>
      <c r="G418" s="371"/>
      <c r="H418" s="371"/>
      <c r="I418" s="371"/>
      <c r="J418" s="371"/>
      <c r="K418" s="371"/>
      <c r="L418" s="371"/>
      <c r="M418" s="371"/>
      <c r="N418" s="371"/>
      <c r="O418" s="371"/>
      <c r="P418" s="371"/>
    </row>
    <row r="419" spans="1:16" ht="15.75" thickBot="1">
      <c r="A419" s="371"/>
      <c r="B419" s="371"/>
      <c r="C419" s="371"/>
      <c r="D419" s="371"/>
      <c r="E419" s="371"/>
      <c r="F419" s="371"/>
      <c r="G419" s="371"/>
      <c r="H419" s="371"/>
      <c r="I419" s="371"/>
      <c r="J419" s="371"/>
      <c r="K419" s="371"/>
      <c r="L419" s="371"/>
      <c r="M419" s="371"/>
      <c r="N419" s="371"/>
      <c r="O419" s="371"/>
      <c r="P419" s="371"/>
    </row>
    <row r="420" spans="1:16" ht="15.75" thickBot="1">
      <c r="A420" s="371"/>
      <c r="B420" s="371"/>
      <c r="C420" s="371"/>
      <c r="D420" s="371"/>
      <c r="E420" s="371"/>
      <c r="F420" s="371"/>
      <c r="G420" s="371"/>
      <c r="H420" s="371"/>
      <c r="I420" s="371"/>
      <c r="J420" s="371"/>
      <c r="K420" s="371"/>
      <c r="L420" s="371"/>
      <c r="M420" s="371"/>
      <c r="N420" s="371"/>
      <c r="O420" s="371"/>
      <c r="P420" s="371"/>
    </row>
    <row r="421" spans="1:16" ht="15.75" thickBot="1">
      <c r="A421" s="371"/>
      <c r="B421" s="371"/>
      <c r="C421" s="371"/>
      <c r="D421" s="371"/>
      <c r="E421" s="371"/>
      <c r="F421" s="371"/>
      <c r="G421" s="371"/>
      <c r="H421" s="371"/>
      <c r="I421" s="371"/>
      <c r="J421" s="371"/>
      <c r="K421" s="371"/>
      <c r="L421" s="371"/>
      <c r="M421" s="371"/>
      <c r="N421" s="371"/>
      <c r="O421" s="371"/>
      <c r="P421" s="371"/>
    </row>
    <row r="422" spans="1:16" ht="15.75" thickBot="1">
      <c r="A422" s="371"/>
      <c r="B422" s="371"/>
      <c r="C422" s="371"/>
      <c r="D422" s="371"/>
      <c r="E422" s="371"/>
      <c r="F422" s="371"/>
      <c r="G422" s="371"/>
      <c r="H422" s="371"/>
      <c r="I422" s="371"/>
      <c r="J422" s="371"/>
      <c r="K422" s="371"/>
      <c r="L422" s="371"/>
      <c r="M422" s="371"/>
      <c r="N422" s="371"/>
      <c r="O422" s="371"/>
      <c r="P422" s="371"/>
    </row>
    <row r="423" spans="1:16" ht="15.75" thickBot="1">
      <c r="A423" s="371"/>
      <c r="B423" s="371"/>
      <c r="C423" s="371"/>
      <c r="D423" s="371"/>
      <c r="E423" s="371"/>
      <c r="F423" s="371"/>
      <c r="G423" s="371"/>
      <c r="H423" s="371"/>
      <c r="I423" s="371"/>
      <c r="J423" s="371"/>
      <c r="K423" s="371"/>
      <c r="L423" s="371"/>
      <c r="M423" s="371"/>
      <c r="N423" s="371"/>
      <c r="O423" s="371"/>
      <c r="P423" s="371"/>
    </row>
    <row r="424" spans="1:16" ht="15.75" thickBot="1">
      <c r="A424" s="371"/>
      <c r="B424" s="371"/>
      <c r="C424" s="371"/>
      <c r="D424" s="371"/>
      <c r="E424" s="371"/>
      <c r="F424" s="371"/>
      <c r="G424" s="371"/>
      <c r="H424" s="371"/>
      <c r="I424" s="371"/>
      <c r="J424" s="371"/>
      <c r="K424" s="371"/>
      <c r="L424" s="371"/>
      <c r="M424" s="371"/>
      <c r="N424" s="371"/>
      <c r="O424" s="371"/>
      <c r="P424" s="371"/>
    </row>
    <row r="425" spans="1:16" ht="15.75" thickBot="1">
      <c r="A425" s="371"/>
      <c r="B425" s="371"/>
      <c r="C425" s="371"/>
      <c r="D425" s="371"/>
      <c r="E425" s="371"/>
      <c r="F425" s="371"/>
      <c r="G425" s="371"/>
      <c r="H425" s="371"/>
      <c r="I425" s="371"/>
      <c r="J425" s="371"/>
      <c r="K425" s="371"/>
      <c r="L425" s="371"/>
      <c r="M425" s="371"/>
      <c r="N425" s="371"/>
      <c r="O425" s="371"/>
      <c r="P425" s="371"/>
    </row>
    <row r="426" spans="1:16" ht="15.75" thickBot="1">
      <c r="A426" s="371"/>
      <c r="B426" s="371"/>
      <c r="C426" s="371"/>
      <c r="D426" s="371"/>
      <c r="E426" s="371"/>
      <c r="F426" s="371"/>
      <c r="G426" s="371"/>
      <c r="H426" s="371"/>
      <c r="I426" s="371"/>
      <c r="J426" s="371"/>
      <c r="K426" s="371"/>
      <c r="L426" s="371"/>
      <c r="M426" s="371"/>
      <c r="N426" s="371"/>
      <c r="O426" s="371"/>
      <c r="P426" s="371"/>
    </row>
    <row r="427" spans="1:16" ht="15.75" thickBot="1">
      <c r="A427" s="371"/>
      <c r="B427" s="371"/>
      <c r="C427" s="371"/>
      <c r="D427" s="371"/>
      <c r="E427" s="371"/>
      <c r="F427" s="371"/>
      <c r="G427" s="371"/>
      <c r="H427" s="371"/>
      <c r="I427" s="371"/>
      <c r="J427" s="371"/>
      <c r="K427" s="371"/>
      <c r="L427" s="371"/>
      <c r="M427" s="371"/>
      <c r="N427" s="371"/>
      <c r="O427" s="371"/>
      <c r="P427" s="371"/>
    </row>
    <row r="428" spans="1:16" ht="15.75" thickBot="1">
      <c r="A428" s="371"/>
      <c r="B428" s="371"/>
      <c r="C428" s="371"/>
      <c r="D428" s="371"/>
      <c r="E428" s="371"/>
      <c r="F428" s="371"/>
      <c r="G428" s="371"/>
      <c r="H428" s="371"/>
      <c r="I428" s="371"/>
      <c r="J428" s="371"/>
      <c r="K428" s="371"/>
      <c r="L428" s="371"/>
      <c r="M428" s="371"/>
      <c r="N428" s="371"/>
      <c r="O428" s="371"/>
      <c r="P428" s="371"/>
    </row>
    <row r="429" spans="1:16" ht="15.75" thickBot="1">
      <c r="A429" s="371"/>
      <c r="B429" s="371"/>
      <c r="C429" s="371"/>
      <c r="D429" s="371"/>
      <c r="E429" s="371"/>
      <c r="F429" s="371"/>
      <c r="G429" s="371"/>
      <c r="H429" s="371"/>
      <c r="I429" s="371"/>
      <c r="J429" s="371"/>
      <c r="K429" s="371"/>
      <c r="L429" s="371"/>
      <c r="M429" s="371"/>
      <c r="N429" s="371"/>
      <c r="O429" s="371"/>
      <c r="P429" s="371"/>
    </row>
    <row r="430" spans="1:16" ht="15.75" thickBot="1">
      <c r="A430" s="371"/>
      <c r="B430" s="371"/>
      <c r="C430" s="371"/>
      <c r="D430" s="371"/>
      <c r="E430" s="371"/>
      <c r="F430" s="371"/>
      <c r="G430" s="371"/>
      <c r="H430" s="371"/>
      <c r="I430" s="371"/>
      <c r="J430" s="371"/>
      <c r="K430" s="371"/>
      <c r="L430" s="371"/>
      <c r="M430" s="371"/>
      <c r="N430" s="371"/>
      <c r="O430" s="371"/>
      <c r="P430" s="371"/>
    </row>
    <row r="431" spans="1:16" ht="15.75" thickBot="1">
      <c r="A431" s="371"/>
      <c r="B431" s="371"/>
      <c r="C431" s="371"/>
      <c r="D431" s="371"/>
      <c r="E431" s="371"/>
      <c r="F431" s="371"/>
      <c r="G431" s="371"/>
      <c r="H431" s="371"/>
      <c r="I431" s="371"/>
      <c r="J431" s="371"/>
      <c r="K431" s="371"/>
      <c r="L431" s="371"/>
      <c r="M431" s="371"/>
      <c r="N431" s="371"/>
      <c r="O431" s="371"/>
      <c r="P431" s="371"/>
    </row>
    <row r="432" spans="1:16" ht="15.75" thickBot="1">
      <c r="A432" s="371"/>
      <c r="B432" s="371"/>
      <c r="C432" s="371"/>
      <c r="D432" s="371"/>
      <c r="E432" s="371"/>
      <c r="F432" s="371"/>
      <c r="G432" s="371"/>
      <c r="H432" s="371"/>
      <c r="I432" s="371"/>
      <c r="J432" s="371"/>
      <c r="K432" s="371"/>
      <c r="L432" s="371"/>
      <c r="M432" s="371"/>
      <c r="N432" s="371"/>
      <c r="O432" s="371"/>
      <c r="P432" s="371"/>
    </row>
    <row r="433" spans="1:16" ht="15.75" thickBot="1">
      <c r="A433" s="371"/>
      <c r="B433" s="371"/>
      <c r="C433" s="371"/>
      <c r="D433" s="371"/>
      <c r="E433" s="371"/>
      <c r="F433" s="371"/>
      <c r="G433" s="371"/>
      <c r="H433" s="371"/>
      <c r="I433" s="371"/>
      <c r="J433" s="371"/>
      <c r="K433" s="371"/>
      <c r="L433" s="371"/>
      <c r="M433" s="371"/>
      <c r="N433" s="371"/>
      <c r="O433" s="371"/>
      <c r="P433" s="371"/>
    </row>
    <row r="434" spans="1:16" ht="15.75" thickBot="1">
      <c r="A434" s="371"/>
      <c r="B434" s="371"/>
      <c r="C434" s="371"/>
      <c r="D434" s="371"/>
      <c r="E434" s="371"/>
      <c r="F434" s="371"/>
      <c r="G434" s="371"/>
      <c r="H434" s="371"/>
      <c r="I434" s="371"/>
      <c r="J434" s="371"/>
      <c r="K434" s="371"/>
      <c r="L434" s="371"/>
      <c r="M434" s="371"/>
      <c r="N434" s="371"/>
      <c r="O434" s="371"/>
      <c r="P434" s="371"/>
    </row>
    <row r="435" spans="1:16" ht="15.75" thickBot="1">
      <c r="A435" s="371"/>
      <c r="B435" s="371"/>
      <c r="C435" s="371"/>
      <c r="D435" s="371"/>
      <c r="E435" s="371"/>
      <c r="F435" s="371"/>
      <c r="G435" s="371"/>
      <c r="H435" s="371"/>
      <c r="I435" s="371"/>
      <c r="J435" s="371"/>
      <c r="K435" s="371"/>
      <c r="L435" s="371"/>
      <c r="M435" s="371"/>
      <c r="N435" s="371"/>
      <c r="O435" s="371"/>
      <c r="P435" s="371"/>
    </row>
    <row r="436" spans="1:16" ht="15.75" thickBot="1">
      <c r="A436" s="371"/>
      <c r="B436" s="371"/>
      <c r="C436" s="371"/>
      <c r="D436" s="371"/>
      <c r="E436" s="371"/>
      <c r="F436" s="371"/>
      <c r="G436" s="371"/>
      <c r="H436" s="371"/>
      <c r="I436" s="371"/>
      <c r="J436" s="371"/>
      <c r="K436" s="371"/>
      <c r="L436" s="371"/>
      <c r="M436" s="371"/>
      <c r="N436" s="371"/>
      <c r="O436" s="371"/>
      <c r="P436" s="371"/>
    </row>
    <row r="437" spans="1:16" ht="15.75" thickBot="1">
      <c r="A437" s="371"/>
      <c r="B437" s="371"/>
      <c r="C437" s="371"/>
      <c r="D437" s="371"/>
      <c r="E437" s="371"/>
      <c r="F437" s="371"/>
      <c r="G437" s="371"/>
      <c r="H437" s="371"/>
      <c r="I437" s="371"/>
      <c r="J437" s="371"/>
      <c r="K437" s="371"/>
      <c r="L437" s="371"/>
      <c r="M437" s="371"/>
      <c r="N437" s="371"/>
      <c r="O437" s="371"/>
      <c r="P437" s="371"/>
    </row>
    <row r="438" spans="1:16" ht="15.75" thickBot="1">
      <c r="A438" s="371"/>
      <c r="B438" s="371"/>
      <c r="C438" s="371"/>
      <c r="D438" s="371"/>
      <c r="E438" s="371"/>
      <c r="F438" s="371"/>
      <c r="G438" s="371"/>
      <c r="H438" s="371"/>
      <c r="I438" s="371"/>
      <c r="J438" s="371"/>
      <c r="K438" s="371"/>
      <c r="L438" s="371"/>
      <c r="M438" s="371"/>
      <c r="N438" s="371"/>
      <c r="O438" s="371"/>
      <c r="P438" s="371"/>
    </row>
    <row r="439" spans="1:16" ht="15.75" thickBot="1">
      <c r="A439" s="371"/>
      <c r="B439" s="371"/>
      <c r="C439" s="371"/>
      <c r="D439" s="371"/>
      <c r="E439" s="371"/>
      <c r="F439" s="371"/>
      <c r="G439" s="371"/>
      <c r="H439" s="371"/>
      <c r="I439" s="371"/>
      <c r="J439" s="371"/>
      <c r="K439" s="371"/>
      <c r="L439" s="371"/>
      <c r="M439" s="371"/>
      <c r="N439" s="371"/>
      <c r="O439" s="371"/>
      <c r="P439" s="371"/>
    </row>
    <row r="440" spans="1:16" ht="15.75" thickBot="1">
      <c r="A440" s="371"/>
      <c r="B440" s="371"/>
      <c r="C440" s="371"/>
      <c r="D440" s="371"/>
      <c r="E440" s="371"/>
      <c r="F440" s="371"/>
      <c r="G440" s="371"/>
      <c r="H440" s="371"/>
      <c r="I440" s="371"/>
      <c r="J440" s="371"/>
      <c r="K440" s="371"/>
      <c r="L440" s="371"/>
      <c r="M440" s="371"/>
      <c r="N440" s="371"/>
      <c r="O440" s="371"/>
      <c r="P440" s="371"/>
    </row>
    <row r="441" spans="1:16" ht="15.75" thickBot="1">
      <c r="A441" s="371"/>
      <c r="B441" s="371"/>
      <c r="C441" s="371"/>
      <c r="D441" s="371"/>
      <c r="E441" s="371"/>
      <c r="F441" s="371"/>
      <c r="G441" s="371"/>
      <c r="H441" s="371"/>
      <c r="I441" s="371"/>
      <c r="J441" s="371"/>
      <c r="K441" s="371"/>
      <c r="L441" s="371"/>
      <c r="M441" s="371"/>
      <c r="N441" s="371"/>
      <c r="O441" s="371"/>
      <c r="P441" s="371"/>
    </row>
    <row r="442" spans="1:16" ht="15.75" thickBot="1">
      <c r="A442" s="371"/>
      <c r="B442" s="371"/>
      <c r="C442" s="371"/>
      <c r="D442" s="371"/>
      <c r="E442" s="371"/>
      <c r="F442" s="371"/>
      <c r="G442" s="371"/>
      <c r="H442" s="371"/>
      <c r="I442" s="371"/>
      <c r="J442" s="371"/>
      <c r="K442" s="371"/>
      <c r="L442" s="371"/>
      <c r="M442" s="371"/>
      <c r="N442" s="371"/>
      <c r="O442" s="371"/>
      <c r="P442" s="371"/>
    </row>
    <row r="443" spans="1:16" ht="15.75" thickBot="1">
      <c r="A443" s="371"/>
      <c r="B443" s="371"/>
      <c r="C443" s="371"/>
      <c r="D443" s="371"/>
      <c r="E443" s="371"/>
      <c r="F443" s="371"/>
      <c r="G443" s="371"/>
      <c r="H443" s="371"/>
      <c r="I443" s="371"/>
      <c r="J443" s="371"/>
      <c r="K443" s="371"/>
      <c r="L443" s="371"/>
      <c r="M443" s="371"/>
      <c r="N443" s="371"/>
      <c r="O443" s="371"/>
      <c r="P443" s="371"/>
    </row>
    <row r="444" spans="1:16" ht="15.75" thickBot="1">
      <c r="A444" s="371"/>
      <c r="B444" s="371"/>
      <c r="C444" s="371"/>
      <c r="D444" s="371"/>
      <c r="E444" s="371"/>
      <c r="F444" s="371"/>
      <c r="G444" s="371"/>
      <c r="H444" s="371"/>
      <c r="I444" s="371"/>
      <c r="J444" s="371"/>
      <c r="K444" s="371"/>
      <c r="L444" s="371"/>
      <c r="M444" s="371"/>
      <c r="N444" s="371"/>
      <c r="O444" s="371"/>
      <c r="P444" s="371"/>
    </row>
    <row r="445" spans="1:16" ht="15.75" thickBot="1">
      <c r="A445" s="371"/>
      <c r="B445" s="371"/>
      <c r="C445" s="371"/>
      <c r="D445" s="371"/>
      <c r="E445" s="371"/>
      <c r="F445" s="371"/>
      <c r="G445" s="371"/>
      <c r="H445" s="371"/>
      <c r="I445" s="371"/>
      <c r="J445" s="371"/>
      <c r="K445" s="371"/>
      <c r="L445" s="371"/>
      <c r="M445" s="371"/>
      <c r="N445" s="371"/>
      <c r="O445" s="371"/>
      <c r="P445" s="371"/>
    </row>
    <row r="446" spans="1:16" ht="15.75" thickBot="1">
      <c r="A446" s="371"/>
      <c r="B446" s="371"/>
      <c r="C446" s="371"/>
      <c r="D446" s="371"/>
      <c r="E446" s="371"/>
      <c r="F446" s="371"/>
      <c r="G446" s="371"/>
      <c r="H446" s="371"/>
      <c r="I446" s="371"/>
      <c r="J446" s="371"/>
      <c r="K446" s="371"/>
      <c r="L446" s="371"/>
      <c r="M446" s="371"/>
      <c r="N446" s="371"/>
      <c r="O446" s="371"/>
      <c r="P446" s="371"/>
    </row>
    <row r="447" spans="1:16" ht="15.75" thickBot="1">
      <c r="A447" s="371"/>
      <c r="B447" s="371"/>
      <c r="C447" s="371"/>
      <c r="D447" s="371"/>
      <c r="E447" s="371"/>
      <c r="F447" s="371"/>
      <c r="G447" s="371"/>
      <c r="H447" s="371"/>
      <c r="I447" s="371"/>
      <c r="J447" s="371"/>
      <c r="K447" s="371"/>
      <c r="L447" s="371"/>
      <c r="M447" s="371"/>
      <c r="N447" s="371"/>
      <c r="O447" s="371"/>
      <c r="P447" s="371"/>
    </row>
    <row r="448" spans="1:16" ht="15.75" thickBot="1">
      <c r="A448" s="371"/>
      <c r="B448" s="371"/>
      <c r="C448" s="371"/>
      <c r="D448" s="371"/>
      <c r="E448" s="371"/>
      <c r="F448" s="371"/>
      <c r="G448" s="371"/>
      <c r="H448" s="371"/>
      <c r="I448" s="371"/>
      <c r="J448" s="371"/>
      <c r="K448" s="371"/>
      <c r="L448" s="371"/>
      <c r="M448" s="371"/>
      <c r="N448" s="371"/>
      <c r="O448" s="371"/>
      <c r="P448" s="371"/>
    </row>
    <row r="449" spans="1:16" ht="15.75" thickBot="1">
      <c r="A449" s="371"/>
      <c r="B449" s="371"/>
      <c r="C449" s="371"/>
      <c r="D449" s="371"/>
      <c r="E449" s="371"/>
      <c r="F449" s="371"/>
      <c r="G449" s="371"/>
      <c r="H449" s="371"/>
      <c r="I449" s="371"/>
      <c r="J449" s="371"/>
      <c r="K449" s="371"/>
      <c r="L449" s="371"/>
      <c r="M449" s="371"/>
      <c r="N449" s="371"/>
      <c r="O449" s="371"/>
      <c r="P449" s="371"/>
    </row>
    <row r="450" spans="1:16" ht="15.75" thickBot="1">
      <c r="A450" s="371"/>
      <c r="B450" s="371"/>
      <c r="C450" s="371"/>
      <c r="D450" s="371"/>
      <c r="E450" s="371"/>
      <c r="F450" s="371"/>
      <c r="G450" s="371"/>
      <c r="H450" s="371"/>
      <c r="I450" s="371"/>
      <c r="J450" s="371"/>
      <c r="K450" s="371"/>
      <c r="L450" s="371"/>
      <c r="M450" s="371"/>
      <c r="N450" s="371"/>
      <c r="O450" s="371"/>
      <c r="P450" s="371"/>
    </row>
    <row r="451" spans="1:16" ht="15.75" thickBot="1">
      <c r="A451" s="371"/>
      <c r="B451" s="371"/>
      <c r="C451" s="371"/>
      <c r="D451" s="371"/>
      <c r="E451" s="371"/>
      <c r="F451" s="371"/>
      <c r="G451" s="371"/>
      <c r="H451" s="371"/>
      <c r="I451" s="371"/>
      <c r="J451" s="371"/>
      <c r="K451" s="371"/>
      <c r="L451" s="371"/>
      <c r="M451" s="371"/>
      <c r="N451" s="371"/>
      <c r="O451" s="371"/>
      <c r="P451" s="371"/>
    </row>
    <row r="452" spans="1:16" ht="15.75" thickBot="1">
      <c r="A452" s="371"/>
      <c r="B452" s="371"/>
      <c r="C452" s="371"/>
      <c r="D452" s="371"/>
      <c r="E452" s="371"/>
      <c r="F452" s="371"/>
      <c r="G452" s="371"/>
      <c r="H452" s="371"/>
      <c r="I452" s="371"/>
      <c r="J452" s="371"/>
      <c r="K452" s="371"/>
      <c r="L452" s="371"/>
      <c r="M452" s="371"/>
      <c r="N452" s="371"/>
      <c r="O452" s="371"/>
      <c r="P452" s="371"/>
    </row>
    <row r="453" spans="1:16" ht="15.75" thickBot="1">
      <c r="A453" s="371"/>
      <c r="B453" s="371"/>
      <c r="C453" s="371"/>
      <c r="D453" s="371"/>
      <c r="E453" s="371"/>
      <c r="F453" s="371"/>
      <c r="G453" s="371"/>
      <c r="H453" s="371"/>
      <c r="I453" s="371"/>
      <c r="J453" s="371"/>
      <c r="K453" s="371"/>
      <c r="L453" s="371"/>
      <c r="M453" s="371"/>
      <c r="N453" s="371"/>
      <c r="O453" s="371"/>
      <c r="P453" s="371"/>
    </row>
    <row r="454" spans="1:16" ht="15.75" thickBot="1">
      <c r="A454" s="371"/>
      <c r="B454" s="371"/>
      <c r="C454" s="371"/>
      <c r="D454" s="371"/>
      <c r="E454" s="371"/>
      <c r="F454" s="371"/>
      <c r="G454" s="371"/>
      <c r="H454" s="371"/>
      <c r="I454" s="371"/>
      <c r="J454" s="371"/>
      <c r="K454" s="371"/>
      <c r="L454" s="371"/>
      <c r="M454" s="371"/>
      <c r="N454" s="371"/>
      <c r="O454" s="371"/>
      <c r="P454" s="371"/>
    </row>
    <row r="455" spans="1:16" ht="15.75" thickBot="1">
      <c r="A455" s="371"/>
      <c r="B455" s="371"/>
      <c r="C455" s="371"/>
      <c r="D455" s="371"/>
      <c r="E455" s="371"/>
      <c r="F455" s="371"/>
      <c r="G455" s="371"/>
      <c r="H455" s="371"/>
      <c r="I455" s="371"/>
      <c r="J455" s="371"/>
      <c r="K455" s="371"/>
      <c r="L455" s="371"/>
      <c r="M455" s="371"/>
      <c r="N455" s="371"/>
      <c r="O455" s="371"/>
      <c r="P455" s="371"/>
    </row>
    <row r="456" spans="1:16" ht="15.75" thickBot="1">
      <c r="A456" s="371"/>
      <c r="B456" s="371"/>
      <c r="C456" s="371"/>
      <c r="D456" s="371"/>
      <c r="E456" s="371"/>
      <c r="F456" s="371"/>
      <c r="G456" s="371"/>
      <c r="H456" s="371"/>
      <c r="I456" s="371"/>
      <c r="J456" s="371"/>
      <c r="K456" s="371"/>
      <c r="L456" s="371"/>
      <c r="M456" s="371"/>
      <c r="N456" s="371"/>
      <c r="O456" s="371"/>
      <c r="P456" s="371"/>
    </row>
    <row r="457" spans="1:16" ht="15.75" thickBot="1">
      <c r="A457" s="371"/>
      <c r="B457" s="371"/>
      <c r="C457" s="371"/>
      <c r="D457" s="371"/>
      <c r="E457" s="371"/>
      <c r="F457" s="371"/>
      <c r="G457" s="371"/>
      <c r="H457" s="371"/>
      <c r="I457" s="371"/>
      <c r="J457" s="371"/>
      <c r="K457" s="371"/>
      <c r="L457" s="371"/>
      <c r="M457" s="371"/>
      <c r="N457" s="371"/>
      <c r="O457" s="371"/>
      <c r="P457" s="371"/>
    </row>
    <row r="458" spans="1:16" ht="15.75" thickBot="1">
      <c r="A458" s="371"/>
      <c r="B458" s="371"/>
      <c r="C458" s="371"/>
      <c r="D458" s="371"/>
      <c r="E458" s="371"/>
      <c r="F458" s="371"/>
      <c r="G458" s="371"/>
      <c r="H458" s="371"/>
      <c r="I458" s="371"/>
      <c r="J458" s="371"/>
      <c r="K458" s="371"/>
      <c r="L458" s="371"/>
      <c r="M458" s="371"/>
      <c r="N458" s="371"/>
      <c r="O458" s="371"/>
      <c r="P458" s="371"/>
    </row>
    <row r="459" spans="1:16" ht="15.75" thickBot="1">
      <c r="A459" s="371"/>
      <c r="B459" s="371"/>
      <c r="C459" s="371"/>
      <c r="D459" s="371"/>
      <c r="E459" s="371"/>
      <c r="F459" s="371"/>
      <c r="G459" s="371"/>
      <c r="H459" s="371"/>
      <c r="I459" s="371"/>
      <c r="J459" s="371"/>
      <c r="K459" s="371"/>
      <c r="L459" s="371"/>
      <c r="M459" s="371"/>
      <c r="N459" s="371"/>
      <c r="O459" s="371"/>
      <c r="P459" s="371"/>
    </row>
    <row r="460" spans="1:16" ht="15.75" thickBot="1">
      <c r="A460" s="371"/>
      <c r="B460" s="371"/>
      <c r="C460" s="371"/>
      <c r="D460" s="371"/>
      <c r="E460" s="371"/>
      <c r="F460" s="371"/>
      <c r="G460" s="371"/>
      <c r="H460" s="371"/>
      <c r="I460" s="371"/>
      <c r="J460" s="371"/>
      <c r="K460" s="371"/>
      <c r="L460" s="371"/>
      <c r="M460" s="371"/>
      <c r="N460" s="371"/>
      <c r="O460" s="371"/>
      <c r="P460" s="371"/>
    </row>
    <row r="461" spans="1:16" ht="15.75" thickBot="1">
      <c r="A461" s="371"/>
      <c r="B461" s="371"/>
      <c r="C461" s="371"/>
      <c r="D461" s="371"/>
      <c r="E461" s="371"/>
      <c r="F461" s="371"/>
      <c r="G461" s="371"/>
      <c r="H461" s="371"/>
      <c r="I461" s="371"/>
      <c r="J461" s="371"/>
      <c r="K461" s="371"/>
      <c r="L461" s="371"/>
      <c r="M461" s="371"/>
      <c r="N461" s="371"/>
      <c r="O461" s="371"/>
      <c r="P461" s="371"/>
    </row>
    <row r="462" spans="1:16" ht="15.75" thickBot="1">
      <c r="A462" s="371"/>
      <c r="B462" s="371"/>
      <c r="C462" s="371"/>
      <c r="D462" s="371"/>
      <c r="E462" s="371"/>
      <c r="F462" s="371"/>
      <c r="G462" s="371"/>
      <c r="H462" s="371"/>
      <c r="I462" s="371"/>
      <c r="J462" s="371"/>
      <c r="K462" s="371"/>
      <c r="L462" s="371"/>
      <c r="M462" s="371"/>
      <c r="N462" s="371"/>
      <c r="O462" s="371"/>
      <c r="P462" s="371"/>
    </row>
    <row r="463" spans="1:16" ht="15.75" thickBot="1">
      <c r="A463" s="371"/>
      <c r="B463" s="371"/>
      <c r="C463" s="371"/>
      <c r="D463" s="371"/>
      <c r="E463" s="371"/>
      <c r="F463" s="371"/>
      <c r="G463" s="371"/>
      <c r="H463" s="371"/>
      <c r="I463" s="371"/>
      <c r="J463" s="371"/>
      <c r="K463" s="371"/>
      <c r="L463" s="371"/>
      <c r="M463" s="371"/>
      <c r="N463" s="371"/>
      <c r="O463" s="371"/>
      <c r="P463" s="371"/>
    </row>
    <row r="464" spans="1:16" ht="15.75" thickBot="1">
      <c r="A464" s="371"/>
      <c r="B464" s="371"/>
      <c r="C464" s="371"/>
      <c r="D464" s="371"/>
      <c r="E464" s="371"/>
      <c r="F464" s="371"/>
      <c r="G464" s="371"/>
      <c r="H464" s="371"/>
      <c r="I464" s="371"/>
      <c r="J464" s="371"/>
      <c r="K464" s="371"/>
      <c r="L464" s="371"/>
      <c r="M464" s="371"/>
      <c r="N464" s="371"/>
      <c r="O464" s="371"/>
      <c r="P464" s="371"/>
    </row>
    <row r="465" spans="1:16" ht="15.75" thickBot="1">
      <c r="A465" s="371"/>
      <c r="B465" s="371"/>
      <c r="C465" s="371"/>
      <c r="D465" s="371"/>
      <c r="E465" s="371"/>
      <c r="F465" s="371"/>
      <c r="G465" s="371"/>
      <c r="H465" s="371"/>
      <c r="I465" s="371"/>
      <c r="J465" s="371"/>
      <c r="K465" s="371"/>
      <c r="L465" s="371"/>
      <c r="M465" s="371"/>
      <c r="N465" s="371"/>
      <c r="O465" s="371"/>
      <c r="P465" s="371"/>
    </row>
    <row r="466" spans="1:16" ht="15.75" thickBot="1">
      <c r="A466" s="371"/>
      <c r="B466" s="371"/>
      <c r="C466" s="371"/>
      <c r="D466" s="371"/>
      <c r="E466" s="371"/>
      <c r="F466" s="371"/>
      <c r="G466" s="371"/>
      <c r="H466" s="371"/>
      <c r="I466" s="371"/>
      <c r="J466" s="371"/>
      <c r="K466" s="371"/>
      <c r="L466" s="371"/>
      <c r="M466" s="371"/>
      <c r="N466" s="371"/>
      <c r="O466" s="371"/>
      <c r="P466" s="371"/>
    </row>
    <row r="467" spans="1:16" ht="15.75" thickBot="1">
      <c r="A467" s="371"/>
      <c r="B467" s="371"/>
      <c r="C467" s="371"/>
      <c r="D467" s="371"/>
      <c r="E467" s="371"/>
      <c r="F467" s="371"/>
      <c r="G467" s="371"/>
      <c r="H467" s="371"/>
      <c r="I467" s="371"/>
      <c r="J467" s="371"/>
      <c r="K467" s="371"/>
      <c r="L467" s="371"/>
      <c r="M467" s="371"/>
      <c r="N467" s="371"/>
      <c r="O467" s="371"/>
      <c r="P467" s="371"/>
    </row>
    <row r="468" spans="1:16" ht="15.75" thickBot="1">
      <c r="A468" s="371"/>
      <c r="B468" s="371"/>
      <c r="C468" s="371"/>
      <c r="D468" s="371"/>
      <c r="E468" s="371"/>
      <c r="F468" s="371"/>
      <c r="G468" s="371"/>
      <c r="H468" s="371"/>
      <c r="I468" s="371"/>
      <c r="J468" s="371"/>
      <c r="K468" s="371"/>
      <c r="L468" s="371"/>
      <c r="M468" s="371"/>
      <c r="N468" s="371"/>
      <c r="O468" s="371"/>
      <c r="P468" s="371"/>
    </row>
    <row r="469" spans="1:16" ht="15.75" thickBot="1">
      <c r="A469" s="371"/>
      <c r="B469" s="371"/>
      <c r="C469" s="371"/>
      <c r="D469" s="371"/>
      <c r="E469" s="371"/>
      <c r="F469" s="371"/>
      <c r="G469" s="371"/>
      <c r="H469" s="371"/>
      <c r="I469" s="371"/>
      <c r="J469" s="371"/>
      <c r="K469" s="371"/>
      <c r="L469" s="371"/>
      <c r="M469" s="371"/>
      <c r="N469" s="371"/>
      <c r="O469" s="371"/>
      <c r="P469" s="371"/>
    </row>
    <row r="470" spans="1:16" ht="15.75" thickBot="1">
      <c r="A470" s="371"/>
      <c r="B470" s="371"/>
      <c r="C470" s="371"/>
      <c r="D470" s="371"/>
      <c r="E470" s="371"/>
      <c r="F470" s="371"/>
      <c r="G470" s="371"/>
      <c r="H470" s="371"/>
      <c r="I470" s="371"/>
      <c r="J470" s="371"/>
      <c r="K470" s="371"/>
      <c r="L470" s="371"/>
      <c r="M470" s="371"/>
      <c r="N470" s="371"/>
      <c r="O470" s="371"/>
      <c r="P470" s="371"/>
    </row>
    <row r="471" spans="1:16" ht="15.75" thickBot="1">
      <c r="A471" s="371"/>
      <c r="B471" s="371"/>
      <c r="C471" s="371"/>
      <c r="D471" s="371"/>
      <c r="E471" s="371"/>
      <c r="F471" s="371"/>
      <c r="G471" s="371"/>
      <c r="H471" s="371"/>
      <c r="I471" s="371"/>
      <c r="J471" s="371"/>
      <c r="K471" s="371"/>
      <c r="L471" s="371"/>
      <c r="M471" s="371"/>
      <c r="N471" s="371"/>
      <c r="O471" s="371"/>
      <c r="P471" s="371"/>
    </row>
    <row r="472" spans="1:16" ht="15.75" thickBot="1">
      <c r="A472" s="371"/>
      <c r="B472" s="371"/>
      <c r="C472" s="371"/>
      <c r="D472" s="371"/>
      <c r="E472" s="371"/>
      <c r="F472" s="371"/>
      <c r="G472" s="371"/>
      <c r="H472" s="371"/>
      <c r="I472" s="371"/>
      <c r="J472" s="371"/>
      <c r="K472" s="371"/>
      <c r="L472" s="371"/>
      <c r="M472" s="371"/>
      <c r="N472" s="371"/>
      <c r="O472" s="371"/>
      <c r="P472" s="371"/>
    </row>
    <row r="473" spans="1:16" ht="15.75" thickBot="1">
      <c r="A473" s="371"/>
      <c r="B473" s="371"/>
      <c r="C473" s="371"/>
      <c r="D473" s="371"/>
      <c r="E473" s="371"/>
      <c r="F473" s="371"/>
      <c r="G473" s="371"/>
      <c r="H473" s="371"/>
      <c r="I473" s="371"/>
      <c r="J473" s="371"/>
      <c r="K473" s="371"/>
      <c r="L473" s="371"/>
      <c r="M473" s="371"/>
      <c r="N473" s="371"/>
      <c r="O473" s="371"/>
      <c r="P473" s="371"/>
    </row>
    <row r="474" spans="1:16" ht="15.75" thickBot="1">
      <c r="A474" s="371"/>
      <c r="B474" s="371"/>
      <c r="C474" s="371"/>
      <c r="D474" s="371"/>
      <c r="E474" s="371"/>
      <c r="F474" s="371"/>
      <c r="G474" s="371"/>
      <c r="H474" s="371"/>
      <c r="I474" s="371"/>
      <c r="J474" s="371"/>
      <c r="K474" s="371"/>
      <c r="L474" s="371"/>
      <c r="M474" s="371"/>
      <c r="N474" s="371"/>
      <c r="O474" s="371"/>
      <c r="P474" s="371"/>
    </row>
    <row r="475" spans="1:16" ht="15.75" thickBot="1">
      <c r="A475" s="371"/>
      <c r="B475" s="371"/>
      <c r="C475" s="371"/>
      <c r="D475" s="371"/>
      <c r="E475" s="371"/>
      <c r="F475" s="371"/>
      <c r="G475" s="371"/>
      <c r="H475" s="371"/>
      <c r="I475" s="371"/>
      <c r="J475" s="371"/>
      <c r="K475" s="371"/>
      <c r="L475" s="371"/>
      <c r="M475" s="371"/>
      <c r="N475" s="371"/>
      <c r="O475" s="371"/>
      <c r="P475" s="371"/>
    </row>
    <row r="476" spans="1:16" ht="15.75" thickBot="1">
      <c r="A476" s="371"/>
      <c r="B476" s="371"/>
      <c r="C476" s="371"/>
      <c r="D476" s="371"/>
      <c r="E476" s="371"/>
      <c r="F476" s="371"/>
      <c r="G476" s="371"/>
      <c r="H476" s="371"/>
      <c r="I476" s="371"/>
      <c r="J476" s="371"/>
      <c r="K476" s="371"/>
      <c r="L476" s="371"/>
      <c r="M476" s="371"/>
      <c r="N476" s="371"/>
      <c r="O476" s="371"/>
      <c r="P476" s="371"/>
    </row>
    <row r="477" spans="1:16" ht="15.75" thickBot="1">
      <c r="A477" s="371"/>
      <c r="B477" s="371"/>
      <c r="C477" s="371"/>
      <c r="D477" s="371"/>
      <c r="E477" s="371"/>
      <c r="F477" s="371"/>
      <c r="G477" s="371"/>
      <c r="H477" s="371"/>
      <c r="I477" s="371"/>
      <c r="J477" s="371"/>
      <c r="K477" s="371"/>
      <c r="L477" s="371"/>
      <c r="M477" s="371"/>
      <c r="N477" s="371"/>
      <c r="O477" s="371"/>
      <c r="P477" s="371"/>
    </row>
    <row r="478" spans="1:16" ht="15.75" thickBot="1">
      <c r="A478" s="371"/>
      <c r="B478" s="371"/>
      <c r="C478" s="371"/>
      <c r="D478" s="371"/>
      <c r="E478" s="371"/>
      <c r="F478" s="371"/>
      <c r="G478" s="371"/>
      <c r="H478" s="371"/>
      <c r="I478" s="371"/>
      <c r="J478" s="371"/>
      <c r="K478" s="371"/>
      <c r="L478" s="371"/>
      <c r="M478" s="371"/>
      <c r="N478" s="371"/>
      <c r="O478" s="371"/>
      <c r="P478" s="371"/>
    </row>
    <row r="479" spans="1:16" ht="15.75" thickBot="1">
      <c r="A479" s="371"/>
      <c r="B479" s="371"/>
      <c r="C479" s="371"/>
      <c r="D479" s="371"/>
      <c r="E479" s="371"/>
      <c r="F479" s="371"/>
      <c r="G479" s="371"/>
      <c r="H479" s="371"/>
      <c r="I479" s="371"/>
      <c r="J479" s="371"/>
      <c r="K479" s="371"/>
      <c r="L479" s="371"/>
      <c r="M479" s="371"/>
      <c r="N479" s="371"/>
      <c r="O479" s="371"/>
      <c r="P479" s="371"/>
    </row>
    <row r="480" spans="1:16" ht="15.75" thickBot="1">
      <c r="A480" s="371"/>
      <c r="B480" s="371"/>
      <c r="C480" s="371"/>
      <c r="D480" s="371"/>
      <c r="E480" s="371"/>
      <c r="F480" s="371"/>
      <c r="G480" s="371"/>
      <c r="H480" s="371"/>
      <c r="I480" s="371"/>
      <c r="J480" s="371"/>
      <c r="K480" s="371"/>
      <c r="L480" s="371"/>
      <c r="M480" s="371"/>
      <c r="N480" s="371"/>
      <c r="O480" s="371"/>
      <c r="P480" s="371"/>
    </row>
    <row r="481" spans="1:16" ht="15.75" thickBot="1">
      <c r="A481" s="371"/>
      <c r="B481" s="371"/>
      <c r="C481" s="371"/>
      <c r="D481" s="371"/>
      <c r="E481" s="371"/>
      <c r="F481" s="371"/>
      <c r="G481" s="371"/>
      <c r="H481" s="371"/>
      <c r="I481" s="371"/>
      <c r="J481" s="371"/>
      <c r="K481" s="371"/>
      <c r="L481" s="371"/>
      <c r="M481" s="371"/>
      <c r="N481" s="371"/>
      <c r="O481" s="371"/>
      <c r="P481" s="371"/>
    </row>
    <row r="482" spans="1:16" ht="15.75" thickBot="1">
      <c r="A482" s="371"/>
      <c r="B482" s="371"/>
      <c r="C482" s="371"/>
      <c r="D482" s="371"/>
      <c r="E482" s="371"/>
      <c r="F482" s="371"/>
      <c r="G482" s="371"/>
      <c r="H482" s="371"/>
      <c r="I482" s="371"/>
      <c r="J482" s="371"/>
      <c r="K482" s="371"/>
      <c r="L482" s="371"/>
      <c r="M482" s="371"/>
      <c r="N482" s="371"/>
      <c r="O482" s="371"/>
      <c r="P482" s="371"/>
    </row>
    <row r="483" spans="1:16" ht="15.75" thickBot="1">
      <c r="A483" s="371"/>
      <c r="B483" s="371"/>
      <c r="C483" s="371"/>
      <c r="D483" s="371"/>
      <c r="E483" s="371"/>
      <c r="F483" s="371"/>
      <c r="G483" s="371"/>
      <c r="H483" s="371"/>
      <c r="I483" s="371"/>
      <c r="J483" s="371"/>
      <c r="K483" s="371"/>
      <c r="L483" s="371"/>
      <c r="M483" s="371"/>
      <c r="N483" s="371"/>
      <c r="O483" s="371"/>
      <c r="P483" s="371"/>
    </row>
    <row r="484" spans="1:16" ht="15.75" thickBot="1">
      <c r="A484" s="371"/>
      <c r="B484" s="371"/>
      <c r="C484" s="371"/>
      <c r="D484" s="371"/>
      <c r="E484" s="371"/>
      <c r="F484" s="371"/>
      <c r="G484" s="371"/>
      <c r="H484" s="371"/>
      <c r="I484" s="371"/>
      <c r="J484" s="371"/>
      <c r="K484" s="371"/>
      <c r="L484" s="371"/>
      <c r="M484" s="371"/>
      <c r="N484" s="371"/>
      <c r="O484" s="371"/>
      <c r="P484" s="371"/>
    </row>
    <row r="485" spans="1:16" ht="15.75" thickBot="1">
      <c r="A485" s="371"/>
      <c r="B485" s="371"/>
      <c r="C485" s="371"/>
      <c r="D485" s="371"/>
      <c r="E485" s="371"/>
      <c r="F485" s="371"/>
      <c r="G485" s="371"/>
      <c r="H485" s="371"/>
      <c r="I485" s="371"/>
      <c r="J485" s="371"/>
      <c r="K485" s="371"/>
      <c r="L485" s="371"/>
      <c r="M485" s="371"/>
      <c r="N485" s="371"/>
      <c r="O485" s="371"/>
      <c r="P485" s="371"/>
    </row>
    <row r="486" spans="1:16" ht="15.75" thickBot="1">
      <c r="A486" s="371"/>
      <c r="B486" s="371"/>
      <c r="C486" s="371"/>
      <c r="D486" s="371"/>
      <c r="E486" s="371"/>
      <c r="F486" s="371"/>
      <c r="G486" s="371"/>
      <c r="H486" s="371"/>
      <c r="I486" s="371"/>
      <c r="J486" s="371"/>
      <c r="K486" s="371"/>
      <c r="L486" s="371"/>
      <c r="M486" s="371"/>
      <c r="N486" s="371"/>
      <c r="O486" s="371"/>
      <c r="P486" s="371"/>
    </row>
    <row r="487" spans="1:16" ht="15.75" thickBot="1">
      <c r="A487" s="371"/>
      <c r="B487" s="371"/>
      <c r="C487" s="371"/>
      <c r="D487" s="371"/>
      <c r="E487" s="371"/>
      <c r="F487" s="371"/>
      <c r="G487" s="371"/>
      <c r="H487" s="371"/>
      <c r="I487" s="371"/>
      <c r="J487" s="371"/>
      <c r="K487" s="371"/>
      <c r="L487" s="371"/>
      <c r="M487" s="371"/>
      <c r="N487" s="371"/>
      <c r="O487" s="371"/>
      <c r="P487" s="371"/>
    </row>
    <row r="488" spans="1:16" ht="15.75" thickBot="1">
      <c r="A488" s="371"/>
      <c r="B488" s="371"/>
      <c r="C488" s="371"/>
      <c r="D488" s="371"/>
      <c r="E488" s="371"/>
      <c r="F488" s="371"/>
      <c r="G488" s="371"/>
      <c r="H488" s="371"/>
      <c r="I488" s="371"/>
      <c r="J488" s="371"/>
      <c r="K488" s="371"/>
      <c r="L488" s="371"/>
      <c r="M488" s="371"/>
      <c r="N488" s="371"/>
      <c r="O488" s="371"/>
      <c r="P488" s="371"/>
    </row>
    <row r="489" spans="1:16" ht="15.75" thickBot="1">
      <c r="A489" s="371"/>
      <c r="B489" s="371"/>
      <c r="C489" s="371"/>
      <c r="D489" s="371"/>
      <c r="E489" s="371"/>
      <c r="F489" s="371"/>
      <c r="G489" s="371"/>
      <c r="H489" s="371"/>
      <c r="I489" s="371"/>
      <c r="J489" s="371"/>
      <c r="K489" s="371"/>
      <c r="L489" s="371"/>
      <c r="M489" s="371"/>
      <c r="N489" s="371"/>
      <c r="O489" s="371"/>
      <c r="P489" s="371"/>
    </row>
    <row r="490" spans="1:16" ht="15.75" thickBot="1">
      <c r="A490" s="371"/>
      <c r="B490" s="371"/>
      <c r="C490" s="371"/>
      <c r="D490" s="371"/>
      <c r="E490" s="371"/>
      <c r="F490" s="371"/>
      <c r="G490" s="371"/>
      <c r="H490" s="371"/>
      <c r="I490" s="371"/>
      <c r="J490" s="371"/>
      <c r="K490" s="371"/>
      <c r="L490" s="371"/>
      <c r="M490" s="371"/>
      <c r="N490" s="371"/>
      <c r="O490" s="371"/>
      <c r="P490" s="371"/>
    </row>
    <row r="491" spans="1:16" ht="15.75" thickBot="1">
      <c r="A491" s="371"/>
      <c r="B491" s="371"/>
      <c r="C491" s="371"/>
      <c r="D491" s="371"/>
      <c r="E491" s="371"/>
      <c r="F491" s="371"/>
      <c r="G491" s="371"/>
      <c r="H491" s="371"/>
      <c r="I491" s="371"/>
      <c r="J491" s="371"/>
      <c r="K491" s="371"/>
      <c r="L491" s="371"/>
      <c r="M491" s="371"/>
      <c r="N491" s="371"/>
      <c r="O491" s="371"/>
      <c r="P491" s="371"/>
    </row>
    <row r="492" spans="1:16" ht="15.75" thickBot="1">
      <c r="A492" s="371"/>
      <c r="B492" s="371"/>
      <c r="C492" s="371"/>
      <c r="D492" s="371"/>
      <c r="E492" s="371"/>
      <c r="F492" s="371"/>
      <c r="G492" s="371"/>
      <c r="H492" s="371"/>
      <c r="I492" s="371"/>
      <c r="J492" s="371"/>
      <c r="K492" s="371"/>
      <c r="L492" s="371"/>
      <c r="M492" s="371"/>
      <c r="N492" s="371"/>
      <c r="O492" s="371"/>
      <c r="P492" s="371"/>
    </row>
    <row r="493" spans="1:16" ht="15.75" thickBot="1">
      <c r="A493" s="371"/>
      <c r="B493" s="371"/>
      <c r="C493" s="371"/>
      <c r="D493" s="371"/>
      <c r="E493" s="371"/>
      <c r="F493" s="371"/>
      <c r="G493" s="371"/>
      <c r="H493" s="371"/>
      <c r="I493" s="371"/>
      <c r="J493" s="371"/>
      <c r="K493" s="371"/>
      <c r="L493" s="371"/>
      <c r="M493" s="371"/>
      <c r="N493" s="371"/>
      <c r="O493" s="371"/>
      <c r="P493" s="371"/>
    </row>
    <row r="494" spans="1:16" ht="15.75" thickBot="1">
      <c r="A494" s="371"/>
      <c r="B494" s="371"/>
      <c r="C494" s="371"/>
      <c r="D494" s="371"/>
      <c r="E494" s="371"/>
      <c r="F494" s="371"/>
      <c r="G494" s="371"/>
      <c r="H494" s="371"/>
      <c r="I494" s="371"/>
      <c r="J494" s="371"/>
      <c r="K494" s="371"/>
      <c r="L494" s="371"/>
      <c r="M494" s="371"/>
      <c r="N494" s="371"/>
      <c r="O494" s="371"/>
      <c r="P494" s="371"/>
    </row>
    <row r="495" spans="1:16" ht="15.75" thickBot="1">
      <c r="A495" s="371"/>
      <c r="B495" s="371"/>
      <c r="C495" s="371"/>
      <c r="D495" s="371"/>
      <c r="E495" s="371"/>
      <c r="F495" s="371"/>
      <c r="G495" s="371"/>
      <c r="H495" s="371"/>
      <c r="I495" s="371"/>
      <c r="J495" s="371"/>
      <c r="K495" s="371"/>
      <c r="L495" s="371"/>
      <c r="M495" s="371"/>
      <c r="N495" s="371"/>
      <c r="O495" s="371"/>
      <c r="P495" s="371"/>
    </row>
    <row r="496" spans="1:16" ht="15.75" thickBot="1">
      <c r="A496" s="371"/>
      <c r="B496" s="371"/>
      <c r="C496" s="371"/>
      <c r="D496" s="371"/>
      <c r="E496" s="371"/>
      <c r="F496" s="371"/>
      <c r="G496" s="371"/>
      <c r="H496" s="371"/>
      <c r="I496" s="371"/>
      <c r="J496" s="371"/>
      <c r="K496" s="371"/>
      <c r="L496" s="371"/>
      <c r="M496" s="371"/>
      <c r="N496" s="371"/>
      <c r="O496" s="371"/>
      <c r="P496" s="371"/>
    </row>
    <row r="497" spans="1:16" ht="15.75" thickBot="1">
      <c r="A497" s="371"/>
      <c r="B497" s="371"/>
      <c r="C497" s="371"/>
      <c r="D497" s="371"/>
      <c r="E497" s="371"/>
      <c r="F497" s="371"/>
      <c r="G497" s="371"/>
      <c r="H497" s="371"/>
      <c r="I497" s="371"/>
      <c r="J497" s="371"/>
      <c r="K497" s="371"/>
      <c r="L497" s="371"/>
      <c r="M497" s="371"/>
      <c r="N497" s="371"/>
      <c r="O497" s="371"/>
      <c r="P497" s="371"/>
    </row>
    <row r="498" spans="1:16" ht="15.75" thickBot="1">
      <c r="A498" s="371"/>
      <c r="B498" s="371"/>
      <c r="C498" s="371"/>
      <c r="D498" s="371"/>
      <c r="E498" s="371"/>
      <c r="F498" s="371"/>
      <c r="G498" s="371"/>
      <c r="H498" s="371"/>
      <c r="I498" s="371"/>
      <c r="J498" s="371"/>
      <c r="K498" s="371"/>
      <c r="L498" s="371"/>
      <c r="M498" s="371"/>
      <c r="N498" s="371"/>
      <c r="O498" s="371"/>
      <c r="P498" s="371"/>
    </row>
    <row r="499" spans="1:16" ht="15.75" thickBot="1">
      <c r="A499" s="371"/>
      <c r="B499" s="371"/>
      <c r="C499" s="371"/>
      <c r="D499" s="371"/>
      <c r="E499" s="371"/>
      <c r="F499" s="371"/>
      <c r="G499" s="371"/>
      <c r="H499" s="371"/>
      <c r="I499" s="371"/>
      <c r="J499" s="371"/>
      <c r="K499" s="371"/>
      <c r="L499" s="371"/>
      <c r="M499" s="371"/>
      <c r="N499" s="371"/>
      <c r="O499" s="371"/>
      <c r="P499" s="371"/>
    </row>
    <row r="500" spans="1:16" ht="15.75" thickBot="1">
      <c r="A500" s="371"/>
      <c r="B500" s="371"/>
      <c r="C500" s="371"/>
      <c r="D500" s="371"/>
      <c r="E500" s="371"/>
      <c r="F500" s="371"/>
      <c r="G500" s="371"/>
      <c r="H500" s="371"/>
      <c r="I500" s="371"/>
      <c r="J500" s="371"/>
      <c r="K500" s="371"/>
      <c r="L500" s="371"/>
      <c r="M500" s="371"/>
      <c r="N500" s="371"/>
      <c r="O500" s="371"/>
      <c r="P500" s="371"/>
    </row>
    <row r="501" spans="1:16" ht="15.75" thickBot="1">
      <c r="A501" s="371"/>
      <c r="B501" s="371"/>
      <c r="C501" s="371"/>
      <c r="D501" s="371"/>
      <c r="E501" s="371"/>
      <c r="F501" s="371"/>
      <c r="G501" s="371"/>
      <c r="H501" s="371"/>
      <c r="I501" s="371"/>
      <c r="J501" s="371"/>
      <c r="K501" s="371"/>
      <c r="L501" s="371"/>
      <c r="M501" s="371"/>
      <c r="N501" s="371"/>
      <c r="O501" s="371"/>
      <c r="P501" s="371"/>
    </row>
    <row r="502" spans="1:16" ht="15.75" thickBot="1">
      <c r="A502" s="371"/>
      <c r="B502" s="371"/>
      <c r="C502" s="371"/>
      <c r="D502" s="371"/>
      <c r="E502" s="371"/>
      <c r="F502" s="371"/>
      <c r="G502" s="371"/>
      <c r="H502" s="371"/>
      <c r="I502" s="371"/>
      <c r="J502" s="371"/>
      <c r="K502" s="371"/>
      <c r="L502" s="371"/>
      <c r="M502" s="371"/>
      <c r="N502" s="371"/>
      <c r="O502" s="371"/>
      <c r="P502" s="371"/>
    </row>
    <row r="503" spans="1:16" ht="15.75" thickBot="1">
      <c r="A503" s="371"/>
      <c r="B503" s="371"/>
      <c r="C503" s="371"/>
      <c r="D503" s="371"/>
      <c r="E503" s="371"/>
      <c r="F503" s="371"/>
      <c r="G503" s="371"/>
      <c r="H503" s="371"/>
      <c r="I503" s="371"/>
      <c r="J503" s="371"/>
      <c r="K503" s="371"/>
      <c r="L503" s="371"/>
      <c r="M503" s="371"/>
      <c r="N503" s="371"/>
      <c r="O503" s="371"/>
      <c r="P503" s="371"/>
    </row>
    <row r="504" spans="1:16" ht="15.75" thickBot="1">
      <c r="A504" s="371"/>
      <c r="B504" s="371"/>
      <c r="C504" s="371"/>
      <c r="D504" s="371"/>
      <c r="E504" s="371"/>
      <c r="F504" s="371"/>
      <c r="G504" s="371"/>
      <c r="H504" s="371"/>
      <c r="I504" s="371"/>
      <c r="J504" s="371"/>
      <c r="K504" s="371"/>
      <c r="L504" s="371"/>
      <c r="M504" s="371"/>
      <c r="N504" s="371"/>
      <c r="O504" s="371"/>
      <c r="P504" s="371"/>
    </row>
    <row r="505" spans="1:16" ht="15.75" thickBot="1">
      <c r="A505" s="371"/>
      <c r="B505" s="371"/>
      <c r="C505" s="371"/>
      <c r="D505" s="371"/>
      <c r="E505" s="371"/>
      <c r="F505" s="371"/>
      <c r="G505" s="371"/>
      <c r="H505" s="371"/>
      <c r="I505" s="371"/>
      <c r="J505" s="371"/>
      <c r="K505" s="371"/>
      <c r="L505" s="371"/>
      <c r="M505" s="371"/>
      <c r="N505" s="371"/>
      <c r="O505" s="371"/>
      <c r="P505" s="371"/>
    </row>
    <row r="506" spans="1:16" ht="15.75" thickBot="1">
      <c r="A506" s="371"/>
      <c r="B506" s="371"/>
      <c r="C506" s="371"/>
      <c r="D506" s="371"/>
      <c r="E506" s="371"/>
      <c r="F506" s="371"/>
      <c r="G506" s="371"/>
      <c r="H506" s="371"/>
      <c r="I506" s="371"/>
      <c r="J506" s="371"/>
      <c r="K506" s="371"/>
      <c r="L506" s="371"/>
      <c r="M506" s="371"/>
      <c r="N506" s="371"/>
      <c r="O506" s="371"/>
      <c r="P506" s="371"/>
    </row>
    <row r="507" spans="1:16" ht="15.75" thickBot="1">
      <c r="A507" s="371"/>
      <c r="B507" s="371"/>
      <c r="C507" s="371"/>
      <c r="D507" s="371"/>
      <c r="E507" s="371"/>
      <c r="F507" s="371"/>
      <c r="G507" s="371"/>
      <c r="H507" s="371"/>
      <c r="I507" s="371"/>
      <c r="J507" s="371"/>
      <c r="K507" s="371"/>
      <c r="L507" s="371"/>
      <c r="M507" s="371"/>
      <c r="N507" s="371"/>
      <c r="O507" s="371"/>
      <c r="P507" s="371"/>
    </row>
    <row r="508" spans="1:16" ht="15.75" thickBot="1">
      <c r="A508" s="371"/>
      <c r="B508" s="371"/>
      <c r="C508" s="371"/>
      <c r="D508" s="371"/>
      <c r="E508" s="371"/>
      <c r="F508" s="371"/>
      <c r="G508" s="371"/>
      <c r="H508" s="371"/>
      <c r="I508" s="371"/>
      <c r="J508" s="371"/>
      <c r="K508" s="371"/>
      <c r="L508" s="371"/>
      <c r="M508" s="371"/>
      <c r="N508" s="371"/>
      <c r="O508" s="371"/>
      <c r="P508" s="371"/>
    </row>
    <row r="509" spans="1:16" ht="15.75" thickBot="1">
      <c r="A509" s="371"/>
      <c r="B509" s="371"/>
      <c r="C509" s="371"/>
      <c r="D509" s="371"/>
      <c r="E509" s="371"/>
      <c r="F509" s="371"/>
      <c r="G509" s="371"/>
      <c r="H509" s="371"/>
      <c r="I509" s="371"/>
      <c r="J509" s="371"/>
      <c r="K509" s="371"/>
      <c r="L509" s="371"/>
      <c r="M509" s="371"/>
      <c r="N509" s="371"/>
      <c r="O509" s="371"/>
      <c r="P509" s="371"/>
    </row>
    <row r="510" spans="1:16" ht="15.75" thickBot="1">
      <c r="A510" s="371"/>
      <c r="B510" s="371"/>
      <c r="C510" s="371"/>
      <c r="D510" s="371"/>
      <c r="E510" s="371"/>
      <c r="F510" s="371"/>
      <c r="G510" s="371"/>
      <c r="H510" s="371"/>
      <c r="I510" s="371"/>
      <c r="J510" s="371"/>
      <c r="K510" s="371"/>
      <c r="L510" s="371"/>
      <c r="M510" s="371"/>
      <c r="N510" s="371"/>
      <c r="O510" s="371"/>
      <c r="P510" s="371"/>
    </row>
    <row r="511" spans="1:16" ht="15.75" thickBot="1">
      <c r="A511" s="371"/>
      <c r="B511" s="371"/>
      <c r="C511" s="371"/>
      <c r="D511" s="371"/>
      <c r="E511" s="371"/>
      <c r="F511" s="371"/>
      <c r="G511" s="371"/>
      <c r="H511" s="371"/>
      <c r="I511" s="371"/>
      <c r="J511" s="371"/>
      <c r="K511" s="371"/>
      <c r="L511" s="371"/>
      <c r="M511" s="371"/>
      <c r="N511" s="371"/>
      <c r="O511" s="371"/>
      <c r="P511" s="371"/>
    </row>
    <row r="512" spans="1:16" ht="15.75" thickBot="1">
      <c r="A512" s="371"/>
      <c r="B512" s="371"/>
      <c r="C512" s="371"/>
      <c r="D512" s="371"/>
      <c r="E512" s="371"/>
      <c r="F512" s="371"/>
      <c r="G512" s="371"/>
      <c r="H512" s="371"/>
      <c r="I512" s="371"/>
      <c r="J512" s="371"/>
      <c r="K512" s="371"/>
      <c r="L512" s="371"/>
      <c r="M512" s="371"/>
      <c r="N512" s="371"/>
      <c r="O512" s="371"/>
      <c r="P512" s="371"/>
    </row>
    <row r="513" spans="1:16" ht="15.75" thickBot="1">
      <c r="A513" s="371"/>
      <c r="B513" s="371"/>
      <c r="C513" s="371"/>
      <c r="D513" s="371"/>
      <c r="E513" s="371"/>
      <c r="F513" s="371"/>
      <c r="G513" s="371"/>
      <c r="H513" s="371"/>
      <c r="I513" s="371"/>
      <c r="J513" s="371"/>
      <c r="K513" s="371"/>
      <c r="L513" s="371"/>
      <c r="M513" s="371"/>
      <c r="N513" s="371"/>
      <c r="O513" s="371"/>
      <c r="P513" s="371"/>
    </row>
    <row r="514" spans="1:16" ht="15.75" thickBot="1">
      <c r="A514" s="371"/>
      <c r="B514" s="371"/>
      <c r="C514" s="371"/>
      <c r="D514" s="371"/>
      <c r="E514" s="371"/>
      <c r="F514" s="371"/>
      <c r="G514" s="371"/>
      <c r="H514" s="371"/>
      <c r="I514" s="371"/>
      <c r="J514" s="371"/>
      <c r="K514" s="371"/>
      <c r="L514" s="371"/>
      <c r="M514" s="371"/>
      <c r="N514" s="371"/>
      <c r="O514" s="371"/>
      <c r="P514" s="371"/>
    </row>
    <row r="515" spans="1:16" ht="15.75" thickBot="1">
      <c r="A515" s="371"/>
      <c r="B515" s="371"/>
      <c r="C515" s="371"/>
      <c r="D515" s="371"/>
      <c r="E515" s="371"/>
      <c r="F515" s="371"/>
      <c r="G515" s="371"/>
      <c r="H515" s="371"/>
      <c r="I515" s="371"/>
      <c r="J515" s="371"/>
      <c r="K515" s="371"/>
      <c r="L515" s="371"/>
      <c r="M515" s="371"/>
      <c r="N515" s="371"/>
      <c r="O515" s="371"/>
      <c r="P515" s="371"/>
    </row>
    <row r="516" spans="1:16" ht="15.75" thickBot="1">
      <c r="A516" s="371"/>
      <c r="B516" s="371"/>
      <c r="C516" s="371"/>
      <c r="D516" s="371"/>
      <c r="E516" s="371"/>
      <c r="F516" s="371"/>
      <c r="G516" s="371"/>
      <c r="H516" s="371"/>
      <c r="I516" s="371"/>
      <c r="J516" s="371"/>
      <c r="K516" s="371"/>
      <c r="L516" s="371"/>
      <c r="M516" s="371"/>
      <c r="N516" s="371"/>
      <c r="O516" s="371"/>
      <c r="P516" s="371"/>
    </row>
    <row r="517" spans="1:16" ht="15.75" thickBot="1">
      <c r="A517" s="371"/>
      <c r="B517" s="371"/>
      <c r="C517" s="371"/>
      <c r="D517" s="371"/>
      <c r="E517" s="371"/>
      <c r="F517" s="371"/>
      <c r="G517" s="371"/>
      <c r="H517" s="371"/>
      <c r="I517" s="371"/>
      <c r="J517" s="371"/>
      <c r="K517" s="371"/>
      <c r="L517" s="371"/>
      <c r="M517" s="371"/>
      <c r="N517" s="371"/>
      <c r="O517" s="371"/>
      <c r="P517" s="371"/>
    </row>
    <row r="518" spans="1:16" ht="15.75" thickBot="1">
      <c r="A518" s="371"/>
      <c r="B518" s="371"/>
      <c r="C518" s="371"/>
      <c r="D518" s="371"/>
      <c r="E518" s="371"/>
      <c r="F518" s="371"/>
      <c r="G518" s="371"/>
      <c r="H518" s="371"/>
      <c r="I518" s="371"/>
      <c r="J518" s="371"/>
      <c r="K518" s="371"/>
      <c r="L518" s="371"/>
      <c r="M518" s="371"/>
      <c r="N518" s="371"/>
      <c r="O518" s="371"/>
      <c r="P518" s="371"/>
    </row>
    <row r="519" spans="1:16" ht="15.75" thickBot="1">
      <c r="A519" s="371"/>
      <c r="B519" s="371"/>
      <c r="C519" s="371"/>
      <c r="D519" s="371"/>
      <c r="E519" s="371"/>
      <c r="F519" s="371"/>
      <c r="G519" s="371"/>
      <c r="H519" s="371"/>
      <c r="I519" s="371"/>
      <c r="J519" s="371"/>
      <c r="K519" s="371"/>
      <c r="L519" s="371"/>
      <c r="M519" s="371"/>
      <c r="N519" s="371"/>
      <c r="O519" s="371"/>
      <c r="P519" s="371"/>
    </row>
    <row r="520" spans="1:16" ht="15.75" thickBot="1">
      <c r="A520" s="371"/>
      <c r="B520" s="371"/>
      <c r="C520" s="371"/>
      <c r="D520" s="371"/>
      <c r="E520" s="371"/>
      <c r="F520" s="371"/>
      <c r="G520" s="371"/>
      <c r="H520" s="371"/>
      <c r="I520" s="371"/>
      <c r="J520" s="371"/>
      <c r="K520" s="371"/>
      <c r="L520" s="371"/>
      <c r="M520" s="371"/>
      <c r="N520" s="371"/>
      <c r="O520" s="371"/>
      <c r="P520" s="371"/>
    </row>
    <row r="521" spans="1:16" ht="15.75" thickBot="1">
      <c r="A521" s="371"/>
      <c r="B521" s="371"/>
      <c r="C521" s="371"/>
      <c r="D521" s="371"/>
      <c r="E521" s="371"/>
      <c r="F521" s="371"/>
      <c r="G521" s="371"/>
      <c r="H521" s="371"/>
      <c r="I521" s="371"/>
      <c r="J521" s="371"/>
      <c r="K521" s="371"/>
      <c r="L521" s="371"/>
      <c r="M521" s="371"/>
      <c r="N521" s="371"/>
      <c r="O521" s="371"/>
      <c r="P521" s="371"/>
    </row>
    <row r="522" spans="1:16" ht="15.75" thickBot="1">
      <c r="A522" s="371"/>
      <c r="B522" s="371"/>
      <c r="C522" s="371"/>
      <c r="D522" s="371"/>
      <c r="E522" s="371"/>
      <c r="F522" s="371"/>
      <c r="G522" s="371"/>
      <c r="H522" s="371"/>
      <c r="I522" s="371"/>
      <c r="J522" s="371"/>
      <c r="K522" s="371"/>
      <c r="L522" s="371"/>
      <c r="M522" s="371"/>
      <c r="N522" s="371"/>
      <c r="O522" s="371"/>
      <c r="P522" s="371"/>
    </row>
    <row r="523" spans="1:16" ht="15.75" thickBot="1">
      <c r="A523" s="371"/>
      <c r="B523" s="371"/>
      <c r="C523" s="371"/>
      <c r="D523" s="371"/>
      <c r="E523" s="371"/>
      <c r="F523" s="371"/>
      <c r="G523" s="371"/>
      <c r="H523" s="371"/>
      <c r="I523" s="371"/>
      <c r="J523" s="371"/>
      <c r="K523" s="371"/>
      <c r="L523" s="371"/>
      <c r="M523" s="371"/>
      <c r="N523" s="371"/>
      <c r="O523" s="371"/>
      <c r="P523" s="371"/>
    </row>
    <row r="524" spans="1:16" ht="15.75" thickBot="1">
      <c r="A524" s="371"/>
      <c r="B524" s="371"/>
      <c r="C524" s="371"/>
      <c r="D524" s="371"/>
      <c r="E524" s="371"/>
      <c r="F524" s="371"/>
      <c r="G524" s="371"/>
      <c r="H524" s="371"/>
      <c r="I524" s="371"/>
      <c r="J524" s="371"/>
      <c r="K524" s="371"/>
      <c r="L524" s="371"/>
      <c r="M524" s="371"/>
      <c r="N524" s="371"/>
      <c r="O524" s="371"/>
      <c r="P524" s="371"/>
    </row>
    <row r="525" spans="1:16" ht="15.75" thickBot="1">
      <c r="A525" s="371"/>
      <c r="B525" s="371"/>
      <c r="C525" s="371"/>
      <c r="D525" s="371"/>
      <c r="E525" s="371"/>
      <c r="F525" s="371"/>
      <c r="G525" s="371"/>
      <c r="H525" s="371"/>
      <c r="I525" s="371"/>
      <c r="J525" s="371"/>
      <c r="K525" s="371"/>
      <c r="L525" s="371"/>
      <c r="M525" s="371"/>
      <c r="N525" s="371"/>
      <c r="O525" s="371"/>
      <c r="P525" s="371"/>
    </row>
    <row r="526" spans="1:16" ht="15.75" thickBot="1">
      <c r="A526" s="371"/>
      <c r="B526" s="371"/>
      <c r="C526" s="371"/>
      <c r="D526" s="371"/>
      <c r="E526" s="371"/>
      <c r="F526" s="371"/>
      <c r="G526" s="371"/>
      <c r="H526" s="371"/>
      <c r="I526" s="371"/>
      <c r="J526" s="371"/>
      <c r="K526" s="371"/>
      <c r="L526" s="371"/>
      <c r="M526" s="371"/>
      <c r="N526" s="371"/>
      <c r="O526" s="371"/>
      <c r="P526" s="371"/>
    </row>
    <row r="527" spans="1:16" ht="15.75" thickBot="1">
      <c r="A527" s="371"/>
      <c r="B527" s="371"/>
      <c r="C527" s="371"/>
      <c r="D527" s="371"/>
      <c r="E527" s="371"/>
      <c r="F527" s="371"/>
      <c r="G527" s="371"/>
      <c r="H527" s="371"/>
      <c r="I527" s="371"/>
      <c r="J527" s="371"/>
      <c r="K527" s="371"/>
      <c r="L527" s="371"/>
      <c r="M527" s="371"/>
      <c r="N527" s="371"/>
      <c r="O527" s="371"/>
      <c r="P527" s="371"/>
    </row>
    <row r="528" spans="1:16" ht="15.75" thickBot="1">
      <c r="A528" s="371"/>
      <c r="B528" s="371"/>
      <c r="C528" s="371"/>
      <c r="D528" s="371"/>
      <c r="E528" s="371"/>
      <c r="F528" s="371"/>
      <c r="G528" s="371"/>
      <c r="H528" s="371"/>
      <c r="I528" s="371"/>
      <c r="J528" s="371"/>
      <c r="K528" s="371"/>
      <c r="L528" s="371"/>
      <c r="M528" s="371"/>
      <c r="N528" s="371"/>
      <c r="O528" s="371"/>
      <c r="P528" s="371"/>
    </row>
    <row r="529" spans="1:16" ht="15.75" thickBot="1">
      <c r="A529" s="371"/>
      <c r="B529" s="371"/>
      <c r="C529" s="371"/>
      <c r="D529" s="371"/>
      <c r="E529" s="371"/>
      <c r="F529" s="371"/>
      <c r="G529" s="371"/>
      <c r="H529" s="371"/>
      <c r="I529" s="371"/>
      <c r="J529" s="371"/>
      <c r="K529" s="371"/>
      <c r="L529" s="371"/>
      <c r="M529" s="371"/>
      <c r="N529" s="371"/>
      <c r="O529" s="371"/>
      <c r="P529" s="371"/>
    </row>
    <row r="530" spans="1:16" ht="15.75" thickBot="1">
      <c r="A530" s="371"/>
      <c r="B530" s="371"/>
      <c r="C530" s="371"/>
      <c r="D530" s="371"/>
      <c r="E530" s="371"/>
      <c r="F530" s="371"/>
      <c r="G530" s="371"/>
      <c r="H530" s="371"/>
      <c r="I530" s="371"/>
      <c r="J530" s="371"/>
      <c r="K530" s="371"/>
      <c r="L530" s="371"/>
      <c r="M530" s="371"/>
      <c r="N530" s="371"/>
      <c r="O530" s="371"/>
      <c r="P530" s="371"/>
    </row>
    <row r="531" spans="1:16" ht="15.75" thickBot="1">
      <c r="A531" s="371"/>
      <c r="B531" s="371"/>
      <c r="C531" s="371"/>
      <c r="D531" s="371"/>
      <c r="E531" s="371"/>
      <c r="F531" s="371"/>
      <c r="G531" s="371"/>
      <c r="H531" s="371"/>
      <c r="I531" s="371"/>
      <c r="J531" s="371"/>
      <c r="K531" s="371"/>
      <c r="L531" s="371"/>
      <c r="M531" s="371"/>
      <c r="N531" s="371"/>
      <c r="O531" s="371"/>
      <c r="P531" s="371"/>
    </row>
    <row r="532" spans="1:16" ht="15.75" thickBot="1">
      <c r="A532" s="371"/>
      <c r="B532" s="371"/>
      <c r="C532" s="371"/>
      <c r="D532" s="371"/>
      <c r="E532" s="371"/>
      <c r="F532" s="371"/>
      <c r="G532" s="371"/>
      <c r="H532" s="371"/>
      <c r="I532" s="371"/>
      <c r="J532" s="371"/>
      <c r="K532" s="371"/>
      <c r="L532" s="371"/>
      <c r="M532" s="371"/>
      <c r="N532" s="371"/>
      <c r="O532" s="371"/>
      <c r="P532" s="371"/>
    </row>
    <row r="533" spans="1:16" ht="15.75" thickBot="1">
      <c r="A533" s="371"/>
      <c r="B533" s="371"/>
      <c r="C533" s="371"/>
      <c r="D533" s="371"/>
      <c r="E533" s="371"/>
      <c r="F533" s="371"/>
      <c r="G533" s="371"/>
      <c r="H533" s="371"/>
      <c r="I533" s="371"/>
      <c r="J533" s="371"/>
      <c r="K533" s="371"/>
      <c r="L533" s="371"/>
      <c r="M533" s="371"/>
      <c r="N533" s="371"/>
      <c r="O533" s="371"/>
      <c r="P533" s="371"/>
    </row>
    <row r="534" spans="1:16" ht="15.75" thickBot="1">
      <c r="A534" s="371"/>
      <c r="B534" s="371"/>
      <c r="C534" s="371"/>
      <c r="D534" s="371"/>
      <c r="E534" s="371"/>
      <c r="F534" s="371"/>
      <c r="G534" s="371"/>
      <c r="H534" s="371"/>
      <c r="I534" s="371"/>
      <c r="J534" s="371"/>
      <c r="K534" s="371"/>
      <c r="L534" s="371"/>
      <c r="M534" s="371"/>
      <c r="N534" s="371"/>
      <c r="O534" s="371"/>
      <c r="P534" s="371"/>
    </row>
    <row r="535" spans="1:16" ht="15.75" thickBot="1">
      <c r="A535" s="371"/>
      <c r="B535" s="371"/>
      <c r="C535" s="371"/>
      <c r="D535" s="371"/>
      <c r="E535" s="371"/>
      <c r="F535" s="371"/>
      <c r="G535" s="371"/>
      <c r="H535" s="371"/>
      <c r="I535" s="371"/>
      <c r="J535" s="371"/>
      <c r="K535" s="371"/>
      <c r="L535" s="371"/>
      <c r="M535" s="371"/>
      <c r="N535" s="371"/>
      <c r="O535" s="371"/>
      <c r="P535" s="371"/>
    </row>
    <row r="536" spans="1:16" ht="15.75" thickBot="1">
      <c r="A536" s="371"/>
      <c r="B536" s="371"/>
      <c r="C536" s="371"/>
      <c r="D536" s="371"/>
      <c r="E536" s="371"/>
      <c r="F536" s="371"/>
      <c r="G536" s="371"/>
      <c r="H536" s="371"/>
      <c r="I536" s="371"/>
      <c r="J536" s="371"/>
      <c r="K536" s="371"/>
      <c r="L536" s="371"/>
      <c r="M536" s="371"/>
      <c r="N536" s="371"/>
      <c r="O536" s="371"/>
      <c r="P536" s="371"/>
    </row>
    <row r="537" spans="1:16" ht="15.75" thickBot="1">
      <c r="A537" s="371"/>
      <c r="B537" s="371"/>
      <c r="C537" s="371"/>
      <c r="D537" s="371"/>
      <c r="E537" s="371"/>
      <c r="F537" s="371"/>
      <c r="G537" s="371"/>
      <c r="H537" s="371"/>
      <c r="I537" s="371"/>
      <c r="J537" s="371"/>
      <c r="K537" s="371"/>
      <c r="L537" s="371"/>
      <c r="M537" s="371"/>
      <c r="N537" s="371"/>
      <c r="O537" s="371"/>
      <c r="P537" s="371"/>
    </row>
    <row r="538" spans="1:16" ht="15.75" thickBot="1">
      <c r="A538" s="371"/>
      <c r="B538" s="371"/>
      <c r="C538" s="371"/>
      <c r="D538" s="371"/>
      <c r="E538" s="371"/>
      <c r="F538" s="371"/>
      <c r="G538" s="371"/>
      <c r="H538" s="371"/>
      <c r="I538" s="371"/>
      <c r="J538" s="371"/>
      <c r="K538" s="371"/>
      <c r="L538" s="371"/>
      <c r="M538" s="371"/>
      <c r="N538" s="371"/>
      <c r="O538" s="371"/>
      <c r="P538" s="371"/>
    </row>
    <row r="539" spans="1:16" ht="15.75" thickBot="1">
      <c r="A539" s="371"/>
      <c r="B539" s="371"/>
      <c r="C539" s="371"/>
      <c r="D539" s="371"/>
      <c r="E539" s="371"/>
      <c r="F539" s="371"/>
      <c r="G539" s="371"/>
      <c r="H539" s="371"/>
      <c r="I539" s="371"/>
      <c r="J539" s="371"/>
      <c r="K539" s="371"/>
      <c r="L539" s="371"/>
      <c r="M539" s="371"/>
      <c r="N539" s="371"/>
      <c r="O539" s="371"/>
      <c r="P539" s="371"/>
    </row>
    <row r="540" spans="1:16" ht="15.75" thickBot="1">
      <c r="A540" s="371"/>
      <c r="B540" s="371"/>
      <c r="C540" s="371"/>
      <c r="D540" s="371"/>
      <c r="E540" s="371"/>
      <c r="F540" s="371"/>
      <c r="G540" s="371"/>
      <c r="H540" s="371"/>
      <c r="I540" s="371"/>
      <c r="J540" s="371"/>
      <c r="K540" s="371"/>
      <c r="L540" s="371"/>
      <c r="M540" s="371"/>
      <c r="N540" s="371"/>
      <c r="O540" s="371"/>
      <c r="P540" s="371"/>
    </row>
    <row r="541" spans="1:16" ht="15.75" thickBot="1">
      <c r="A541" s="371"/>
      <c r="B541" s="371"/>
      <c r="C541" s="371"/>
      <c r="D541" s="371"/>
      <c r="E541" s="371"/>
      <c r="F541" s="371"/>
      <c r="G541" s="371"/>
      <c r="H541" s="371"/>
      <c r="I541" s="371"/>
      <c r="J541" s="371"/>
      <c r="K541" s="371"/>
      <c r="L541" s="371"/>
      <c r="M541" s="371"/>
      <c r="N541" s="371"/>
      <c r="O541" s="371"/>
      <c r="P541" s="371"/>
    </row>
    <row r="542" spans="1:16" ht="15.75" thickBot="1">
      <c r="A542" s="371"/>
      <c r="B542" s="371"/>
      <c r="C542" s="371"/>
      <c r="D542" s="371"/>
      <c r="E542" s="371"/>
      <c r="F542" s="371"/>
      <c r="G542" s="371"/>
      <c r="H542" s="371"/>
      <c r="I542" s="371"/>
      <c r="J542" s="371"/>
      <c r="K542" s="371"/>
      <c r="L542" s="371"/>
      <c r="M542" s="371"/>
      <c r="N542" s="371"/>
      <c r="O542" s="371"/>
      <c r="P542" s="371"/>
    </row>
    <row r="543" spans="1:16" ht="15.75" thickBot="1">
      <c r="A543" s="371"/>
      <c r="B543" s="371"/>
      <c r="C543" s="371"/>
      <c r="D543" s="371"/>
      <c r="E543" s="371"/>
      <c r="F543" s="371"/>
      <c r="G543" s="371"/>
      <c r="H543" s="371"/>
      <c r="I543" s="371"/>
      <c r="J543" s="371"/>
      <c r="K543" s="371"/>
      <c r="L543" s="371"/>
      <c r="M543" s="371"/>
      <c r="N543" s="371"/>
      <c r="O543" s="371"/>
      <c r="P543" s="371"/>
    </row>
    <row r="544" spans="1:16" ht="15.75" thickBot="1">
      <c r="A544" s="371"/>
      <c r="B544" s="371"/>
      <c r="C544" s="371"/>
      <c r="D544" s="371"/>
      <c r="E544" s="371"/>
      <c r="F544" s="371"/>
      <c r="G544" s="371"/>
      <c r="H544" s="371"/>
      <c r="I544" s="371"/>
      <c r="J544" s="371"/>
      <c r="K544" s="371"/>
      <c r="L544" s="371"/>
      <c r="M544" s="371"/>
      <c r="N544" s="371"/>
      <c r="O544" s="371"/>
      <c r="P544" s="371"/>
    </row>
    <row r="545" spans="1:16" ht="15.75" thickBot="1">
      <c r="A545" s="371"/>
      <c r="B545" s="371"/>
      <c r="C545" s="371"/>
      <c r="D545" s="371"/>
      <c r="E545" s="371"/>
      <c r="F545" s="371"/>
      <c r="G545" s="371"/>
      <c r="H545" s="371"/>
      <c r="I545" s="371"/>
      <c r="J545" s="371"/>
      <c r="K545" s="371"/>
      <c r="L545" s="371"/>
      <c r="M545" s="371"/>
      <c r="N545" s="371"/>
      <c r="O545" s="371"/>
      <c r="P545" s="371"/>
    </row>
    <row r="546" spans="1:16" ht="15.75" thickBot="1">
      <c r="A546" s="371"/>
      <c r="B546" s="371"/>
      <c r="C546" s="371"/>
      <c r="D546" s="371"/>
      <c r="E546" s="371"/>
      <c r="F546" s="371"/>
      <c r="G546" s="371"/>
      <c r="H546" s="371"/>
      <c r="I546" s="371"/>
      <c r="J546" s="371"/>
      <c r="K546" s="371"/>
      <c r="L546" s="371"/>
      <c r="M546" s="371"/>
      <c r="N546" s="371"/>
      <c r="O546" s="371"/>
      <c r="P546" s="371"/>
    </row>
    <row r="547" spans="1:16" ht="15.75" thickBot="1">
      <c r="A547" s="371"/>
      <c r="B547" s="371"/>
      <c r="C547" s="371"/>
      <c r="D547" s="371"/>
      <c r="E547" s="371"/>
      <c r="F547" s="371"/>
      <c r="G547" s="371"/>
      <c r="H547" s="371"/>
      <c r="I547" s="371"/>
      <c r="J547" s="371"/>
      <c r="K547" s="371"/>
      <c r="L547" s="371"/>
      <c r="M547" s="371"/>
      <c r="N547" s="371"/>
      <c r="O547" s="371"/>
      <c r="P547" s="371"/>
    </row>
    <row r="548" spans="1:16" ht="15.75" thickBot="1">
      <c r="A548" s="371"/>
      <c r="B548" s="371"/>
      <c r="C548" s="371"/>
      <c r="D548" s="371"/>
      <c r="E548" s="371"/>
      <c r="F548" s="371"/>
      <c r="G548" s="371"/>
      <c r="H548" s="371"/>
      <c r="I548" s="371"/>
      <c r="J548" s="371"/>
      <c r="K548" s="371"/>
      <c r="L548" s="371"/>
      <c r="M548" s="371"/>
      <c r="N548" s="371"/>
      <c r="O548" s="371"/>
      <c r="P548" s="371"/>
    </row>
    <row r="549" spans="1:16" ht="15.75" thickBot="1">
      <c r="A549" s="371"/>
      <c r="B549" s="371"/>
      <c r="C549" s="371"/>
      <c r="D549" s="371"/>
      <c r="E549" s="371"/>
      <c r="F549" s="371"/>
      <c r="G549" s="371"/>
      <c r="H549" s="371"/>
      <c r="I549" s="371"/>
      <c r="J549" s="371"/>
      <c r="K549" s="371"/>
      <c r="L549" s="371"/>
      <c r="M549" s="371"/>
      <c r="N549" s="371"/>
      <c r="O549" s="371"/>
      <c r="P549" s="371"/>
    </row>
    <row r="550" spans="1:16" ht="15.75" thickBot="1">
      <c r="A550" s="371"/>
      <c r="B550" s="371"/>
      <c r="C550" s="371"/>
      <c r="D550" s="371"/>
      <c r="E550" s="371"/>
      <c r="F550" s="371"/>
      <c r="G550" s="371"/>
      <c r="H550" s="371"/>
      <c r="I550" s="371"/>
      <c r="J550" s="371"/>
      <c r="K550" s="371"/>
      <c r="L550" s="371"/>
      <c r="M550" s="371"/>
      <c r="N550" s="371"/>
      <c r="O550" s="371"/>
      <c r="P550" s="371"/>
    </row>
    <row r="551" spans="1:16" ht="15.75" thickBot="1">
      <c r="A551" s="371"/>
      <c r="B551" s="371"/>
      <c r="C551" s="371"/>
      <c r="D551" s="371"/>
      <c r="E551" s="371"/>
      <c r="F551" s="371"/>
      <c r="G551" s="371"/>
      <c r="H551" s="371"/>
      <c r="I551" s="371"/>
      <c r="J551" s="371"/>
      <c r="K551" s="371"/>
      <c r="L551" s="371"/>
      <c r="M551" s="371"/>
      <c r="N551" s="371"/>
      <c r="O551" s="371"/>
      <c r="P551" s="371"/>
    </row>
    <row r="552" spans="1:16" ht="15.75" thickBot="1">
      <c r="A552" s="371"/>
      <c r="B552" s="371"/>
      <c r="C552" s="371"/>
      <c r="D552" s="371"/>
      <c r="E552" s="371"/>
      <c r="F552" s="371"/>
      <c r="G552" s="371"/>
      <c r="H552" s="371"/>
      <c r="I552" s="371"/>
      <c r="J552" s="371"/>
      <c r="K552" s="371"/>
      <c r="L552" s="371"/>
      <c r="M552" s="371"/>
      <c r="N552" s="371"/>
      <c r="O552" s="371"/>
      <c r="P552" s="371"/>
    </row>
    <row r="553" spans="1:16" ht="15.75" thickBot="1">
      <c r="A553" s="371"/>
      <c r="B553" s="371"/>
      <c r="C553" s="371"/>
      <c r="D553" s="371"/>
      <c r="E553" s="371"/>
      <c r="F553" s="371"/>
      <c r="G553" s="371"/>
      <c r="H553" s="371"/>
      <c r="I553" s="371"/>
      <c r="J553" s="371"/>
      <c r="K553" s="371"/>
      <c r="L553" s="371"/>
      <c r="M553" s="371"/>
      <c r="N553" s="371"/>
      <c r="O553" s="371"/>
      <c r="P553" s="371"/>
    </row>
    <row r="554" spans="1:16" ht="15.75" thickBot="1">
      <c r="A554" s="371"/>
      <c r="B554" s="371"/>
      <c r="C554" s="371"/>
      <c r="D554" s="371"/>
      <c r="E554" s="371"/>
      <c r="F554" s="371"/>
      <c r="G554" s="371"/>
      <c r="H554" s="371"/>
      <c r="I554" s="371"/>
      <c r="J554" s="371"/>
      <c r="K554" s="371"/>
      <c r="L554" s="371"/>
      <c r="M554" s="371"/>
      <c r="N554" s="371"/>
      <c r="O554" s="371"/>
      <c r="P554" s="371"/>
    </row>
    <row r="555" spans="1:16" ht="15.75" thickBot="1">
      <c r="A555" s="371"/>
      <c r="B555" s="371"/>
      <c r="C555" s="371"/>
      <c r="D555" s="371"/>
      <c r="E555" s="371"/>
      <c r="F555" s="371"/>
      <c r="G555" s="371"/>
      <c r="H555" s="371"/>
      <c r="I555" s="371"/>
      <c r="J555" s="371"/>
      <c r="K555" s="371"/>
      <c r="L555" s="371"/>
      <c r="M555" s="371"/>
      <c r="N555" s="371"/>
      <c r="O555" s="371"/>
      <c r="P555" s="371"/>
    </row>
    <row r="556" spans="1:16" ht="15.75" thickBot="1">
      <c r="A556" s="371"/>
      <c r="B556" s="371"/>
      <c r="C556" s="371"/>
      <c r="D556" s="371"/>
      <c r="E556" s="371"/>
      <c r="F556" s="371"/>
      <c r="G556" s="371"/>
      <c r="H556" s="371"/>
      <c r="I556" s="371"/>
      <c r="J556" s="371"/>
      <c r="K556" s="371"/>
      <c r="L556" s="371"/>
      <c r="M556" s="371"/>
      <c r="N556" s="371"/>
      <c r="O556" s="371"/>
      <c r="P556" s="371"/>
    </row>
    <row r="557" spans="1:16" ht="15.75" thickBot="1">
      <c r="A557" s="371"/>
      <c r="B557" s="371"/>
      <c r="C557" s="371"/>
      <c r="D557" s="371"/>
      <c r="E557" s="371"/>
      <c r="F557" s="371"/>
      <c r="G557" s="371"/>
      <c r="H557" s="371"/>
      <c r="I557" s="371"/>
      <c r="J557" s="371"/>
      <c r="K557" s="371"/>
      <c r="L557" s="371"/>
      <c r="M557" s="371"/>
      <c r="N557" s="371"/>
      <c r="O557" s="371"/>
      <c r="P557" s="371"/>
    </row>
    <row r="558" spans="1:16" ht="15.75" thickBot="1">
      <c r="A558" s="371"/>
      <c r="B558" s="371"/>
      <c r="C558" s="371"/>
      <c r="D558" s="371"/>
      <c r="E558" s="371"/>
      <c r="F558" s="371"/>
      <c r="G558" s="371"/>
      <c r="H558" s="371"/>
      <c r="I558" s="371"/>
      <c r="J558" s="371"/>
      <c r="K558" s="371"/>
      <c r="L558" s="371"/>
      <c r="M558" s="371"/>
      <c r="N558" s="371"/>
      <c r="O558" s="371"/>
      <c r="P558" s="371"/>
    </row>
    <row r="559" spans="1:16" ht="15.75" thickBot="1">
      <c r="A559" s="371"/>
      <c r="B559" s="371"/>
      <c r="C559" s="371"/>
      <c r="D559" s="371"/>
      <c r="E559" s="371"/>
      <c r="F559" s="371"/>
      <c r="G559" s="371"/>
      <c r="H559" s="371"/>
      <c r="I559" s="371"/>
      <c r="J559" s="371"/>
      <c r="K559" s="371"/>
      <c r="L559" s="371"/>
      <c r="M559" s="371"/>
      <c r="N559" s="371"/>
      <c r="O559" s="371"/>
      <c r="P559" s="371"/>
    </row>
    <row r="560" spans="1:16" ht="15.75" thickBot="1">
      <c r="A560" s="371"/>
      <c r="B560" s="371"/>
      <c r="C560" s="371"/>
      <c r="D560" s="371"/>
      <c r="E560" s="371"/>
      <c r="F560" s="371"/>
      <c r="G560" s="371"/>
      <c r="H560" s="371"/>
      <c r="I560" s="371"/>
      <c r="J560" s="371"/>
      <c r="K560" s="371"/>
      <c r="L560" s="371"/>
      <c r="M560" s="371"/>
      <c r="N560" s="371"/>
      <c r="O560" s="371"/>
      <c r="P560" s="371"/>
    </row>
    <row r="561" spans="1:16" ht="15.75" thickBot="1">
      <c r="A561" s="371"/>
      <c r="B561" s="371"/>
      <c r="C561" s="371"/>
      <c r="D561" s="371"/>
      <c r="E561" s="371"/>
      <c r="F561" s="371"/>
      <c r="G561" s="371"/>
      <c r="H561" s="371"/>
      <c r="I561" s="371"/>
      <c r="J561" s="371"/>
      <c r="K561" s="371"/>
      <c r="L561" s="371"/>
      <c r="M561" s="371"/>
      <c r="N561" s="371"/>
      <c r="O561" s="371"/>
      <c r="P561" s="371"/>
    </row>
    <row r="562" spans="1:16" ht="15.75" thickBot="1">
      <c r="A562" s="371"/>
      <c r="B562" s="371"/>
      <c r="C562" s="371"/>
      <c r="D562" s="371"/>
      <c r="E562" s="371"/>
      <c r="F562" s="371"/>
      <c r="G562" s="371"/>
      <c r="H562" s="371"/>
      <c r="I562" s="371"/>
      <c r="J562" s="371"/>
      <c r="K562" s="371"/>
      <c r="L562" s="371"/>
      <c r="M562" s="371"/>
      <c r="N562" s="371"/>
      <c r="O562" s="371"/>
      <c r="P562" s="371"/>
    </row>
    <row r="563" spans="1:16" ht="15.75" thickBot="1">
      <c r="A563" s="371"/>
      <c r="B563" s="371"/>
      <c r="C563" s="371"/>
      <c r="D563" s="371"/>
      <c r="E563" s="371"/>
      <c r="F563" s="371"/>
      <c r="G563" s="371"/>
      <c r="H563" s="371"/>
      <c r="I563" s="371"/>
      <c r="J563" s="371"/>
      <c r="K563" s="371"/>
      <c r="L563" s="371"/>
      <c r="M563" s="371"/>
      <c r="N563" s="371"/>
      <c r="O563" s="371"/>
      <c r="P563" s="371"/>
    </row>
    <row r="564" spans="1:16" ht="15.75" thickBot="1">
      <c r="A564" s="371"/>
      <c r="B564" s="371"/>
      <c r="C564" s="371"/>
      <c r="D564" s="371"/>
      <c r="E564" s="371"/>
      <c r="F564" s="371"/>
      <c r="G564" s="371"/>
      <c r="H564" s="371"/>
      <c r="I564" s="371"/>
      <c r="J564" s="371"/>
      <c r="K564" s="371"/>
      <c r="L564" s="371"/>
      <c r="M564" s="371"/>
      <c r="N564" s="371"/>
      <c r="O564" s="371"/>
      <c r="P564" s="371"/>
    </row>
    <row r="565" spans="1:16" ht="15.75" thickBot="1">
      <c r="A565" s="371"/>
      <c r="B565" s="371"/>
      <c r="C565" s="371"/>
      <c r="D565" s="371"/>
      <c r="E565" s="371"/>
      <c r="F565" s="371"/>
      <c r="G565" s="371"/>
      <c r="H565" s="371"/>
      <c r="I565" s="371"/>
      <c r="J565" s="371"/>
      <c r="K565" s="371"/>
      <c r="L565" s="371"/>
      <c r="M565" s="371"/>
      <c r="N565" s="371"/>
      <c r="O565" s="371"/>
      <c r="P565" s="371"/>
    </row>
    <row r="566" spans="1:16" ht="15.75" thickBot="1">
      <c r="A566" s="371"/>
      <c r="B566" s="371"/>
      <c r="C566" s="371"/>
      <c r="D566" s="371"/>
      <c r="E566" s="371"/>
      <c r="F566" s="371"/>
      <c r="G566" s="371"/>
      <c r="H566" s="371"/>
      <c r="I566" s="371"/>
      <c r="J566" s="371"/>
      <c r="K566" s="371"/>
      <c r="L566" s="371"/>
      <c r="M566" s="371"/>
      <c r="N566" s="371"/>
      <c r="O566" s="371"/>
      <c r="P566" s="371"/>
    </row>
    <row r="567" spans="1:16" ht="15.75" thickBot="1">
      <c r="A567" s="371"/>
      <c r="B567" s="371"/>
      <c r="C567" s="371"/>
      <c r="D567" s="371"/>
      <c r="E567" s="371"/>
      <c r="F567" s="371"/>
      <c r="G567" s="371"/>
      <c r="H567" s="371"/>
      <c r="I567" s="371"/>
      <c r="J567" s="371"/>
      <c r="K567" s="371"/>
      <c r="L567" s="371"/>
      <c r="M567" s="371"/>
      <c r="N567" s="371"/>
      <c r="O567" s="371"/>
      <c r="P567" s="371"/>
    </row>
    <row r="568" spans="1:16" ht="15.75" thickBot="1">
      <c r="A568" s="371"/>
      <c r="B568" s="371"/>
      <c r="C568" s="371"/>
      <c r="D568" s="371"/>
      <c r="E568" s="371"/>
      <c r="F568" s="371"/>
      <c r="G568" s="371"/>
      <c r="H568" s="371"/>
      <c r="I568" s="371"/>
      <c r="J568" s="371"/>
      <c r="K568" s="371"/>
      <c r="L568" s="371"/>
      <c r="M568" s="371"/>
      <c r="N568" s="371"/>
      <c r="O568" s="371"/>
      <c r="P568" s="371"/>
    </row>
    <row r="569" spans="1:16" ht="15.75" thickBot="1">
      <c r="A569" s="371"/>
      <c r="B569" s="371"/>
      <c r="C569" s="371"/>
      <c r="D569" s="371"/>
      <c r="E569" s="371"/>
      <c r="F569" s="371"/>
      <c r="G569" s="371"/>
      <c r="H569" s="371"/>
      <c r="I569" s="371"/>
      <c r="J569" s="371"/>
      <c r="K569" s="371"/>
      <c r="L569" s="371"/>
      <c r="M569" s="371"/>
      <c r="N569" s="371"/>
      <c r="O569" s="371"/>
      <c r="P569" s="371"/>
    </row>
    <row r="570" spans="1:16" ht="15.75" thickBot="1">
      <c r="A570" s="371"/>
      <c r="B570" s="371"/>
      <c r="C570" s="371"/>
      <c r="D570" s="371"/>
      <c r="E570" s="371"/>
      <c r="F570" s="371"/>
      <c r="G570" s="371"/>
      <c r="H570" s="371"/>
      <c r="I570" s="371"/>
      <c r="J570" s="371"/>
      <c r="K570" s="371"/>
      <c r="L570" s="371"/>
      <c r="M570" s="371"/>
      <c r="N570" s="371"/>
      <c r="O570" s="371"/>
      <c r="P570" s="371"/>
    </row>
    <row r="571" spans="1:16" ht="15.75" thickBot="1">
      <c r="A571" s="371"/>
      <c r="B571" s="371"/>
      <c r="C571" s="371"/>
      <c r="D571" s="371"/>
      <c r="E571" s="371"/>
      <c r="F571" s="371"/>
      <c r="G571" s="371"/>
      <c r="H571" s="371"/>
      <c r="I571" s="371"/>
      <c r="J571" s="371"/>
      <c r="K571" s="371"/>
      <c r="L571" s="371"/>
      <c r="M571" s="371"/>
      <c r="N571" s="371"/>
      <c r="O571" s="371"/>
      <c r="P571" s="371"/>
    </row>
    <row r="572" spans="1:16" ht="15.75" thickBot="1">
      <c r="A572" s="371"/>
      <c r="B572" s="371"/>
      <c r="C572" s="371"/>
      <c r="D572" s="371"/>
      <c r="E572" s="371"/>
      <c r="F572" s="371"/>
      <c r="G572" s="371"/>
      <c r="H572" s="371"/>
      <c r="I572" s="371"/>
      <c r="J572" s="371"/>
      <c r="K572" s="371"/>
      <c r="L572" s="371"/>
      <c r="M572" s="371"/>
      <c r="N572" s="371"/>
      <c r="O572" s="371"/>
      <c r="P572" s="371"/>
    </row>
    <row r="573" spans="1:16" ht="15.75" thickBot="1">
      <c r="A573" s="371"/>
      <c r="B573" s="371"/>
      <c r="C573" s="371"/>
      <c r="D573" s="371"/>
      <c r="E573" s="371"/>
      <c r="F573" s="371"/>
      <c r="G573" s="371"/>
      <c r="H573" s="371"/>
      <c r="I573" s="371"/>
      <c r="J573" s="371"/>
      <c r="K573" s="371"/>
      <c r="L573" s="371"/>
      <c r="M573" s="371"/>
      <c r="N573" s="371"/>
      <c r="O573" s="371"/>
      <c r="P573" s="371"/>
    </row>
    <row r="574" spans="1:16" ht="15.75" thickBot="1">
      <c r="A574" s="371"/>
      <c r="B574" s="371"/>
      <c r="C574" s="371"/>
      <c r="D574" s="371"/>
      <c r="E574" s="371"/>
      <c r="F574" s="371"/>
      <c r="G574" s="371"/>
      <c r="H574" s="371"/>
      <c r="I574" s="371"/>
      <c r="J574" s="371"/>
      <c r="K574" s="371"/>
      <c r="L574" s="371"/>
      <c r="M574" s="371"/>
      <c r="N574" s="371"/>
      <c r="O574" s="371"/>
      <c r="P574" s="371"/>
    </row>
    <row r="575" spans="1:16" ht="15.75" thickBot="1">
      <c r="A575" s="371"/>
      <c r="B575" s="371"/>
      <c r="C575" s="371"/>
      <c r="D575" s="371"/>
      <c r="E575" s="371"/>
      <c r="F575" s="371"/>
      <c r="G575" s="371"/>
      <c r="H575" s="371"/>
      <c r="I575" s="371"/>
      <c r="J575" s="371"/>
      <c r="K575" s="371"/>
      <c r="L575" s="371"/>
      <c r="M575" s="371"/>
      <c r="N575" s="371"/>
      <c r="O575" s="371"/>
      <c r="P575" s="371"/>
    </row>
    <row r="576" spans="1:16" ht="15.75" thickBot="1">
      <c r="A576" s="371"/>
      <c r="B576" s="371"/>
      <c r="C576" s="371"/>
      <c r="D576" s="371"/>
      <c r="E576" s="371"/>
      <c r="F576" s="371"/>
      <c r="G576" s="371"/>
      <c r="H576" s="371"/>
      <c r="I576" s="371"/>
      <c r="J576" s="371"/>
      <c r="K576" s="371"/>
      <c r="L576" s="371"/>
      <c r="M576" s="371"/>
      <c r="N576" s="371"/>
      <c r="O576" s="371"/>
      <c r="P576" s="371"/>
    </row>
    <row r="577" spans="1:16" ht="15.75" thickBot="1">
      <c r="A577" s="371"/>
      <c r="B577" s="371"/>
      <c r="C577" s="371"/>
      <c r="D577" s="371"/>
      <c r="E577" s="371"/>
      <c r="F577" s="371"/>
      <c r="G577" s="371"/>
      <c r="H577" s="371"/>
      <c r="I577" s="371"/>
      <c r="J577" s="371"/>
      <c r="K577" s="371"/>
      <c r="L577" s="371"/>
      <c r="M577" s="371"/>
      <c r="N577" s="371"/>
      <c r="O577" s="371"/>
      <c r="P577" s="371"/>
    </row>
    <row r="578" spans="1:16" ht="15.75" thickBot="1">
      <c r="A578" s="371"/>
      <c r="B578" s="371"/>
      <c r="C578" s="371"/>
      <c r="D578" s="371"/>
      <c r="E578" s="371"/>
      <c r="F578" s="371"/>
      <c r="G578" s="371"/>
      <c r="H578" s="371"/>
      <c r="I578" s="371"/>
      <c r="J578" s="371"/>
      <c r="K578" s="371"/>
      <c r="L578" s="371"/>
      <c r="M578" s="371"/>
      <c r="N578" s="371"/>
      <c r="O578" s="371"/>
      <c r="P578" s="371"/>
    </row>
    <row r="579" spans="1:16" ht="15.75" thickBot="1">
      <c r="A579" s="371"/>
      <c r="B579" s="371"/>
      <c r="C579" s="371"/>
      <c r="D579" s="371"/>
      <c r="E579" s="371"/>
      <c r="F579" s="371"/>
      <c r="G579" s="371"/>
      <c r="H579" s="371"/>
      <c r="I579" s="371"/>
      <c r="J579" s="371"/>
      <c r="K579" s="371"/>
      <c r="L579" s="371"/>
      <c r="M579" s="371"/>
      <c r="N579" s="371"/>
      <c r="O579" s="371"/>
      <c r="P579" s="371"/>
    </row>
    <row r="580" spans="1:16" ht="15.75" thickBot="1">
      <c r="A580" s="371"/>
      <c r="B580" s="371"/>
      <c r="C580" s="371"/>
      <c r="D580" s="371"/>
      <c r="E580" s="371"/>
      <c r="F580" s="371"/>
      <c r="G580" s="371"/>
      <c r="H580" s="371"/>
      <c r="I580" s="371"/>
      <c r="J580" s="371"/>
      <c r="K580" s="371"/>
      <c r="L580" s="371"/>
      <c r="M580" s="371"/>
      <c r="N580" s="371"/>
      <c r="O580" s="371"/>
      <c r="P580" s="371"/>
    </row>
    <row r="581" spans="1:16" ht="15.75" thickBot="1">
      <c r="A581" s="371"/>
      <c r="B581" s="371"/>
      <c r="C581" s="371"/>
      <c r="D581" s="371"/>
      <c r="E581" s="371"/>
      <c r="F581" s="371"/>
      <c r="G581" s="371"/>
      <c r="H581" s="371"/>
      <c r="I581" s="371"/>
      <c r="J581" s="371"/>
      <c r="K581" s="371"/>
      <c r="L581" s="371"/>
      <c r="M581" s="371"/>
      <c r="N581" s="371"/>
      <c r="O581" s="371"/>
      <c r="P581" s="371"/>
    </row>
    <row r="582" spans="1:16" ht="15.75" thickBot="1">
      <c r="A582" s="371"/>
      <c r="B582" s="371"/>
      <c r="C582" s="371"/>
      <c r="D582" s="371"/>
      <c r="E582" s="371"/>
      <c r="F582" s="371"/>
      <c r="G582" s="371"/>
      <c r="H582" s="371"/>
      <c r="I582" s="371"/>
      <c r="J582" s="371"/>
      <c r="K582" s="371"/>
      <c r="L582" s="371"/>
      <c r="M582" s="371"/>
      <c r="N582" s="371"/>
      <c r="O582" s="371"/>
      <c r="P582" s="371"/>
    </row>
    <row r="583" spans="1:16" ht="15.75" thickBot="1">
      <c r="A583" s="371"/>
      <c r="B583" s="371"/>
      <c r="C583" s="371"/>
      <c r="D583" s="371"/>
      <c r="E583" s="371"/>
      <c r="F583" s="371"/>
      <c r="G583" s="371"/>
      <c r="H583" s="371"/>
      <c r="I583" s="371"/>
      <c r="J583" s="371"/>
      <c r="K583" s="371"/>
      <c r="L583" s="371"/>
      <c r="M583" s="371"/>
      <c r="N583" s="371"/>
      <c r="O583" s="371"/>
      <c r="P583" s="371"/>
    </row>
    <row r="584" spans="1:16" ht="15.75" thickBot="1">
      <c r="A584" s="371"/>
      <c r="B584" s="371"/>
      <c r="C584" s="371"/>
      <c r="D584" s="371"/>
      <c r="E584" s="371"/>
      <c r="F584" s="371"/>
      <c r="G584" s="371"/>
      <c r="H584" s="371"/>
      <c r="I584" s="371"/>
      <c r="J584" s="371"/>
      <c r="K584" s="371"/>
      <c r="L584" s="371"/>
      <c r="M584" s="371"/>
      <c r="N584" s="371"/>
      <c r="O584" s="371"/>
      <c r="P584" s="371"/>
    </row>
    <row r="585" spans="1:16" ht="15.75" thickBot="1">
      <c r="A585" s="371"/>
      <c r="B585" s="371"/>
      <c r="C585" s="371"/>
      <c r="D585" s="371"/>
      <c r="E585" s="371"/>
      <c r="F585" s="371"/>
      <c r="G585" s="371"/>
      <c r="H585" s="371"/>
      <c r="I585" s="371"/>
      <c r="J585" s="371"/>
      <c r="K585" s="371"/>
      <c r="L585" s="371"/>
      <c r="M585" s="371"/>
      <c r="N585" s="371"/>
      <c r="O585" s="371"/>
      <c r="P585" s="371"/>
    </row>
    <row r="586" spans="1:16" ht="15.75" thickBot="1">
      <c r="A586" s="371"/>
      <c r="B586" s="371"/>
      <c r="C586" s="371"/>
      <c r="D586" s="371"/>
      <c r="E586" s="371"/>
      <c r="F586" s="371"/>
      <c r="G586" s="371"/>
      <c r="H586" s="371"/>
      <c r="I586" s="371"/>
      <c r="J586" s="371"/>
      <c r="K586" s="371"/>
      <c r="L586" s="371"/>
      <c r="M586" s="371"/>
      <c r="N586" s="371"/>
      <c r="O586" s="371"/>
      <c r="P586" s="371"/>
    </row>
    <row r="587" spans="1:16" ht="15.75" thickBot="1">
      <c r="A587" s="371"/>
      <c r="B587" s="371"/>
      <c r="C587" s="371"/>
      <c r="D587" s="371"/>
      <c r="E587" s="371"/>
      <c r="F587" s="371"/>
      <c r="G587" s="371"/>
      <c r="H587" s="371"/>
      <c r="I587" s="371"/>
      <c r="J587" s="371"/>
      <c r="K587" s="371"/>
      <c r="L587" s="371"/>
      <c r="M587" s="371"/>
      <c r="N587" s="371"/>
      <c r="O587" s="371"/>
      <c r="P587" s="371"/>
    </row>
    <row r="588" spans="1:16" ht="15.75" thickBot="1">
      <c r="A588" s="371"/>
      <c r="B588" s="371"/>
      <c r="C588" s="371"/>
      <c r="D588" s="371"/>
      <c r="E588" s="371"/>
      <c r="F588" s="371"/>
      <c r="G588" s="371"/>
      <c r="H588" s="371"/>
      <c r="I588" s="371"/>
      <c r="J588" s="371"/>
      <c r="K588" s="371"/>
      <c r="L588" s="371"/>
      <c r="M588" s="371"/>
      <c r="N588" s="371"/>
      <c r="O588" s="371"/>
      <c r="P588" s="371"/>
    </row>
    <row r="589" spans="1:16" ht="15.75" thickBot="1">
      <c r="A589" s="371"/>
      <c r="B589" s="371"/>
      <c r="C589" s="371"/>
      <c r="D589" s="371"/>
      <c r="E589" s="371"/>
      <c r="F589" s="371"/>
      <c r="G589" s="371"/>
      <c r="H589" s="371"/>
      <c r="I589" s="371"/>
      <c r="J589" s="371"/>
      <c r="K589" s="371"/>
      <c r="L589" s="371"/>
      <c r="M589" s="371"/>
      <c r="N589" s="371"/>
      <c r="O589" s="371"/>
      <c r="P589" s="371"/>
    </row>
    <row r="590" spans="1:16" ht="15.75" thickBot="1">
      <c r="A590" s="371"/>
      <c r="B590" s="371"/>
      <c r="C590" s="371"/>
      <c r="D590" s="371"/>
      <c r="E590" s="371"/>
      <c r="F590" s="371"/>
      <c r="G590" s="371"/>
      <c r="H590" s="371"/>
      <c r="I590" s="371"/>
      <c r="J590" s="371"/>
      <c r="K590" s="371"/>
      <c r="L590" s="371"/>
      <c r="M590" s="371"/>
      <c r="N590" s="371"/>
      <c r="O590" s="371"/>
      <c r="P590" s="371"/>
    </row>
    <row r="591" spans="1:16" ht="15.75" thickBot="1">
      <c r="A591" s="371"/>
      <c r="B591" s="371"/>
      <c r="C591" s="371"/>
      <c r="D591" s="371"/>
      <c r="E591" s="371"/>
      <c r="F591" s="371"/>
      <c r="G591" s="371"/>
      <c r="H591" s="371"/>
      <c r="I591" s="371"/>
      <c r="J591" s="371"/>
      <c r="K591" s="371"/>
      <c r="L591" s="371"/>
      <c r="M591" s="371"/>
      <c r="N591" s="371"/>
      <c r="O591" s="371"/>
      <c r="P591" s="371"/>
    </row>
    <row r="592" spans="1:16" ht="15.75" thickBot="1">
      <c r="A592" s="371"/>
      <c r="B592" s="371"/>
      <c r="C592" s="371"/>
      <c r="D592" s="371"/>
      <c r="E592" s="371"/>
      <c r="F592" s="371"/>
      <c r="G592" s="371"/>
      <c r="H592" s="371"/>
      <c r="I592" s="371"/>
      <c r="J592" s="371"/>
      <c r="K592" s="371"/>
      <c r="L592" s="371"/>
      <c r="M592" s="371"/>
      <c r="N592" s="371"/>
      <c r="O592" s="371"/>
      <c r="P592" s="371"/>
    </row>
    <row r="593" spans="1:16" ht="15.75" thickBot="1">
      <c r="A593" s="371"/>
      <c r="B593" s="371"/>
      <c r="C593" s="371"/>
      <c r="D593" s="371"/>
      <c r="E593" s="371"/>
      <c r="F593" s="371"/>
      <c r="G593" s="371"/>
      <c r="H593" s="371"/>
      <c r="I593" s="371"/>
      <c r="J593" s="371"/>
      <c r="K593" s="371"/>
      <c r="L593" s="371"/>
      <c r="M593" s="371"/>
      <c r="N593" s="371"/>
      <c r="O593" s="371"/>
      <c r="P593" s="371"/>
    </row>
    <row r="594" spans="1:16" ht="15.75" thickBot="1">
      <c r="A594" s="371"/>
      <c r="B594" s="371"/>
      <c r="C594" s="371"/>
      <c r="D594" s="371"/>
      <c r="E594" s="371"/>
      <c r="F594" s="371"/>
      <c r="G594" s="371"/>
      <c r="H594" s="371"/>
      <c r="I594" s="371"/>
      <c r="J594" s="371"/>
      <c r="K594" s="371"/>
      <c r="L594" s="371"/>
      <c r="M594" s="371"/>
      <c r="N594" s="371"/>
      <c r="O594" s="371"/>
      <c r="P594" s="371"/>
    </row>
    <row r="595" spans="1:16" ht="15.75" thickBot="1">
      <c r="A595" s="371"/>
      <c r="B595" s="371"/>
      <c r="C595" s="371"/>
      <c r="D595" s="371"/>
      <c r="E595" s="371"/>
      <c r="F595" s="371"/>
      <c r="G595" s="371"/>
      <c r="H595" s="371"/>
      <c r="I595" s="371"/>
      <c r="J595" s="371"/>
      <c r="K595" s="371"/>
      <c r="L595" s="371"/>
      <c r="M595" s="371"/>
      <c r="N595" s="371"/>
      <c r="O595" s="371"/>
      <c r="P595" s="371"/>
    </row>
    <row r="596" spans="1:16" ht="15.75" thickBot="1">
      <c r="A596" s="371"/>
      <c r="B596" s="371"/>
      <c r="C596" s="371"/>
      <c r="D596" s="371"/>
      <c r="E596" s="371"/>
      <c r="F596" s="371"/>
      <c r="G596" s="371"/>
      <c r="H596" s="371"/>
      <c r="I596" s="371"/>
      <c r="J596" s="371"/>
      <c r="K596" s="371"/>
      <c r="L596" s="371"/>
      <c r="M596" s="371"/>
      <c r="N596" s="371"/>
      <c r="O596" s="371"/>
      <c r="P596" s="371"/>
    </row>
    <row r="597" spans="1:16" ht="15.75" thickBot="1">
      <c r="A597" s="371"/>
      <c r="B597" s="371"/>
      <c r="C597" s="371"/>
      <c r="D597" s="371"/>
      <c r="E597" s="371"/>
      <c r="F597" s="371"/>
      <c r="G597" s="371"/>
      <c r="H597" s="371"/>
      <c r="I597" s="371"/>
      <c r="J597" s="371"/>
      <c r="K597" s="371"/>
      <c r="L597" s="371"/>
      <c r="M597" s="371"/>
      <c r="N597" s="371"/>
      <c r="O597" s="371"/>
      <c r="P597" s="371"/>
    </row>
    <row r="598" spans="1:16" ht="15.75" thickBot="1">
      <c r="A598" s="371"/>
      <c r="B598" s="371"/>
      <c r="C598" s="371"/>
      <c r="D598" s="371"/>
      <c r="E598" s="371"/>
      <c r="F598" s="371"/>
      <c r="G598" s="371"/>
      <c r="H598" s="371"/>
      <c r="I598" s="371"/>
      <c r="J598" s="371"/>
      <c r="K598" s="371"/>
      <c r="L598" s="371"/>
      <c r="M598" s="371"/>
      <c r="N598" s="371"/>
      <c r="O598" s="371"/>
      <c r="P598" s="371"/>
    </row>
    <row r="599" spans="1:16" ht="15.75" thickBot="1">
      <c r="A599" s="371"/>
      <c r="B599" s="371"/>
      <c r="C599" s="371"/>
      <c r="D599" s="371"/>
      <c r="E599" s="371"/>
      <c r="F599" s="371"/>
      <c r="G599" s="371"/>
      <c r="H599" s="371"/>
      <c r="I599" s="371"/>
      <c r="J599" s="371"/>
      <c r="K599" s="371"/>
      <c r="L599" s="371"/>
      <c r="M599" s="371"/>
      <c r="N599" s="371"/>
      <c r="O599" s="371"/>
      <c r="P599" s="371"/>
    </row>
    <row r="600" spans="1:16" ht="15.75" thickBot="1">
      <c r="A600" s="371"/>
      <c r="B600" s="371"/>
      <c r="C600" s="371"/>
      <c r="D600" s="371"/>
      <c r="E600" s="371"/>
      <c r="F600" s="371"/>
      <c r="G600" s="371"/>
      <c r="H600" s="371"/>
      <c r="I600" s="371"/>
      <c r="J600" s="371"/>
      <c r="K600" s="371"/>
      <c r="L600" s="371"/>
      <c r="M600" s="371"/>
      <c r="N600" s="371"/>
      <c r="O600" s="371"/>
      <c r="P600" s="371"/>
    </row>
    <row r="601" spans="1:16" ht="15.75" thickBot="1">
      <c r="A601" s="371"/>
      <c r="B601" s="371"/>
      <c r="C601" s="371"/>
      <c r="D601" s="371"/>
      <c r="E601" s="371"/>
      <c r="F601" s="371"/>
      <c r="G601" s="371"/>
      <c r="H601" s="371"/>
      <c r="I601" s="371"/>
      <c r="J601" s="371"/>
      <c r="K601" s="371"/>
      <c r="L601" s="371"/>
      <c r="M601" s="371"/>
      <c r="N601" s="371"/>
      <c r="O601" s="371"/>
      <c r="P601" s="371"/>
    </row>
    <row r="602" spans="1:16" ht="15.75" thickBot="1">
      <c r="A602" s="371"/>
      <c r="B602" s="371"/>
      <c r="C602" s="371"/>
      <c r="D602" s="371"/>
      <c r="E602" s="371"/>
      <c r="F602" s="371"/>
      <c r="G602" s="371"/>
      <c r="H602" s="371"/>
      <c r="I602" s="371"/>
      <c r="J602" s="371"/>
      <c r="K602" s="371"/>
      <c r="L602" s="371"/>
      <c r="M602" s="371"/>
      <c r="N602" s="371"/>
      <c r="O602" s="371"/>
      <c r="P602" s="371"/>
    </row>
    <row r="603" spans="1:16" ht="15.75" thickBot="1">
      <c r="A603" s="371"/>
      <c r="B603" s="371"/>
      <c r="C603" s="371"/>
      <c r="D603" s="371"/>
      <c r="E603" s="371"/>
      <c r="F603" s="371"/>
      <c r="G603" s="371"/>
      <c r="H603" s="371"/>
      <c r="I603" s="371"/>
      <c r="J603" s="371"/>
      <c r="K603" s="371"/>
      <c r="L603" s="371"/>
      <c r="M603" s="371"/>
      <c r="N603" s="371"/>
      <c r="O603" s="371"/>
      <c r="P603" s="371"/>
    </row>
    <row r="604" spans="1:16" ht="15.75" thickBot="1">
      <c r="A604" s="371"/>
      <c r="B604" s="371"/>
      <c r="C604" s="371"/>
      <c r="D604" s="371"/>
      <c r="E604" s="371"/>
      <c r="F604" s="371"/>
      <c r="G604" s="371"/>
      <c r="H604" s="371"/>
      <c r="I604" s="371"/>
      <c r="J604" s="371"/>
      <c r="K604" s="371"/>
      <c r="L604" s="371"/>
      <c r="M604" s="371"/>
      <c r="N604" s="371"/>
      <c r="O604" s="371"/>
      <c r="P604" s="371"/>
    </row>
    <row r="605" spans="1:16" ht="15.75" thickBot="1">
      <c r="A605" s="371"/>
      <c r="B605" s="371"/>
      <c r="C605" s="371"/>
      <c r="D605" s="371"/>
      <c r="E605" s="371"/>
      <c r="F605" s="371"/>
      <c r="G605" s="371"/>
      <c r="H605" s="371"/>
      <c r="I605" s="371"/>
      <c r="J605" s="371"/>
      <c r="K605" s="371"/>
      <c r="L605" s="371"/>
      <c r="M605" s="371"/>
      <c r="N605" s="371"/>
      <c r="O605" s="371"/>
      <c r="P605" s="371"/>
    </row>
    <row r="606" spans="1:16" ht="15.75" thickBot="1">
      <c r="A606" s="371"/>
      <c r="B606" s="371"/>
      <c r="C606" s="371"/>
      <c r="D606" s="371"/>
      <c r="E606" s="371"/>
      <c r="F606" s="371"/>
      <c r="G606" s="371"/>
      <c r="H606" s="371"/>
      <c r="I606" s="371"/>
      <c r="J606" s="371"/>
      <c r="K606" s="371"/>
      <c r="L606" s="371"/>
      <c r="M606" s="371"/>
      <c r="N606" s="371"/>
      <c r="O606" s="371"/>
      <c r="P606" s="371"/>
    </row>
    <row r="607" spans="1:16" ht="15.75" thickBot="1">
      <c r="A607" s="371"/>
      <c r="B607" s="371"/>
      <c r="C607" s="371"/>
      <c r="D607" s="371"/>
      <c r="E607" s="371"/>
      <c r="F607" s="371"/>
      <c r="G607" s="371"/>
      <c r="H607" s="371"/>
      <c r="I607" s="371"/>
      <c r="J607" s="371"/>
      <c r="K607" s="371"/>
      <c r="L607" s="371"/>
      <c r="M607" s="371"/>
      <c r="N607" s="371"/>
      <c r="O607" s="371"/>
      <c r="P607" s="371"/>
    </row>
    <row r="608" spans="1:16" ht="15.75" thickBot="1">
      <c r="A608" s="371"/>
      <c r="B608" s="371"/>
      <c r="C608" s="371"/>
      <c r="D608" s="371"/>
      <c r="E608" s="371"/>
      <c r="F608" s="371"/>
      <c r="G608" s="371"/>
      <c r="H608" s="371"/>
      <c r="I608" s="371"/>
      <c r="J608" s="371"/>
      <c r="K608" s="371"/>
      <c r="L608" s="371"/>
      <c r="M608" s="371"/>
      <c r="N608" s="371"/>
      <c r="O608" s="371"/>
      <c r="P608" s="371"/>
    </row>
    <row r="609" spans="1:16" ht="15.75" thickBot="1">
      <c r="A609" s="371"/>
      <c r="B609" s="371"/>
      <c r="C609" s="371"/>
      <c r="D609" s="371"/>
      <c r="E609" s="371"/>
      <c r="F609" s="371"/>
      <c r="G609" s="371"/>
      <c r="H609" s="371"/>
      <c r="I609" s="371"/>
      <c r="J609" s="371"/>
      <c r="K609" s="371"/>
      <c r="L609" s="371"/>
      <c r="M609" s="371"/>
      <c r="N609" s="371"/>
      <c r="O609" s="371"/>
      <c r="P609" s="371"/>
    </row>
    <row r="610" spans="1:16" ht="15.75" thickBot="1">
      <c r="A610" s="371"/>
      <c r="B610" s="371"/>
      <c r="C610" s="371"/>
      <c r="D610" s="371"/>
      <c r="E610" s="371"/>
      <c r="F610" s="371"/>
      <c r="G610" s="371"/>
      <c r="H610" s="371"/>
      <c r="I610" s="371"/>
      <c r="J610" s="371"/>
      <c r="K610" s="371"/>
      <c r="L610" s="371"/>
      <c r="M610" s="371"/>
      <c r="N610" s="371"/>
      <c r="O610" s="371"/>
      <c r="P610" s="371"/>
    </row>
    <row r="611" spans="1:16" ht="15.75" thickBot="1">
      <c r="A611" s="371"/>
      <c r="B611" s="371"/>
      <c r="C611" s="371"/>
      <c r="D611" s="371"/>
      <c r="E611" s="371"/>
      <c r="F611" s="371"/>
      <c r="G611" s="371"/>
      <c r="H611" s="371"/>
      <c r="I611" s="371"/>
      <c r="J611" s="371"/>
      <c r="K611" s="371"/>
      <c r="L611" s="371"/>
      <c r="M611" s="371"/>
      <c r="N611" s="371"/>
      <c r="O611" s="371"/>
      <c r="P611" s="371"/>
    </row>
    <row r="612" spans="1:16" ht="15.75" thickBot="1">
      <c r="A612" s="371"/>
      <c r="B612" s="371"/>
      <c r="C612" s="371"/>
      <c r="D612" s="371"/>
      <c r="E612" s="371"/>
      <c r="F612" s="371"/>
      <c r="G612" s="371"/>
      <c r="H612" s="371"/>
      <c r="I612" s="371"/>
      <c r="J612" s="371"/>
      <c r="K612" s="371"/>
      <c r="L612" s="371"/>
      <c r="M612" s="371"/>
      <c r="N612" s="371"/>
      <c r="O612" s="371"/>
      <c r="P612" s="371"/>
    </row>
    <row r="613" spans="1:16" ht="15.75" thickBot="1">
      <c r="A613" s="371"/>
      <c r="B613" s="371"/>
      <c r="C613" s="371"/>
      <c r="D613" s="371"/>
      <c r="E613" s="371"/>
      <c r="F613" s="371"/>
      <c r="G613" s="371"/>
      <c r="H613" s="371"/>
      <c r="I613" s="371"/>
      <c r="J613" s="371"/>
      <c r="K613" s="371"/>
      <c r="L613" s="371"/>
      <c r="M613" s="371"/>
      <c r="N613" s="371"/>
      <c r="O613" s="371"/>
      <c r="P613" s="371"/>
    </row>
    <row r="614" spans="1:16" ht="15.75" thickBot="1">
      <c r="A614" s="371"/>
      <c r="B614" s="371"/>
      <c r="C614" s="371"/>
      <c r="D614" s="371"/>
      <c r="E614" s="371"/>
      <c r="F614" s="371"/>
      <c r="G614" s="371"/>
      <c r="H614" s="371"/>
      <c r="I614" s="371"/>
      <c r="J614" s="371"/>
      <c r="K614" s="371"/>
      <c r="L614" s="371"/>
      <c r="M614" s="371"/>
      <c r="N614" s="371"/>
      <c r="O614" s="371"/>
      <c r="P614" s="371"/>
    </row>
    <row r="615" spans="1:16" ht="15.75" thickBot="1">
      <c r="A615" s="371"/>
      <c r="B615" s="371"/>
      <c r="C615" s="371"/>
      <c r="D615" s="371"/>
      <c r="E615" s="371"/>
      <c r="F615" s="371"/>
      <c r="G615" s="371"/>
      <c r="H615" s="371"/>
      <c r="I615" s="371"/>
      <c r="J615" s="371"/>
      <c r="K615" s="371"/>
      <c r="L615" s="371"/>
      <c r="M615" s="371"/>
      <c r="N615" s="371"/>
      <c r="O615" s="371"/>
      <c r="P615" s="371"/>
    </row>
    <row r="616" spans="1:16" ht="15.75" thickBot="1">
      <c r="A616" s="371"/>
      <c r="B616" s="371"/>
      <c r="C616" s="371"/>
      <c r="D616" s="371"/>
      <c r="E616" s="371"/>
      <c r="F616" s="371"/>
      <c r="G616" s="371"/>
      <c r="H616" s="371"/>
      <c r="I616" s="371"/>
      <c r="J616" s="371"/>
      <c r="K616" s="371"/>
      <c r="L616" s="371"/>
      <c r="M616" s="371"/>
      <c r="N616" s="371"/>
      <c r="O616" s="371"/>
      <c r="P616" s="371"/>
    </row>
    <row r="617" spans="1:16" ht="15.75" thickBot="1">
      <c r="A617" s="371"/>
      <c r="B617" s="371"/>
      <c r="C617" s="371"/>
      <c r="D617" s="371"/>
      <c r="E617" s="371"/>
      <c r="F617" s="371"/>
      <c r="G617" s="371"/>
      <c r="H617" s="371"/>
      <c r="I617" s="371"/>
      <c r="J617" s="371"/>
      <c r="K617" s="371"/>
      <c r="L617" s="371"/>
      <c r="M617" s="371"/>
      <c r="N617" s="371"/>
      <c r="O617" s="371"/>
      <c r="P617" s="371"/>
    </row>
    <row r="618" spans="1:16" ht="15.75" thickBot="1">
      <c r="A618" s="371"/>
      <c r="B618" s="371"/>
      <c r="C618" s="371"/>
      <c r="D618" s="371"/>
      <c r="E618" s="371"/>
      <c r="F618" s="371"/>
      <c r="G618" s="371"/>
      <c r="H618" s="371"/>
      <c r="I618" s="371"/>
      <c r="J618" s="371"/>
      <c r="K618" s="371"/>
      <c r="L618" s="371"/>
      <c r="M618" s="371"/>
      <c r="N618" s="371"/>
      <c r="O618" s="371"/>
      <c r="P618" s="371"/>
    </row>
    <row r="619" spans="1:16" ht="15.75" thickBot="1">
      <c r="A619" s="371"/>
      <c r="B619" s="371"/>
      <c r="C619" s="371"/>
      <c r="D619" s="371"/>
      <c r="E619" s="371"/>
      <c r="F619" s="371"/>
      <c r="G619" s="371"/>
      <c r="H619" s="371"/>
      <c r="I619" s="371"/>
      <c r="J619" s="371"/>
      <c r="K619" s="371"/>
      <c r="L619" s="371"/>
      <c r="M619" s="371"/>
      <c r="N619" s="371"/>
      <c r="O619" s="371"/>
      <c r="P619" s="371"/>
    </row>
    <row r="620" spans="1:16" ht="15.75" thickBot="1">
      <c r="A620" s="371"/>
      <c r="B620" s="371"/>
      <c r="C620" s="371"/>
      <c r="D620" s="371"/>
      <c r="E620" s="371"/>
      <c r="F620" s="371"/>
      <c r="G620" s="371"/>
      <c r="H620" s="371"/>
      <c r="I620" s="371"/>
      <c r="J620" s="371"/>
      <c r="K620" s="371"/>
      <c r="L620" s="371"/>
      <c r="M620" s="371"/>
      <c r="N620" s="371"/>
      <c r="O620" s="371"/>
      <c r="P620" s="371"/>
    </row>
    <row r="621" spans="1:16" ht="15.75" thickBot="1">
      <c r="A621" s="371"/>
      <c r="B621" s="371"/>
      <c r="C621" s="371"/>
      <c r="D621" s="371"/>
      <c r="E621" s="371"/>
      <c r="F621" s="371"/>
      <c r="G621" s="371"/>
      <c r="H621" s="371"/>
      <c r="I621" s="371"/>
      <c r="J621" s="371"/>
      <c r="K621" s="371"/>
      <c r="L621" s="371"/>
      <c r="M621" s="371"/>
      <c r="N621" s="371"/>
      <c r="O621" s="371"/>
      <c r="P621" s="371"/>
    </row>
    <row r="622" spans="1:16" ht="15.75" thickBot="1">
      <c r="A622" s="371"/>
      <c r="B622" s="371"/>
      <c r="C622" s="371"/>
      <c r="D622" s="371"/>
      <c r="E622" s="371"/>
      <c r="F622" s="371"/>
      <c r="G622" s="371"/>
      <c r="H622" s="371"/>
      <c r="I622" s="371"/>
      <c r="J622" s="371"/>
      <c r="K622" s="371"/>
      <c r="L622" s="371"/>
      <c r="M622" s="371"/>
      <c r="N622" s="371"/>
      <c r="O622" s="371"/>
      <c r="P622" s="371"/>
    </row>
    <row r="623" spans="1:16" ht="15.75" thickBot="1">
      <c r="A623" s="371"/>
      <c r="B623" s="371"/>
      <c r="C623" s="371"/>
      <c r="D623" s="371"/>
      <c r="E623" s="371"/>
      <c r="F623" s="371"/>
      <c r="G623" s="371"/>
      <c r="H623" s="371"/>
      <c r="I623" s="371"/>
      <c r="J623" s="371"/>
      <c r="K623" s="371"/>
      <c r="L623" s="371"/>
      <c r="M623" s="371"/>
      <c r="N623" s="371"/>
      <c r="O623" s="371"/>
      <c r="P623" s="371"/>
    </row>
    <row r="624" spans="1:16" ht="15.75" thickBot="1">
      <c r="A624" s="371"/>
      <c r="B624" s="371"/>
      <c r="C624" s="371"/>
      <c r="D624" s="371"/>
      <c r="E624" s="371"/>
      <c r="F624" s="371"/>
      <c r="G624" s="371"/>
      <c r="H624" s="371"/>
      <c r="I624" s="371"/>
      <c r="J624" s="371"/>
      <c r="K624" s="371"/>
      <c r="L624" s="371"/>
      <c r="M624" s="371"/>
      <c r="N624" s="371"/>
      <c r="O624" s="371"/>
      <c r="P624" s="371"/>
    </row>
    <row r="625" spans="1:16" ht="15.75" thickBot="1">
      <c r="A625" s="371"/>
      <c r="B625" s="371"/>
      <c r="C625" s="371"/>
      <c r="D625" s="371"/>
      <c r="E625" s="371"/>
      <c r="F625" s="371"/>
      <c r="G625" s="371"/>
      <c r="H625" s="371"/>
      <c r="I625" s="371"/>
      <c r="J625" s="371"/>
      <c r="K625" s="371"/>
      <c r="L625" s="371"/>
      <c r="M625" s="371"/>
      <c r="N625" s="371"/>
      <c r="O625" s="371"/>
      <c r="P625" s="371"/>
    </row>
    <row r="626" spans="1:16" ht="15.75" thickBot="1">
      <c r="A626" s="371"/>
      <c r="B626" s="371"/>
      <c r="C626" s="371"/>
      <c r="D626" s="371"/>
      <c r="E626" s="371"/>
      <c r="F626" s="371"/>
      <c r="G626" s="371"/>
      <c r="H626" s="371"/>
      <c r="I626" s="371"/>
      <c r="J626" s="371"/>
      <c r="K626" s="371"/>
      <c r="L626" s="371"/>
      <c r="M626" s="371"/>
      <c r="N626" s="371"/>
      <c r="O626" s="371"/>
      <c r="P626" s="371"/>
    </row>
    <row r="627" spans="1:16" ht="15.75" thickBot="1">
      <c r="A627" s="371"/>
      <c r="B627" s="371"/>
      <c r="C627" s="371"/>
      <c r="D627" s="371"/>
      <c r="E627" s="371"/>
      <c r="F627" s="371"/>
      <c r="G627" s="371"/>
      <c r="H627" s="371"/>
      <c r="I627" s="371"/>
      <c r="J627" s="371"/>
      <c r="K627" s="371"/>
      <c r="L627" s="371"/>
      <c r="M627" s="371"/>
      <c r="N627" s="371"/>
      <c r="O627" s="371"/>
      <c r="P627" s="371"/>
    </row>
    <row r="628" spans="1:16" ht="15.75" thickBot="1">
      <c r="A628" s="371"/>
      <c r="B628" s="371"/>
      <c r="C628" s="371"/>
      <c r="D628" s="371"/>
      <c r="E628" s="371"/>
      <c r="F628" s="371"/>
      <c r="G628" s="371"/>
      <c r="H628" s="371"/>
      <c r="I628" s="371"/>
      <c r="J628" s="371"/>
      <c r="K628" s="371"/>
      <c r="L628" s="371"/>
      <c r="M628" s="371"/>
      <c r="N628" s="371"/>
      <c r="O628" s="371"/>
      <c r="P628" s="371"/>
    </row>
    <row r="629" spans="1:16" ht="15.75" thickBot="1">
      <c r="A629" s="371"/>
      <c r="B629" s="371"/>
      <c r="C629" s="371"/>
      <c r="D629" s="371"/>
      <c r="E629" s="371"/>
      <c r="F629" s="371"/>
      <c r="G629" s="371"/>
      <c r="H629" s="371"/>
      <c r="I629" s="371"/>
      <c r="J629" s="371"/>
      <c r="K629" s="371"/>
      <c r="L629" s="371"/>
      <c r="M629" s="371"/>
      <c r="N629" s="371"/>
      <c r="O629" s="371"/>
      <c r="P629" s="371"/>
    </row>
    <row r="630" spans="1:16" ht="15.75" thickBot="1">
      <c r="A630" s="371"/>
      <c r="B630" s="371"/>
      <c r="C630" s="371"/>
      <c r="D630" s="371"/>
      <c r="E630" s="371"/>
      <c r="F630" s="371"/>
      <c r="G630" s="371"/>
      <c r="H630" s="371"/>
      <c r="I630" s="371"/>
      <c r="J630" s="371"/>
      <c r="K630" s="371"/>
      <c r="L630" s="371"/>
      <c r="M630" s="371"/>
      <c r="N630" s="371"/>
      <c r="O630" s="371"/>
      <c r="P630" s="371"/>
    </row>
    <row r="631" spans="1:16" ht="15.75" thickBot="1">
      <c r="A631" s="371"/>
      <c r="B631" s="371"/>
      <c r="C631" s="371"/>
      <c r="D631" s="371"/>
      <c r="E631" s="371"/>
      <c r="F631" s="371"/>
      <c r="G631" s="371"/>
      <c r="H631" s="371"/>
      <c r="I631" s="371"/>
      <c r="J631" s="371"/>
      <c r="K631" s="371"/>
      <c r="L631" s="371"/>
      <c r="M631" s="371"/>
      <c r="N631" s="371"/>
      <c r="O631" s="371"/>
      <c r="P631" s="371"/>
    </row>
    <row r="632" spans="1:16" ht="15.75" thickBot="1">
      <c r="A632" s="371"/>
      <c r="B632" s="371"/>
      <c r="C632" s="371"/>
      <c r="D632" s="371"/>
      <c r="E632" s="371"/>
      <c r="F632" s="371"/>
      <c r="G632" s="371"/>
      <c r="H632" s="371"/>
      <c r="I632" s="371"/>
      <c r="J632" s="371"/>
      <c r="K632" s="371"/>
      <c r="L632" s="371"/>
      <c r="M632" s="371"/>
      <c r="N632" s="371"/>
      <c r="O632" s="371"/>
      <c r="P632" s="371"/>
    </row>
    <row r="633" spans="1:16" ht="15.75" thickBot="1">
      <c r="A633" s="371"/>
      <c r="B633" s="371"/>
      <c r="C633" s="371"/>
      <c r="D633" s="371"/>
      <c r="E633" s="371"/>
      <c r="F633" s="371"/>
      <c r="G633" s="371"/>
      <c r="H633" s="371"/>
      <c r="I633" s="371"/>
      <c r="J633" s="371"/>
      <c r="K633" s="371"/>
      <c r="L633" s="371"/>
      <c r="M633" s="371"/>
      <c r="N633" s="371"/>
      <c r="O633" s="371"/>
      <c r="P633" s="371"/>
    </row>
    <row r="634" spans="1:16" ht="15.75" thickBot="1">
      <c r="A634" s="371"/>
      <c r="B634" s="371"/>
      <c r="C634" s="371"/>
      <c r="D634" s="371"/>
      <c r="E634" s="371"/>
      <c r="F634" s="371"/>
      <c r="G634" s="371"/>
      <c r="H634" s="371"/>
      <c r="I634" s="371"/>
      <c r="J634" s="371"/>
      <c r="K634" s="371"/>
      <c r="L634" s="371"/>
      <c r="M634" s="371"/>
      <c r="N634" s="371"/>
      <c r="O634" s="371"/>
      <c r="P634" s="371"/>
    </row>
    <row r="635" spans="1:16" ht="15.75" thickBot="1">
      <c r="A635" s="371"/>
      <c r="B635" s="371"/>
      <c r="C635" s="371"/>
      <c r="D635" s="371"/>
      <c r="E635" s="371"/>
      <c r="F635" s="371"/>
      <c r="G635" s="371"/>
      <c r="H635" s="371"/>
      <c r="I635" s="371"/>
      <c r="J635" s="371"/>
      <c r="K635" s="371"/>
      <c r="L635" s="371"/>
      <c r="M635" s="371"/>
      <c r="N635" s="371"/>
      <c r="O635" s="371"/>
      <c r="P635" s="371"/>
    </row>
    <row r="636" spans="1:16" ht="15.75" thickBot="1">
      <c r="A636" s="371"/>
      <c r="B636" s="371"/>
      <c r="C636" s="371"/>
      <c r="D636" s="371"/>
      <c r="E636" s="371"/>
      <c r="F636" s="371"/>
      <c r="G636" s="371"/>
      <c r="H636" s="371"/>
      <c r="I636" s="371"/>
      <c r="J636" s="371"/>
      <c r="K636" s="371"/>
      <c r="L636" s="371"/>
      <c r="M636" s="371"/>
      <c r="N636" s="371"/>
      <c r="O636" s="371"/>
      <c r="P636" s="371"/>
    </row>
    <row r="637" spans="1:16" ht="15.75" thickBot="1">
      <c r="A637" s="371"/>
      <c r="B637" s="371"/>
      <c r="C637" s="371"/>
      <c r="D637" s="371"/>
      <c r="E637" s="371"/>
      <c r="F637" s="371"/>
      <c r="G637" s="371"/>
      <c r="H637" s="371"/>
      <c r="I637" s="371"/>
      <c r="J637" s="371"/>
      <c r="K637" s="371"/>
      <c r="L637" s="371"/>
      <c r="M637" s="371"/>
      <c r="N637" s="371"/>
      <c r="O637" s="371"/>
      <c r="P637" s="371"/>
    </row>
    <row r="638" spans="1:16" ht="15.75" thickBot="1">
      <c r="A638" s="371"/>
      <c r="B638" s="371"/>
      <c r="C638" s="371"/>
      <c r="D638" s="371"/>
      <c r="E638" s="371"/>
      <c r="F638" s="371"/>
      <c r="G638" s="371"/>
      <c r="H638" s="371"/>
      <c r="I638" s="371"/>
      <c r="J638" s="371"/>
      <c r="K638" s="371"/>
      <c r="L638" s="371"/>
      <c r="M638" s="371"/>
      <c r="N638" s="371"/>
      <c r="O638" s="371"/>
      <c r="P638" s="371"/>
    </row>
    <row r="639" spans="1:16" ht="15.75" thickBot="1">
      <c r="A639" s="371"/>
      <c r="B639" s="371"/>
      <c r="C639" s="371"/>
      <c r="D639" s="371"/>
      <c r="E639" s="371"/>
      <c r="F639" s="371"/>
      <c r="G639" s="371"/>
      <c r="H639" s="371"/>
      <c r="I639" s="371"/>
      <c r="J639" s="371"/>
      <c r="K639" s="371"/>
      <c r="L639" s="371"/>
      <c r="M639" s="371"/>
      <c r="N639" s="371"/>
      <c r="O639" s="371"/>
      <c r="P639" s="371"/>
    </row>
    <row r="640" spans="1:16" ht="15.75" thickBot="1">
      <c r="A640" s="371"/>
      <c r="B640" s="371"/>
      <c r="C640" s="371"/>
      <c r="D640" s="371"/>
      <c r="E640" s="371"/>
      <c r="F640" s="371"/>
      <c r="G640" s="371"/>
      <c r="H640" s="371"/>
      <c r="I640" s="371"/>
      <c r="J640" s="371"/>
      <c r="K640" s="371"/>
      <c r="L640" s="371"/>
      <c r="M640" s="371"/>
      <c r="N640" s="371"/>
      <c r="O640" s="371"/>
      <c r="P640" s="371"/>
    </row>
    <row r="641" spans="1:16" ht="15.75" thickBot="1">
      <c r="A641" s="371"/>
      <c r="B641" s="371"/>
      <c r="C641" s="371"/>
      <c r="D641" s="371"/>
      <c r="E641" s="371"/>
      <c r="F641" s="371"/>
      <c r="G641" s="371"/>
      <c r="H641" s="371"/>
      <c r="I641" s="371"/>
      <c r="J641" s="371"/>
      <c r="K641" s="371"/>
      <c r="L641" s="371"/>
      <c r="M641" s="371"/>
      <c r="N641" s="371"/>
      <c r="O641" s="371"/>
      <c r="P641" s="371"/>
    </row>
    <row r="642" spans="1:16" ht="15.75" thickBot="1">
      <c r="A642" s="371"/>
      <c r="B642" s="371"/>
      <c r="C642" s="371"/>
      <c r="D642" s="371"/>
      <c r="E642" s="371"/>
      <c r="F642" s="371"/>
      <c r="G642" s="371"/>
      <c r="H642" s="371"/>
      <c r="I642" s="371"/>
      <c r="J642" s="371"/>
      <c r="K642" s="371"/>
      <c r="L642" s="371"/>
      <c r="M642" s="371"/>
      <c r="N642" s="371"/>
      <c r="O642" s="371"/>
      <c r="P642" s="371"/>
    </row>
    <row r="643" spans="1:16" ht="15.75" thickBot="1">
      <c r="A643" s="371"/>
      <c r="B643" s="371"/>
      <c r="C643" s="371"/>
      <c r="D643" s="371"/>
      <c r="E643" s="371"/>
      <c r="F643" s="371"/>
      <c r="G643" s="371"/>
      <c r="H643" s="371"/>
      <c r="I643" s="371"/>
      <c r="J643" s="371"/>
      <c r="K643" s="371"/>
      <c r="L643" s="371"/>
      <c r="M643" s="371"/>
      <c r="N643" s="371"/>
      <c r="O643" s="371"/>
      <c r="P643" s="371"/>
    </row>
    <row r="644" spans="1:16" ht="15.75" thickBot="1">
      <c r="A644" s="371"/>
      <c r="B644" s="371"/>
      <c r="C644" s="371"/>
      <c r="D644" s="371"/>
      <c r="E644" s="371"/>
      <c r="F644" s="371"/>
      <c r="G644" s="371"/>
      <c r="H644" s="371"/>
      <c r="I644" s="371"/>
      <c r="J644" s="371"/>
      <c r="K644" s="371"/>
      <c r="L644" s="371"/>
      <c r="M644" s="371"/>
      <c r="N644" s="371"/>
      <c r="O644" s="371"/>
      <c r="P644" s="371"/>
    </row>
    <row r="645" spans="1:16" ht="15.75" thickBot="1">
      <c r="A645" s="371"/>
      <c r="B645" s="371"/>
      <c r="C645" s="371"/>
      <c r="D645" s="371"/>
      <c r="E645" s="371"/>
      <c r="F645" s="371"/>
      <c r="G645" s="371"/>
      <c r="H645" s="371"/>
      <c r="I645" s="371"/>
      <c r="J645" s="371"/>
      <c r="K645" s="371"/>
      <c r="L645" s="371"/>
      <c r="M645" s="371"/>
      <c r="N645" s="371"/>
      <c r="O645" s="371"/>
      <c r="P645" s="371"/>
    </row>
    <row r="646" spans="1:16" ht="15.75" thickBot="1">
      <c r="A646" s="371"/>
      <c r="B646" s="371"/>
      <c r="C646" s="371"/>
      <c r="D646" s="371"/>
      <c r="E646" s="371"/>
      <c r="F646" s="371"/>
      <c r="G646" s="371"/>
      <c r="H646" s="371"/>
      <c r="I646" s="371"/>
      <c r="J646" s="371"/>
      <c r="K646" s="371"/>
      <c r="L646" s="371"/>
      <c r="M646" s="371"/>
      <c r="N646" s="371"/>
      <c r="O646" s="371"/>
      <c r="P646" s="371"/>
    </row>
    <row r="647" spans="1:16" ht="15.75" thickBot="1">
      <c r="A647" s="371"/>
      <c r="B647" s="371"/>
      <c r="C647" s="371"/>
      <c r="D647" s="371"/>
      <c r="E647" s="371"/>
      <c r="F647" s="371"/>
      <c r="G647" s="371"/>
      <c r="H647" s="371"/>
      <c r="I647" s="371"/>
      <c r="J647" s="371"/>
      <c r="K647" s="371"/>
      <c r="L647" s="371"/>
      <c r="M647" s="371"/>
      <c r="N647" s="371"/>
      <c r="O647" s="371"/>
      <c r="P647" s="371"/>
    </row>
    <row r="648" spans="1:16" ht="15.75" thickBot="1">
      <c r="A648" s="371"/>
      <c r="B648" s="371"/>
      <c r="C648" s="371"/>
      <c r="D648" s="371"/>
      <c r="E648" s="371"/>
      <c r="F648" s="371"/>
      <c r="G648" s="371"/>
      <c r="H648" s="371"/>
      <c r="I648" s="371"/>
      <c r="J648" s="371"/>
      <c r="K648" s="371"/>
      <c r="L648" s="371"/>
      <c r="M648" s="371"/>
      <c r="N648" s="371"/>
      <c r="O648" s="371"/>
      <c r="P648" s="371"/>
    </row>
    <row r="649" spans="1:16" ht="15.75" thickBot="1">
      <c r="A649" s="371"/>
      <c r="B649" s="371"/>
      <c r="C649" s="371"/>
      <c r="D649" s="371"/>
      <c r="E649" s="371"/>
      <c r="F649" s="371"/>
      <c r="G649" s="371"/>
      <c r="H649" s="371"/>
      <c r="I649" s="371"/>
      <c r="J649" s="371"/>
      <c r="K649" s="371"/>
      <c r="L649" s="371"/>
      <c r="M649" s="371"/>
      <c r="N649" s="371"/>
      <c r="O649" s="371"/>
      <c r="P649" s="371"/>
    </row>
    <row r="650" spans="1:16" ht="15.75" thickBot="1">
      <c r="A650" s="371"/>
      <c r="B650" s="371"/>
      <c r="C650" s="371"/>
      <c r="D650" s="371"/>
      <c r="E650" s="371"/>
      <c r="F650" s="371"/>
      <c r="G650" s="371"/>
      <c r="H650" s="371"/>
      <c r="I650" s="371"/>
      <c r="J650" s="371"/>
      <c r="K650" s="371"/>
      <c r="L650" s="371"/>
      <c r="M650" s="371"/>
      <c r="N650" s="371"/>
      <c r="O650" s="371"/>
      <c r="P650" s="371"/>
    </row>
    <row r="651" spans="1:16" ht="15.75" thickBot="1">
      <c r="A651" s="371"/>
      <c r="B651" s="371"/>
      <c r="C651" s="371"/>
      <c r="D651" s="371"/>
      <c r="E651" s="371"/>
      <c r="F651" s="371"/>
      <c r="G651" s="371"/>
      <c r="H651" s="371"/>
      <c r="I651" s="371"/>
      <c r="J651" s="371"/>
      <c r="K651" s="371"/>
      <c r="L651" s="371"/>
      <c r="M651" s="371"/>
      <c r="N651" s="371"/>
      <c r="O651" s="371"/>
      <c r="P651" s="371"/>
    </row>
    <row r="652" spans="1:16" ht="15.75" thickBot="1">
      <c r="A652" s="371"/>
      <c r="B652" s="371"/>
      <c r="C652" s="371"/>
      <c r="D652" s="371"/>
      <c r="E652" s="371"/>
      <c r="F652" s="371"/>
      <c r="G652" s="371"/>
      <c r="H652" s="371"/>
      <c r="I652" s="371"/>
      <c r="J652" s="371"/>
      <c r="K652" s="371"/>
      <c r="L652" s="371"/>
      <c r="M652" s="371"/>
      <c r="N652" s="371"/>
      <c r="O652" s="371"/>
      <c r="P652" s="371"/>
    </row>
    <row r="653" spans="1:16" ht="15.75" thickBot="1">
      <c r="A653" s="371"/>
      <c r="B653" s="371"/>
      <c r="C653" s="371"/>
      <c r="D653" s="371"/>
      <c r="E653" s="371"/>
      <c r="F653" s="371"/>
      <c r="G653" s="371"/>
      <c r="H653" s="371"/>
      <c r="I653" s="371"/>
      <c r="J653" s="371"/>
      <c r="K653" s="371"/>
      <c r="L653" s="371"/>
      <c r="M653" s="371"/>
      <c r="N653" s="371"/>
      <c r="O653" s="371"/>
      <c r="P653" s="371"/>
    </row>
    <row r="654" spans="1:16" ht="15.75" thickBot="1">
      <c r="A654" s="371"/>
      <c r="B654" s="371"/>
      <c r="C654" s="371"/>
      <c r="D654" s="371"/>
      <c r="E654" s="371"/>
      <c r="F654" s="371"/>
      <c r="G654" s="371"/>
      <c r="H654" s="371"/>
      <c r="I654" s="371"/>
      <c r="J654" s="371"/>
      <c r="K654" s="371"/>
      <c r="L654" s="371"/>
      <c r="M654" s="371"/>
      <c r="N654" s="371"/>
      <c r="O654" s="371"/>
      <c r="P654" s="371"/>
    </row>
    <row r="655" spans="1:16" ht="15.75" thickBot="1">
      <c r="A655" s="371"/>
      <c r="B655" s="371"/>
      <c r="C655" s="371"/>
      <c r="D655" s="371"/>
      <c r="E655" s="371"/>
      <c r="F655" s="371"/>
      <c r="G655" s="371"/>
      <c r="H655" s="371"/>
      <c r="I655" s="371"/>
      <c r="J655" s="371"/>
      <c r="K655" s="371"/>
      <c r="L655" s="371"/>
      <c r="M655" s="371"/>
      <c r="N655" s="371"/>
      <c r="O655" s="371"/>
      <c r="P655" s="371"/>
    </row>
    <row r="656" spans="1:16" ht="15.75" thickBot="1">
      <c r="A656" s="371"/>
      <c r="B656" s="371"/>
      <c r="C656" s="371"/>
      <c r="D656" s="371"/>
      <c r="E656" s="371"/>
      <c r="F656" s="371"/>
      <c r="G656" s="371"/>
      <c r="H656" s="371"/>
      <c r="I656" s="371"/>
      <c r="J656" s="371"/>
      <c r="K656" s="371"/>
      <c r="L656" s="371"/>
      <c r="M656" s="371"/>
      <c r="N656" s="371"/>
      <c r="O656" s="371"/>
      <c r="P656" s="371"/>
    </row>
    <row r="657" spans="1:16" ht="15.75" thickBot="1">
      <c r="A657" s="371"/>
      <c r="B657" s="371"/>
      <c r="C657" s="371"/>
      <c r="D657" s="371"/>
      <c r="E657" s="371"/>
      <c r="F657" s="371"/>
      <c r="G657" s="371"/>
      <c r="H657" s="371"/>
      <c r="I657" s="371"/>
      <c r="J657" s="371"/>
      <c r="K657" s="371"/>
      <c r="L657" s="371"/>
      <c r="M657" s="371"/>
      <c r="N657" s="371"/>
      <c r="O657" s="371"/>
      <c r="P657" s="371"/>
    </row>
    <row r="658" spans="1:16" ht="15.75" thickBot="1">
      <c r="A658" s="371"/>
      <c r="B658" s="371"/>
      <c r="C658" s="371"/>
      <c r="D658" s="371"/>
      <c r="E658" s="371"/>
      <c r="F658" s="371"/>
      <c r="G658" s="371"/>
      <c r="H658" s="371"/>
      <c r="I658" s="371"/>
      <c r="J658" s="371"/>
      <c r="K658" s="371"/>
      <c r="L658" s="371"/>
      <c r="M658" s="371"/>
      <c r="N658" s="371"/>
      <c r="O658" s="371"/>
      <c r="P658" s="371"/>
    </row>
    <row r="659" spans="1:16" ht="15.75" thickBot="1">
      <c r="A659" s="371"/>
      <c r="B659" s="371"/>
      <c r="C659" s="371"/>
      <c r="D659" s="371"/>
      <c r="E659" s="371"/>
      <c r="F659" s="371"/>
      <c r="G659" s="371"/>
      <c r="H659" s="371"/>
      <c r="I659" s="371"/>
      <c r="J659" s="371"/>
      <c r="K659" s="371"/>
      <c r="L659" s="371"/>
      <c r="M659" s="371"/>
      <c r="N659" s="371"/>
      <c r="O659" s="371"/>
      <c r="P659" s="371"/>
    </row>
    <row r="660" spans="1:16" ht="15.75" thickBot="1">
      <c r="A660" s="371"/>
      <c r="B660" s="371"/>
      <c r="C660" s="371"/>
      <c r="D660" s="371"/>
      <c r="E660" s="371"/>
      <c r="F660" s="371"/>
      <c r="G660" s="371"/>
      <c r="H660" s="371"/>
      <c r="I660" s="371"/>
      <c r="J660" s="371"/>
      <c r="K660" s="371"/>
      <c r="L660" s="371"/>
      <c r="M660" s="371"/>
      <c r="N660" s="371"/>
      <c r="O660" s="371"/>
      <c r="P660" s="371"/>
    </row>
    <row r="661" spans="1:16" ht="15.75" thickBot="1">
      <c r="A661" s="371"/>
      <c r="B661" s="371"/>
      <c r="C661" s="371"/>
      <c r="D661" s="371"/>
      <c r="E661" s="371"/>
      <c r="F661" s="371"/>
      <c r="G661" s="371"/>
      <c r="H661" s="371"/>
      <c r="I661" s="371"/>
      <c r="J661" s="371"/>
      <c r="K661" s="371"/>
      <c r="L661" s="371"/>
      <c r="M661" s="371"/>
      <c r="N661" s="371"/>
      <c r="O661" s="371"/>
      <c r="P661" s="371"/>
    </row>
    <row r="662" spans="1:16" ht="15.75" thickBot="1">
      <c r="A662" s="371"/>
      <c r="B662" s="371"/>
      <c r="C662" s="371"/>
      <c r="D662" s="371"/>
      <c r="E662" s="371"/>
      <c r="F662" s="371"/>
      <c r="G662" s="371"/>
      <c r="H662" s="371"/>
      <c r="I662" s="371"/>
      <c r="J662" s="371"/>
      <c r="K662" s="371"/>
      <c r="L662" s="371"/>
      <c r="M662" s="371"/>
      <c r="N662" s="371"/>
      <c r="O662" s="371"/>
      <c r="P662" s="371"/>
    </row>
    <row r="663" spans="1:16" ht="15.75" thickBot="1">
      <c r="A663" s="371"/>
      <c r="B663" s="371"/>
      <c r="C663" s="371"/>
      <c r="D663" s="371"/>
      <c r="E663" s="371"/>
      <c r="F663" s="371"/>
      <c r="G663" s="371"/>
      <c r="H663" s="371"/>
      <c r="I663" s="371"/>
      <c r="J663" s="371"/>
      <c r="K663" s="371"/>
      <c r="L663" s="371"/>
      <c r="M663" s="371"/>
      <c r="N663" s="371"/>
      <c r="O663" s="371"/>
      <c r="P663" s="371"/>
    </row>
    <row r="664" spans="1:16" ht="15.75" thickBot="1">
      <c r="A664" s="371"/>
      <c r="B664" s="371"/>
      <c r="C664" s="371"/>
      <c r="D664" s="371"/>
      <c r="E664" s="371"/>
      <c r="F664" s="371"/>
      <c r="G664" s="371"/>
      <c r="H664" s="371"/>
      <c r="I664" s="371"/>
      <c r="J664" s="371"/>
      <c r="K664" s="371"/>
      <c r="L664" s="371"/>
      <c r="M664" s="371"/>
      <c r="N664" s="371"/>
      <c r="O664" s="371"/>
      <c r="P664" s="371"/>
    </row>
    <row r="665" spans="1:16" ht="15.75" thickBot="1">
      <c r="A665" s="371"/>
      <c r="B665" s="371"/>
      <c r="C665" s="371"/>
      <c r="D665" s="371"/>
      <c r="E665" s="371"/>
      <c r="F665" s="371"/>
      <c r="G665" s="371"/>
      <c r="H665" s="371"/>
      <c r="I665" s="371"/>
      <c r="J665" s="371"/>
      <c r="K665" s="371"/>
      <c r="L665" s="371"/>
      <c r="M665" s="371"/>
      <c r="N665" s="371"/>
      <c r="O665" s="371"/>
      <c r="P665" s="371"/>
    </row>
    <row r="666" spans="1:16" ht="15.75" thickBot="1">
      <c r="A666" s="371"/>
      <c r="B666" s="371"/>
      <c r="C666" s="371"/>
      <c r="D666" s="371"/>
      <c r="E666" s="371"/>
      <c r="F666" s="371"/>
      <c r="G666" s="371"/>
      <c r="H666" s="371"/>
      <c r="I666" s="371"/>
      <c r="J666" s="371"/>
      <c r="K666" s="371"/>
      <c r="L666" s="371"/>
      <c r="M666" s="371"/>
      <c r="N666" s="371"/>
      <c r="O666" s="371"/>
      <c r="P666" s="371"/>
    </row>
    <row r="667" spans="1:16" ht="15.75" thickBot="1">
      <c r="A667" s="371"/>
      <c r="B667" s="371"/>
      <c r="C667" s="371"/>
      <c r="D667" s="371"/>
      <c r="E667" s="371"/>
      <c r="F667" s="371"/>
      <c r="G667" s="371"/>
      <c r="H667" s="371"/>
      <c r="I667" s="371"/>
      <c r="J667" s="371"/>
      <c r="K667" s="371"/>
      <c r="L667" s="371"/>
      <c r="M667" s="371"/>
      <c r="N667" s="371"/>
      <c r="O667" s="371"/>
      <c r="P667" s="371"/>
    </row>
    <row r="668" spans="1:16" ht="15.75" thickBot="1">
      <c r="A668" s="371"/>
      <c r="B668" s="371"/>
      <c r="C668" s="371"/>
      <c r="D668" s="371"/>
      <c r="E668" s="371"/>
      <c r="F668" s="371"/>
      <c r="G668" s="371"/>
      <c r="H668" s="371"/>
      <c r="I668" s="371"/>
      <c r="J668" s="371"/>
      <c r="K668" s="371"/>
      <c r="L668" s="371"/>
      <c r="M668" s="371"/>
      <c r="N668" s="371"/>
      <c r="O668" s="371"/>
      <c r="P668" s="371"/>
    </row>
    <row r="669" spans="1:16" ht="15.75" thickBot="1">
      <c r="A669" s="371"/>
      <c r="B669" s="371"/>
      <c r="C669" s="371"/>
      <c r="D669" s="371"/>
      <c r="E669" s="371"/>
      <c r="F669" s="371"/>
      <c r="G669" s="371"/>
      <c r="H669" s="371"/>
      <c r="I669" s="371"/>
      <c r="J669" s="371"/>
      <c r="K669" s="371"/>
      <c r="L669" s="371"/>
      <c r="M669" s="371"/>
      <c r="N669" s="371"/>
      <c r="O669" s="371"/>
      <c r="P669" s="371"/>
    </row>
    <row r="670" spans="1:16" ht="15.75" thickBot="1">
      <c r="A670" s="371"/>
      <c r="B670" s="371"/>
      <c r="C670" s="371"/>
      <c r="D670" s="371"/>
      <c r="E670" s="371"/>
      <c r="F670" s="371"/>
      <c r="G670" s="371"/>
      <c r="H670" s="371"/>
      <c r="I670" s="371"/>
      <c r="J670" s="371"/>
      <c r="K670" s="371"/>
      <c r="L670" s="371"/>
      <c r="M670" s="371"/>
      <c r="N670" s="371"/>
      <c r="O670" s="371"/>
      <c r="P670" s="371"/>
    </row>
    <row r="671" spans="1:16" ht="15.75" thickBot="1">
      <c r="A671" s="371"/>
      <c r="B671" s="371"/>
      <c r="C671" s="371"/>
      <c r="D671" s="371"/>
      <c r="E671" s="371"/>
      <c r="F671" s="371"/>
      <c r="G671" s="371"/>
      <c r="H671" s="371"/>
      <c r="I671" s="371"/>
      <c r="J671" s="371"/>
      <c r="K671" s="371"/>
      <c r="L671" s="371"/>
      <c r="M671" s="371"/>
      <c r="N671" s="371"/>
      <c r="O671" s="371"/>
      <c r="P671" s="371"/>
    </row>
    <row r="672" spans="1:16" ht="15.75" thickBot="1">
      <c r="A672" s="371"/>
      <c r="B672" s="371"/>
      <c r="C672" s="371"/>
      <c r="D672" s="371"/>
      <c r="E672" s="371"/>
      <c r="F672" s="371"/>
      <c r="G672" s="371"/>
      <c r="H672" s="371"/>
      <c r="I672" s="371"/>
      <c r="J672" s="371"/>
      <c r="K672" s="371"/>
      <c r="L672" s="371"/>
      <c r="M672" s="371"/>
      <c r="N672" s="371"/>
      <c r="O672" s="371"/>
      <c r="P672" s="371"/>
    </row>
    <row r="673" spans="1:16" ht="15.75" thickBot="1">
      <c r="A673" s="371"/>
      <c r="B673" s="371"/>
      <c r="C673" s="371"/>
      <c r="D673" s="371"/>
      <c r="E673" s="371"/>
      <c r="F673" s="371"/>
      <c r="G673" s="371"/>
      <c r="H673" s="371"/>
      <c r="I673" s="371"/>
      <c r="J673" s="371"/>
      <c r="K673" s="371"/>
      <c r="L673" s="371"/>
      <c r="M673" s="371"/>
      <c r="N673" s="371"/>
      <c r="O673" s="371"/>
      <c r="P673" s="371"/>
    </row>
    <row r="674" spans="1:16" ht="15.75" thickBot="1">
      <c r="A674" s="371"/>
      <c r="B674" s="371"/>
      <c r="C674" s="371"/>
      <c r="D674" s="371"/>
      <c r="E674" s="371"/>
      <c r="F674" s="371"/>
      <c r="G674" s="371"/>
      <c r="H674" s="371"/>
      <c r="I674" s="371"/>
      <c r="J674" s="371"/>
      <c r="K674" s="371"/>
      <c r="L674" s="371"/>
      <c r="M674" s="371"/>
      <c r="N674" s="371"/>
      <c r="O674" s="371"/>
      <c r="P674" s="371"/>
    </row>
    <row r="675" spans="1:16" ht="15.75" thickBot="1">
      <c r="A675" s="371"/>
      <c r="B675" s="371"/>
      <c r="C675" s="371"/>
      <c r="D675" s="371"/>
      <c r="E675" s="371"/>
      <c r="F675" s="371"/>
      <c r="G675" s="371"/>
      <c r="H675" s="371"/>
      <c r="I675" s="371"/>
      <c r="J675" s="371"/>
      <c r="K675" s="371"/>
      <c r="L675" s="371"/>
      <c r="M675" s="371"/>
      <c r="N675" s="371"/>
      <c r="O675" s="371"/>
      <c r="P675" s="371"/>
    </row>
    <row r="676" spans="1:16" ht="15.75" thickBot="1">
      <c r="A676" s="371"/>
      <c r="B676" s="371"/>
      <c r="C676" s="371"/>
      <c r="D676" s="371"/>
      <c r="E676" s="371"/>
      <c r="F676" s="371"/>
      <c r="G676" s="371"/>
      <c r="H676" s="371"/>
      <c r="I676" s="371"/>
      <c r="J676" s="371"/>
      <c r="K676" s="371"/>
      <c r="L676" s="371"/>
      <c r="M676" s="371"/>
      <c r="N676" s="371"/>
      <c r="O676" s="371"/>
      <c r="P676" s="371"/>
    </row>
    <row r="677" spans="1:16" ht="15.75" thickBot="1">
      <c r="A677" s="371"/>
      <c r="B677" s="371"/>
      <c r="C677" s="371"/>
      <c r="D677" s="371"/>
      <c r="E677" s="371"/>
      <c r="F677" s="371"/>
      <c r="G677" s="371"/>
      <c r="H677" s="371"/>
      <c r="I677" s="371"/>
      <c r="J677" s="371"/>
      <c r="K677" s="371"/>
      <c r="L677" s="371"/>
      <c r="M677" s="371"/>
      <c r="N677" s="371"/>
      <c r="O677" s="371"/>
      <c r="P677" s="371"/>
    </row>
    <row r="678" spans="1:16" ht="15.75" thickBot="1">
      <c r="A678" s="371"/>
      <c r="B678" s="371"/>
      <c r="C678" s="371"/>
      <c r="D678" s="371"/>
      <c r="E678" s="371"/>
      <c r="F678" s="371"/>
      <c r="G678" s="371"/>
      <c r="H678" s="371"/>
      <c r="I678" s="371"/>
      <c r="J678" s="371"/>
      <c r="K678" s="371"/>
      <c r="L678" s="371"/>
      <c r="M678" s="371"/>
      <c r="N678" s="371"/>
      <c r="O678" s="371"/>
      <c r="P678" s="371"/>
    </row>
    <row r="679" spans="1:16" ht="15.75" thickBot="1">
      <c r="A679" s="371"/>
      <c r="B679" s="371"/>
      <c r="C679" s="371"/>
      <c r="D679" s="371"/>
      <c r="E679" s="371"/>
      <c r="F679" s="371"/>
      <c r="G679" s="371"/>
      <c r="H679" s="371"/>
      <c r="I679" s="371"/>
      <c r="J679" s="371"/>
      <c r="K679" s="371"/>
      <c r="L679" s="371"/>
      <c r="M679" s="371"/>
      <c r="N679" s="371"/>
      <c r="O679" s="371"/>
      <c r="P679" s="371"/>
    </row>
    <row r="680" spans="1:16" ht="15.75" thickBot="1">
      <c r="A680" s="371"/>
      <c r="B680" s="371"/>
      <c r="C680" s="371"/>
      <c r="D680" s="371"/>
      <c r="E680" s="371"/>
      <c r="F680" s="371"/>
      <c r="G680" s="371"/>
      <c r="H680" s="371"/>
      <c r="I680" s="371"/>
      <c r="J680" s="371"/>
      <c r="K680" s="371"/>
      <c r="L680" s="371"/>
      <c r="M680" s="371"/>
      <c r="N680" s="371"/>
      <c r="O680" s="371"/>
      <c r="P680" s="371"/>
    </row>
    <row r="681" spans="1:16" ht="15.75" thickBot="1">
      <c r="A681" s="371"/>
      <c r="B681" s="371"/>
      <c r="C681" s="371"/>
      <c r="D681" s="371"/>
      <c r="E681" s="371"/>
      <c r="F681" s="371"/>
      <c r="G681" s="371"/>
      <c r="H681" s="371"/>
      <c r="I681" s="371"/>
      <c r="J681" s="371"/>
      <c r="K681" s="371"/>
      <c r="L681" s="371"/>
      <c r="M681" s="371"/>
      <c r="N681" s="371"/>
      <c r="O681" s="371"/>
      <c r="P681" s="371"/>
    </row>
    <row r="682" spans="1:16" ht="15.75" thickBot="1">
      <c r="A682" s="371"/>
      <c r="B682" s="371"/>
      <c r="C682" s="371"/>
      <c r="D682" s="371"/>
      <c r="E682" s="371"/>
      <c r="F682" s="371"/>
      <c r="G682" s="371"/>
      <c r="H682" s="371"/>
      <c r="I682" s="371"/>
      <c r="J682" s="371"/>
      <c r="K682" s="371"/>
      <c r="L682" s="371"/>
      <c r="M682" s="371"/>
      <c r="N682" s="371"/>
      <c r="O682" s="371"/>
      <c r="P682" s="371"/>
    </row>
    <row r="683" spans="1:16" ht="15.75" thickBot="1">
      <c r="A683" s="371"/>
      <c r="B683" s="371"/>
      <c r="C683" s="371"/>
      <c r="D683" s="371"/>
      <c r="E683" s="371"/>
      <c r="F683" s="371"/>
      <c r="G683" s="371"/>
      <c r="H683" s="371"/>
      <c r="I683" s="371"/>
      <c r="J683" s="371"/>
      <c r="K683" s="371"/>
      <c r="L683" s="371"/>
      <c r="M683" s="371"/>
      <c r="N683" s="371"/>
      <c r="O683" s="371"/>
      <c r="P683" s="371"/>
    </row>
    <row r="684" spans="1:16" ht="15.75" thickBot="1">
      <c r="A684" s="371"/>
      <c r="B684" s="371"/>
      <c r="C684" s="371"/>
      <c r="D684" s="371"/>
      <c r="E684" s="371"/>
      <c r="F684" s="371"/>
      <c r="G684" s="371"/>
      <c r="H684" s="371"/>
      <c r="I684" s="371"/>
      <c r="J684" s="371"/>
      <c r="K684" s="371"/>
      <c r="L684" s="371"/>
      <c r="M684" s="371"/>
      <c r="N684" s="371"/>
      <c r="O684" s="371"/>
      <c r="P684" s="371"/>
    </row>
    <row r="685" spans="1:16" ht="15.75" thickBot="1">
      <c r="A685" s="371"/>
      <c r="B685" s="371"/>
      <c r="C685" s="371"/>
      <c r="D685" s="371"/>
      <c r="E685" s="371"/>
      <c r="F685" s="371"/>
      <c r="G685" s="371"/>
      <c r="H685" s="371"/>
      <c r="I685" s="371"/>
      <c r="J685" s="371"/>
      <c r="K685" s="371"/>
      <c r="L685" s="371"/>
      <c r="M685" s="371"/>
      <c r="N685" s="371"/>
      <c r="O685" s="371"/>
      <c r="P685" s="371"/>
    </row>
    <row r="686" spans="1:16" ht="15.75" thickBot="1">
      <c r="A686" s="371"/>
      <c r="B686" s="371"/>
      <c r="C686" s="371"/>
      <c r="D686" s="371"/>
      <c r="E686" s="371"/>
      <c r="F686" s="371"/>
      <c r="G686" s="371"/>
      <c r="H686" s="371"/>
      <c r="I686" s="371"/>
      <c r="J686" s="371"/>
      <c r="K686" s="371"/>
      <c r="L686" s="371"/>
      <c r="M686" s="371"/>
      <c r="N686" s="371"/>
      <c r="O686" s="371"/>
      <c r="P686" s="371"/>
    </row>
    <row r="687" spans="1:16" ht="15.75" thickBot="1">
      <c r="A687" s="371"/>
      <c r="B687" s="371"/>
      <c r="C687" s="371"/>
      <c r="D687" s="371"/>
      <c r="E687" s="371"/>
      <c r="F687" s="371"/>
      <c r="G687" s="371"/>
      <c r="H687" s="371"/>
      <c r="I687" s="371"/>
      <c r="J687" s="371"/>
      <c r="K687" s="371"/>
      <c r="L687" s="371"/>
      <c r="M687" s="371"/>
      <c r="N687" s="371"/>
      <c r="O687" s="371"/>
      <c r="P687" s="371"/>
    </row>
    <row r="688" spans="1:16" ht="15.75" thickBot="1">
      <c r="A688" s="371"/>
      <c r="B688" s="371"/>
      <c r="C688" s="371"/>
      <c r="D688" s="371"/>
      <c r="E688" s="371"/>
      <c r="F688" s="371"/>
      <c r="G688" s="371"/>
      <c r="H688" s="371"/>
      <c r="I688" s="371"/>
      <c r="J688" s="371"/>
      <c r="K688" s="371"/>
      <c r="L688" s="371"/>
      <c r="M688" s="371"/>
      <c r="N688" s="371"/>
      <c r="O688" s="371"/>
      <c r="P688" s="371"/>
    </row>
    <row r="689" spans="1:16" ht="15.75" thickBot="1">
      <c r="A689" s="371"/>
      <c r="B689" s="371"/>
      <c r="C689" s="371"/>
      <c r="D689" s="371"/>
      <c r="E689" s="371"/>
      <c r="F689" s="371"/>
      <c r="G689" s="371"/>
      <c r="H689" s="371"/>
      <c r="I689" s="371"/>
      <c r="J689" s="371"/>
      <c r="K689" s="371"/>
      <c r="L689" s="371"/>
      <c r="M689" s="371"/>
      <c r="N689" s="371"/>
      <c r="O689" s="371"/>
      <c r="P689" s="371"/>
    </row>
    <row r="690" spans="1:16" ht="15.75" thickBot="1">
      <c r="A690" s="371"/>
      <c r="B690" s="371"/>
      <c r="C690" s="371"/>
      <c r="D690" s="371"/>
      <c r="E690" s="371"/>
      <c r="F690" s="371"/>
      <c r="G690" s="371"/>
      <c r="H690" s="371"/>
      <c r="I690" s="371"/>
      <c r="J690" s="371"/>
      <c r="K690" s="371"/>
      <c r="L690" s="371"/>
      <c r="M690" s="371"/>
      <c r="N690" s="371"/>
      <c r="O690" s="371"/>
      <c r="P690" s="371"/>
    </row>
    <row r="691" spans="1:16" ht="15.75" thickBot="1">
      <c r="A691" s="371"/>
      <c r="B691" s="371"/>
      <c r="C691" s="371"/>
      <c r="D691" s="371"/>
      <c r="E691" s="371"/>
      <c r="F691" s="371"/>
      <c r="G691" s="371"/>
      <c r="H691" s="371"/>
      <c r="I691" s="371"/>
      <c r="J691" s="371"/>
      <c r="K691" s="371"/>
      <c r="L691" s="371"/>
      <c r="M691" s="371"/>
      <c r="N691" s="371"/>
      <c r="O691" s="371"/>
      <c r="P691" s="371"/>
    </row>
    <row r="692" spans="1:16" ht="15.75" thickBot="1">
      <c r="A692" s="371"/>
      <c r="B692" s="371"/>
      <c r="C692" s="371"/>
      <c r="D692" s="371"/>
      <c r="E692" s="371"/>
      <c r="F692" s="371"/>
      <c r="G692" s="371"/>
      <c r="H692" s="371"/>
      <c r="I692" s="371"/>
      <c r="J692" s="371"/>
      <c r="K692" s="371"/>
      <c r="L692" s="371"/>
      <c r="M692" s="371"/>
      <c r="N692" s="371"/>
      <c r="O692" s="371"/>
      <c r="P692" s="371"/>
    </row>
    <row r="693" spans="1:16" ht="15.75" thickBot="1">
      <c r="A693" s="371"/>
      <c r="B693" s="371"/>
      <c r="C693" s="371"/>
      <c r="D693" s="371"/>
      <c r="E693" s="371"/>
      <c r="F693" s="371"/>
      <c r="G693" s="371"/>
      <c r="H693" s="371"/>
      <c r="I693" s="371"/>
      <c r="J693" s="371"/>
      <c r="K693" s="371"/>
      <c r="L693" s="371"/>
      <c r="M693" s="371"/>
      <c r="N693" s="371"/>
      <c r="O693" s="371"/>
      <c r="P693" s="371"/>
    </row>
    <row r="694" spans="1:16" ht="15.75" thickBot="1">
      <c r="A694" s="371"/>
      <c r="B694" s="371"/>
      <c r="C694" s="371"/>
      <c r="D694" s="371"/>
      <c r="E694" s="371"/>
      <c r="F694" s="371"/>
      <c r="G694" s="371"/>
      <c r="H694" s="371"/>
      <c r="I694" s="371"/>
      <c r="J694" s="371"/>
      <c r="K694" s="371"/>
      <c r="L694" s="371"/>
      <c r="M694" s="371"/>
      <c r="N694" s="371"/>
      <c r="O694" s="371"/>
      <c r="P694" s="371"/>
    </row>
    <row r="695" spans="1:16" ht="15.75" thickBot="1">
      <c r="A695" s="371"/>
      <c r="B695" s="371"/>
      <c r="C695" s="371"/>
      <c r="D695" s="371"/>
      <c r="E695" s="371"/>
      <c r="F695" s="371"/>
      <c r="G695" s="371"/>
      <c r="H695" s="371"/>
      <c r="I695" s="371"/>
      <c r="J695" s="371"/>
      <c r="K695" s="371"/>
      <c r="L695" s="371"/>
      <c r="M695" s="371"/>
      <c r="N695" s="371"/>
      <c r="O695" s="371"/>
      <c r="P695" s="371"/>
    </row>
    <row r="696" spans="1:16" ht="15.75" thickBot="1">
      <c r="A696" s="371"/>
      <c r="B696" s="371"/>
      <c r="C696" s="371"/>
      <c r="D696" s="371"/>
      <c r="E696" s="371"/>
      <c r="F696" s="371"/>
      <c r="G696" s="371"/>
      <c r="H696" s="371"/>
      <c r="I696" s="371"/>
      <c r="J696" s="371"/>
      <c r="K696" s="371"/>
      <c r="L696" s="371"/>
      <c r="M696" s="371"/>
      <c r="N696" s="371"/>
      <c r="O696" s="371"/>
      <c r="P696" s="371"/>
    </row>
    <row r="697" spans="1:16" ht="15.75" thickBot="1">
      <c r="A697" s="371"/>
      <c r="B697" s="371"/>
      <c r="C697" s="371"/>
      <c r="D697" s="371"/>
      <c r="E697" s="371"/>
      <c r="F697" s="371"/>
      <c r="G697" s="371"/>
      <c r="H697" s="371"/>
      <c r="I697" s="371"/>
      <c r="J697" s="371"/>
      <c r="K697" s="371"/>
      <c r="L697" s="371"/>
      <c r="M697" s="371"/>
      <c r="N697" s="371"/>
      <c r="O697" s="371"/>
      <c r="P697" s="371"/>
    </row>
    <row r="698" spans="1:16" ht="15.75" thickBot="1">
      <c r="A698" s="371"/>
      <c r="B698" s="371"/>
      <c r="C698" s="371"/>
      <c r="D698" s="371"/>
      <c r="E698" s="371"/>
      <c r="F698" s="371"/>
      <c r="G698" s="371"/>
      <c r="H698" s="371"/>
      <c r="I698" s="371"/>
      <c r="J698" s="371"/>
      <c r="K698" s="371"/>
      <c r="L698" s="371"/>
      <c r="M698" s="371"/>
      <c r="N698" s="371"/>
      <c r="O698" s="371"/>
      <c r="P698" s="371"/>
    </row>
    <row r="699" spans="1:16" ht="15.75" thickBot="1">
      <c r="A699" s="371"/>
      <c r="B699" s="371"/>
      <c r="C699" s="371"/>
      <c r="D699" s="371"/>
      <c r="E699" s="371"/>
      <c r="F699" s="371"/>
      <c r="G699" s="371"/>
      <c r="H699" s="371"/>
      <c r="I699" s="371"/>
      <c r="J699" s="371"/>
      <c r="K699" s="371"/>
      <c r="L699" s="371"/>
      <c r="M699" s="371"/>
      <c r="N699" s="371"/>
      <c r="O699" s="371"/>
      <c r="P699" s="371"/>
    </row>
    <row r="700" spans="1:16" ht="15.75" thickBot="1">
      <c r="A700" s="371"/>
      <c r="B700" s="371"/>
      <c r="C700" s="371"/>
      <c r="D700" s="371"/>
      <c r="E700" s="371"/>
      <c r="F700" s="371"/>
      <c r="G700" s="371"/>
      <c r="H700" s="371"/>
      <c r="I700" s="371"/>
      <c r="J700" s="371"/>
      <c r="K700" s="371"/>
      <c r="L700" s="371"/>
      <c r="M700" s="371"/>
      <c r="N700" s="371"/>
      <c r="O700" s="371"/>
      <c r="P700" s="371"/>
    </row>
    <row r="701" spans="1:16" ht="15.75" thickBot="1">
      <c r="A701" s="371"/>
      <c r="B701" s="371"/>
      <c r="C701" s="371"/>
      <c r="D701" s="371"/>
      <c r="E701" s="371"/>
      <c r="F701" s="371"/>
      <c r="G701" s="371"/>
      <c r="H701" s="371"/>
      <c r="I701" s="371"/>
      <c r="J701" s="371"/>
      <c r="K701" s="371"/>
      <c r="L701" s="371"/>
      <c r="M701" s="371"/>
      <c r="N701" s="371"/>
      <c r="O701" s="371"/>
      <c r="P701" s="371"/>
    </row>
    <row r="702" spans="1:16" ht="15.75" thickBot="1">
      <c r="A702" s="371"/>
      <c r="B702" s="371"/>
      <c r="C702" s="371"/>
      <c r="D702" s="371"/>
      <c r="E702" s="371"/>
      <c r="F702" s="371"/>
      <c r="G702" s="371"/>
      <c r="H702" s="371"/>
      <c r="I702" s="371"/>
      <c r="J702" s="371"/>
      <c r="K702" s="371"/>
      <c r="L702" s="371"/>
      <c r="M702" s="371"/>
      <c r="N702" s="371"/>
      <c r="O702" s="371"/>
      <c r="P702" s="371"/>
    </row>
    <row r="703" spans="1:16" ht="15.75" thickBot="1">
      <c r="A703" s="371"/>
      <c r="B703" s="371"/>
      <c r="C703" s="371"/>
      <c r="D703" s="371"/>
      <c r="E703" s="371"/>
      <c r="F703" s="371"/>
      <c r="G703" s="371"/>
      <c r="H703" s="371"/>
      <c r="I703" s="371"/>
      <c r="J703" s="371"/>
      <c r="K703" s="371"/>
      <c r="L703" s="371"/>
      <c r="M703" s="371"/>
      <c r="N703" s="371"/>
      <c r="O703" s="371"/>
      <c r="P703" s="371"/>
    </row>
    <row r="704" spans="1:16" ht="15.75" thickBot="1">
      <c r="A704" s="371"/>
      <c r="B704" s="371"/>
      <c r="C704" s="371"/>
      <c r="D704" s="371"/>
      <c r="E704" s="371"/>
      <c r="F704" s="371"/>
      <c r="G704" s="371"/>
      <c r="H704" s="371"/>
      <c r="I704" s="371"/>
      <c r="J704" s="371"/>
      <c r="K704" s="371"/>
      <c r="L704" s="371"/>
      <c r="M704" s="371"/>
      <c r="N704" s="371"/>
      <c r="O704" s="371"/>
      <c r="P704" s="371"/>
    </row>
    <row r="705" spans="1:16" ht="15.75" thickBot="1">
      <c r="A705" s="371"/>
      <c r="B705" s="371"/>
      <c r="C705" s="371"/>
      <c r="D705" s="371"/>
      <c r="E705" s="371"/>
      <c r="F705" s="371"/>
      <c r="G705" s="371"/>
      <c r="H705" s="371"/>
      <c r="I705" s="371"/>
      <c r="J705" s="371"/>
      <c r="K705" s="371"/>
      <c r="L705" s="371"/>
      <c r="M705" s="371"/>
      <c r="N705" s="371"/>
      <c r="O705" s="371"/>
      <c r="P705" s="371"/>
    </row>
    <row r="706" spans="1:16" ht="15.75" thickBot="1">
      <c r="A706" s="371"/>
      <c r="B706" s="371"/>
      <c r="C706" s="371"/>
      <c r="D706" s="371"/>
      <c r="E706" s="371"/>
      <c r="F706" s="371"/>
      <c r="G706" s="371"/>
      <c r="H706" s="371"/>
      <c r="I706" s="371"/>
      <c r="J706" s="371"/>
      <c r="K706" s="371"/>
      <c r="L706" s="371"/>
      <c r="M706" s="371"/>
      <c r="N706" s="371"/>
      <c r="O706" s="371"/>
      <c r="P706" s="371"/>
    </row>
    <row r="707" spans="1:16" ht="15.75" thickBot="1">
      <c r="A707" s="371"/>
      <c r="B707" s="371"/>
      <c r="C707" s="371"/>
      <c r="D707" s="371"/>
      <c r="E707" s="371"/>
      <c r="F707" s="371"/>
      <c r="G707" s="371"/>
      <c r="H707" s="371"/>
      <c r="I707" s="371"/>
      <c r="J707" s="371"/>
      <c r="K707" s="371"/>
      <c r="L707" s="371"/>
      <c r="M707" s="371"/>
      <c r="N707" s="371"/>
      <c r="O707" s="371"/>
      <c r="P707" s="371"/>
    </row>
    <row r="708" spans="1:16" ht="15.75" thickBot="1">
      <c r="A708" s="371"/>
      <c r="B708" s="371"/>
      <c r="C708" s="371"/>
      <c r="D708" s="371"/>
      <c r="E708" s="371"/>
      <c r="F708" s="371"/>
      <c r="G708" s="371"/>
      <c r="H708" s="371"/>
      <c r="I708" s="371"/>
      <c r="J708" s="371"/>
      <c r="K708" s="371"/>
      <c r="L708" s="371"/>
      <c r="M708" s="371"/>
      <c r="N708" s="371"/>
      <c r="O708" s="371"/>
      <c r="P708" s="371"/>
    </row>
    <row r="709" spans="1:16" ht="15.75" thickBot="1">
      <c r="A709" s="371"/>
      <c r="B709" s="371"/>
      <c r="C709" s="371"/>
      <c r="D709" s="371"/>
      <c r="E709" s="371"/>
      <c r="F709" s="371"/>
      <c r="G709" s="371"/>
      <c r="H709" s="371"/>
      <c r="I709" s="371"/>
      <c r="J709" s="371"/>
      <c r="K709" s="371"/>
      <c r="L709" s="371"/>
      <c r="M709" s="371"/>
      <c r="N709" s="371"/>
      <c r="O709" s="371"/>
      <c r="P709" s="371"/>
    </row>
    <row r="710" spans="1:16" ht="15.75" thickBot="1">
      <c r="A710" s="371"/>
      <c r="B710" s="371"/>
      <c r="C710" s="371"/>
      <c r="D710" s="371"/>
      <c r="E710" s="371"/>
      <c r="F710" s="371"/>
      <c r="G710" s="371"/>
      <c r="H710" s="371"/>
      <c r="I710" s="371"/>
      <c r="J710" s="371"/>
      <c r="K710" s="371"/>
      <c r="L710" s="371"/>
      <c r="M710" s="371"/>
      <c r="N710" s="371"/>
      <c r="O710" s="371"/>
      <c r="P710" s="371"/>
    </row>
    <row r="711" spans="1:16" ht="15.75" thickBot="1">
      <c r="A711" s="371"/>
      <c r="B711" s="371"/>
      <c r="C711" s="371"/>
      <c r="D711" s="371"/>
      <c r="E711" s="371"/>
      <c r="F711" s="371"/>
      <c r="G711" s="371"/>
      <c r="H711" s="371"/>
      <c r="I711" s="371"/>
      <c r="J711" s="371"/>
      <c r="K711" s="371"/>
      <c r="L711" s="371"/>
      <c r="M711" s="371"/>
      <c r="N711" s="371"/>
      <c r="O711" s="371"/>
      <c r="P711" s="371"/>
    </row>
    <row r="712" spans="1:16" ht="15.75" thickBot="1">
      <c r="A712" s="371"/>
      <c r="B712" s="371"/>
      <c r="C712" s="371"/>
      <c r="D712" s="371"/>
      <c r="E712" s="371"/>
      <c r="F712" s="371"/>
      <c r="G712" s="371"/>
      <c r="H712" s="371"/>
      <c r="I712" s="371"/>
      <c r="J712" s="371"/>
      <c r="K712" s="371"/>
      <c r="L712" s="371"/>
      <c r="M712" s="371"/>
      <c r="N712" s="371"/>
      <c r="O712" s="371"/>
      <c r="P712" s="371"/>
    </row>
    <row r="713" spans="1:16" ht="15.75" thickBot="1">
      <c r="A713" s="371"/>
      <c r="B713" s="371"/>
      <c r="C713" s="371"/>
      <c r="D713" s="371"/>
      <c r="E713" s="371"/>
      <c r="F713" s="371"/>
      <c r="G713" s="371"/>
      <c r="H713" s="371"/>
      <c r="I713" s="371"/>
      <c r="J713" s="371"/>
      <c r="K713" s="371"/>
      <c r="L713" s="371"/>
      <c r="M713" s="371"/>
      <c r="N713" s="371"/>
      <c r="O713" s="371"/>
      <c r="P713" s="371"/>
    </row>
    <row r="714" spans="1:16" ht="15.75" thickBot="1">
      <c r="A714" s="371"/>
      <c r="B714" s="371"/>
      <c r="C714" s="371"/>
      <c r="D714" s="371"/>
      <c r="E714" s="371"/>
      <c r="F714" s="371"/>
      <c r="G714" s="371"/>
      <c r="H714" s="371"/>
      <c r="I714" s="371"/>
      <c r="J714" s="371"/>
      <c r="K714" s="371"/>
      <c r="L714" s="371"/>
      <c r="M714" s="371"/>
      <c r="N714" s="371"/>
      <c r="O714" s="371"/>
      <c r="P714" s="371"/>
    </row>
    <row r="715" spans="1:16" ht="15.75" thickBot="1">
      <c r="A715" s="371"/>
      <c r="B715" s="371"/>
      <c r="C715" s="371"/>
      <c r="D715" s="371"/>
      <c r="E715" s="371"/>
      <c r="F715" s="371"/>
      <c r="G715" s="371"/>
      <c r="H715" s="371"/>
      <c r="I715" s="371"/>
      <c r="J715" s="371"/>
      <c r="K715" s="371"/>
      <c r="L715" s="371"/>
      <c r="M715" s="371"/>
      <c r="N715" s="371"/>
      <c r="O715" s="371"/>
      <c r="P715" s="371"/>
    </row>
    <row r="716" spans="1:16" ht="15.75" thickBot="1">
      <c r="A716" s="371"/>
      <c r="B716" s="371"/>
      <c r="C716" s="371"/>
      <c r="D716" s="371"/>
      <c r="E716" s="371"/>
      <c r="F716" s="371"/>
      <c r="G716" s="371"/>
      <c r="H716" s="371"/>
      <c r="I716" s="371"/>
      <c r="J716" s="371"/>
      <c r="K716" s="371"/>
      <c r="L716" s="371"/>
      <c r="M716" s="371"/>
      <c r="N716" s="371"/>
      <c r="O716" s="371"/>
      <c r="P716" s="371"/>
    </row>
    <row r="717" spans="1:16" ht="15.75" thickBot="1">
      <c r="A717" s="371"/>
      <c r="B717" s="371"/>
      <c r="C717" s="371"/>
      <c r="D717" s="371"/>
      <c r="E717" s="371"/>
      <c r="F717" s="371"/>
      <c r="G717" s="371"/>
      <c r="H717" s="371"/>
      <c r="I717" s="371"/>
      <c r="J717" s="371"/>
      <c r="K717" s="371"/>
      <c r="L717" s="371"/>
      <c r="M717" s="371"/>
      <c r="N717" s="371"/>
      <c r="O717" s="371"/>
      <c r="P717" s="371"/>
    </row>
    <row r="718" spans="1:16" ht="15.75" thickBot="1">
      <c r="A718" s="371"/>
      <c r="B718" s="371"/>
      <c r="C718" s="371"/>
      <c r="D718" s="371"/>
      <c r="E718" s="371"/>
      <c r="F718" s="371"/>
      <c r="G718" s="371"/>
      <c r="H718" s="371"/>
      <c r="I718" s="371"/>
      <c r="J718" s="371"/>
      <c r="K718" s="371"/>
      <c r="L718" s="371"/>
      <c r="M718" s="371"/>
      <c r="N718" s="371"/>
      <c r="O718" s="371"/>
      <c r="P718" s="371"/>
    </row>
    <row r="719" spans="1:16" ht="15.75" thickBot="1">
      <c r="A719" s="371"/>
      <c r="B719" s="371"/>
      <c r="C719" s="371"/>
      <c r="D719" s="371"/>
      <c r="E719" s="371"/>
      <c r="F719" s="371"/>
      <c r="G719" s="371"/>
      <c r="H719" s="371"/>
      <c r="I719" s="371"/>
      <c r="J719" s="371"/>
      <c r="K719" s="371"/>
      <c r="L719" s="371"/>
      <c r="M719" s="371"/>
      <c r="N719" s="371"/>
      <c r="O719" s="371"/>
      <c r="P719" s="371"/>
    </row>
    <row r="720" spans="1:16" ht="15.75" thickBot="1">
      <c r="A720" s="371"/>
      <c r="B720" s="371"/>
      <c r="C720" s="371"/>
      <c r="D720" s="371"/>
      <c r="E720" s="371"/>
      <c r="F720" s="371"/>
      <c r="G720" s="371"/>
      <c r="H720" s="371"/>
      <c r="I720" s="371"/>
      <c r="J720" s="371"/>
      <c r="K720" s="371"/>
      <c r="L720" s="371"/>
      <c r="M720" s="371"/>
      <c r="N720" s="371"/>
      <c r="O720" s="371"/>
      <c r="P720" s="371"/>
    </row>
    <row r="721" spans="1:16" ht="15.75" thickBot="1">
      <c r="A721" s="371"/>
      <c r="B721" s="371"/>
      <c r="C721" s="371"/>
      <c r="D721" s="371"/>
      <c r="E721" s="371"/>
      <c r="F721" s="371"/>
      <c r="G721" s="371"/>
      <c r="H721" s="371"/>
      <c r="I721" s="371"/>
      <c r="J721" s="371"/>
      <c r="K721" s="371"/>
      <c r="L721" s="371"/>
      <c r="M721" s="371"/>
      <c r="N721" s="371"/>
      <c r="O721" s="371"/>
      <c r="P721" s="371"/>
    </row>
    <row r="722" spans="1:16" ht="15.75" thickBot="1">
      <c r="A722" s="371"/>
      <c r="B722" s="371"/>
      <c r="C722" s="371"/>
      <c r="D722" s="371"/>
      <c r="E722" s="371"/>
      <c r="F722" s="371"/>
      <c r="G722" s="371"/>
      <c r="H722" s="371"/>
      <c r="I722" s="371"/>
      <c r="J722" s="371"/>
      <c r="K722" s="371"/>
      <c r="L722" s="371"/>
      <c r="M722" s="371"/>
      <c r="N722" s="371"/>
      <c r="O722" s="371"/>
      <c r="P722" s="371"/>
    </row>
    <row r="723" spans="1:16" ht="15.75" thickBot="1">
      <c r="A723" s="371"/>
      <c r="B723" s="371"/>
      <c r="C723" s="371"/>
      <c r="D723" s="371"/>
      <c r="E723" s="371"/>
      <c r="F723" s="371"/>
      <c r="G723" s="371"/>
      <c r="H723" s="371"/>
      <c r="I723" s="371"/>
      <c r="J723" s="371"/>
      <c r="K723" s="371"/>
      <c r="L723" s="371"/>
      <c r="M723" s="371"/>
      <c r="N723" s="371"/>
      <c r="O723" s="371"/>
      <c r="P723" s="371"/>
    </row>
    <row r="724" spans="1:16" ht="15.75" thickBot="1">
      <c r="A724" s="371"/>
      <c r="B724" s="371"/>
      <c r="C724" s="371"/>
      <c r="D724" s="371"/>
      <c r="E724" s="371"/>
      <c r="F724" s="371"/>
      <c r="G724" s="371"/>
      <c r="H724" s="371"/>
      <c r="I724" s="371"/>
      <c r="J724" s="371"/>
      <c r="K724" s="371"/>
      <c r="L724" s="371"/>
      <c r="M724" s="371"/>
      <c r="N724" s="371"/>
      <c r="O724" s="371"/>
      <c r="P724" s="371"/>
    </row>
    <row r="725" spans="1:16" ht="15.75" thickBot="1">
      <c r="A725" s="371"/>
      <c r="B725" s="371"/>
      <c r="C725" s="371"/>
      <c r="D725" s="371"/>
      <c r="E725" s="371"/>
      <c r="F725" s="371"/>
      <c r="G725" s="371"/>
      <c r="H725" s="371"/>
      <c r="I725" s="371"/>
      <c r="J725" s="371"/>
      <c r="K725" s="371"/>
      <c r="L725" s="371"/>
      <c r="M725" s="371"/>
      <c r="N725" s="371"/>
      <c r="O725" s="371"/>
      <c r="P725" s="371"/>
    </row>
    <row r="726" spans="1:16" ht="15.75" thickBot="1">
      <c r="A726" s="371"/>
      <c r="B726" s="371"/>
      <c r="C726" s="371"/>
      <c r="D726" s="371"/>
      <c r="E726" s="371"/>
      <c r="F726" s="371"/>
      <c r="G726" s="371"/>
      <c r="H726" s="371"/>
      <c r="I726" s="371"/>
      <c r="J726" s="371"/>
      <c r="K726" s="371"/>
      <c r="L726" s="371"/>
      <c r="M726" s="371"/>
      <c r="N726" s="371"/>
      <c r="O726" s="371"/>
      <c r="P726" s="371"/>
    </row>
    <row r="727" spans="1:16" ht="15.75" thickBot="1">
      <c r="A727" s="371"/>
      <c r="B727" s="371"/>
      <c r="C727" s="371"/>
      <c r="D727" s="371"/>
      <c r="E727" s="371"/>
      <c r="F727" s="371"/>
      <c r="G727" s="371"/>
      <c r="H727" s="371"/>
      <c r="I727" s="371"/>
      <c r="J727" s="371"/>
      <c r="K727" s="371"/>
      <c r="L727" s="371"/>
      <c r="M727" s="371"/>
      <c r="N727" s="371"/>
      <c r="O727" s="371"/>
      <c r="P727" s="371"/>
    </row>
    <row r="728" spans="1:16" ht="15.75" thickBot="1">
      <c r="A728" s="371"/>
      <c r="B728" s="371"/>
      <c r="C728" s="371"/>
      <c r="D728" s="371"/>
      <c r="E728" s="371"/>
      <c r="F728" s="371"/>
      <c r="G728" s="371"/>
      <c r="H728" s="371"/>
      <c r="I728" s="371"/>
      <c r="J728" s="371"/>
      <c r="K728" s="371"/>
      <c r="L728" s="371"/>
      <c r="M728" s="371"/>
      <c r="N728" s="371"/>
      <c r="O728" s="371"/>
      <c r="P728" s="371"/>
    </row>
    <row r="729" spans="1:16" ht="15.75" thickBot="1">
      <c r="A729" s="371"/>
      <c r="B729" s="371"/>
      <c r="C729" s="371"/>
      <c r="D729" s="371"/>
      <c r="E729" s="371"/>
      <c r="F729" s="371"/>
      <c r="G729" s="371"/>
      <c r="H729" s="371"/>
      <c r="I729" s="371"/>
      <c r="J729" s="371"/>
      <c r="K729" s="371"/>
      <c r="L729" s="371"/>
      <c r="M729" s="371"/>
      <c r="N729" s="371"/>
      <c r="O729" s="371"/>
      <c r="P729" s="371"/>
    </row>
    <row r="730" spans="1:16" ht="15.75" thickBot="1">
      <c r="A730" s="371"/>
      <c r="B730" s="371"/>
      <c r="C730" s="371"/>
      <c r="D730" s="371"/>
      <c r="E730" s="371"/>
      <c r="F730" s="371"/>
      <c r="G730" s="371"/>
      <c r="H730" s="371"/>
      <c r="I730" s="371"/>
      <c r="J730" s="371"/>
      <c r="K730" s="371"/>
      <c r="L730" s="371"/>
      <c r="M730" s="371"/>
      <c r="N730" s="371"/>
      <c r="O730" s="371"/>
      <c r="P730" s="371"/>
    </row>
    <row r="731" spans="1:16" ht="15.75" thickBot="1">
      <c r="A731" s="371"/>
      <c r="B731" s="371"/>
      <c r="C731" s="371"/>
      <c r="D731" s="371"/>
      <c r="E731" s="371"/>
      <c r="F731" s="371"/>
      <c r="G731" s="371"/>
      <c r="H731" s="371"/>
      <c r="I731" s="371"/>
      <c r="J731" s="371"/>
      <c r="K731" s="371"/>
      <c r="L731" s="371"/>
      <c r="M731" s="371"/>
      <c r="N731" s="371"/>
      <c r="O731" s="371"/>
      <c r="P731" s="371"/>
    </row>
    <row r="732" spans="1:16" ht="15.75" thickBot="1">
      <c r="A732" s="371"/>
      <c r="B732" s="371"/>
      <c r="C732" s="371"/>
      <c r="D732" s="371"/>
      <c r="E732" s="371"/>
      <c r="F732" s="371"/>
      <c r="G732" s="371"/>
      <c r="H732" s="371"/>
      <c r="I732" s="371"/>
      <c r="J732" s="371"/>
      <c r="K732" s="371"/>
      <c r="L732" s="371"/>
      <c r="M732" s="371"/>
      <c r="N732" s="371"/>
      <c r="O732" s="371"/>
      <c r="P732" s="371"/>
    </row>
    <row r="733" spans="1:16" ht="15.75" thickBot="1">
      <c r="A733" s="371"/>
      <c r="B733" s="371"/>
      <c r="C733" s="371"/>
      <c r="D733" s="371"/>
      <c r="E733" s="371"/>
      <c r="F733" s="371"/>
      <c r="G733" s="371"/>
      <c r="H733" s="371"/>
      <c r="I733" s="371"/>
      <c r="J733" s="371"/>
      <c r="K733" s="371"/>
      <c r="L733" s="371"/>
      <c r="M733" s="371"/>
      <c r="N733" s="371"/>
      <c r="O733" s="371"/>
      <c r="P733" s="371"/>
    </row>
    <row r="734" spans="1:16" ht="15.75" thickBot="1">
      <c r="A734" s="371"/>
      <c r="B734" s="371"/>
      <c r="C734" s="371"/>
      <c r="D734" s="371"/>
      <c r="E734" s="371"/>
      <c r="F734" s="371"/>
      <c r="G734" s="371"/>
      <c r="H734" s="371"/>
      <c r="I734" s="371"/>
      <c r="J734" s="371"/>
      <c r="K734" s="371"/>
      <c r="L734" s="371"/>
      <c r="M734" s="371"/>
      <c r="N734" s="371"/>
      <c r="O734" s="371"/>
      <c r="P734" s="371"/>
    </row>
    <row r="735" spans="1:16" ht="15.75" thickBot="1">
      <c r="A735" s="371"/>
      <c r="B735" s="371"/>
      <c r="C735" s="371"/>
      <c r="D735" s="371"/>
      <c r="E735" s="371"/>
      <c r="F735" s="371"/>
      <c r="G735" s="371"/>
      <c r="H735" s="371"/>
      <c r="I735" s="371"/>
      <c r="J735" s="371"/>
      <c r="K735" s="371"/>
      <c r="L735" s="371"/>
      <c r="M735" s="371"/>
      <c r="N735" s="371"/>
      <c r="O735" s="371"/>
      <c r="P735" s="371"/>
    </row>
    <row r="736" spans="1:16" ht="15.75" thickBot="1">
      <c r="A736" s="371"/>
      <c r="B736" s="371"/>
      <c r="C736" s="371"/>
      <c r="D736" s="371"/>
      <c r="E736" s="371"/>
      <c r="F736" s="371"/>
      <c r="G736" s="371"/>
      <c r="H736" s="371"/>
      <c r="I736" s="371"/>
      <c r="J736" s="371"/>
      <c r="K736" s="371"/>
      <c r="L736" s="371"/>
      <c r="M736" s="371"/>
      <c r="N736" s="371"/>
      <c r="O736" s="371"/>
      <c r="P736" s="371"/>
    </row>
    <row r="737" spans="1:16" ht="15.75" thickBot="1">
      <c r="A737" s="371"/>
      <c r="B737" s="371"/>
      <c r="C737" s="371"/>
      <c r="D737" s="371"/>
      <c r="E737" s="371"/>
      <c r="F737" s="371"/>
      <c r="G737" s="371"/>
      <c r="H737" s="371"/>
      <c r="I737" s="371"/>
      <c r="J737" s="371"/>
      <c r="K737" s="371"/>
      <c r="L737" s="371"/>
      <c r="M737" s="371"/>
      <c r="N737" s="371"/>
      <c r="O737" s="371"/>
      <c r="P737" s="371"/>
    </row>
    <row r="738" spans="1:16" ht="15.75" thickBot="1">
      <c r="A738" s="371"/>
      <c r="B738" s="371"/>
      <c r="C738" s="371"/>
      <c r="D738" s="371"/>
      <c r="E738" s="371"/>
      <c r="F738" s="371"/>
      <c r="G738" s="371"/>
      <c r="H738" s="371"/>
      <c r="I738" s="371"/>
      <c r="J738" s="371"/>
      <c r="K738" s="371"/>
      <c r="L738" s="371"/>
      <c r="M738" s="371"/>
      <c r="N738" s="371"/>
      <c r="O738" s="371"/>
      <c r="P738" s="371"/>
    </row>
    <row r="739" spans="1:16" ht="15.75" thickBot="1">
      <c r="A739" s="371"/>
      <c r="B739" s="371"/>
      <c r="C739" s="371"/>
      <c r="D739" s="371"/>
      <c r="E739" s="371"/>
      <c r="F739" s="371"/>
      <c r="G739" s="371"/>
      <c r="H739" s="371"/>
      <c r="I739" s="371"/>
      <c r="J739" s="371"/>
      <c r="K739" s="371"/>
      <c r="L739" s="371"/>
      <c r="M739" s="371"/>
      <c r="N739" s="371"/>
      <c r="O739" s="371"/>
      <c r="P739" s="371"/>
    </row>
    <row r="740" spans="1:16" ht="15.75" thickBot="1">
      <c r="A740" s="371"/>
      <c r="B740" s="371"/>
      <c r="C740" s="371"/>
      <c r="D740" s="371"/>
      <c r="E740" s="371"/>
      <c r="F740" s="371"/>
      <c r="G740" s="371"/>
      <c r="H740" s="371"/>
      <c r="I740" s="371"/>
      <c r="J740" s="371"/>
      <c r="K740" s="371"/>
      <c r="L740" s="371"/>
      <c r="M740" s="371"/>
      <c r="N740" s="371"/>
      <c r="O740" s="371"/>
      <c r="P740" s="371"/>
    </row>
    <row r="741" spans="1:16" ht="15.75" thickBot="1">
      <c r="A741" s="371"/>
      <c r="B741" s="371"/>
      <c r="C741" s="371"/>
      <c r="D741" s="371"/>
      <c r="E741" s="371"/>
      <c r="F741" s="371"/>
      <c r="G741" s="371"/>
      <c r="H741" s="371"/>
      <c r="I741" s="371"/>
      <c r="J741" s="371"/>
      <c r="K741" s="371"/>
      <c r="L741" s="371"/>
      <c r="M741" s="371"/>
      <c r="N741" s="371"/>
      <c r="O741" s="371"/>
      <c r="P741" s="371"/>
    </row>
    <row r="742" spans="1:16" ht="15.75" thickBot="1">
      <c r="A742" s="371"/>
      <c r="B742" s="371"/>
      <c r="C742" s="371"/>
      <c r="D742" s="371"/>
      <c r="E742" s="371"/>
      <c r="F742" s="371"/>
      <c r="G742" s="371"/>
      <c r="H742" s="371"/>
      <c r="I742" s="371"/>
      <c r="J742" s="371"/>
      <c r="K742" s="371"/>
      <c r="L742" s="371"/>
      <c r="M742" s="371"/>
      <c r="N742" s="371"/>
      <c r="O742" s="371"/>
      <c r="P742" s="371"/>
    </row>
    <row r="743" spans="1:16" ht="15.75" thickBot="1">
      <c r="A743" s="371"/>
      <c r="B743" s="371"/>
      <c r="C743" s="371"/>
      <c r="D743" s="371"/>
      <c r="E743" s="371"/>
      <c r="F743" s="371"/>
      <c r="G743" s="371"/>
      <c r="H743" s="371"/>
      <c r="I743" s="371"/>
      <c r="J743" s="371"/>
      <c r="K743" s="371"/>
      <c r="L743" s="371"/>
      <c r="M743" s="371"/>
      <c r="N743" s="371"/>
      <c r="O743" s="371"/>
      <c r="P743" s="371"/>
    </row>
    <row r="744" spans="1:16" ht="15.75" thickBot="1">
      <c r="A744" s="371"/>
      <c r="B744" s="371"/>
      <c r="C744" s="371"/>
      <c r="D744" s="371"/>
      <c r="E744" s="371"/>
      <c r="F744" s="371"/>
      <c r="G744" s="371"/>
      <c r="H744" s="371"/>
      <c r="I744" s="371"/>
      <c r="J744" s="371"/>
      <c r="K744" s="371"/>
      <c r="L744" s="371"/>
      <c r="M744" s="371"/>
      <c r="N744" s="371"/>
      <c r="O744" s="371"/>
      <c r="P744" s="371"/>
    </row>
    <row r="745" spans="1:16" ht="15.75" thickBot="1">
      <c r="A745" s="371"/>
      <c r="B745" s="371"/>
      <c r="C745" s="371"/>
      <c r="D745" s="371"/>
      <c r="E745" s="371"/>
      <c r="F745" s="371"/>
      <c r="G745" s="371"/>
      <c r="H745" s="371"/>
      <c r="I745" s="371"/>
      <c r="J745" s="371"/>
      <c r="K745" s="371"/>
      <c r="L745" s="371"/>
      <c r="M745" s="371"/>
      <c r="N745" s="371"/>
      <c r="O745" s="371"/>
      <c r="P745" s="371"/>
    </row>
    <row r="746" spans="1:16" ht="15.75" thickBot="1">
      <c r="A746" s="371"/>
      <c r="B746" s="371"/>
      <c r="C746" s="371"/>
      <c r="D746" s="371"/>
      <c r="E746" s="371"/>
      <c r="F746" s="371"/>
      <c r="G746" s="371"/>
      <c r="H746" s="371"/>
      <c r="I746" s="371"/>
      <c r="J746" s="371"/>
      <c r="K746" s="371"/>
      <c r="L746" s="371"/>
      <c r="M746" s="371"/>
      <c r="N746" s="371"/>
      <c r="O746" s="371"/>
      <c r="P746" s="371"/>
    </row>
    <row r="747" spans="1:16" ht="15.75" thickBot="1">
      <c r="A747" s="371"/>
      <c r="B747" s="371"/>
      <c r="C747" s="371"/>
      <c r="D747" s="371"/>
      <c r="E747" s="371"/>
      <c r="F747" s="371"/>
      <c r="G747" s="371"/>
      <c r="H747" s="371"/>
      <c r="I747" s="371"/>
      <c r="J747" s="371"/>
      <c r="K747" s="371"/>
      <c r="L747" s="371"/>
      <c r="M747" s="371"/>
      <c r="N747" s="371"/>
      <c r="O747" s="371"/>
      <c r="P747" s="371"/>
    </row>
    <row r="748" spans="1:16" ht="15.75" thickBot="1">
      <c r="A748" s="371"/>
      <c r="B748" s="371"/>
      <c r="C748" s="371"/>
      <c r="D748" s="371"/>
      <c r="E748" s="371"/>
      <c r="F748" s="371"/>
      <c r="G748" s="371"/>
      <c r="H748" s="371"/>
      <c r="I748" s="371"/>
      <c r="J748" s="371"/>
      <c r="K748" s="371"/>
      <c r="L748" s="371"/>
      <c r="M748" s="371"/>
      <c r="N748" s="371"/>
      <c r="O748" s="371"/>
      <c r="P748" s="371"/>
    </row>
    <row r="749" spans="1:16" ht="15.75" thickBot="1">
      <c r="A749" s="371"/>
      <c r="B749" s="371"/>
      <c r="C749" s="371"/>
      <c r="D749" s="371"/>
      <c r="E749" s="371"/>
      <c r="F749" s="371"/>
      <c r="G749" s="371"/>
      <c r="H749" s="371"/>
      <c r="I749" s="371"/>
      <c r="J749" s="371"/>
      <c r="K749" s="371"/>
      <c r="L749" s="371"/>
      <c r="M749" s="371"/>
      <c r="N749" s="371"/>
      <c r="O749" s="371"/>
      <c r="P749" s="371"/>
    </row>
    <row r="750" spans="1:16" ht="15.75" thickBot="1">
      <c r="A750" s="371"/>
      <c r="B750" s="371"/>
      <c r="C750" s="371"/>
      <c r="D750" s="371"/>
      <c r="E750" s="371"/>
      <c r="F750" s="371"/>
      <c r="G750" s="371"/>
      <c r="H750" s="371"/>
      <c r="I750" s="371"/>
      <c r="J750" s="371"/>
      <c r="K750" s="371"/>
      <c r="L750" s="371"/>
      <c r="M750" s="371"/>
      <c r="N750" s="371"/>
      <c r="O750" s="371"/>
      <c r="P750" s="371"/>
    </row>
    <row r="751" spans="1:16" ht="15.75" thickBot="1">
      <c r="A751" s="371"/>
      <c r="B751" s="371"/>
      <c r="C751" s="371"/>
      <c r="D751" s="371"/>
      <c r="E751" s="371"/>
      <c r="F751" s="371"/>
      <c r="G751" s="371"/>
      <c r="H751" s="371"/>
      <c r="I751" s="371"/>
      <c r="J751" s="371"/>
      <c r="K751" s="371"/>
      <c r="L751" s="371"/>
      <c r="M751" s="371"/>
      <c r="N751" s="371"/>
      <c r="O751" s="371"/>
      <c r="P751" s="371"/>
    </row>
    <row r="752" spans="1:16" ht="15.75" thickBot="1">
      <c r="A752" s="371"/>
      <c r="B752" s="371"/>
      <c r="C752" s="371"/>
      <c r="D752" s="371"/>
      <c r="E752" s="371"/>
      <c r="F752" s="371"/>
      <c r="G752" s="371"/>
      <c r="H752" s="371"/>
      <c r="I752" s="371"/>
      <c r="J752" s="371"/>
      <c r="K752" s="371"/>
      <c r="L752" s="371"/>
      <c r="M752" s="371"/>
      <c r="N752" s="371"/>
      <c r="O752" s="371"/>
      <c r="P752" s="371"/>
    </row>
    <row r="753" spans="1:16" ht="15.75" thickBot="1">
      <c r="A753" s="371"/>
      <c r="B753" s="371"/>
      <c r="C753" s="371"/>
      <c r="D753" s="371"/>
      <c r="E753" s="371"/>
      <c r="F753" s="371"/>
      <c r="G753" s="371"/>
      <c r="H753" s="371"/>
      <c r="I753" s="371"/>
      <c r="J753" s="371"/>
      <c r="K753" s="371"/>
      <c r="L753" s="371"/>
      <c r="M753" s="371"/>
      <c r="N753" s="371"/>
      <c r="O753" s="371"/>
      <c r="P753" s="371"/>
    </row>
    <row r="754" spans="1:16" ht="15.75" thickBot="1">
      <c r="A754" s="371"/>
      <c r="B754" s="371"/>
      <c r="C754" s="371"/>
      <c r="D754" s="371"/>
      <c r="E754" s="371"/>
      <c r="F754" s="371"/>
      <c r="G754" s="371"/>
      <c r="H754" s="371"/>
      <c r="I754" s="371"/>
      <c r="J754" s="371"/>
      <c r="K754" s="371"/>
      <c r="L754" s="371"/>
      <c r="M754" s="371"/>
      <c r="N754" s="371"/>
      <c r="O754" s="371"/>
      <c r="P754" s="371"/>
    </row>
    <row r="755" spans="1:16" ht="15.75" thickBot="1">
      <c r="A755" s="371"/>
      <c r="B755" s="371"/>
      <c r="C755" s="371"/>
      <c r="D755" s="371"/>
      <c r="E755" s="371"/>
      <c r="F755" s="371"/>
      <c r="G755" s="371"/>
      <c r="H755" s="371"/>
      <c r="I755" s="371"/>
      <c r="J755" s="371"/>
      <c r="K755" s="371"/>
      <c r="L755" s="371"/>
      <c r="M755" s="371"/>
      <c r="N755" s="371"/>
      <c r="O755" s="371"/>
      <c r="P755" s="371"/>
    </row>
    <row r="756" spans="1:16" ht="15.75" thickBot="1">
      <c r="A756" s="371"/>
      <c r="B756" s="371"/>
      <c r="C756" s="371"/>
      <c r="D756" s="371"/>
      <c r="E756" s="371"/>
      <c r="F756" s="371"/>
      <c r="G756" s="371"/>
      <c r="H756" s="371"/>
      <c r="I756" s="371"/>
      <c r="J756" s="371"/>
      <c r="K756" s="371"/>
      <c r="L756" s="371"/>
      <c r="M756" s="371"/>
      <c r="N756" s="371"/>
      <c r="O756" s="371"/>
      <c r="P756" s="371"/>
    </row>
    <row r="757" spans="1:16" ht="15.75" thickBot="1">
      <c r="A757" s="371"/>
      <c r="B757" s="371"/>
      <c r="C757" s="371"/>
      <c r="D757" s="371"/>
      <c r="E757" s="371"/>
      <c r="F757" s="371"/>
      <c r="G757" s="371"/>
      <c r="H757" s="371"/>
      <c r="I757" s="371"/>
      <c r="J757" s="371"/>
      <c r="K757" s="371"/>
      <c r="L757" s="371"/>
      <c r="M757" s="371"/>
      <c r="N757" s="371"/>
      <c r="O757" s="371"/>
      <c r="P757" s="371"/>
    </row>
    <row r="758" spans="1:16" ht="15.75" thickBot="1">
      <c r="A758" s="371"/>
      <c r="B758" s="371"/>
      <c r="C758" s="371"/>
      <c r="D758" s="371"/>
      <c r="E758" s="371"/>
      <c r="F758" s="371"/>
      <c r="G758" s="371"/>
      <c r="H758" s="371"/>
      <c r="I758" s="371"/>
      <c r="J758" s="371"/>
      <c r="K758" s="371"/>
      <c r="L758" s="371"/>
      <c r="M758" s="371"/>
      <c r="N758" s="371"/>
      <c r="O758" s="371"/>
      <c r="P758" s="371"/>
    </row>
    <row r="759" spans="1:16" ht="15.75" thickBot="1">
      <c r="A759" s="371"/>
      <c r="B759" s="371"/>
      <c r="C759" s="371"/>
      <c r="D759" s="371"/>
      <c r="E759" s="371"/>
      <c r="F759" s="371"/>
      <c r="G759" s="371"/>
      <c r="H759" s="371"/>
      <c r="I759" s="371"/>
      <c r="J759" s="371"/>
      <c r="K759" s="371"/>
      <c r="L759" s="371"/>
      <c r="M759" s="371"/>
      <c r="N759" s="371"/>
      <c r="O759" s="371"/>
      <c r="P759" s="371"/>
    </row>
    <row r="760" spans="1:16" ht="15.75" thickBot="1">
      <c r="A760" s="371"/>
      <c r="B760" s="371"/>
      <c r="C760" s="371"/>
      <c r="D760" s="371"/>
      <c r="E760" s="371"/>
      <c r="F760" s="371"/>
      <c r="G760" s="371"/>
      <c r="H760" s="371"/>
      <c r="I760" s="371"/>
      <c r="J760" s="371"/>
      <c r="K760" s="371"/>
      <c r="L760" s="371"/>
      <c r="M760" s="371"/>
      <c r="N760" s="371"/>
      <c r="O760" s="371"/>
      <c r="P760" s="371"/>
    </row>
    <row r="761" spans="1:16" ht="15.75" thickBot="1">
      <c r="A761" s="371"/>
      <c r="B761" s="371"/>
      <c r="C761" s="371"/>
      <c r="D761" s="371"/>
      <c r="E761" s="371"/>
      <c r="F761" s="371"/>
      <c r="G761" s="371"/>
      <c r="H761" s="371"/>
      <c r="I761" s="371"/>
      <c r="J761" s="371"/>
      <c r="K761" s="371"/>
      <c r="L761" s="371"/>
      <c r="M761" s="371"/>
      <c r="N761" s="371"/>
      <c r="O761" s="371"/>
      <c r="P761" s="371"/>
    </row>
    <row r="762" spans="1:16" ht="15.75" thickBot="1">
      <c r="A762" s="371"/>
      <c r="B762" s="371"/>
      <c r="C762" s="371"/>
      <c r="D762" s="371"/>
      <c r="E762" s="371"/>
      <c r="F762" s="371"/>
      <c r="G762" s="371"/>
      <c r="H762" s="371"/>
      <c r="I762" s="371"/>
      <c r="J762" s="371"/>
      <c r="K762" s="371"/>
      <c r="L762" s="371"/>
      <c r="M762" s="371"/>
      <c r="N762" s="371"/>
      <c r="O762" s="371"/>
      <c r="P762" s="371"/>
    </row>
    <row r="763" spans="1:16" ht="15.75" thickBot="1">
      <c r="A763" s="371"/>
      <c r="B763" s="371"/>
      <c r="C763" s="371"/>
      <c r="D763" s="371"/>
      <c r="E763" s="371"/>
      <c r="F763" s="371"/>
      <c r="G763" s="371"/>
      <c r="H763" s="371"/>
      <c r="I763" s="371"/>
      <c r="J763" s="371"/>
      <c r="K763" s="371"/>
      <c r="L763" s="371"/>
      <c r="M763" s="371"/>
      <c r="N763" s="371"/>
      <c r="O763" s="371"/>
      <c r="P763" s="371"/>
    </row>
    <row r="764" spans="1:16" ht="15.75" thickBot="1">
      <c r="A764" s="371"/>
      <c r="B764" s="371"/>
      <c r="C764" s="371"/>
      <c r="D764" s="371"/>
      <c r="E764" s="371"/>
      <c r="F764" s="371"/>
      <c r="G764" s="371"/>
      <c r="H764" s="371"/>
      <c r="I764" s="371"/>
      <c r="J764" s="371"/>
      <c r="K764" s="371"/>
      <c r="L764" s="371"/>
      <c r="M764" s="371"/>
      <c r="N764" s="371"/>
      <c r="O764" s="371"/>
      <c r="P764" s="371"/>
    </row>
    <row r="765" spans="1:16" ht="15.75" thickBot="1">
      <c r="A765" s="371"/>
      <c r="B765" s="371"/>
      <c r="C765" s="371"/>
      <c r="D765" s="371"/>
      <c r="E765" s="371"/>
      <c r="F765" s="371"/>
      <c r="G765" s="371"/>
      <c r="H765" s="371"/>
      <c r="I765" s="371"/>
      <c r="J765" s="371"/>
      <c r="K765" s="371"/>
      <c r="L765" s="371"/>
      <c r="M765" s="371"/>
      <c r="N765" s="371"/>
      <c r="O765" s="371"/>
      <c r="P765" s="371"/>
    </row>
    <row r="766" spans="1:16" ht="15.75" thickBot="1">
      <c r="A766" s="371"/>
      <c r="B766" s="371"/>
      <c r="C766" s="371"/>
      <c r="D766" s="371"/>
      <c r="E766" s="371"/>
      <c r="F766" s="371"/>
      <c r="G766" s="371"/>
      <c r="H766" s="371"/>
      <c r="I766" s="371"/>
      <c r="J766" s="371"/>
      <c r="K766" s="371"/>
      <c r="L766" s="371"/>
      <c r="M766" s="371"/>
      <c r="N766" s="371"/>
      <c r="O766" s="371"/>
      <c r="P766" s="371"/>
    </row>
    <row r="767" spans="1:16" ht="15.75" thickBot="1">
      <c r="A767" s="371"/>
      <c r="B767" s="371"/>
      <c r="C767" s="371"/>
      <c r="D767" s="371"/>
      <c r="E767" s="371"/>
      <c r="F767" s="371"/>
      <c r="G767" s="371"/>
      <c r="H767" s="371"/>
      <c r="I767" s="371"/>
      <c r="J767" s="371"/>
      <c r="K767" s="371"/>
      <c r="L767" s="371"/>
      <c r="M767" s="371"/>
      <c r="N767" s="371"/>
      <c r="O767" s="371"/>
      <c r="P767" s="371"/>
    </row>
    <row r="768" spans="1:16" ht="15.75" thickBot="1">
      <c r="A768" s="371"/>
      <c r="B768" s="371"/>
      <c r="C768" s="371"/>
      <c r="D768" s="371"/>
      <c r="E768" s="371"/>
      <c r="F768" s="371"/>
      <c r="G768" s="371"/>
      <c r="H768" s="371"/>
      <c r="I768" s="371"/>
      <c r="J768" s="371"/>
      <c r="K768" s="371"/>
      <c r="L768" s="371"/>
      <c r="M768" s="371"/>
      <c r="N768" s="371"/>
      <c r="O768" s="371"/>
      <c r="P768" s="371"/>
    </row>
    <row r="769" spans="1:16" ht="15.75" thickBot="1">
      <c r="A769" s="371"/>
      <c r="B769" s="371"/>
      <c r="C769" s="371"/>
      <c r="D769" s="371"/>
      <c r="E769" s="371"/>
      <c r="F769" s="371"/>
      <c r="G769" s="371"/>
      <c r="H769" s="371"/>
      <c r="I769" s="371"/>
      <c r="J769" s="371"/>
      <c r="K769" s="371"/>
      <c r="L769" s="371"/>
      <c r="M769" s="371"/>
      <c r="N769" s="371"/>
      <c r="O769" s="371"/>
      <c r="P769" s="371"/>
    </row>
    <row r="770" spans="1:16" ht="15.75" thickBot="1">
      <c r="A770" s="371"/>
      <c r="B770" s="371"/>
      <c r="C770" s="371"/>
      <c r="D770" s="371"/>
      <c r="E770" s="371"/>
      <c r="F770" s="371"/>
      <c r="G770" s="371"/>
      <c r="H770" s="371"/>
      <c r="I770" s="371"/>
      <c r="J770" s="371"/>
      <c r="K770" s="371"/>
      <c r="L770" s="371"/>
      <c r="M770" s="371"/>
      <c r="N770" s="371"/>
      <c r="O770" s="371"/>
      <c r="P770" s="371"/>
    </row>
    <row r="771" spans="1:16" ht="15.75" thickBot="1">
      <c r="A771" s="371"/>
      <c r="B771" s="371"/>
      <c r="C771" s="371"/>
      <c r="D771" s="371"/>
      <c r="E771" s="371"/>
      <c r="F771" s="371"/>
      <c r="G771" s="371"/>
      <c r="H771" s="371"/>
      <c r="I771" s="371"/>
      <c r="J771" s="371"/>
      <c r="K771" s="371"/>
      <c r="L771" s="371"/>
      <c r="M771" s="371"/>
      <c r="N771" s="371"/>
      <c r="O771" s="371"/>
      <c r="P771" s="371"/>
    </row>
    <row r="772" spans="1:16" ht="15.75" thickBot="1">
      <c r="A772" s="371"/>
      <c r="B772" s="371"/>
      <c r="C772" s="371"/>
      <c r="D772" s="371"/>
      <c r="E772" s="371"/>
      <c r="F772" s="371"/>
      <c r="G772" s="371"/>
      <c r="H772" s="371"/>
      <c r="I772" s="371"/>
      <c r="J772" s="371"/>
      <c r="K772" s="371"/>
      <c r="L772" s="371"/>
      <c r="M772" s="371"/>
      <c r="N772" s="371"/>
      <c r="O772" s="371"/>
      <c r="P772" s="371"/>
    </row>
    <row r="773" spans="1:16" ht="15.75" thickBot="1">
      <c r="A773" s="371"/>
      <c r="B773" s="371"/>
      <c r="C773" s="371"/>
      <c r="D773" s="371"/>
      <c r="E773" s="371"/>
      <c r="F773" s="371"/>
      <c r="G773" s="371"/>
      <c r="H773" s="371"/>
      <c r="I773" s="371"/>
      <c r="J773" s="371"/>
      <c r="K773" s="371"/>
      <c r="L773" s="371"/>
      <c r="M773" s="371"/>
      <c r="N773" s="371"/>
      <c r="O773" s="371"/>
      <c r="P773" s="371"/>
    </row>
    <row r="774" spans="1:16" ht="15.75" thickBot="1">
      <c r="A774" s="371"/>
      <c r="B774" s="371"/>
      <c r="C774" s="371"/>
      <c r="D774" s="371"/>
      <c r="E774" s="371"/>
      <c r="F774" s="371"/>
      <c r="G774" s="371"/>
      <c r="H774" s="371"/>
      <c r="I774" s="371"/>
      <c r="J774" s="371"/>
      <c r="K774" s="371"/>
      <c r="L774" s="371"/>
      <c r="M774" s="371"/>
      <c r="N774" s="371"/>
      <c r="O774" s="371"/>
      <c r="P774" s="371"/>
    </row>
    <row r="775" spans="1:16" ht="15.75" thickBot="1">
      <c r="A775" s="371"/>
      <c r="B775" s="371"/>
      <c r="C775" s="371"/>
      <c r="D775" s="371"/>
      <c r="E775" s="371"/>
      <c r="F775" s="371"/>
      <c r="G775" s="371"/>
      <c r="H775" s="371"/>
      <c r="I775" s="371"/>
      <c r="J775" s="371"/>
      <c r="K775" s="371"/>
      <c r="L775" s="371"/>
      <c r="M775" s="371"/>
      <c r="N775" s="371"/>
      <c r="O775" s="371"/>
      <c r="P775" s="371"/>
    </row>
    <row r="776" spans="1:16" ht="15.75" thickBot="1">
      <c r="A776" s="371"/>
      <c r="B776" s="371"/>
      <c r="C776" s="371"/>
      <c r="D776" s="371"/>
      <c r="E776" s="371"/>
      <c r="F776" s="371"/>
      <c r="G776" s="371"/>
      <c r="H776" s="371"/>
      <c r="I776" s="371"/>
      <c r="J776" s="371"/>
      <c r="K776" s="371"/>
      <c r="L776" s="371"/>
      <c r="M776" s="371"/>
      <c r="N776" s="371"/>
      <c r="O776" s="371"/>
      <c r="P776" s="371"/>
    </row>
    <row r="777" spans="1:16" ht="15.75" thickBot="1">
      <c r="A777" s="371"/>
      <c r="B777" s="371"/>
      <c r="C777" s="371"/>
      <c r="D777" s="371"/>
      <c r="E777" s="371"/>
      <c r="F777" s="371"/>
      <c r="G777" s="371"/>
      <c r="H777" s="371"/>
      <c r="I777" s="371"/>
      <c r="J777" s="371"/>
      <c r="K777" s="371"/>
      <c r="L777" s="371"/>
      <c r="M777" s="371"/>
      <c r="N777" s="371"/>
      <c r="O777" s="371"/>
      <c r="P777" s="371"/>
    </row>
    <row r="778" spans="1:16" ht="15.75" thickBot="1">
      <c r="A778" s="371"/>
      <c r="B778" s="371"/>
      <c r="C778" s="371"/>
      <c r="D778" s="371"/>
      <c r="E778" s="371"/>
      <c r="F778" s="371"/>
      <c r="G778" s="371"/>
      <c r="H778" s="371"/>
      <c r="I778" s="371"/>
      <c r="J778" s="371"/>
      <c r="K778" s="371"/>
      <c r="L778" s="371"/>
      <c r="M778" s="371"/>
      <c r="N778" s="371"/>
      <c r="O778" s="371"/>
      <c r="P778" s="371"/>
    </row>
    <row r="779" spans="1:16" ht="15.75" thickBot="1">
      <c r="A779" s="371"/>
      <c r="B779" s="371"/>
      <c r="C779" s="371"/>
      <c r="D779" s="371"/>
      <c r="E779" s="371"/>
      <c r="F779" s="371"/>
      <c r="G779" s="371"/>
      <c r="H779" s="371"/>
      <c r="I779" s="371"/>
      <c r="J779" s="371"/>
      <c r="K779" s="371"/>
      <c r="L779" s="371"/>
      <c r="M779" s="371"/>
      <c r="N779" s="371"/>
      <c r="O779" s="371"/>
      <c r="P779" s="371"/>
    </row>
    <row r="780" spans="1:16" ht="15.75" thickBot="1">
      <c r="A780" s="371"/>
      <c r="B780" s="371"/>
      <c r="C780" s="371"/>
      <c r="D780" s="371"/>
      <c r="E780" s="371"/>
      <c r="F780" s="371"/>
      <c r="G780" s="371"/>
      <c r="H780" s="371"/>
      <c r="I780" s="371"/>
      <c r="J780" s="371"/>
      <c r="K780" s="371"/>
      <c r="L780" s="371"/>
      <c r="M780" s="371"/>
      <c r="N780" s="371"/>
      <c r="O780" s="371"/>
      <c r="P780" s="371"/>
    </row>
    <row r="781" spans="1:16" ht="15.75" thickBot="1">
      <c r="A781" s="371"/>
      <c r="B781" s="371"/>
      <c r="C781" s="371"/>
      <c r="D781" s="371"/>
      <c r="E781" s="371"/>
      <c r="F781" s="371"/>
      <c r="G781" s="371"/>
      <c r="H781" s="371"/>
      <c r="I781" s="371"/>
      <c r="J781" s="371"/>
      <c r="K781" s="371"/>
      <c r="L781" s="371"/>
      <c r="M781" s="371"/>
      <c r="N781" s="371"/>
      <c r="O781" s="371"/>
      <c r="P781" s="371"/>
    </row>
    <row r="782" spans="1:16" ht="15.75" thickBot="1">
      <c r="A782" s="371"/>
      <c r="B782" s="371"/>
      <c r="C782" s="371"/>
      <c r="D782" s="371"/>
      <c r="E782" s="371"/>
      <c r="F782" s="371"/>
      <c r="G782" s="371"/>
      <c r="H782" s="371"/>
      <c r="I782" s="371"/>
      <c r="J782" s="371"/>
      <c r="K782" s="371"/>
      <c r="L782" s="371"/>
      <c r="M782" s="371"/>
      <c r="N782" s="371"/>
      <c r="O782" s="371"/>
      <c r="P782" s="371"/>
    </row>
    <row r="783" spans="1:16" ht="15.75" thickBot="1">
      <c r="A783" s="371"/>
      <c r="B783" s="371"/>
      <c r="C783" s="371"/>
      <c r="D783" s="371"/>
      <c r="E783" s="371"/>
      <c r="F783" s="371"/>
      <c r="G783" s="371"/>
      <c r="H783" s="371"/>
      <c r="I783" s="371"/>
      <c r="J783" s="371"/>
      <c r="K783" s="371"/>
      <c r="L783" s="371"/>
      <c r="M783" s="371"/>
      <c r="N783" s="371"/>
      <c r="O783" s="371"/>
      <c r="P783" s="371"/>
    </row>
    <row r="784" spans="1:16" ht="15.75" thickBot="1">
      <c r="A784" s="371"/>
      <c r="B784" s="371"/>
      <c r="C784" s="371"/>
      <c r="D784" s="371"/>
      <c r="E784" s="371"/>
      <c r="F784" s="371"/>
      <c r="G784" s="371"/>
      <c r="H784" s="371"/>
      <c r="I784" s="371"/>
      <c r="J784" s="371"/>
      <c r="K784" s="371"/>
      <c r="L784" s="371"/>
      <c r="M784" s="371"/>
      <c r="N784" s="371"/>
      <c r="O784" s="371"/>
      <c r="P784" s="371"/>
    </row>
    <row r="785" spans="1:16" ht="15.75" thickBot="1">
      <c r="A785" s="371"/>
      <c r="B785" s="371"/>
      <c r="C785" s="371"/>
      <c r="D785" s="371"/>
      <c r="E785" s="371"/>
      <c r="F785" s="371"/>
      <c r="G785" s="371"/>
      <c r="H785" s="371"/>
      <c r="I785" s="371"/>
      <c r="J785" s="371"/>
      <c r="K785" s="371"/>
      <c r="L785" s="371"/>
      <c r="M785" s="371"/>
      <c r="N785" s="371"/>
      <c r="O785" s="371"/>
      <c r="P785" s="371"/>
    </row>
    <row r="786" spans="1:16" ht="15.75" thickBot="1">
      <c r="A786" s="371"/>
      <c r="B786" s="371"/>
      <c r="C786" s="371"/>
      <c r="D786" s="371"/>
      <c r="E786" s="371"/>
      <c r="F786" s="371"/>
      <c r="G786" s="371"/>
      <c r="H786" s="371"/>
      <c r="I786" s="371"/>
      <c r="J786" s="371"/>
      <c r="K786" s="371"/>
      <c r="L786" s="371"/>
      <c r="M786" s="371"/>
      <c r="N786" s="371"/>
      <c r="O786" s="371"/>
      <c r="P786" s="371"/>
    </row>
    <row r="787" spans="1:16" ht="15.75" thickBot="1">
      <c r="A787" s="371"/>
      <c r="B787" s="371"/>
      <c r="C787" s="371"/>
      <c r="D787" s="371"/>
      <c r="E787" s="371"/>
      <c r="F787" s="371"/>
      <c r="G787" s="371"/>
      <c r="H787" s="371"/>
      <c r="I787" s="371"/>
      <c r="J787" s="371"/>
      <c r="K787" s="371"/>
      <c r="L787" s="371"/>
      <c r="M787" s="371"/>
      <c r="N787" s="371"/>
      <c r="O787" s="371"/>
      <c r="P787" s="371"/>
    </row>
    <row r="788" spans="1:16" ht="15.75" thickBot="1">
      <c r="A788" s="371"/>
      <c r="B788" s="371"/>
      <c r="C788" s="371"/>
      <c r="D788" s="371"/>
      <c r="E788" s="371"/>
      <c r="F788" s="371"/>
      <c r="G788" s="371"/>
      <c r="H788" s="371"/>
      <c r="I788" s="371"/>
      <c r="J788" s="371"/>
      <c r="K788" s="371"/>
      <c r="L788" s="371"/>
      <c r="M788" s="371"/>
      <c r="N788" s="371"/>
      <c r="O788" s="371"/>
      <c r="P788" s="371"/>
    </row>
    <row r="789" spans="1:16" ht="15.75" thickBot="1">
      <c r="A789" s="371"/>
      <c r="B789" s="371"/>
      <c r="C789" s="371"/>
      <c r="D789" s="371"/>
      <c r="E789" s="371"/>
      <c r="F789" s="371"/>
      <c r="G789" s="371"/>
      <c r="H789" s="371"/>
      <c r="I789" s="371"/>
      <c r="J789" s="371"/>
      <c r="K789" s="371"/>
      <c r="L789" s="371"/>
      <c r="M789" s="371"/>
      <c r="N789" s="371"/>
      <c r="O789" s="371"/>
      <c r="P789" s="371"/>
    </row>
    <row r="790" spans="1:16" ht="15.75" thickBot="1">
      <c r="A790" s="371"/>
      <c r="B790" s="371"/>
      <c r="C790" s="371"/>
      <c r="D790" s="371"/>
      <c r="E790" s="371"/>
      <c r="F790" s="371"/>
      <c r="G790" s="371"/>
      <c r="H790" s="371"/>
      <c r="I790" s="371"/>
      <c r="J790" s="371"/>
      <c r="K790" s="371"/>
      <c r="L790" s="371"/>
      <c r="M790" s="371"/>
      <c r="N790" s="371"/>
      <c r="O790" s="371"/>
      <c r="P790" s="371"/>
    </row>
    <row r="791" spans="1:16" ht="15.75" thickBot="1">
      <c r="A791" s="371"/>
      <c r="B791" s="371"/>
      <c r="C791" s="371"/>
      <c r="D791" s="371"/>
      <c r="E791" s="371"/>
      <c r="F791" s="371"/>
      <c r="G791" s="371"/>
      <c r="H791" s="371"/>
      <c r="I791" s="371"/>
      <c r="J791" s="371"/>
      <c r="K791" s="371"/>
      <c r="L791" s="371"/>
      <c r="M791" s="371"/>
      <c r="N791" s="371"/>
      <c r="O791" s="371"/>
      <c r="P791" s="371"/>
    </row>
    <row r="792" spans="1:16" ht="15.75" thickBot="1">
      <c r="A792" s="371"/>
      <c r="B792" s="371"/>
      <c r="C792" s="371"/>
      <c r="D792" s="371"/>
      <c r="E792" s="371"/>
      <c r="F792" s="371"/>
      <c r="G792" s="371"/>
      <c r="H792" s="371"/>
      <c r="I792" s="371"/>
      <c r="J792" s="371"/>
      <c r="K792" s="371"/>
      <c r="L792" s="371"/>
      <c r="M792" s="371"/>
      <c r="N792" s="371"/>
      <c r="O792" s="371"/>
      <c r="P792" s="371"/>
    </row>
    <row r="793" spans="1:16" ht="15.75" thickBot="1">
      <c r="A793" s="371"/>
      <c r="B793" s="371"/>
      <c r="C793" s="371"/>
      <c r="D793" s="371"/>
      <c r="E793" s="371"/>
      <c r="F793" s="371"/>
      <c r="G793" s="371"/>
      <c r="H793" s="371"/>
      <c r="I793" s="371"/>
      <c r="J793" s="371"/>
      <c r="K793" s="371"/>
      <c r="L793" s="371"/>
      <c r="M793" s="371"/>
      <c r="N793" s="371"/>
      <c r="O793" s="371"/>
      <c r="P793" s="371"/>
    </row>
    <row r="794" spans="1:16" ht="15.75" thickBot="1">
      <c r="A794" s="371"/>
      <c r="B794" s="371"/>
      <c r="C794" s="371"/>
      <c r="D794" s="371"/>
      <c r="E794" s="371"/>
      <c r="F794" s="371"/>
      <c r="G794" s="371"/>
      <c r="H794" s="371"/>
      <c r="I794" s="371"/>
      <c r="J794" s="371"/>
      <c r="K794" s="371"/>
      <c r="L794" s="371"/>
      <c r="M794" s="371"/>
      <c r="N794" s="371"/>
      <c r="O794" s="371"/>
      <c r="P794" s="371"/>
    </row>
    <row r="795" spans="1:16" ht="15.75" thickBot="1">
      <c r="A795" s="371"/>
      <c r="B795" s="371"/>
      <c r="C795" s="371"/>
      <c r="D795" s="371"/>
      <c r="E795" s="371"/>
      <c r="F795" s="371"/>
      <c r="G795" s="371"/>
      <c r="H795" s="371"/>
      <c r="I795" s="371"/>
      <c r="J795" s="371"/>
      <c r="K795" s="371"/>
      <c r="L795" s="371"/>
      <c r="M795" s="371"/>
      <c r="N795" s="371"/>
      <c r="O795" s="371"/>
      <c r="P795" s="371"/>
    </row>
    <row r="796" spans="1:16" ht="15.75" thickBot="1">
      <c r="A796" s="371"/>
      <c r="B796" s="371"/>
      <c r="C796" s="371"/>
      <c r="D796" s="371"/>
      <c r="E796" s="371"/>
      <c r="F796" s="371"/>
      <c r="G796" s="371"/>
      <c r="H796" s="371"/>
      <c r="I796" s="371"/>
      <c r="J796" s="371"/>
      <c r="K796" s="371"/>
      <c r="L796" s="371"/>
      <c r="M796" s="371"/>
      <c r="N796" s="371"/>
      <c r="O796" s="371"/>
      <c r="P796" s="371"/>
    </row>
    <row r="797" spans="1:16" ht="15.75" thickBot="1">
      <c r="A797" s="371"/>
      <c r="B797" s="371"/>
      <c r="C797" s="371"/>
      <c r="D797" s="371"/>
      <c r="E797" s="371"/>
      <c r="F797" s="371"/>
      <c r="G797" s="371"/>
      <c r="H797" s="371"/>
      <c r="I797" s="371"/>
      <c r="J797" s="371"/>
      <c r="K797" s="371"/>
      <c r="L797" s="371"/>
      <c r="M797" s="371"/>
      <c r="N797" s="371"/>
      <c r="O797" s="371"/>
      <c r="P797" s="371"/>
    </row>
    <row r="798" spans="1:16" ht="15.75" thickBot="1">
      <c r="A798" s="371"/>
      <c r="B798" s="371"/>
      <c r="C798" s="371"/>
      <c r="D798" s="371"/>
      <c r="E798" s="371"/>
      <c r="F798" s="371"/>
      <c r="G798" s="371"/>
      <c r="H798" s="371"/>
      <c r="I798" s="371"/>
      <c r="J798" s="371"/>
      <c r="K798" s="371"/>
      <c r="L798" s="371"/>
      <c r="M798" s="371"/>
      <c r="N798" s="371"/>
      <c r="O798" s="371"/>
      <c r="P798" s="371"/>
    </row>
    <row r="799" spans="1:16" ht="15.75" thickBot="1">
      <c r="A799" s="371"/>
      <c r="B799" s="371"/>
      <c r="C799" s="371"/>
      <c r="D799" s="371"/>
      <c r="E799" s="371"/>
      <c r="F799" s="371"/>
      <c r="G799" s="371"/>
      <c r="H799" s="371"/>
      <c r="I799" s="371"/>
      <c r="J799" s="371"/>
      <c r="K799" s="371"/>
      <c r="L799" s="371"/>
      <c r="M799" s="371"/>
      <c r="N799" s="371"/>
      <c r="O799" s="371"/>
      <c r="P799" s="371"/>
    </row>
    <row r="800" spans="1:16" ht="15.75" thickBot="1">
      <c r="A800" s="371"/>
      <c r="B800" s="371"/>
      <c r="C800" s="371"/>
      <c r="D800" s="371"/>
      <c r="E800" s="371"/>
      <c r="F800" s="371"/>
      <c r="G800" s="371"/>
      <c r="H800" s="371"/>
      <c r="I800" s="371"/>
      <c r="J800" s="371"/>
      <c r="K800" s="371"/>
      <c r="L800" s="371"/>
      <c r="M800" s="371"/>
      <c r="N800" s="371"/>
      <c r="O800" s="371"/>
      <c r="P800" s="371"/>
    </row>
    <row r="801" spans="1:16" ht="15.75" thickBot="1">
      <c r="A801" s="371"/>
      <c r="B801" s="371"/>
      <c r="C801" s="371"/>
      <c r="D801" s="371"/>
      <c r="E801" s="371"/>
      <c r="F801" s="371"/>
      <c r="G801" s="371"/>
      <c r="H801" s="371"/>
      <c r="I801" s="371"/>
      <c r="J801" s="371"/>
      <c r="K801" s="371"/>
      <c r="L801" s="371"/>
      <c r="M801" s="371"/>
      <c r="N801" s="371"/>
      <c r="O801" s="371"/>
      <c r="P801" s="371"/>
    </row>
    <row r="802" spans="1:16" ht="15.75" thickBot="1">
      <c r="A802" s="371"/>
      <c r="B802" s="371"/>
      <c r="C802" s="371"/>
      <c r="D802" s="371"/>
      <c r="E802" s="371"/>
      <c r="F802" s="371"/>
      <c r="G802" s="371"/>
      <c r="H802" s="371"/>
      <c r="I802" s="371"/>
      <c r="J802" s="371"/>
      <c r="K802" s="371"/>
      <c r="L802" s="371"/>
      <c r="M802" s="371"/>
      <c r="N802" s="371"/>
      <c r="O802" s="371"/>
      <c r="P802" s="371"/>
    </row>
    <row r="803" spans="1:16" ht="15.75" thickBot="1">
      <c r="A803" s="371"/>
      <c r="B803" s="371"/>
      <c r="C803" s="371"/>
      <c r="D803" s="371"/>
      <c r="E803" s="371"/>
      <c r="F803" s="371"/>
      <c r="G803" s="371"/>
      <c r="H803" s="371"/>
      <c r="I803" s="371"/>
      <c r="J803" s="371"/>
      <c r="K803" s="371"/>
      <c r="L803" s="371"/>
      <c r="M803" s="371"/>
      <c r="N803" s="371"/>
      <c r="O803" s="371"/>
      <c r="P803" s="371"/>
    </row>
    <row r="804" spans="1:16" ht="15.75" thickBot="1">
      <c r="A804" s="371"/>
      <c r="B804" s="371"/>
      <c r="C804" s="371"/>
      <c r="D804" s="371"/>
      <c r="E804" s="371"/>
      <c r="F804" s="371"/>
      <c r="G804" s="371"/>
      <c r="H804" s="371"/>
      <c r="I804" s="371"/>
      <c r="J804" s="371"/>
      <c r="K804" s="371"/>
      <c r="L804" s="371"/>
      <c r="M804" s="371"/>
      <c r="N804" s="371"/>
      <c r="O804" s="371"/>
      <c r="P804" s="371"/>
    </row>
    <row r="805" spans="1:16" ht="15.75" thickBot="1">
      <c r="A805" s="371"/>
      <c r="B805" s="371"/>
      <c r="C805" s="371"/>
      <c r="D805" s="371"/>
      <c r="E805" s="371"/>
      <c r="F805" s="371"/>
      <c r="G805" s="371"/>
      <c r="H805" s="371"/>
      <c r="I805" s="371"/>
      <c r="J805" s="371"/>
      <c r="K805" s="371"/>
      <c r="L805" s="371"/>
      <c r="M805" s="371"/>
      <c r="N805" s="371"/>
      <c r="O805" s="371"/>
      <c r="P805" s="371"/>
    </row>
    <row r="806" spans="1:16" ht="15.75" thickBot="1">
      <c r="A806" s="371"/>
      <c r="B806" s="371"/>
      <c r="C806" s="371"/>
      <c r="D806" s="371"/>
      <c r="E806" s="371"/>
      <c r="F806" s="371"/>
      <c r="G806" s="371"/>
      <c r="H806" s="371"/>
      <c r="I806" s="371"/>
      <c r="J806" s="371"/>
      <c r="K806" s="371"/>
      <c r="L806" s="371"/>
      <c r="M806" s="371"/>
      <c r="N806" s="371"/>
      <c r="O806" s="371"/>
      <c r="P806" s="371"/>
    </row>
    <row r="807" spans="1:16" ht="15.75" thickBot="1">
      <c r="A807" s="371"/>
      <c r="B807" s="371"/>
      <c r="C807" s="371"/>
      <c r="D807" s="371"/>
      <c r="E807" s="371"/>
      <c r="F807" s="371"/>
      <c r="G807" s="371"/>
      <c r="H807" s="371"/>
      <c r="I807" s="371"/>
      <c r="J807" s="371"/>
      <c r="K807" s="371"/>
      <c r="L807" s="371"/>
      <c r="M807" s="371"/>
      <c r="N807" s="371"/>
      <c r="O807" s="371"/>
      <c r="P807" s="371"/>
    </row>
    <row r="808" spans="1:16" ht="15.75" thickBot="1">
      <c r="A808" s="371"/>
      <c r="B808" s="371"/>
      <c r="C808" s="371"/>
      <c r="D808" s="371"/>
      <c r="E808" s="371"/>
      <c r="F808" s="371"/>
      <c r="G808" s="371"/>
      <c r="H808" s="371"/>
      <c r="I808" s="371"/>
      <c r="J808" s="371"/>
      <c r="K808" s="371"/>
      <c r="L808" s="371"/>
      <c r="M808" s="371"/>
      <c r="N808" s="371"/>
      <c r="O808" s="371"/>
      <c r="P808" s="371"/>
    </row>
    <row r="809" spans="1:16" ht="15.75" thickBot="1">
      <c r="A809" s="371"/>
      <c r="B809" s="371"/>
      <c r="C809" s="371"/>
      <c r="D809" s="371"/>
      <c r="E809" s="371"/>
      <c r="F809" s="371"/>
      <c r="G809" s="371"/>
      <c r="H809" s="371"/>
      <c r="I809" s="371"/>
      <c r="J809" s="371"/>
      <c r="K809" s="371"/>
      <c r="L809" s="371"/>
      <c r="M809" s="371"/>
      <c r="N809" s="371"/>
      <c r="O809" s="371"/>
      <c r="P809" s="371"/>
    </row>
    <row r="810" spans="1:16" ht="15.75" thickBot="1">
      <c r="A810" s="371"/>
      <c r="B810" s="371"/>
      <c r="C810" s="371"/>
      <c r="D810" s="371"/>
      <c r="E810" s="371"/>
      <c r="F810" s="371"/>
      <c r="G810" s="371"/>
      <c r="H810" s="371"/>
      <c r="I810" s="371"/>
      <c r="J810" s="371"/>
      <c r="K810" s="371"/>
      <c r="L810" s="371"/>
      <c r="M810" s="371"/>
      <c r="N810" s="371"/>
      <c r="O810" s="371"/>
      <c r="P810" s="371"/>
    </row>
    <row r="811" spans="1:16" ht="15.75" thickBot="1">
      <c r="A811" s="371"/>
      <c r="B811" s="371"/>
      <c r="C811" s="371"/>
      <c r="D811" s="371"/>
      <c r="E811" s="371"/>
      <c r="F811" s="371"/>
      <c r="G811" s="371"/>
      <c r="H811" s="371"/>
      <c r="I811" s="371"/>
      <c r="J811" s="371"/>
      <c r="K811" s="371"/>
      <c r="L811" s="371"/>
      <c r="M811" s="371"/>
      <c r="N811" s="371"/>
      <c r="O811" s="371"/>
      <c r="P811" s="371"/>
    </row>
    <row r="812" spans="1:16" ht="15.75" thickBot="1">
      <c r="A812" s="371"/>
      <c r="B812" s="371"/>
      <c r="C812" s="371"/>
      <c r="D812" s="371"/>
      <c r="E812" s="371"/>
      <c r="F812" s="371"/>
      <c r="G812" s="371"/>
      <c r="H812" s="371"/>
      <c r="I812" s="371"/>
      <c r="J812" s="371"/>
      <c r="K812" s="371"/>
      <c r="L812" s="371"/>
      <c r="M812" s="371"/>
      <c r="N812" s="371"/>
      <c r="O812" s="371"/>
      <c r="P812" s="371"/>
    </row>
    <row r="813" spans="1:16" ht="15.75" thickBot="1">
      <c r="A813" s="371"/>
      <c r="B813" s="371"/>
      <c r="C813" s="371"/>
      <c r="D813" s="371"/>
      <c r="E813" s="371"/>
      <c r="F813" s="371"/>
      <c r="G813" s="371"/>
      <c r="H813" s="371"/>
      <c r="I813" s="371"/>
      <c r="J813" s="371"/>
      <c r="K813" s="371"/>
      <c r="L813" s="371"/>
      <c r="M813" s="371"/>
      <c r="N813" s="371"/>
      <c r="O813" s="371"/>
      <c r="P813" s="371"/>
    </row>
    <row r="814" spans="1:16" ht="15.75" thickBot="1">
      <c r="A814" s="371"/>
      <c r="B814" s="371"/>
      <c r="C814" s="371"/>
      <c r="D814" s="371"/>
      <c r="E814" s="371"/>
      <c r="F814" s="371"/>
      <c r="G814" s="371"/>
      <c r="H814" s="371"/>
      <c r="I814" s="371"/>
      <c r="J814" s="371"/>
      <c r="K814" s="371"/>
      <c r="L814" s="371"/>
      <c r="M814" s="371"/>
      <c r="N814" s="371"/>
      <c r="O814" s="371"/>
      <c r="P814" s="371"/>
    </row>
    <row r="815" spans="1:16" ht="15.75" thickBot="1">
      <c r="A815" s="371"/>
      <c r="B815" s="371"/>
      <c r="C815" s="371"/>
      <c r="D815" s="371"/>
      <c r="E815" s="371"/>
      <c r="F815" s="371"/>
      <c r="G815" s="371"/>
      <c r="H815" s="371"/>
      <c r="I815" s="371"/>
      <c r="J815" s="371"/>
      <c r="K815" s="371"/>
      <c r="L815" s="371"/>
      <c r="M815" s="371"/>
      <c r="N815" s="371"/>
      <c r="O815" s="371"/>
      <c r="P815" s="371"/>
    </row>
    <row r="816" spans="1:16" ht="15.75" thickBot="1">
      <c r="A816" s="371"/>
      <c r="B816" s="371"/>
      <c r="C816" s="371"/>
      <c r="D816" s="371"/>
      <c r="E816" s="371"/>
      <c r="F816" s="371"/>
      <c r="G816" s="371"/>
      <c r="H816" s="371"/>
      <c r="I816" s="371"/>
      <c r="J816" s="371"/>
      <c r="K816" s="371"/>
      <c r="L816" s="371"/>
      <c r="M816" s="371"/>
      <c r="N816" s="371"/>
      <c r="O816" s="371"/>
      <c r="P816" s="371"/>
    </row>
    <row r="817" spans="1:16" ht="15.75" thickBot="1">
      <c r="A817" s="371"/>
      <c r="B817" s="371"/>
      <c r="C817" s="371"/>
      <c r="D817" s="371"/>
      <c r="E817" s="371"/>
      <c r="F817" s="371"/>
      <c r="G817" s="371"/>
      <c r="H817" s="371"/>
      <c r="I817" s="371"/>
      <c r="J817" s="371"/>
      <c r="K817" s="371"/>
      <c r="L817" s="371"/>
      <c r="M817" s="371"/>
      <c r="N817" s="371"/>
      <c r="O817" s="371"/>
      <c r="P817" s="371"/>
    </row>
    <row r="818" spans="1:16" ht="15.75" thickBot="1">
      <c r="A818" s="371"/>
      <c r="B818" s="371"/>
      <c r="C818" s="371"/>
      <c r="D818" s="371"/>
      <c r="E818" s="371"/>
      <c r="F818" s="371"/>
      <c r="G818" s="371"/>
      <c r="H818" s="371"/>
      <c r="I818" s="371"/>
      <c r="J818" s="371"/>
      <c r="K818" s="371"/>
      <c r="L818" s="371"/>
      <c r="M818" s="371"/>
      <c r="N818" s="371"/>
      <c r="O818" s="371"/>
      <c r="P818" s="371"/>
    </row>
    <row r="819" spans="1:16" ht="15.75" thickBot="1">
      <c r="A819" s="371"/>
      <c r="B819" s="371"/>
      <c r="C819" s="371"/>
      <c r="D819" s="371"/>
      <c r="E819" s="371"/>
      <c r="F819" s="371"/>
      <c r="G819" s="371"/>
      <c r="H819" s="371"/>
      <c r="I819" s="371"/>
      <c r="J819" s="371"/>
      <c r="K819" s="371"/>
      <c r="L819" s="371"/>
      <c r="M819" s="371"/>
      <c r="N819" s="371"/>
      <c r="O819" s="371"/>
      <c r="P819" s="371"/>
    </row>
    <row r="820" spans="1:16" ht="15.75" thickBot="1">
      <c r="A820" s="371"/>
      <c r="B820" s="371"/>
      <c r="C820" s="371"/>
      <c r="D820" s="371"/>
      <c r="E820" s="371"/>
      <c r="F820" s="371"/>
      <c r="G820" s="371"/>
      <c r="H820" s="371"/>
      <c r="I820" s="371"/>
      <c r="J820" s="371"/>
      <c r="K820" s="371"/>
      <c r="L820" s="371"/>
      <c r="M820" s="371"/>
      <c r="N820" s="371"/>
      <c r="O820" s="371"/>
      <c r="P820" s="371"/>
    </row>
    <row r="821" spans="1:16" ht="15.75" thickBot="1">
      <c r="A821" s="371"/>
      <c r="B821" s="371"/>
      <c r="C821" s="371"/>
      <c r="D821" s="371"/>
      <c r="E821" s="371"/>
      <c r="F821" s="371"/>
      <c r="G821" s="371"/>
      <c r="H821" s="371"/>
      <c r="I821" s="371"/>
      <c r="J821" s="371"/>
      <c r="K821" s="371"/>
      <c r="L821" s="371"/>
      <c r="M821" s="371"/>
      <c r="N821" s="371"/>
      <c r="O821" s="371"/>
      <c r="P821" s="371"/>
    </row>
    <row r="822" spans="1:16" ht="15.75" thickBot="1">
      <c r="A822" s="371"/>
      <c r="B822" s="371"/>
      <c r="C822" s="371"/>
      <c r="D822" s="371"/>
      <c r="E822" s="371"/>
      <c r="F822" s="371"/>
      <c r="G822" s="371"/>
      <c r="H822" s="371"/>
      <c r="I822" s="371"/>
      <c r="J822" s="371"/>
      <c r="K822" s="371"/>
      <c r="L822" s="371"/>
      <c r="M822" s="371"/>
      <c r="N822" s="371"/>
      <c r="O822" s="371"/>
      <c r="P822" s="371"/>
    </row>
    <row r="823" spans="1:16" ht="15.75" thickBot="1">
      <c r="A823" s="371"/>
      <c r="B823" s="371"/>
      <c r="C823" s="371"/>
      <c r="D823" s="371"/>
      <c r="E823" s="371"/>
      <c r="F823" s="371"/>
      <c r="G823" s="371"/>
      <c r="H823" s="371"/>
      <c r="I823" s="371"/>
      <c r="J823" s="371"/>
      <c r="K823" s="371"/>
      <c r="L823" s="371"/>
      <c r="M823" s="371"/>
      <c r="N823" s="371"/>
      <c r="O823" s="371"/>
      <c r="P823" s="371"/>
    </row>
    <row r="824" spans="1:16" ht="15.75" thickBot="1">
      <c r="A824" s="371"/>
      <c r="B824" s="371"/>
      <c r="C824" s="371"/>
      <c r="D824" s="371"/>
      <c r="E824" s="371"/>
      <c r="F824" s="371"/>
      <c r="G824" s="371"/>
      <c r="H824" s="371"/>
      <c r="I824" s="371"/>
      <c r="J824" s="371"/>
      <c r="K824" s="371"/>
      <c r="L824" s="371"/>
      <c r="M824" s="371"/>
      <c r="N824" s="371"/>
      <c r="O824" s="371"/>
      <c r="P824" s="371"/>
    </row>
    <row r="825" spans="1:16" ht="15.75" thickBot="1">
      <c r="A825" s="371"/>
      <c r="B825" s="371"/>
      <c r="C825" s="371"/>
      <c r="D825" s="371"/>
      <c r="E825" s="371"/>
      <c r="F825" s="371"/>
      <c r="G825" s="371"/>
      <c r="H825" s="371"/>
      <c r="I825" s="371"/>
      <c r="J825" s="371"/>
      <c r="K825" s="371"/>
      <c r="L825" s="371"/>
      <c r="M825" s="371"/>
      <c r="N825" s="371"/>
      <c r="O825" s="371"/>
      <c r="P825" s="371"/>
    </row>
    <row r="826" spans="1:16" ht="15.75" thickBot="1">
      <c r="A826" s="371"/>
      <c r="B826" s="371"/>
      <c r="C826" s="371"/>
      <c r="D826" s="371"/>
      <c r="E826" s="371"/>
      <c r="F826" s="371"/>
      <c r="G826" s="371"/>
      <c r="H826" s="371"/>
      <c r="I826" s="371"/>
      <c r="J826" s="371"/>
      <c r="K826" s="371"/>
      <c r="L826" s="371"/>
      <c r="M826" s="371"/>
      <c r="N826" s="371"/>
      <c r="O826" s="371"/>
      <c r="P826" s="371"/>
    </row>
    <row r="827" spans="1:16" ht="15.75" thickBot="1">
      <c r="A827" s="371"/>
      <c r="B827" s="371"/>
      <c r="C827" s="371"/>
      <c r="D827" s="371"/>
      <c r="E827" s="371"/>
      <c r="F827" s="371"/>
      <c r="G827" s="371"/>
      <c r="H827" s="371"/>
      <c r="I827" s="371"/>
      <c r="J827" s="371"/>
      <c r="K827" s="371"/>
      <c r="L827" s="371"/>
      <c r="M827" s="371"/>
      <c r="N827" s="371"/>
      <c r="O827" s="371"/>
      <c r="P827" s="371"/>
    </row>
    <row r="828" spans="1:16" ht="15.75" thickBot="1">
      <c r="A828" s="371"/>
      <c r="B828" s="371"/>
      <c r="C828" s="371"/>
      <c r="D828" s="371"/>
      <c r="E828" s="371"/>
      <c r="F828" s="371"/>
      <c r="G828" s="371"/>
      <c r="H828" s="371"/>
      <c r="I828" s="371"/>
      <c r="J828" s="371"/>
      <c r="K828" s="371"/>
      <c r="L828" s="371"/>
      <c r="M828" s="371"/>
      <c r="N828" s="371"/>
      <c r="O828" s="371"/>
      <c r="P828" s="371"/>
    </row>
    <row r="829" spans="1:16" ht="15.75" thickBot="1">
      <c r="A829" s="371"/>
      <c r="B829" s="371"/>
      <c r="C829" s="371"/>
      <c r="D829" s="371"/>
      <c r="E829" s="371"/>
      <c r="F829" s="371"/>
      <c r="G829" s="371"/>
      <c r="H829" s="371"/>
      <c r="I829" s="371"/>
      <c r="J829" s="371"/>
      <c r="K829" s="371"/>
      <c r="L829" s="371"/>
      <c r="M829" s="371"/>
      <c r="N829" s="371"/>
      <c r="O829" s="371"/>
      <c r="P829" s="371"/>
    </row>
    <row r="830" spans="1:16" ht="15.75" thickBot="1">
      <c r="A830" s="371"/>
      <c r="B830" s="371"/>
      <c r="C830" s="371"/>
      <c r="D830" s="371"/>
      <c r="E830" s="371"/>
      <c r="F830" s="371"/>
      <c r="G830" s="371"/>
      <c r="H830" s="371"/>
      <c r="I830" s="371"/>
      <c r="J830" s="371"/>
      <c r="K830" s="371"/>
      <c r="L830" s="371"/>
      <c r="M830" s="371"/>
      <c r="N830" s="371"/>
      <c r="O830" s="371"/>
      <c r="P830" s="371"/>
    </row>
    <row r="831" spans="1:16" ht="15.75" thickBot="1">
      <c r="A831" s="371"/>
      <c r="B831" s="371"/>
      <c r="C831" s="371"/>
      <c r="D831" s="371"/>
      <c r="E831" s="371"/>
      <c r="F831" s="371"/>
      <c r="G831" s="371"/>
      <c r="H831" s="371"/>
      <c r="I831" s="371"/>
      <c r="J831" s="371"/>
      <c r="K831" s="371"/>
      <c r="L831" s="371"/>
      <c r="M831" s="371"/>
      <c r="N831" s="371"/>
      <c r="O831" s="371"/>
      <c r="P831" s="371"/>
    </row>
    <row r="832" spans="1:16" ht="15.75" thickBot="1">
      <c r="A832" s="371"/>
      <c r="B832" s="371"/>
      <c r="C832" s="371"/>
      <c r="D832" s="371"/>
      <c r="E832" s="371"/>
      <c r="F832" s="371"/>
      <c r="G832" s="371"/>
      <c r="H832" s="371"/>
      <c r="I832" s="371"/>
      <c r="J832" s="371"/>
      <c r="K832" s="371"/>
      <c r="L832" s="371"/>
      <c r="M832" s="371"/>
      <c r="N832" s="371"/>
      <c r="O832" s="371"/>
      <c r="P832" s="371"/>
    </row>
    <row r="833" spans="1:16" ht="15.75" thickBot="1">
      <c r="A833" s="371"/>
      <c r="B833" s="371"/>
      <c r="C833" s="371"/>
      <c r="D833" s="371"/>
      <c r="E833" s="371"/>
      <c r="F833" s="371"/>
      <c r="G833" s="371"/>
      <c r="H833" s="371"/>
      <c r="I833" s="371"/>
      <c r="J833" s="371"/>
      <c r="K833" s="371"/>
      <c r="L833" s="371"/>
      <c r="M833" s="371"/>
      <c r="N833" s="371"/>
      <c r="O833" s="371"/>
      <c r="P833" s="371"/>
    </row>
    <row r="834" spans="1:16" ht="15.75" thickBot="1">
      <c r="A834" s="371"/>
      <c r="B834" s="371"/>
      <c r="C834" s="371"/>
      <c r="D834" s="371"/>
      <c r="E834" s="371"/>
      <c r="F834" s="371"/>
      <c r="G834" s="371"/>
      <c r="H834" s="371"/>
      <c r="I834" s="371"/>
      <c r="J834" s="371"/>
      <c r="K834" s="371"/>
      <c r="L834" s="371"/>
      <c r="M834" s="371"/>
      <c r="N834" s="371"/>
      <c r="O834" s="371"/>
      <c r="P834" s="371"/>
    </row>
    <row r="835" spans="1:16" ht="15.75" thickBot="1">
      <c r="A835" s="371"/>
      <c r="B835" s="371"/>
      <c r="C835" s="371"/>
      <c r="D835" s="371"/>
      <c r="E835" s="371"/>
      <c r="F835" s="371"/>
      <c r="G835" s="371"/>
      <c r="H835" s="371"/>
      <c r="I835" s="371"/>
      <c r="J835" s="371"/>
      <c r="K835" s="371"/>
      <c r="L835" s="371"/>
      <c r="M835" s="371"/>
      <c r="N835" s="371"/>
      <c r="O835" s="371"/>
      <c r="P835" s="371"/>
    </row>
    <row r="836" spans="1:16" ht="15.75" thickBot="1">
      <c r="A836" s="371"/>
      <c r="B836" s="371"/>
      <c r="C836" s="371"/>
      <c r="D836" s="371"/>
      <c r="E836" s="371"/>
      <c r="F836" s="371"/>
      <c r="G836" s="371"/>
      <c r="H836" s="371"/>
      <c r="I836" s="371"/>
      <c r="J836" s="371"/>
      <c r="K836" s="371"/>
      <c r="L836" s="371"/>
      <c r="M836" s="371"/>
      <c r="N836" s="371"/>
      <c r="O836" s="371"/>
      <c r="P836" s="371"/>
    </row>
    <row r="837" spans="1:16" ht="15.75" thickBot="1">
      <c r="A837" s="371"/>
      <c r="B837" s="371"/>
      <c r="C837" s="371"/>
      <c r="D837" s="371"/>
      <c r="E837" s="371"/>
      <c r="F837" s="371"/>
      <c r="G837" s="371"/>
      <c r="H837" s="371"/>
      <c r="I837" s="371"/>
      <c r="J837" s="371"/>
      <c r="K837" s="371"/>
      <c r="L837" s="371"/>
      <c r="M837" s="371"/>
      <c r="N837" s="371"/>
      <c r="O837" s="371"/>
      <c r="P837" s="371"/>
    </row>
    <row r="838" spans="1:16" ht="15.75" thickBot="1">
      <c r="A838" s="371"/>
      <c r="B838" s="371"/>
      <c r="C838" s="371"/>
      <c r="D838" s="371"/>
      <c r="E838" s="371"/>
      <c r="F838" s="371"/>
      <c r="G838" s="371"/>
      <c r="H838" s="371"/>
      <c r="I838" s="371"/>
      <c r="J838" s="371"/>
      <c r="K838" s="371"/>
      <c r="L838" s="371"/>
      <c r="M838" s="371"/>
      <c r="N838" s="371"/>
      <c r="O838" s="371"/>
      <c r="P838" s="371"/>
    </row>
    <row r="839" spans="1:16" ht="15.75" thickBot="1">
      <c r="A839" s="371"/>
      <c r="B839" s="371"/>
      <c r="C839" s="371"/>
      <c r="D839" s="371"/>
      <c r="E839" s="371"/>
      <c r="F839" s="371"/>
      <c r="G839" s="371"/>
      <c r="H839" s="371"/>
      <c r="I839" s="371"/>
      <c r="J839" s="371"/>
      <c r="K839" s="371"/>
      <c r="L839" s="371"/>
      <c r="M839" s="371"/>
      <c r="N839" s="371"/>
      <c r="O839" s="371"/>
      <c r="P839" s="371"/>
    </row>
    <row r="840" spans="1:16" ht="15.75" thickBot="1">
      <c r="A840" s="371"/>
      <c r="B840" s="371"/>
      <c r="C840" s="371"/>
      <c r="D840" s="371"/>
      <c r="E840" s="371"/>
      <c r="F840" s="371"/>
      <c r="G840" s="371"/>
      <c r="H840" s="371"/>
      <c r="I840" s="371"/>
      <c r="J840" s="371"/>
      <c r="K840" s="371"/>
      <c r="L840" s="371"/>
      <c r="M840" s="371"/>
      <c r="N840" s="371"/>
      <c r="O840" s="371"/>
      <c r="P840" s="371"/>
    </row>
    <row r="841" spans="1:16" ht="15.75" thickBot="1">
      <c r="A841" s="371"/>
      <c r="B841" s="371"/>
      <c r="C841" s="371"/>
      <c r="D841" s="371"/>
      <c r="E841" s="371"/>
      <c r="F841" s="371"/>
      <c r="G841" s="371"/>
      <c r="H841" s="371"/>
      <c r="I841" s="371"/>
      <c r="J841" s="371"/>
      <c r="K841" s="371"/>
      <c r="L841" s="371"/>
      <c r="M841" s="371"/>
      <c r="N841" s="371"/>
      <c r="O841" s="371"/>
      <c r="P841" s="371"/>
    </row>
    <row r="842" spans="1:16" ht="15.75" thickBot="1">
      <c r="A842" s="371"/>
      <c r="B842" s="371"/>
      <c r="C842" s="371"/>
      <c r="D842" s="371"/>
      <c r="E842" s="371"/>
      <c r="F842" s="371"/>
      <c r="G842" s="371"/>
      <c r="H842" s="371"/>
      <c r="I842" s="371"/>
      <c r="J842" s="371"/>
      <c r="K842" s="371"/>
      <c r="L842" s="371"/>
      <c r="M842" s="371"/>
      <c r="N842" s="371"/>
      <c r="O842" s="371"/>
      <c r="P842" s="371"/>
    </row>
    <row r="843" spans="1:16" ht="15.75" thickBot="1">
      <c r="A843" s="371"/>
      <c r="B843" s="371"/>
      <c r="C843" s="371"/>
      <c r="D843" s="371"/>
      <c r="E843" s="371"/>
      <c r="F843" s="371"/>
      <c r="G843" s="371"/>
      <c r="H843" s="371"/>
      <c r="I843" s="371"/>
      <c r="J843" s="371"/>
      <c r="K843" s="371"/>
      <c r="L843" s="371"/>
      <c r="M843" s="371"/>
      <c r="N843" s="371"/>
      <c r="O843" s="371"/>
      <c r="P843" s="371"/>
    </row>
    <row r="844" spans="1:16" ht="15.75" thickBot="1">
      <c r="A844" s="371"/>
      <c r="B844" s="371"/>
      <c r="C844" s="371"/>
      <c r="D844" s="371"/>
      <c r="E844" s="371"/>
      <c r="F844" s="371"/>
      <c r="G844" s="371"/>
      <c r="H844" s="371"/>
      <c r="I844" s="371"/>
      <c r="J844" s="371"/>
      <c r="K844" s="371"/>
      <c r="L844" s="371"/>
      <c r="M844" s="371"/>
      <c r="N844" s="371"/>
      <c r="O844" s="371"/>
      <c r="P844" s="371"/>
    </row>
    <row r="845" spans="1:16" ht="15.75" thickBot="1">
      <c r="A845" s="371"/>
      <c r="B845" s="371"/>
      <c r="C845" s="371"/>
      <c r="D845" s="371"/>
      <c r="E845" s="371"/>
      <c r="F845" s="371"/>
      <c r="G845" s="371"/>
      <c r="H845" s="371"/>
      <c r="I845" s="371"/>
      <c r="J845" s="371"/>
      <c r="K845" s="371"/>
      <c r="L845" s="371"/>
      <c r="M845" s="371"/>
      <c r="N845" s="371"/>
      <c r="O845" s="371"/>
      <c r="P845" s="371"/>
    </row>
    <row r="846" spans="1:16" ht="15.75" thickBot="1">
      <c r="A846" s="371"/>
      <c r="B846" s="371"/>
      <c r="C846" s="371"/>
      <c r="D846" s="371"/>
      <c r="E846" s="371"/>
      <c r="F846" s="371"/>
      <c r="G846" s="371"/>
      <c r="H846" s="371"/>
      <c r="I846" s="371"/>
      <c r="J846" s="371"/>
      <c r="K846" s="371"/>
      <c r="L846" s="371"/>
      <c r="M846" s="371"/>
      <c r="N846" s="371"/>
      <c r="O846" s="371"/>
      <c r="P846" s="371"/>
    </row>
    <row r="847" spans="1:16" ht="15.75" thickBot="1">
      <c r="A847" s="371"/>
      <c r="B847" s="371"/>
      <c r="C847" s="371"/>
      <c r="D847" s="371"/>
      <c r="E847" s="371"/>
      <c r="F847" s="371"/>
      <c r="G847" s="371"/>
      <c r="H847" s="371"/>
      <c r="I847" s="371"/>
      <c r="J847" s="371"/>
      <c r="K847" s="371"/>
      <c r="L847" s="371"/>
      <c r="M847" s="371"/>
      <c r="N847" s="371"/>
      <c r="O847" s="371"/>
      <c r="P847" s="371"/>
    </row>
    <row r="848" spans="1:16" ht="15.75" thickBot="1">
      <c r="A848" s="371"/>
      <c r="B848" s="371"/>
      <c r="C848" s="371"/>
      <c r="D848" s="371"/>
      <c r="E848" s="371"/>
      <c r="F848" s="371"/>
      <c r="G848" s="371"/>
      <c r="H848" s="371"/>
      <c r="I848" s="371"/>
      <c r="J848" s="371"/>
      <c r="K848" s="371"/>
      <c r="L848" s="371"/>
      <c r="M848" s="371"/>
      <c r="N848" s="371"/>
      <c r="O848" s="371"/>
      <c r="P848" s="371"/>
    </row>
    <row r="849" spans="1:16" ht="15.75" thickBot="1">
      <c r="A849" s="371"/>
      <c r="B849" s="371"/>
      <c r="C849" s="371"/>
      <c r="D849" s="371"/>
      <c r="E849" s="371"/>
      <c r="F849" s="371"/>
      <c r="G849" s="371"/>
      <c r="H849" s="371"/>
      <c r="I849" s="371"/>
      <c r="J849" s="371"/>
      <c r="K849" s="371"/>
      <c r="L849" s="371"/>
      <c r="M849" s="371"/>
      <c r="N849" s="371"/>
      <c r="O849" s="371"/>
      <c r="P849" s="371"/>
    </row>
    <row r="850" spans="1:16" ht="15.75" thickBot="1">
      <c r="A850" s="371"/>
      <c r="B850" s="371"/>
      <c r="C850" s="371"/>
      <c r="D850" s="371"/>
      <c r="E850" s="371"/>
      <c r="F850" s="371"/>
      <c r="G850" s="371"/>
      <c r="H850" s="371"/>
      <c r="I850" s="371"/>
      <c r="J850" s="371"/>
      <c r="K850" s="371"/>
      <c r="L850" s="371"/>
      <c r="M850" s="371"/>
      <c r="N850" s="371"/>
      <c r="O850" s="371"/>
      <c r="P850" s="371"/>
    </row>
    <row r="851" spans="1:16" ht="15.75" thickBot="1">
      <c r="A851" s="371"/>
      <c r="B851" s="371"/>
      <c r="C851" s="371"/>
      <c r="D851" s="371"/>
      <c r="E851" s="371"/>
      <c r="F851" s="371"/>
      <c r="G851" s="371"/>
      <c r="H851" s="371"/>
      <c r="I851" s="371"/>
      <c r="J851" s="371"/>
      <c r="K851" s="371"/>
      <c r="L851" s="371"/>
      <c r="M851" s="371"/>
      <c r="N851" s="371"/>
      <c r="O851" s="371"/>
      <c r="P851" s="371"/>
    </row>
    <row r="852" spans="1:16" ht="15.75" thickBot="1">
      <c r="A852" s="371"/>
      <c r="B852" s="371"/>
      <c r="C852" s="371"/>
      <c r="D852" s="371"/>
      <c r="E852" s="371"/>
      <c r="F852" s="371"/>
      <c r="G852" s="371"/>
      <c r="H852" s="371"/>
      <c r="I852" s="371"/>
      <c r="J852" s="371"/>
      <c r="K852" s="371"/>
      <c r="L852" s="371"/>
      <c r="M852" s="371"/>
      <c r="N852" s="371"/>
      <c r="O852" s="371"/>
      <c r="P852" s="371"/>
    </row>
    <row r="853" spans="1:16" ht="15.75" thickBot="1">
      <c r="A853" s="371"/>
      <c r="B853" s="371"/>
      <c r="C853" s="371"/>
      <c r="D853" s="371"/>
      <c r="E853" s="371"/>
      <c r="F853" s="371"/>
      <c r="G853" s="371"/>
      <c r="H853" s="371"/>
      <c r="I853" s="371"/>
      <c r="J853" s="371"/>
      <c r="K853" s="371"/>
      <c r="L853" s="371"/>
      <c r="M853" s="371"/>
      <c r="N853" s="371"/>
      <c r="O853" s="371"/>
      <c r="P853" s="371"/>
    </row>
    <row r="854" spans="1:16" ht="15.75" thickBot="1">
      <c r="A854" s="371"/>
      <c r="B854" s="371"/>
      <c r="C854" s="371"/>
      <c r="D854" s="371"/>
      <c r="E854" s="371"/>
      <c r="F854" s="371"/>
      <c r="G854" s="371"/>
      <c r="H854" s="371"/>
      <c r="I854" s="371"/>
      <c r="J854" s="371"/>
      <c r="K854" s="371"/>
      <c r="L854" s="371"/>
      <c r="M854" s="371"/>
      <c r="N854" s="371"/>
      <c r="O854" s="371"/>
      <c r="P854" s="371"/>
    </row>
    <row r="855" spans="1:16" ht="15.75" thickBot="1">
      <c r="A855" s="371"/>
      <c r="B855" s="371"/>
      <c r="C855" s="371"/>
      <c r="D855" s="371"/>
      <c r="E855" s="371"/>
      <c r="F855" s="371"/>
      <c r="G855" s="371"/>
      <c r="H855" s="371"/>
      <c r="I855" s="371"/>
      <c r="J855" s="371"/>
      <c r="K855" s="371"/>
      <c r="L855" s="371"/>
      <c r="M855" s="371"/>
      <c r="N855" s="371"/>
      <c r="O855" s="371"/>
      <c r="P855" s="371"/>
    </row>
    <row r="856" spans="1:16" ht="15.75" thickBot="1">
      <c r="A856" s="371"/>
      <c r="B856" s="371"/>
      <c r="C856" s="371"/>
      <c r="D856" s="371"/>
      <c r="E856" s="371"/>
      <c r="F856" s="371"/>
      <c r="G856" s="371"/>
      <c r="H856" s="371"/>
      <c r="I856" s="371"/>
      <c r="J856" s="371"/>
      <c r="K856" s="371"/>
      <c r="L856" s="371"/>
      <c r="M856" s="371"/>
      <c r="N856" s="371"/>
      <c r="O856" s="371"/>
      <c r="P856" s="371"/>
    </row>
    <row r="857" spans="1:16" ht="15.75" thickBot="1">
      <c r="A857" s="371"/>
      <c r="B857" s="371"/>
      <c r="C857" s="371"/>
      <c r="D857" s="371"/>
      <c r="E857" s="371"/>
      <c r="F857" s="371"/>
      <c r="G857" s="371"/>
      <c r="H857" s="371"/>
      <c r="I857" s="371"/>
      <c r="J857" s="371"/>
      <c r="K857" s="371"/>
      <c r="L857" s="371"/>
      <c r="M857" s="371"/>
      <c r="N857" s="371"/>
      <c r="O857" s="371"/>
      <c r="P857" s="371"/>
    </row>
    <row r="858" spans="1:16" ht="15.75" thickBot="1">
      <c r="A858" s="371"/>
      <c r="B858" s="371"/>
      <c r="C858" s="371"/>
      <c r="D858" s="371"/>
      <c r="E858" s="371"/>
      <c r="F858" s="371"/>
      <c r="G858" s="371"/>
      <c r="H858" s="371"/>
      <c r="I858" s="371"/>
      <c r="J858" s="371"/>
      <c r="K858" s="371"/>
      <c r="L858" s="371"/>
      <c r="M858" s="371"/>
      <c r="N858" s="371"/>
      <c r="O858" s="371"/>
      <c r="P858" s="371"/>
    </row>
    <row r="859" spans="1:16" ht="15.75" thickBot="1">
      <c r="A859" s="371"/>
      <c r="B859" s="371"/>
      <c r="C859" s="371"/>
      <c r="D859" s="371"/>
      <c r="E859" s="371"/>
      <c r="F859" s="371"/>
      <c r="G859" s="371"/>
      <c r="H859" s="371"/>
      <c r="I859" s="371"/>
      <c r="J859" s="371"/>
      <c r="K859" s="371"/>
      <c r="L859" s="371"/>
      <c r="M859" s="371"/>
      <c r="N859" s="371"/>
      <c r="O859" s="371"/>
      <c r="P859" s="371"/>
    </row>
    <row r="860" spans="1:16" ht="15.75" thickBot="1">
      <c r="A860" s="371"/>
      <c r="B860" s="371"/>
      <c r="C860" s="371"/>
      <c r="D860" s="371"/>
      <c r="E860" s="371"/>
      <c r="F860" s="371"/>
      <c r="G860" s="371"/>
      <c r="H860" s="371"/>
      <c r="I860" s="371"/>
      <c r="J860" s="371"/>
      <c r="K860" s="371"/>
      <c r="L860" s="371"/>
      <c r="M860" s="371"/>
      <c r="N860" s="371"/>
      <c r="O860" s="371"/>
      <c r="P860" s="371"/>
    </row>
    <row r="861" spans="1:16" ht="15.75" thickBot="1">
      <c r="A861" s="371"/>
      <c r="B861" s="371"/>
      <c r="C861" s="371"/>
      <c r="D861" s="371"/>
      <c r="E861" s="371"/>
      <c r="F861" s="371"/>
      <c r="G861" s="371"/>
      <c r="H861" s="371"/>
      <c r="I861" s="371"/>
      <c r="J861" s="371"/>
      <c r="K861" s="371"/>
      <c r="L861" s="371"/>
      <c r="M861" s="371"/>
      <c r="N861" s="371"/>
      <c r="O861" s="371"/>
      <c r="P861" s="371"/>
    </row>
    <row r="862" spans="1:16" ht="15.75" thickBot="1">
      <c r="A862" s="371"/>
      <c r="B862" s="371"/>
      <c r="C862" s="371"/>
      <c r="D862" s="371"/>
      <c r="E862" s="371"/>
      <c r="F862" s="371"/>
      <c r="G862" s="371"/>
      <c r="H862" s="371"/>
      <c r="I862" s="371"/>
      <c r="J862" s="371"/>
      <c r="K862" s="371"/>
      <c r="L862" s="371"/>
      <c r="M862" s="371"/>
      <c r="N862" s="371"/>
      <c r="O862" s="371"/>
      <c r="P862" s="371"/>
    </row>
    <row r="863" spans="1:16" ht="15.75" thickBot="1">
      <c r="A863" s="371"/>
      <c r="B863" s="371"/>
      <c r="C863" s="371"/>
      <c r="D863" s="371"/>
      <c r="E863" s="371"/>
      <c r="F863" s="371"/>
      <c r="G863" s="371"/>
      <c r="H863" s="371"/>
      <c r="I863" s="371"/>
      <c r="J863" s="371"/>
      <c r="K863" s="371"/>
      <c r="L863" s="371"/>
      <c r="M863" s="371"/>
      <c r="N863" s="371"/>
      <c r="O863" s="371"/>
      <c r="P863" s="371"/>
    </row>
    <row r="864" spans="1:16" ht="15.75" thickBot="1">
      <c r="A864" s="371"/>
      <c r="B864" s="371"/>
      <c r="C864" s="371"/>
      <c r="D864" s="371"/>
      <c r="E864" s="371"/>
      <c r="F864" s="371"/>
      <c r="G864" s="371"/>
      <c r="H864" s="371"/>
      <c r="I864" s="371"/>
      <c r="J864" s="371"/>
      <c r="K864" s="371"/>
      <c r="L864" s="371"/>
      <c r="M864" s="371"/>
      <c r="N864" s="371"/>
      <c r="O864" s="371"/>
      <c r="P864" s="371"/>
    </row>
    <row r="865" spans="1:16" ht="15.75" thickBot="1">
      <c r="A865" s="371"/>
      <c r="B865" s="371"/>
      <c r="C865" s="371"/>
      <c r="D865" s="371"/>
      <c r="E865" s="371"/>
      <c r="F865" s="371"/>
      <c r="G865" s="371"/>
      <c r="H865" s="371"/>
      <c r="I865" s="371"/>
      <c r="J865" s="371"/>
      <c r="K865" s="371"/>
      <c r="L865" s="371"/>
      <c r="M865" s="371"/>
      <c r="N865" s="371"/>
      <c r="O865" s="371"/>
      <c r="P865" s="371"/>
    </row>
    <row r="866" spans="1:16" ht="15.75" thickBot="1">
      <c r="A866" s="371"/>
      <c r="B866" s="371"/>
      <c r="C866" s="371"/>
      <c r="D866" s="371"/>
      <c r="E866" s="371"/>
      <c r="F866" s="371"/>
      <c r="G866" s="371"/>
      <c r="H866" s="371"/>
      <c r="I866" s="371"/>
      <c r="J866" s="371"/>
      <c r="K866" s="371"/>
      <c r="L866" s="371"/>
      <c r="M866" s="371"/>
      <c r="N866" s="371"/>
      <c r="O866" s="371"/>
      <c r="P866" s="371"/>
    </row>
    <row r="867" spans="1:16" ht="15.75" thickBot="1">
      <c r="A867" s="371"/>
      <c r="B867" s="371"/>
      <c r="C867" s="371"/>
      <c r="D867" s="371"/>
      <c r="E867" s="371"/>
      <c r="F867" s="371"/>
      <c r="G867" s="371"/>
      <c r="H867" s="371"/>
      <c r="I867" s="371"/>
      <c r="J867" s="371"/>
      <c r="K867" s="371"/>
      <c r="L867" s="371"/>
      <c r="M867" s="371"/>
      <c r="N867" s="371"/>
      <c r="O867" s="371"/>
      <c r="P867" s="371"/>
    </row>
    <row r="868" spans="1:16" ht="15.75" thickBot="1">
      <c r="A868" s="371"/>
      <c r="B868" s="371"/>
      <c r="C868" s="371"/>
      <c r="D868" s="371"/>
      <c r="E868" s="371"/>
      <c r="F868" s="371"/>
      <c r="G868" s="371"/>
      <c r="H868" s="371"/>
      <c r="I868" s="371"/>
      <c r="J868" s="371"/>
      <c r="K868" s="371"/>
      <c r="L868" s="371"/>
      <c r="M868" s="371"/>
      <c r="N868" s="371"/>
      <c r="O868" s="371"/>
      <c r="P868" s="371"/>
    </row>
    <row r="869" spans="1:16" ht="15.75" thickBot="1">
      <c r="A869" s="371"/>
      <c r="B869" s="371"/>
      <c r="C869" s="371"/>
      <c r="D869" s="371"/>
      <c r="E869" s="371"/>
      <c r="F869" s="371"/>
      <c r="G869" s="371"/>
      <c r="H869" s="371"/>
      <c r="I869" s="371"/>
      <c r="J869" s="371"/>
      <c r="K869" s="371"/>
      <c r="L869" s="371"/>
      <c r="M869" s="371"/>
      <c r="N869" s="371"/>
      <c r="O869" s="371"/>
      <c r="P869" s="371"/>
    </row>
    <row r="870" spans="1:16" ht="15.75" thickBot="1">
      <c r="A870" s="371"/>
      <c r="B870" s="371"/>
      <c r="C870" s="371"/>
      <c r="D870" s="371"/>
      <c r="E870" s="371"/>
      <c r="F870" s="371"/>
      <c r="G870" s="371"/>
      <c r="H870" s="371"/>
      <c r="I870" s="371"/>
      <c r="J870" s="371"/>
      <c r="K870" s="371"/>
      <c r="L870" s="371"/>
      <c r="M870" s="371"/>
      <c r="N870" s="371"/>
      <c r="O870" s="371"/>
      <c r="P870" s="371"/>
    </row>
    <row r="871" spans="1:16" ht="15.75" thickBot="1">
      <c r="A871" s="371"/>
      <c r="B871" s="371"/>
      <c r="C871" s="371"/>
      <c r="D871" s="371"/>
      <c r="E871" s="371"/>
      <c r="F871" s="371"/>
      <c r="G871" s="371"/>
      <c r="H871" s="371"/>
      <c r="I871" s="371"/>
      <c r="J871" s="371"/>
      <c r="K871" s="371"/>
      <c r="L871" s="371"/>
      <c r="M871" s="371"/>
      <c r="N871" s="371"/>
      <c r="O871" s="371"/>
      <c r="P871" s="371"/>
    </row>
    <row r="872" spans="1:16" ht="15.75" thickBot="1">
      <c r="A872" s="371"/>
      <c r="B872" s="371"/>
      <c r="C872" s="371"/>
      <c r="D872" s="371"/>
      <c r="E872" s="371"/>
      <c r="F872" s="371"/>
      <c r="G872" s="371"/>
      <c r="H872" s="371"/>
      <c r="I872" s="371"/>
      <c r="J872" s="371"/>
      <c r="K872" s="371"/>
      <c r="L872" s="371"/>
      <c r="M872" s="371"/>
      <c r="N872" s="371"/>
      <c r="O872" s="371"/>
      <c r="P872" s="371"/>
    </row>
    <row r="873" spans="1:16" ht="15.75" thickBot="1">
      <c r="A873" s="371"/>
      <c r="B873" s="371"/>
      <c r="C873" s="371"/>
      <c r="D873" s="371"/>
      <c r="E873" s="371"/>
      <c r="F873" s="371"/>
      <c r="G873" s="371"/>
      <c r="H873" s="371"/>
      <c r="I873" s="371"/>
      <c r="J873" s="371"/>
      <c r="K873" s="371"/>
      <c r="L873" s="371"/>
      <c r="M873" s="371"/>
      <c r="N873" s="371"/>
      <c r="O873" s="371"/>
      <c r="P873" s="371"/>
    </row>
    <row r="874" spans="1:16" ht="15.75" thickBot="1">
      <c r="A874" s="371"/>
      <c r="B874" s="371"/>
      <c r="C874" s="371"/>
      <c r="D874" s="371"/>
      <c r="E874" s="371"/>
      <c r="F874" s="371"/>
      <c r="G874" s="371"/>
      <c r="H874" s="371"/>
      <c r="I874" s="371"/>
      <c r="J874" s="371"/>
      <c r="K874" s="371"/>
      <c r="L874" s="371"/>
      <c r="M874" s="371"/>
      <c r="N874" s="371"/>
      <c r="O874" s="371"/>
      <c r="P874" s="371"/>
    </row>
    <row r="875" spans="1:16" ht="15.75" thickBot="1">
      <c r="A875" s="371"/>
      <c r="B875" s="371"/>
      <c r="C875" s="371"/>
      <c r="D875" s="371"/>
      <c r="E875" s="371"/>
      <c r="F875" s="371"/>
      <c r="G875" s="371"/>
      <c r="H875" s="371"/>
      <c r="I875" s="371"/>
      <c r="J875" s="371"/>
      <c r="K875" s="371"/>
      <c r="L875" s="371"/>
      <c r="M875" s="371"/>
      <c r="N875" s="371"/>
      <c r="O875" s="371"/>
      <c r="P875" s="371"/>
    </row>
    <row r="876" spans="1:16" ht="15.75" thickBot="1">
      <c r="A876" s="371"/>
      <c r="B876" s="371"/>
      <c r="C876" s="371"/>
      <c r="D876" s="371"/>
      <c r="E876" s="371"/>
      <c r="F876" s="371"/>
      <c r="G876" s="371"/>
      <c r="H876" s="371"/>
      <c r="I876" s="371"/>
      <c r="J876" s="371"/>
      <c r="K876" s="371"/>
      <c r="L876" s="371"/>
      <c r="M876" s="371"/>
      <c r="N876" s="371"/>
      <c r="O876" s="371"/>
      <c r="P876" s="371"/>
    </row>
    <row r="877" spans="1:16" ht="15.75" thickBot="1">
      <c r="A877" s="371"/>
      <c r="B877" s="371"/>
      <c r="C877" s="371"/>
      <c r="D877" s="371"/>
      <c r="E877" s="371"/>
      <c r="F877" s="371"/>
      <c r="G877" s="371"/>
      <c r="H877" s="371"/>
      <c r="I877" s="371"/>
      <c r="J877" s="371"/>
      <c r="K877" s="371"/>
      <c r="L877" s="371"/>
      <c r="M877" s="371"/>
      <c r="N877" s="371"/>
      <c r="O877" s="371"/>
      <c r="P877" s="371"/>
    </row>
    <row r="878" spans="1:16" ht="15.75" thickBot="1">
      <c r="A878" s="371"/>
      <c r="B878" s="371"/>
      <c r="C878" s="371"/>
      <c r="D878" s="371"/>
      <c r="E878" s="371"/>
      <c r="F878" s="371"/>
      <c r="G878" s="371"/>
      <c r="H878" s="371"/>
      <c r="I878" s="371"/>
      <c r="J878" s="371"/>
      <c r="K878" s="371"/>
      <c r="L878" s="371"/>
      <c r="M878" s="371"/>
      <c r="N878" s="371"/>
      <c r="O878" s="371"/>
      <c r="P878" s="371"/>
    </row>
    <row r="879" spans="1:16" ht="15.75" thickBot="1">
      <c r="A879" s="371"/>
      <c r="B879" s="371"/>
      <c r="C879" s="371"/>
      <c r="D879" s="371"/>
      <c r="E879" s="371"/>
      <c r="F879" s="371"/>
      <c r="G879" s="371"/>
      <c r="H879" s="371"/>
      <c r="I879" s="371"/>
      <c r="J879" s="371"/>
      <c r="K879" s="371"/>
      <c r="L879" s="371"/>
      <c r="M879" s="371"/>
      <c r="N879" s="371"/>
      <c r="O879" s="371"/>
      <c r="P879" s="371"/>
    </row>
    <row r="880" spans="1:16" ht="15.75" thickBot="1">
      <c r="A880" s="371"/>
      <c r="B880" s="371"/>
      <c r="C880" s="371"/>
      <c r="D880" s="371"/>
      <c r="E880" s="371"/>
      <c r="F880" s="371"/>
      <c r="G880" s="371"/>
      <c r="H880" s="371"/>
      <c r="I880" s="371"/>
      <c r="J880" s="371"/>
      <c r="K880" s="371"/>
      <c r="L880" s="371"/>
      <c r="M880" s="371"/>
      <c r="N880" s="371"/>
      <c r="O880" s="371"/>
      <c r="P880" s="371"/>
    </row>
    <row r="881" spans="1:16" ht="15.75" thickBot="1">
      <c r="A881" s="371"/>
      <c r="B881" s="371"/>
      <c r="C881" s="371"/>
      <c r="D881" s="371"/>
      <c r="E881" s="371"/>
      <c r="F881" s="371"/>
      <c r="G881" s="371"/>
      <c r="H881" s="371"/>
      <c r="I881" s="371"/>
      <c r="J881" s="371"/>
      <c r="K881" s="371"/>
      <c r="L881" s="371"/>
      <c r="M881" s="371"/>
      <c r="N881" s="371"/>
      <c r="O881" s="371"/>
      <c r="P881" s="371"/>
    </row>
    <row r="882" spans="1:16" ht="15.75" thickBot="1">
      <c r="A882" s="371"/>
      <c r="B882" s="371"/>
      <c r="C882" s="371"/>
      <c r="D882" s="371"/>
      <c r="E882" s="371"/>
      <c r="F882" s="371"/>
      <c r="G882" s="371"/>
      <c r="H882" s="371"/>
      <c r="I882" s="371"/>
      <c r="J882" s="371"/>
      <c r="K882" s="371"/>
      <c r="L882" s="371"/>
      <c r="M882" s="371"/>
      <c r="N882" s="371"/>
      <c r="O882" s="371"/>
      <c r="P882" s="371"/>
    </row>
    <row r="883" spans="1:16" ht="15.75" thickBot="1">
      <c r="A883" s="371"/>
      <c r="B883" s="371"/>
      <c r="C883" s="371"/>
      <c r="D883" s="371"/>
      <c r="E883" s="371"/>
      <c r="F883" s="371"/>
      <c r="G883" s="371"/>
      <c r="H883" s="371"/>
      <c r="I883" s="371"/>
      <c r="J883" s="371"/>
      <c r="K883" s="371"/>
      <c r="L883" s="371"/>
      <c r="M883" s="371"/>
      <c r="N883" s="371"/>
      <c r="O883" s="371"/>
      <c r="P883" s="371"/>
    </row>
    <row r="884" spans="1:16" ht="15.75" thickBot="1">
      <c r="A884" s="371"/>
      <c r="B884" s="371"/>
      <c r="C884" s="371"/>
      <c r="D884" s="371"/>
      <c r="E884" s="371"/>
      <c r="F884" s="371"/>
      <c r="G884" s="371"/>
      <c r="H884" s="371"/>
      <c r="I884" s="371"/>
      <c r="J884" s="371"/>
      <c r="K884" s="371"/>
      <c r="L884" s="371"/>
      <c r="M884" s="371"/>
      <c r="N884" s="371"/>
      <c r="O884" s="371"/>
      <c r="P884" s="371"/>
    </row>
    <row r="885" spans="1:16" ht="15.75" thickBot="1">
      <c r="A885" s="371"/>
      <c r="B885" s="371"/>
      <c r="C885" s="371"/>
      <c r="D885" s="371"/>
      <c r="E885" s="371"/>
      <c r="F885" s="371"/>
      <c r="G885" s="371"/>
      <c r="H885" s="371"/>
      <c r="I885" s="371"/>
      <c r="J885" s="371"/>
      <c r="K885" s="371"/>
      <c r="L885" s="371"/>
      <c r="M885" s="371"/>
      <c r="N885" s="371"/>
      <c r="O885" s="371"/>
      <c r="P885" s="371"/>
    </row>
    <row r="886" spans="1:16" ht="15.75" thickBot="1">
      <c r="A886" s="371"/>
      <c r="B886" s="371"/>
      <c r="C886" s="371"/>
      <c r="D886" s="371"/>
      <c r="E886" s="371"/>
      <c r="F886" s="371"/>
      <c r="G886" s="371"/>
      <c r="H886" s="371"/>
      <c r="I886" s="371"/>
      <c r="J886" s="371"/>
      <c r="K886" s="371"/>
      <c r="L886" s="371"/>
      <c r="M886" s="371"/>
      <c r="N886" s="371"/>
      <c r="O886" s="371"/>
      <c r="P886" s="371"/>
    </row>
    <row r="887" spans="1:16" ht="15.75" thickBot="1">
      <c r="A887" s="371"/>
      <c r="B887" s="371"/>
      <c r="C887" s="371"/>
      <c r="D887" s="371"/>
      <c r="E887" s="371"/>
      <c r="F887" s="371"/>
      <c r="G887" s="371"/>
      <c r="H887" s="371"/>
      <c r="I887" s="371"/>
      <c r="J887" s="371"/>
      <c r="K887" s="371"/>
      <c r="L887" s="371"/>
      <c r="M887" s="371"/>
      <c r="N887" s="371"/>
      <c r="O887" s="371"/>
      <c r="P887" s="371"/>
    </row>
    <row r="888" spans="1:16" ht="15.75" thickBot="1">
      <c r="A888" s="371"/>
      <c r="B888" s="371"/>
      <c r="C888" s="371"/>
      <c r="D888" s="371"/>
      <c r="E888" s="371"/>
      <c r="F888" s="371"/>
      <c r="G888" s="371"/>
      <c r="H888" s="371"/>
      <c r="I888" s="371"/>
      <c r="J888" s="371"/>
      <c r="K888" s="371"/>
      <c r="L888" s="371"/>
      <c r="M888" s="371"/>
      <c r="N888" s="371"/>
      <c r="O888" s="371"/>
      <c r="P888" s="371"/>
    </row>
    <row r="889" spans="1:16" ht="15.75" thickBot="1">
      <c r="A889" s="371"/>
      <c r="B889" s="371"/>
      <c r="C889" s="371"/>
      <c r="D889" s="371"/>
      <c r="E889" s="371"/>
      <c r="F889" s="371"/>
      <c r="G889" s="371"/>
      <c r="H889" s="371"/>
      <c r="I889" s="371"/>
      <c r="J889" s="371"/>
      <c r="K889" s="371"/>
      <c r="L889" s="371"/>
      <c r="M889" s="371"/>
      <c r="N889" s="371"/>
      <c r="O889" s="371"/>
      <c r="P889" s="371"/>
    </row>
    <row r="890" spans="1:16" ht="15.75" thickBot="1">
      <c r="A890" s="371"/>
      <c r="B890" s="371"/>
      <c r="C890" s="371"/>
      <c r="D890" s="371"/>
      <c r="E890" s="371"/>
      <c r="F890" s="371"/>
      <c r="G890" s="371"/>
      <c r="H890" s="371"/>
      <c r="I890" s="371"/>
      <c r="J890" s="371"/>
      <c r="K890" s="371"/>
      <c r="L890" s="371"/>
      <c r="M890" s="371"/>
      <c r="N890" s="371"/>
      <c r="O890" s="371"/>
      <c r="P890" s="371"/>
    </row>
    <row r="891" spans="1:16" ht="15.75" thickBot="1">
      <c r="A891" s="371"/>
      <c r="B891" s="371"/>
      <c r="C891" s="371"/>
      <c r="D891" s="371"/>
      <c r="E891" s="371"/>
      <c r="F891" s="371"/>
      <c r="G891" s="371"/>
      <c r="H891" s="371"/>
      <c r="I891" s="371"/>
      <c r="J891" s="371"/>
      <c r="K891" s="371"/>
      <c r="L891" s="371"/>
      <c r="M891" s="371"/>
      <c r="N891" s="371"/>
      <c r="O891" s="371"/>
      <c r="P891" s="371"/>
    </row>
    <row r="892" spans="1:16" ht="15.75" thickBot="1">
      <c r="A892" s="371"/>
      <c r="B892" s="371"/>
      <c r="C892" s="371"/>
      <c r="D892" s="371"/>
      <c r="E892" s="371"/>
      <c r="F892" s="371"/>
      <c r="G892" s="371"/>
      <c r="H892" s="371"/>
      <c r="I892" s="371"/>
      <c r="J892" s="371"/>
      <c r="K892" s="371"/>
      <c r="L892" s="371"/>
      <c r="M892" s="371"/>
      <c r="N892" s="371"/>
      <c r="O892" s="371"/>
      <c r="P892" s="371"/>
    </row>
    <row r="893" spans="1:16" ht="15.75" thickBot="1">
      <c r="A893" s="371"/>
      <c r="B893" s="371"/>
      <c r="C893" s="371"/>
      <c r="D893" s="371"/>
      <c r="E893" s="371"/>
      <c r="F893" s="371"/>
      <c r="G893" s="371"/>
      <c r="H893" s="371"/>
      <c r="I893" s="371"/>
      <c r="J893" s="371"/>
      <c r="K893" s="371"/>
      <c r="L893" s="371"/>
      <c r="M893" s="371"/>
      <c r="N893" s="371"/>
      <c r="O893" s="371"/>
      <c r="P893" s="371"/>
    </row>
    <row r="894" spans="1:16" ht="15.75" thickBot="1">
      <c r="A894" s="371"/>
      <c r="B894" s="371"/>
      <c r="C894" s="371"/>
      <c r="D894" s="371"/>
      <c r="E894" s="371"/>
      <c r="F894" s="371"/>
      <c r="G894" s="371"/>
      <c r="H894" s="371"/>
      <c r="I894" s="371"/>
      <c r="J894" s="371"/>
      <c r="K894" s="371"/>
      <c r="L894" s="371"/>
      <c r="M894" s="371"/>
      <c r="N894" s="371"/>
      <c r="O894" s="371"/>
      <c r="P894" s="371"/>
    </row>
    <row r="895" spans="1:16" ht="15.75" thickBot="1">
      <c r="A895" s="371"/>
      <c r="B895" s="371"/>
      <c r="C895" s="371"/>
      <c r="D895" s="371"/>
      <c r="E895" s="371"/>
      <c r="F895" s="371"/>
      <c r="G895" s="371"/>
      <c r="H895" s="371"/>
      <c r="I895" s="371"/>
      <c r="J895" s="371"/>
      <c r="K895" s="371"/>
      <c r="L895" s="371"/>
      <c r="M895" s="371"/>
      <c r="N895" s="371"/>
      <c r="O895" s="371"/>
      <c r="P895" s="371"/>
    </row>
    <row r="896" spans="1:16" ht="15.75" thickBot="1">
      <c r="A896" s="371"/>
      <c r="B896" s="371"/>
      <c r="C896" s="371"/>
      <c r="D896" s="371"/>
      <c r="E896" s="371"/>
      <c r="F896" s="371"/>
      <c r="G896" s="371"/>
      <c r="H896" s="371"/>
      <c r="I896" s="371"/>
      <c r="J896" s="371"/>
      <c r="K896" s="371"/>
      <c r="L896" s="371"/>
      <c r="M896" s="371"/>
      <c r="N896" s="371"/>
      <c r="O896" s="371"/>
      <c r="P896" s="371"/>
    </row>
    <row r="897" spans="1:16" ht="15.75" thickBot="1">
      <c r="A897" s="371"/>
      <c r="B897" s="371"/>
      <c r="C897" s="371"/>
      <c r="D897" s="371"/>
      <c r="E897" s="371"/>
      <c r="F897" s="371"/>
      <c r="G897" s="371"/>
      <c r="H897" s="371"/>
      <c r="I897" s="371"/>
      <c r="J897" s="371"/>
      <c r="K897" s="371"/>
      <c r="L897" s="371"/>
      <c r="M897" s="371"/>
      <c r="N897" s="371"/>
      <c r="O897" s="371"/>
      <c r="P897" s="371"/>
    </row>
    <row r="898" spans="1:16" ht="15.75" thickBot="1">
      <c r="A898" s="371"/>
      <c r="B898" s="371"/>
      <c r="C898" s="371"/>
      <c r="D898" s="371"/>
      <c r="E898" s="371"/>
      <c r="F898" s="371"/>
      <c r="G898" s="371"/>
      <c r="H898" s="371"/>
      <c r="I898" s="371"/>
      <c r="J898" s="371"/>
      <c r="K898" s="371"/>
      <c r="L898" s="371"/>
      <c r="M898" s="371"/>
      <c r="N898" s="371"/>
      <c r="O898" s="371"/>
      <c r="P898" s="371"/>
    </row>
    <row r="899" spans="1:16" ht="15.75" thickBot="1">
      <c r="A899" s="371"/>
      <c r="B899" s="371"/>
      <c r="C899" s="371"/>
      <c r="D899" s="371"/>
      <c r="E899" s="371"/>
      <c r="F899" s="371"/>
      <c r="G899" s="371"/>
      <c r="H899" s="371"/>
      <c r="I899" s="371"/>
      <c r="J899" s="371"/>
      <c r="K899" s="371"/>
      <c r="L899" s="371"/>
      <c r="M899" s="371"/>
      <c r="N899" s="371"/>
      <c r="O899" s="371"/>
      <c r="P899" s="371"/>
    </row>
    <row r="900" spans="1:16" ht="15.75" thickBot="1">
      <c r="A900" s="371"/>
      <c r="B900" s="371"/>
      <c r="C900" s="371"/>
      <c r="D900" s="371"/>
      <c r="E900" s="371"/>
      <c r="F900" s="371"/>
      <c r="G900" s="371"/>
      <c r="H900" s="371"/>
      <c r="I900" s="371"/>
      <c r="J900" s="371"/>
      <c r="K900" s="371"/>
      <c r="L900" s="371"/>
      <c r="M900" s="371"/>
      <c r="N900" s="371"/>
      <c r="O900" s="371"/>
      <c r="P900" s="371"/>
    </row>
    <row r="901" spans="1:16" ht="15.75" thickBot="1">
      <c r="A901" s="371"/>
      <c r="B901" s="371"/>
      <c r="C901" s="371"/>
      <c r="D901" s="371"/>
      <c r="E901" s="371"/>
      <c r="F901" s="371"/>
      <c r="G901" s="371"/>
      <c r="H901" s="371"/>
      <c r="I901" s="371"/>
      <c r="J901" s="371"/>
      <c r="K901" s="371"/>
      <c r="L901" s="371"/>
      <c r="M901" s="371"/>
      <c r="N901" s="371"/>
      <c r="O901" s="371"/>
      <c r="P901" s="371"/>
    </row>
    <row r="902" spans="1:16" ht="15.75" thickBot="1">
      <c r="A902" s="371"/>
      <c r="B902" s="371"/>
      <c r="C902" s="371"/>
      <c r="D902" s="371"/>
      <c r="E902" s="371"/>
      <c r="F902" s="371"/>
      <c r="G902" s="371"/>
      <c r="H902" s="371"/>
      <c r="I902" s="371"/>
      <c r="J902" s="371"/>
      <c r="K902" s="371"/>
      <c r="L902" s="371"/>
      <c r="M902" s="371"/>
      <c r="N902" s="371"/>
      <c r="O902" s="371"/>
      <c r="P902" s="371"/>
    </row>
    <row r="903" spans="1:16" ht="15.75" thickBot="1">
      <c r="A903" s="371"/>
      <c r="B903" s="371"/>
      <c r="C903" s="371"/>
      <c r="D903" s="371"/>
      <c r="E903" s="371"/>
      <c r="F903" s="371"/>
      <c r="G903" s="371"/>
      <c r="H903" s="371"/>
      <c r="I903" s="371"/>
      <c r="J903" s="371"/>
      <c r="K903" s="371"/>
      <c r="L903" s="371"/>
      <c r="M903" s="371"/>
      <c r="N903" s="371"/>
      <c r="O903" s="371"/>
      <c r="P903" s="371"/>
    </row>
    <row r="904" spans="1:16" ht="15.75" thickBot="1">
      <c r="A904" s="371"/>
      <c r="B904" s="371"/>
      <c r="C904" s="371"/>
      <c r="D904" s="371"/>
      <c r="E904" s="371"/>
      <c r="F904" s="371"/>
      <c r="G904" s="371"/>
      <c r="H904" s="371"/>
      <c r="I904" s="371"/>
      <c r="J904" s="371"/>
      <c r="K904" s="371"/>
      <c r="L904" s="371"/>
      <c r="M904" s="371"/>
      <c r="N904" s="371"/>
      <c r="O904" s="371"/>
      <c r="P904" s="371"/>
    </row>
    <row r="905" spans="1:16" ht="15.75" thickBot="1">
      <c r="A905" s="371"/>
      <c r="B905" s="371"/>
      <c r="C905" s="371"/>
      <c r="D905" s="371"/>
      <c r="E905" s="371"/>
      <c r="F905" s="371"/>
      <c r="G905" s="371"/>
      <c r="H905" s="371"/>
      <c r="I905" s="371"/>
      <c r="J905" s="371"/>
      <c r="K905" s="371"/>
      <c r="L905" s="371"/>
      <c r="M905" s="371"/>
      <c r="N905" s="371"/>
      <c r="O905" s="371"/>
      <c r="P905" s="371"/>
    </row>
    <row r="906" spans="1:16" ht="15.75" thickBot="1">
      <c r="A906" s="371"/>
      <c r="B906" s="371"/>
      <c r="C906" s="371"/>
      <c r="D906" s="371"/>
      <c r="E906" s="371"/>
      <c r="F906" s="371"/>
      <c r="G906" s="371"/>
      <c r="H906" s="371"/>
      <c r="I906" s="371"/>
      <c r="J906" s="371"/>
      <c r="K906" s="371"/>
      <c r="L906" s="371"/>
      <c r="M906" s="371"/>
      <c r="N906" s="371"/>
      <c r="O906" s="371"/>
      <c r="P906" s="371"/>
    </row>
    <row r="907" spans="1:16" ht="15.75" thickBot="1">
      <c r="A907" s="371"/>
      <c r="B907" s="371"/>
      <c r="C907" s="371"/>
      <c r="D907" s="371"/>
      <c r="E907" s="371"/>
      <c r="F907" s="371"/>
      <c r="G907" s="371"/>
      <c r="H907" s="371"/>
      <c r="I907" s="371"/>
      <c r="J907" s="371"/>
      <c r="K907" s="371"/>
      <c r="L907" s="371"/>
      <c r="M907" s="371"/>
      <c r="N907" s="371"/>
      <c r="O907" s="371"/>
      <c r="P907" s="371"/>
    </row>
    <row r="908" spans="1:16" ht="15.75" thickBot="1">
      <c r="A908" s="371"/>
      <c r="B908" s="371"/>
      <c r="C908" s="371"/>
      <c r="D908" s="371"/>
      <c r="E908" s="371"/>
      <c r="F908" s="371"/>
      <c r="G908" s="371"/>
      <c r="H908" s="371"/>
      <c r="I908" s="371"/>
      <c r="J908" s="371"/>
      <c r="K908" s="371"/>
      <c r="L908" s="371"/>
      <c r="M908" s="371"/>
      <c r="N908" s="371"/>
      <c r="O908" s="371"/>
      <c r="P908" s="371"/>
    </row>
  </sheetData>
  <mergeCells count="7">
    <mergeCell ref="A3:A5"/>
    <mergeCell ref="B3:D3"/>
    <mergeCell ref="E3:H4"/>
    <mergeCell ref="I3:L4"/>
    <mergeCell ref="M3:P4"/>
    <mergeCell ref="B4:B5"/>
    <mergeCell ref="C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K8" sqref="K8"/>
    </sheetView>
  </sheetViews>
  <sheetFormatPr defaultColWidth="9.140625" defaultRowHeight="15"/>
  <cols>
    <col min="1" max="1" width="6.5703125" style="42" customWidth="1"/>
    <col min="2" max="2" width="18.5703125" style="1" customWidth="1"/>
    <col min="3" max="3" width="29.42578125" style="1" customWidth="1"/>
    <col min="4" max="4" width="20.85546875" style="1" customWidth="1"/>
    <col min="5" max="8" width="11.42578125" style="1" customWidth="1"/>
    <col min="9" max="16384" width="9.140625" style="1"/>
  </cols>
  <sheetData>
    <row r="1" spans="1:8">
      <c r="A1" s="81" t="s">
        <v>2341</v>
      </c>
      <c r="B1" s="78"/>
      <c r="C1" s="78"/>
      <c r="D1" s="78"/>
      <c r="E1" s="78"/>
      <c r="F1" s="78"/>
      <c r="G1" s="78"/>
      <c r="H1" s="78"/>
    </row>
    <row r="2" spans="1:8">
      <c r="A2" s="78"/>
      <c r="B2" s="78"/>
      <c r="C2" s="78"/>
      <c r="D2" s="78"/>
      <c r="E2" s="78"/>
      <c r="F2" s="78"/>
      <c r="G2" s="78"/>
      <c r="H2" s="78"/>
    </row>
    <row r="3" spans="1:8" ht="28.35" customHeight="1">
      <c r="A3" s="380" t="s">
        <v>0</v>
      </c>
      <c r="B3" s="372" t="s">
        <v>1652</v>
      </c>
      <c r="C3" s="372"/>
      <c r="D3" s="372"/>
      <c r="E3" s="373" t="s">
        <v>1891</v>
      </c>
      <c r="F3" s="373"/>
      <c r="G3" s="373"/>
      <c r="H3" s="373"/>
    </row>
    <row r="4" spans="1:8" ht="28.35" customHeight="1">
      <c r="A4" s="380"/>
      <c r="B4" s="372" t="s">
        <v>1653</v>
      </c>
      <c r="C4" s="372" t="s">
        <v>1</v>
      </c>
      <c r="D4" s="372"/>
      <c r="E4" s="373"/>
      <c r="F4" s="373"/>
      <c r="G4" s="373"/>
      <c r="H4" s="373"/>
    </row>
    <row r="5" spans="1:8" ht="15.6" customHeight="1">
      <c r="A5" s="380"/>
      <c r="B5" s="372"/>
      <c r="C5" s="11" t="s">
        <v>2</v>
      </c>
      <c r="D5" s="11" t="s">
        <v>3</v>
      </c>
      <c r="E5" s="49" t="s">
        <v>4</v>
      </c>
      <c r="F5" s="49" t="s">
        <v>5</v>
      </c>
      <c r="G5" s="49" t="s">
        <v>6</v>
      </c>
      <c r="H5" s="49" t="s">
        <v>7</v>
      </c>
    </row>
    <row r="6" spans="1:8" ht="30">
      <c r="A6" s="8">
        <v>1</v>
      </c>
      <c r="B6" s="8" t="s">
        <v>2305</v>
      </c>
      <c r="C6" s="8" t="s">
        <v>2306</v>
      </c>
      <c r="D6" s="8" t="s">
        <v>2307</v>
      </c>
      <c r="E6" s="21">
        <v>20000</v>
      </c>
      <c r="F6" s="21">
        <v>12000</v>
      </c>
      <c r="G6" s="21">
        <v>7200</v>
      </c>
      <c r="H6" s="8">
        <v>5000</v>
      </c>
    </row>
    <row r="7" spans="1:8" ht="45">
      <c r="A7" s="8">
        <v>2</v>
      </c>
      <c r="B7" s="8" t="s">
        <v>2308</v>
      </c>
      <c r="C7" s="8" t="s">
        <v>2309</v>
      </c>
      <c r="D7" s="8" t="s">
        <v>2310</v>
      </c>
      <c r="E7" s="21">
        <v>35000</v>
      </c>
      <c r="F7" s="21">
        <v>21000</v>
      </c>
      <c r="G7" s="21">
        <v>12600</v>
      </c>
      <c r="H7" s="21">
        <v>8000</v>
      </c>
    </row>
    <row r="8" spans="1:8" ht="30">
      <c r="A8" s="8">
        <v>3</v>
      </c>
      <c r="B8" s="8" t="s">
        <v>1172</v>
      </c>
      <c r="C8" s="8" t="s">
        <v>2311</v>
      </c>
      <c r="D8" s="8" t="s">
        <v>2312</v>
      </c>
      <c r="E8" s="21">
        <v>18000</v>
      </c>
      <c r="F8" s="21">
        <v>10800</v>
      </c>
      <c r="G8" s="21">
        <v>8000</v>
      </c>
      <c r="H8" s="21">
        <v>6000</v>
      </c>
    </row>
    <row r="9" spans="1:8">
      <c r="A9" s="8">
        <v>4</v>
      </c>
      <c r="B9" s="8" t="s">
        <v>1</v>
      </c>
      <c r="C9" s="374" t="s">
        <v>2313</v>
      </c>
      <c r="D9" s="374"/>
      <c r="E9" s="21">
        <v>12000</v>
      </c>
      <c r="F9" s="21">
        <v>7500</v>
      </c>
      <c r="G9" s="21">
        <v>5000</v>
      </c>
      <c r="H9" s="21">
        <v>4000</v>
      </c>
    </row>
    <row r="10" spans="1:8" ht="30">
      <c r="A10" s="8">
        <v>5</v>
      </c>
      <c r="B10" s="8" t="s">
        <v>1</v>
      </c>
      <c r="C10" s="8" t="s">
        <v>2314</v>
      </c>
      <c r="D10" s="8" t="s">
        <v>2315</v>
      </c>
      <c r="E10" s="21">
        <v>15000</v>
      </c>
      <c r="F10" s="21">
        <v>9000</v>
      </c>
      <c r="G10" s="21">
        <v>5400</v>
      </c>
      <c r="H10" s="21">
        <v>4800</v>
      </c>
    </row>
    <row r="11" spans="1:8" ht="30">
      <c r="A11" s="8">
        <v>6</v>
      </c>
      <c r="B11" s="8" t="s">
        <v>1</v>
      </c>
      <c r="C11" s="8" t="s">
        <v>2316</v>
      </c>
      <c r="D11" s="8" t="s">
        <v>2317</v>
      </c>
      <c r="E11" s="21">
        <v>15000</v>
      </c>
      <c r="F11" s="21">
        <v>9000</v>
      </c>
      <c r="G11" s="21">
        <v>5400</v>
      </c>
      <c r="H11" s="21">
        <v>4800</v>
      </c>
    </row>
    <row r="12" spans="1:8" ht="30">
      <c r="A12" s="8">
        <v>7</v>
      </c>
      <c r="B12" s="8" t="s">
        <v>1</v>
      </c>
      <c r="C12" s="8" t="s">
        <v>2318</v>
      </c>
      <c r="D12" s="8" t="s">
        <v>2319</v>
      </c>
      <c r="E12" s="21">
        <v>15000</v>
      </c>
      <c r="F12" s="21">
        <v>9000</v>
      </c>
      <c r="G12" s="21">
        <v>5400</v>
      </c>
      <c r="H12" s="21">
        <v>4800</v>
      </c>
    </row>
    <row r="13" spans="1:8" ht="30">
      <c r="A13" s="8">
        <v>8</v>
      </c>
      <c r="B13" s="8" t="s">
        <v>1</v>
      </c>
      <c r="C13" s="8" t="s">
        <v>2320</v>
      </c>
      <c r="D13" s="8" t="s">
        <v>2321</v>
      </c>
      <c r="E13" s="21">
        <v>10000</v>
      </c>
      <c r="F13" s="21">
        <v>6000</v>
      </c>
      <c r="G13" s="21">
        <v>5000</v>
      </c>
      <c r="H13" s="21">
        <v>4000</v>
      </c>
    </row>
    <row r="14" spans="1:8">
      <c r="A14" s="8">
        <v>9</v>
      </c>
      <c r="B14" s="8" t="s">
        <v>1</v>
      </c>
      <c r="C14" s="8" t="s">
        <v>2322</v>
      </c>
      <c r="D14" s="8" t="s">
        <v>2323</v>
      </c>
      <c r="E14" s="21">
        <v>10000</v>
      </c>
      <c r="F14" s="21">
        <v>6000</v>
      </c>
      <c r="G14" s="21">
        <v>5000</v>
      </c>
      <c r="H14" s="21">
        <v>4000</v>
      </c>
    </row>
    <row r="15" spans="1:8" ht="30">
      <c r="A15" s="8">
        <v>10</v>
      </c>
      <c r="B15" s="8" t="s">
        <v>1</v>
      </c>
      <c r="C15" s="8" t="s">
        <v>2324</v>
      </c>
      <c r="D15" s="8" t="s">
        <v>2325</v>
      </c>
      <c r="E15" s="21">
        <v>10000</v>
      </c>
      <c r="F15" s="21">
        <v>6000</v>
      </c>
      <c r="G15" s="21">
        <v>5000</v>
      </c>
      <c r="H15" s="21">
        <v>4000</v>
      </c>
    </row>
    <row r="16" spans="1:8" ht="30">
      <c r="A16" s="8">
        <v>11</v>
      </c>
      <c r="B16" s="8" t="s">
        <v>2326</v>
      </c>
      <c r="C16" s="8" t="s">
        <v>2317</v>
      </c>
      <c r="D16" s="8" t="s">
        <v>2327</v>
      </c>
      <c r="E16" s="21">
        <v>10000</v>
      </c>
      <c r="F16" s="21">
        <v>6000</v>
      </c>
      <c r="G16" s="21">
        <v>5000</v>
      </c>
      <c r="H16" s="21">
        <v>4000</v>
      </c>
    </row>
    <row r="17" spans="1:8" ht="30">
      <c r="A17" s="8">
        <v>12</v>
      </c>
      <c r="B17" s="8" t="s">
        <v>1</v>
      </c>
      <c r="C17" s="8" t="s">
        <v>2328</v>
      </c>
      <c r="D17" s="8" t="s">
        <v>2329</v>
      </c>
      <c r="E17" s="21">
        <v>14000</v>
      </c>
      <c r="F17" s="21">
        <v>8400</v>
      </c>
      <c r="G17" s="21">
        <v>6000</v>
      </c>
      <c r="H17" s="21">
        <v>5000</v>
      </c>
    </row>
    <row r="18" spans="1:8" ht="60">
      <c r="A18" s="8">
        <v>13</v>
      </c>
      <c r="B18" s="8" t="s">
        <v>2330</v>
      </c>
      <c r="C18" s="8" t="s">
        <v>2331</v>
      </c>
      <c r="D18" s="8" t="s">
        <v>2332</v>
      </c>
      <c r="E18" s="21">
        <v>10000</v>
      </c>
      <c r="F18" s="21">
        <v>7200</v>
      </c>
      <c r="G18" s="21">
        <v>4320</v>
      </c>
      <c r="H18" s="21">
        <v>2500</v>
      </c>
    </row>
    <row r="19" spans="1:8">
      <c r="A19" s="8">
        <v>14</v>
      </c>
      <c r="B19" s="374" t="s">
        <v>2333</v>
      </c>
      <c r="C19" s="374"/>
      <c r="D19" s="8"/>
      <c r="E19" s="21">
        <v>11000</v>
      </c>
      <c r="F19" s="21">
        <v>8800</v>
      </c>
      <c r="G19" s="21">
        <v>7000</v>
      </c>
      <c r="H19" s="271">
        <v>3800</v>
      </c>
    </row>
    <row r="20" spans="1:8" s="117" customFormat="1" ht="45">
      <c r="A20" s="8">
        <v>15</v>
      </c>
      <c r="B20" s="8" t="s">
        <v>1</v>
      </c>
      <c r="C20" s="8" t="s">
        <v>2334</v>
      </c>
      <c r="D20" s="8" t="s">
        <v>2335</v>
      </c>
      <c r="E20" s="21">
        <v>20000</v>
      </c>
      <c r="F20" s="21">
        <v>12000</v>
      </c>
      <c r="G20" s="21">
        <v>7200</v>
      </c>
      <c r="H20" s="8">
        <v>5000</v>
      </c>
    </row>
    <row r="21" spans="1:8">
      <c r="A21" s="8">
        <v>16</v>
      </c>
      <c r="B21" s="374" t="s">
        <v>2336</v>
      </c>
      <c r="C21" s="374"/>
      <c r="D21" s="8"/>
      <c r="E21" s="270">
        <v>8000</v>
      </c>
      <c r="F21" s="8"/>
      <c r="G21" s="8"/>
      <c r="H21" s="8"/>
    </row>
    <row r="22" spans="1:8">
      <c r="A22" s="8">
        <v>17</v>
      </c>
      <c r="B22" s="374" t="s">
        <v>2337</v>
      </c>
      <c r="C22" s="374"/>
      <c r="D22" s="8"/>
      <c r="E22" s="270">
        <v>10000</v>
      </c>
      <c r="F22" s="8"/>
      <c r="G22" s="8"/>
      <c r="H22" s="8"/>
    </row>
    <row r="23" spans="1:8" s="272" customFormat="1">
      <c r="A23" s="8">
        <v>18</v>
      </c>
      <c r="B23" s="382" t="s">
        <v>2338</v>
      </c>
      <c r="C23" s="382"/>
      <c r="D23" s="54"/>
      <c r="E23" s="21">
        <v>5000</v>
      </c>
      <c r="F23" s="21"/>
      <c r="G23" s="21"/>
      <c r="H23" s="54"/>
    </row>
    <row r="24" spans="1:8" s="272" customFormat="1">
      <c r="A24" s="8">
        <v>19</v>
      </c>
      <c r="B24" s="382" t="s">
        <v>2339</v>
      </c>
      <c r="C24" s="382"/>
      <c r="D24" s="54"/>
      <c r="E24" s="21">
        <v>7000</v>
      </c>
      <c r="F24" s="21"/>
      <c r="G24" s="21"/>
      <c r="H24" s="54"/>
    </row>
    <row r="25" spans="1:8" s="272" customFormat="1">
      <c r="A25" s="8">
        <v>20</v>
      </c>
      <c r="B25" s="382" t="s">
        <v>1908</v>
      </c>
      <c r="C25" s="382"/>
      <c r="D25" s="54"/>
      <c r="E25" s="21">
        <v>8000</v>
      </c>
      <c r="F25" s="21"/>
      <c r="G25" s="21"/>
      <c r="H25" s="54"/>
    </row>
    <row r="26" spans="1:8" s="272" customFormat="1">
      <c r="A26" s="8">
        <v>21</v>
      </c>
      <c r="B26" s="382" t="s">
        <v>1615</v>
      </c>
      <c r="C26" s="382"/>
      <c r="D26" s="54"/>
      <c r="E26" s="21">
        <v>12000</v>
      </c>
      <c r="F26" s="21"/>
      <c r="G26" s="21"/>
      <c r="H26" s="54"/>
    </row>
    <row r="27" spans="1:8" s="273" customFormat="1">
      <c r="A27" s="8">
        <v>22</v>
      </c>
      <c r="B27" s="382" t="s">
        <v>2340</v>
      </c>
      <c r="C27" s="382"/>
      <c r="D27" s="54"/>
      <c r="E27" s="21">
        <v>16000</v>
      </c>
      <c r="F27" s="21"/>
      <c r="G27" s="21"/>
      <c r="H27" s="84"/>
    </row>
  </sheetData>
  <mergeCells count="14">
    <mergeCell ref="A3:A5"/>
    <mergeCell ref="B3:D3"/>
    <mergeCell ref="E3:H4"/>
    <mergeCell ref="B4:B5"/>
    <mergeCell ref="C4:D4"/>
    <mergeCell ref="B27:C27"/>
    <mergeCell ref="B19:C19"/>
    <mergeCell ref="B21:C21"/>
    <mergeCell ref="C9:D9"/>
    <mergeCell ref="B22:C22"/>
    <mergeCell ref="B23:C23"/>
    <mergeCell ref="B24:C24"/>
    <mergeCell ref="B25:C25"/>
    <mergeCell ref="B26:C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42"/>
  <sheetViews>
    <sheetView workbookViewId="0">
      <selection activeCell="M11" sqref="M11"/>
    </sheetView>
  </sheetViews>
  <sheetFormatPr defaultColWidth="8.85546875" defaultRowHeight="15"/>
  <cols>
    <col min="1" max="1" width="7.5703125" style="78" customWidth="1"/>
    <col min="2" max="2" width="28.42578125" style="78" customWidth="1"/>
    <col min="3" max="3" width="25.28515625" style="78" customWidth="1"/>
    <col min="4" max="4" width="20.85546875" style="78" customWidth="1"/>
    <col min="5" max="8" width="10.42578125" style="78" customWidth="1"/>
    <col min="9" max="16384" width="8.85546875" style="78"/>
  </cols>
  <sheetData>
    <row r="1" spans="1:8">
      <c r="A1" s="81" t="s">
        <v>1899</v>
      </c>
    </row>
    <row r="3" spans="1:8" ht="13.9" customHeight="1">
      <c r="A3" s="380" t="s">
        <v>0</v>
      </c>
      <c r="B3" s="372" t="s">
        <v>1652</v>
      </c>
      <c r="C3" s="372"/>
      <c r="D3" s="372"/>
      <c r="E3" s="373" t="s">
        <v>1891</v>
      </c>
      <c r="F3" s="373"/>
      <c r="G3" s="373"/>
      <c r="H3" s="373"/>
    </row>
    <row r="4" spans="1:8">
      <c r="A4" s="380"/>
      <c r="B4" s="372" t="s">
        <v>1653</v>
      </c>
      <c r="C4" s="372" t="s">
        <v>1</v>
      </c>
      <c r="D4" s="372"/>
      <c r="E4" s="373"/>
      <c r="F4" s="373"/>
      <c r="G4" s="373"/>
      <c r="H4" s="373"/>
    </row>
    <row r="5" spans="1:8">
      <c r="A5" s="380"/>
      <c r="B5" s="372"/>
      <c r="C5" s="11" t="s">
        <v>2</v>
      </c>
      <c r="D5" s="11" t="s">
        <v>3</v>
      </c>
      <c r="E5" s="49" t="s">
        <v>4</v>
      </c>
      <c r="F5" s="49" t="s">
        <v>5</v>
      </c>
      <c r="G5" s="49" t="s">
        <v>6</v>
      </c>
      <c r="H5" s="49" t="s">
        <v>7</v>
      </c>
    </row>
    <row r="6" spans="1:8">
      <c r="A6" s="385">
        <v>1</v>
      </c>
      <c r="B6" s="386" t="s">
        <v>543</v>
      </c>
      <c r="C6" s="77" t="s">
        <v>1199</v>
      </c>
      <c r="D6" s="77" t="s">
        <v>1200</v>
      </c>
      <c r="E6" s="21">
        <v>25000</v>
      </c>
      <c r="F6" s="21">
        <v>15000</v>
      </c>
      <c r="G6" s="21">
        <v>12500</v>
      </c>
      <c r="H6" s="21">
        <v>10000</v>
      </c>
    </row>
    <row r="7" spans="1:8">
      <c r="A7" s="385"/>
      <c r="B7" s="386"/>
      <c r="C7" s="72" t="s">
        <v>1200</v>
      </c>
      <c r="D7" s="72" t="s">
        <v>1201</v>
      </c>
      <c r="E7" s="21">
        <v>20000</v>
      </c>
      <c r="F7" s="21">
        <v>12000</v>
      </c>
      <c r="G7" s="21">
        <v>10000</v>
      </c>
      <c r="H7" s="21">
        <v>8000</v>
      </c>
    </row>
    <row r="8" spans="1:8" ht="30">
      <c r="A8" s="24">
        <v>2</v>
      </c>
      <c r="B8" s="72" t="s">
        <v>1202</v>
      </c>
      <c r="C8" s="72" t="s">
        <v>1203</v>
      </c>
      <c r="D8" s="72" t="s">
        <v>1204</v>
      </c>
      <c r="E8" s="21">
        <v>40000</v>
      </c>
      <c r="F8" s="21">
        <v>24000</v>
      </c>
      <c r="G8" s="21">
        <v>20000</v>
      </c>
      <c r="H8" s="21">
        <v>16000</v>
      </c>
    </row>
    <row r="9" spans="1:8" ht="30">
      <c r="A9" s="385">
        <v>3</v>
      </c>
      <c r="B9" s="388" t="s">
        <v>1205</v>
      </c>
      <c r="C9" s="72" t="s">
        <v>1206</v>
      </c>
      <c r="D9" s="72" t="s">
        <v>1207</v>
      </c>
      <c r="E9" s="21">
        <v>12000</v>
      </c>
      <c r="F9" s="21">
        <v>7200</v>
      </c>
      <c r="G9" s="21">
        <v>6000</v>
      </c>
      <c r="H9" s="21">
        <v>4800</v>
      </c>
    </row>
    <row r="10" spans="1:8" ht="30">
      <c r="A10" s="385"/>
      <c r="B10" s="388"/>
      <c r="C10" s="72" t="s">
        <v>1208</v>
      </c>
      <c r="D10" s="72" t="s">
        <v>1207</v>
      </c>
      <c r="E10" s="21">
        <v>12000</v>
      </c>
      <c r="F10" s="21">
        <v>7200</v>
      </c>
      <c r="G10" s="21">
        <v>6000</v>
      </c>
      <c r="H10" s="21">
        <v>4800</v>
      </c>
    </row>
    <row r="11" spans="1:8" ht="30">
      <c r="A11" s="385"/>
      <c r="B11" s="388"/>
      <c r="C11" s="72" t="s">
        <v>1209</v>
      </c>
      <c r="D11" s="72" t="s">
        <v>1210</v>
      </c>
      <c r="E11" s="21">
        <v>12000</v>
      </c>
      <c r="F11" s="21">
        <v>7200</v>
      </c>
      <c r="G11" s="21">
        <v>6000</v>
      </c>
      <c r="H11" s="21">
        <v>4800</v>
      </c>
    </row>
    <row r="12" spans="1:8" ht="30">
      <c r="A12" s="24">
        <v>4</v>
      </c>
      <c r="B12" s="72" t="s">
        <v>1211</v>
      </c>
      <c r="C12" s="72" t="s">
        <v>1212</v>
      </c>
      <c r="D12" s="72" t="s">
        <v>1210</v>
      </c>
      <c r="E12" s="21">
        <v>15000</v>
      </c>
      <c r="F12" s="21">
        <v>9000</v>
      </c>
      <c r="G12" s="21">
        <v>7500</v>
      </c>
      <c r="H12" s="21">
        <v>6000</v>
      </c>
    </row>
    <row r="13" spans="1:8" ht="45">
      <c r="A13" s="24">
        <v>5</v>
      </c>
      <c r="B13" s="72" t="s">
        <v>1144</v>
      </c>
      <c r="C13" s="72" t="s">
        <v>1213</v>
      </c>
      <c r="D13" s="72"/>
      <c r="E13" s="21">
        <v>12000</v>
      </c>
      <c r="F13" s="21">
        <v>7200</v>
      </c>
      <c r="G13" s="21">
        <v>6000</v>
      </c>
      <c r="H13" s="21">
        <v>4800</v>
      </c>
    </row>
    <row r="14" spans="1:8" ht="30">
      <c r="A14" s="24">
        <v>6</v>
      </c>
      <c r="B14" s="72" t="s">
        <v>1214</v>
      </c>
      <c r="C14" s="72" t="s">
        <v>1215</v>
      </c>
      <c r="D14" s="72" t="s">
        <v>1210</v>
      </c>
      <c r="E14" s="21">
        <v>15000</v>
      </c>
      <c r="F14" s="21">
        <v>9000</v>
      </c>
      <c r="G14" s="21">
        <v>7500</v>
      </c>
      <c r="H14" s="21">
        <v>6000</v>
      </c>
    </row>
    <row r="15" spans="1:8" ht="30">
      <c r="A15" s="385">
        <v>7</v>
      </c>
      <c r="B15" s="383" t="s">
        <v>1216</v>
      </c>
      <c r="C15" s="72" t="s">
        <v>1217</v>
      </c>
      <c r="D15" s="72" t="s">
        <v>1210</v>
      </c>
      <c r="E15" s="21">
        <v>10000</v>
      </c>
      <c r="F15" s="21">
        <v>6000</v>
      </c>
      <c r="G15" s="21">
        <v>5000</v>
      </c>
      <c r="H15" s="21">
        <v>4000</v>
      </c>
    </row>
    <row r="16" spans="1:8" ht="30">
      <c r="A16" s="385"/>
      <c r="B16" s="383"/>
      <c r="C16" s="72" t="s">
        <v>1218</v>
      </c>
      <c r="D16" s="72" t="s">
        <v>1210</v>
      </c>
      <c r="E16" s="21">
        <v>8000</v>
      </c>
      <c r="F16" s="21">
        <v>4800</v>
      </c>
      <c r="G16" s="21">
        <v>4000</v>
      </c>
      <c r="H16" s="21">
        <v>3200</v>
      </c>
    </row>
    <row r="17" spans="1:8" ht="30">
      <c r="A17" s="24">
        <v>8</v>
      </c>
      <c r="B17" s="72" t="s">
        <v>1219</v>
      </c>
      <c r="C17" s="72" t="s">
        <v>1210</v>
      </c>
      <c r="D17" s="72"/>
      <c r="E17" s="21">
        <v>8000</v>
      </c>
      <c r="F17" s="21">
        <v>4800</v>
      </c>
      <c r="G17" s="21">
        <v>4000</v>
      </c>
      <c r="H17" s="21">
        <v>3200</v>
      </c>
    </row>
    <row r="18" spans="1:8">
      <c r="A18" s="382">
        <v>9</v>
      </c>
      <c r="B18" s="72" t="s">
        <v>1220</v>
      </c>
      <c r="C18" s="72"/>
      <c r="D18" s="72"/>
      <c r="E18" s="21"/>
      <c r="F18" s="72"/>
      <c r="G18" s="72"/>
      <c r="H18" s="72"/>
    </row>
    <row r="19" spans="1:8">
      <c r="A19" s="382"/>
      <c r="B19" s="72" t="s">
        <v>1221</v>
      </c>
      <c r="C19" s="72"/>
      <c r="D19" s="72"/>
      <c r="E19" s="21">
        <v>4000</v>
      </c>
      <c r="F19" s="72"/>
      <c r="G19" s="72"/>
      <c r="H19" s="72"/>
    </row>
    <row r="20" spans="1:8" ht="30">
      <c r="A20" s="382"/>
      <c r="B20" s="72" t="s">
        <v>1222</v>
      </c>
      <c r="C20" s="22"/>
      <c r="D20" s="22"/>
      <c r="E20" s="21">
        <v>6000</v>
      </c>
      <c r="F20" s="72"/>
      <c r="G20" s="72"/>
      <c r="H20" s="72"/>
    </row>
    <row r="21" spans="1:8" ht="30">
      <c r="A21" s="382"/>
      <c r="B21" s="72" t="s">
        <v>1223</v>
      </c>
      <c r="C21" s="22"/>
      <c r="D21" s="22"/>
      <c r="E21" s="16">
        <v>9000</v>
      </c>
      <c r="F21" s="72"/>
      <c r="G21" s="72"/>
      <c r="H21" s="72"/>
    </row>
    <row r="22" spans="1:8">
      <c r="A22" s="382">
        <v>10</v>
      </c>
      <c r="B22" s="72" t="s">
        <v>1224</v>
      </c>
      <c r="C22" s="72"/>
      <c r="D22" s="72"/>
      <c r="E22" s="21"/>
      <c r="F22" s="72"/>
      <c r="G22" s="72"/>
      <c r="H22" s="72"/>
    </row>
    <row r="23" spans="1:8">
      <c r="A23" s="382"/>
      <c r="B23" s="72" t="s">
        <v>1225</v>
      </c>
      <c r="C23" s="72"/>
      <c r="D23" s="72"/>
      <c r="E23" s="21">
        <v>5000</v>
      </c>
      <c r="F23" s="72"/>
      <c r="G23" s="72"/>
      <c r="H23" s="72"/>
    </row>
    <row r="24" spans="1:8" ht="30">
      <c r="A24" s="382"/>
      <c r="B24" s="72" t="s">
        <v>1226</v>
      </c>
      <c r="C24" s="22"/>
      <c r="D24" s="22"/>
      <c r="E24" s="21">
        <v>8000</v>
      </c>
      <c r="F24" s="72"/>
      <c r="G24" s="72"/>
      <c r="H24" s="72"/>
    </row>
    <row r="25" spans="1:8" ht="30">
      <c r="A25" s="382"/>
      <c r="B25" s="72" t="s">
        <v>1227</v>
      </c>
      <c r="C25" s="22"/>
      <c r="D25" s="22"/>
      <c r="E25" s="16">
        <v>14000</v>
      </c>
      <c r="F25" s="72"/>
      <c r="G25" s="72"/>
      <c r="H25" s="72"/>
    </row>
    <row r="26" spans="1:8" ht="30">
      <c r="A26" s="387">
        <v>11</v>
      </c>
      <c r="B26" s="22" t="s">
        <v>1228</v>
      </c>
      <c r="C26" s="79"/>
      <c r="D26" s="79"/>
      <c r="E26" s="79"/>
      <c r="F26" s="79"/>
      <c r="G26" s="79"/>
      <c r="H26" s="79"/>
    </row>
    <row r="27" spans="1:8">
      <c r="A27" s="387"/>
      <c r="B27" s="22" t="s">
        <v>1229</v>
      </c>
      <c r="C27" s="22"/>
      <c r="D27" s="22"/>
      <c r="E27" s="80">
        <v>20000</v>
      </c>
      <c r="F27" s="54"/>
      <c r="G27" s="54"/>
      <c r="H27" s="54"/>
    </row>
    <row r="28" spans="1:8">
      <c r="A28" s="387"/>
      <c r="B28" s="22" t="s">
        <v>1230</v>
      </c>
      <c r="C28" s="22"/>
      <c r="D28" s="22"/>
      <c r="E28" s="80">
        <v>15000</v>
      </c>
      <c r="F28" s="54"/>
      <c r="G28" s="54"/>
      <c r="H28" s="54"/>
    </row>
    <row r="29" spans="1:8" ht="45">
      <c r="A29" s="385">
        <v>12</v>
      </c>
      <c r="B29" s="22" t="s">
        <v>1231</v>
      </c>
      <c r="C29" s="22"/>
      <c r="D29" s="22"/>
      <c r="E29" s="80"/>
      <c r="F29" s="54"/>
      <c r="G29" s="54"/>
      <c r="H29" s="54"/>
    </row>
    <row r="30" spans="1:8">
      <c r="A30" s="385"/>
      <c r="B30" s="22" t="s">
        <v>1232</v>
      </c>
      <c r="C30" s="22"/>
      <c r="D30" s="22"/>
      <c r="E30" s="80">
        <v>7000</v>
      </c>
      <c r="F30" s="79"/>
      <c r="G30" s="79"/>
      <c r="H30" s="79"/>
    </row>
    <row r="31" spans="1:8">
      <c r="A31" s="385"/>
      <c r="B31" s="22" t="s">
        <v>1233</v>
      </c>
      <c r="C31" s="22"/>
      <c r="D31" s="22"/>
      <c r="E31" s="80">
        <v>5500</v>
      </c>
      <c r="F31" s="79"/>
      <c r="G31" s="79"/>
      <c r="H31" s="79"/>
    </row>
    <row r="32" spans="1:8" ht="45">
      <c r="A32" s="387">
        <v>13</v>
      </c>
      <c r="B32" s="22" t="s">
        <v>1234</v>
      </c>
      <c r="C32" s="22"/>
      <c r="D32" s="22"/>
      <c r="E32" s="80"/>
      <c r="F32" s="79"/>
      <c r="G32" s="79"/>
      <c r="H32" s="79"/>
    </row>
    <row r="33" spans="1:8">
      <c r="A33" s="387"/>
      <c r="B33" s="22" t="s">
        <v>1235</v>
      </c>
      <c r="C33" s="22"/>
      <c r="D33" s="22"/>
      <c r="E33" s="80">
        <v>7500</v>
      </c>
      <c r="F33" s="79"/>
      <c r="G33" s="79"/>
      <c r="H33" s="79"/>
    </row>
    <row r="34" spans="1:8">
      <c r="A34" s="387"/>
      <c r="B34" s="22" t="s">
        <v>1233</v>
      </c>
      <c r="C34" s="22"/>
      <c r="D34" s="22"/>
      <c r="E34" s="80">
        <v>6000</v>
      </c>
      <c r="F34" s="79"/>
      <c r="G34" s="79"/>
      <c r="H34" s="79"/>
    </row>
    <row r="35" spans="1:8">
      <c r="A35" s="387"/>
      <c r="B35" s="22" t="s">
        <v>1236</v>
      </c>
      <c r="C35" s="22"/>
      <c r="D35" s="22"/>
      <c r="E35" s="80">
        <v>5000</v>
      </c>
      <c r="F35" s="79"/>
      <c r="G35" s="79"/>
      <c r="H35" s="79"/>
    </row>
    <row r="36" spans="1:8" ht="45">
      <c r="A36" s="387">
        <v>14</v>
      </c>
      <c r="B36" s="22" t="s">
        <v>1237</v>
      </c>
      <c r="C36" s="22"/>
      <c r="D36" s="22"/>
      <c r="E36" s="80"/>
      <c r="F36" s="79"/>
      <c r="G36" s="79"/>
      <c r="H36" s="79"/>
    </row>
    <row r="37" spans="1:8">
      <c r="A37" s="387"/>
      <c r="B37" s="22" t="s">
        <v>1233</v>
      </c>
      <c r="C37" s="22"/>
      <c r="D37" s="22"/>
      <c r="E37" s="80">
        <v>4500</v>
      </c>
      <c r="F37" s="79"/>
      <c r="G37" s="79"/>
      <c r="H37" s="79"/>
    </row>
    <row r="38" spans="1:8">
      <c r="A38" s="387"/>
      <c r="B38" s="22" t="s">
        <v>1236</v>
      </c>
      <c r="C38" s="22"/>
      <c r="D38" s="22"/>
      <c r="E38" s="80">
        <v>3500</v>
      </c>
      <c r="F38" s="79"/>
      <c r="G38" s="79"/>
      <c r="H38" s="79"/>
    </row>
    <row r="39" spans="1:8" ht="69" customHeight="1">
      <c r="A39" s="385">
        <v>15</v>
      </c>
      <c r="B39" s="22" t="s">
        <v>1238</v>
      </c>
      <c r="C39" s="22"/>
      <c r="D39" s="22"/>
      <c r="E39" s="80"/>
      <c r="F39" s="79"/>
      <c r="G39" s="79"/>
      <c r="H39" s="79"/>
    </row>
    <row r="40" spans="1:8">
      <c r="A40" s="385"/>
      <c r="B40" s="22" t="s">
        <v>1239</v>
      </c>
      <c r="C40" s="22"/>
      <c r="D40" s="22"/>
      <c r="E40" s="80">
        <v>5000</v>
      </c>
      <c r="F40" s="79"/>
      <c r="G40" s="79"/>
      <c r="H40" s="79"/>
    </row>
    <row r="41" spans="1:8" ht="45">
      <c r="A41" s="387">
        <v>16</v>
      </c>
      <c r="B41" s="22" t="s">
        <v>1240</v>
      </c>
      <c r="C41" s="22"/>
      <c r="D41" s="22"/>
      <c r="E41" s="80"/>
      <c r="F41" s="79"/>
      <c r="G41" s="79"/>
      <c r="H41" s="79"/>
    </row>
    <row r="42" spans="1:8">
      <c r="A42" s="387"/>
      <c r="B42" s="22" t="s">
        <v>1236</v>
      </c>
      <c r="C42" s="22"/>
      <c r="D42" s="22"/>
      <c r="E42" s="80">
        <v>4000</v>
      </c>
      <c r="F42" s="79"/>
      <c r="G42" s="79"/>
      <c r="H42" s="79"/>
    </row>
  </sheetData>
  <mergeCells count="19">
    <mergeCell ref="A41:A42"/>
    <mergeCell ref="A9:A11"/>
    <mergeCell ref="B9:B11"/>
    <mergeCell ref="A15:A16"/>
    <mergeCell ref="B15:B16"/>
    <mergeCell ref="A18:A21"/>
    <mergeCell ref="A22:A25"/>
    <mergeCell ref="A26:A28"/>
    <mergeCell ref="A29:A31"/>
    <mergeCell ref="A32:A35"/>
    <mergeCell ref="A36:A38"/>
    <mergeCell ref="A39:A40"/>
    <mergeCell ref="B4:B5"/>
    <mergeCell ref="C4:D4"/>
    <mergeCell ref="A6:A7"/>
    <mergeCell ref="B6:B7"/>
    <mergeCell ref="A3:A5"/>
    <mergeCell ref="B3:D3"/>
    <mergeCell ref="E3:H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election activeCell="M8" sqref="M8"/>
    </sheetView>
  </sheetViews>
  <sheetFormatPr defaultColWidth="9.140625" defaultRowHeight="15"/>
  <cols>
    <col min="1" max="1" width="6.42578125" style="78" customWidth="1"/>
    <col min="2" max="2" width="28.5703125" style="143" customWidth="1"/>
    <col min="3" max="3" width="23.42578125" style="143" customWidth="1"/>
    <col min="4" max="4" width="25.42578125" style="143" customWidth="1"/>
    <col min="5" max="5" width="10.5703125" style="78" customWidth="1"/>
    <col min="6" max="6" width="12.140625" style="78" bestFit="1" customWidth="1"/>
    <col min="7" max="7" width="9.140625" style="78"/>
    <col min="8" max="8" width="9.140625" style="143"/>
    <col min="9" max="16384" width="9.140625" style="78"/>
  </cols>
  <sheetData>
    <row r="1" spans="1:8">
      <c r="A1" s="260" t="s">
        <v>2304</v>
      </c>
      <c r="B1" s="261"/>
      <c r="C1" s="261"/>
      <c r="D1" s="261"/>
      <c r="E1" s="261"/>
      <c r="F1" s="261"/>
      <c r="G1" s="261"/>
      <c r="H1" s="261"/>
    </row>
    <row r="2" spans="1:8" ht="15.75">
      <c r="A2" s="85"/>
      <c r="B2" s="267"/>
      <c r="C2" s="267"/>
      <c r="D2" s="267"/>
      <c r="E2" s="262"/>
      <c r="F2" s="262"/>
      <c r="G2" s="262"/>
      <c r="H2" s="262"/>
    </row>
    <row r="3" spans="1:8" s="263" customFormat="1" ht="14.25" customHeight="1">
      <c r="A3" s="395" t="s">
        <v>0</v>
      </c>
      <c r="B3" s="392" t="s">
        <v>1652</v>
      </c>
      <c r="C3" s="392"/>
      <c r="D3" s="392"/>
      <c r="E3" s="373" t="s">
        <v>1891</v>
      </c>
      <c r="F3" s="373"/>
      <c r="G3" s="373"/>
      <c r="H3" s="373"/>
    </row>
    <row r="4" spans="1:8" s="263" customFormat="1" ht="14.25">
      <c r="A4" s="395"/>
      <c r="B4" s="392" t="s">
        <v>1653</v>
      </c>
      <c r="C4" s="392" t="s">
        <v>1</v>
      </c>
      <c r="D4" s="392"/>
      <c r="E4" s="373"/>
      <c r="F4" s="373"/>
      <c r="G4" s="373"/>
      <c r="H4" s="373"/>
    </row>
    <row r="5" spans="1:8">
      <c r="A5" s="395"/>
      <c r="B5" s="392"/>
      <c r="C5" s="144" t="s">
        <v>2</v>
      </c>
      <c r="D5" s="144" t="s">
        <v>3</v>
      </c>
      <c r="E5" s="49" t="s">
        <v>4</v>
      </c>
      <c r="F5" s="49" t="s">
        <v>5</v>
      </c>
      <c r="G5" s="49" t="s">
        <v>6</v>
      </c>
      <c r="H5" s="49" t="s">
        <v>7</v>
      </c>
    </row>
    <row r="6" spans="1:8" s="81" customFormat="1" ht="45">
      <c r="A6" s="56">
        <v>1</v>
      </c>
      <c r="B6" s="257" t="s">
        <v>2221</v>
      </c>
      <c r="C6" s="21" t="s">
        <v>2222</v>
      </c>
      <c r="D6" s="21" t="s">
        <v>2223</v>
      </c>
      <c r="E6" s="264">
        <v>12960</v>
      </c>
      <c r="F6" s="264">
        <v>7776</v>
      </c>
      <c r="G6" s="264">
        <v>6480</v>
      </c>
      <c r="H6" s="265">
        <v>5184</v>
      </c>
    </row>
    <row r="7" spans="1:8" s="81" customFormat="1" ht="60">
      <c r="A7" s="56">
        <v>2</v>
      </c>
      <c r="B7" s="257" t="s">
        <v>2224</v>
      </c>
      <c r="C7" s="54" t="s">
        <v>2225</v>
      </c>
      <c r="D7" s="54" t="s">
        <v>2226</v>
      </c>
      <c r="E7" s="264">
        <v>3600</v>
      </c>
      <c r="F7" s="264">
        <v>2160</v>
      </c>
      <c r="G7" s="264">
        <v>1800</v>
      </c>
      <c r="H7" s="266">
        <v>1440</v>
      </c>
    </row>
    <row r="8" spans="1:8" s="81" customFormat="1" ht="75">
      <c r="A8" s="56">
        <v>3</v>
      </c>
      <c r="B8" s="257" t="s">
        <v>2227</v>
      </c>
      <c r="C8" s="54" t="s">
        <v>2228</v>
      </c>
      <c r="D8" s="54" t="s">
        <v>2229</v>
      </c>
      <c r="E8" s="264">
        <v>4608</v>
      </c>
      <c r="F8" s="264">
        <v>2764.7999999999997</v>
      </c>
      <c r="G8" s="264">
        <v>2304</v>
      </c>
      <c r="H8" s="266">
        <v>1843.2</v>
      </c>
    </row>
    <row r="9" spans="1:8" s="81" customFormat="1" ht="30">
      <c r="A9" s="56">
        <v>7</v>
      </c>
      <c r="B9" s="217" t="s">
        <v>2230</v>
      </c>
      <c r="C9" s="257" t="s">
        <v>2231</v>
      </c>
      <c r="D9" s="257" t="s">
        <v>2232</v>
      </c>
      <c r="E9" s="264">
        <v>3618</v>
      </c>
      <c r="F9" s="264">
        <v>2170.7999999999997</v>
      </c>
      <c r="G9" s="264">
        <v>1809</v>
      </c>
      <c r="H9" s="266">
        <v>1447.2</v>
      </c>
    </row>
    <row r="10" spans="1:8" s="81" customFormat="1" ht="45">
      <c r="A10" s="56">
        <v>8</v>
      </c>
      <c r="B10" s="258" t="s">
        <v>2233</v>
      </c>
      <c r="C10" s="257" t="s">
        <v>2234</v>
      </c>
      <c r="D10" s="257" t="s">
        <v>2235</v>
      </c>
      <c r="E10" s="264">
        <v>3618</v>
      </c>
      <c r="F10" s="264">
        <v>2170.7999999999997</v>
      </c>
      <c r="G10" s="264">
        <v>1809</v>
      </c>
      <c r="H10" s="266">
        <v>1447.2</v>
      </c>
    </row>
    <row r="11" spans="1:8" s="81" customFormat="1" ht="45">
      <c r="A11" s="56">
        <v>9</v>
      </c>
      <c r="B11" s="257" t="s">
        <v>2236</v>
      </c>
      <c r="C11" s="257" t="s">
        <v>2237</v>
      </c>
      <c r="D11" s="257" t="s">
        <v>2238</v>
      </c>
      <c r="E11" s="264">
        <v>2600</v>
      </c>
      <c r="F11" s="264">
        <v>1560</v>
      </c>
      <c r="G11" s="264">
        <v>1300</v>
      </c>
      <c r="H11" s="266">
        <v>1040</v>
      </c>
    </row>
    <row r="12" spans="1:8" s="81" customFormat="1" ht="45">
      <c r="A12" s="56">
        <v>10</v>
      </c>
      <c r="B12" s="258" t="s">
        <v>2239</v>
      </c>
      <c r="C12" s="257" t="s">
        <v>2240</v>
      </c>
      <c r="D12" s="257" t="s">
        <v>2241</v>
      </c>
      <c r="E12" s="264">
        <v>2600</v>
      </c>
      <c r="F12" s="264">
        <v>1560</v>
      </c>
      <c r="G12" s="264">
        <v>1300</v>
      </c>
      <c r="H12" s="266">
        <v>1040</v>
      </c>
    </row>
    <row r="13" spans="1:8" s="81" customFormat="1" ht="45">
      <c r="A13" s="56">
        <v>11</v>
      </c>
      <c r="B13" s="257" t="s">
        <v>2242</v>
      </c>
      <c r="C13" s="257" t="s">
        <v>2243</v>
      </c>
      <c r="D13" s="257" t="s">
        <v>2244</v>
      </c>
      <c r="E13" s="264">
        <v>2600</v>
      </c>
      <c r="F13" s="264">
        <v>1560</v>
      </c>
      <c r="G13" s="264">
        <v>1300</v>
      </c>
      <c r="H13" s="266">
        <v>1040</v>
      </c>
    </row>
    <row r="14" spans="1:8" s="81" customFormat="1">
      <c r="A14" s="56">
        <v>19</v>
      </c>
      <c r="B14" s="259" t="s">
        <v>2245</v>
      </c>
      <c r="C14" s="54"/>
      <c r="D14" s="54"/>
      <c r="E14" s="264">
        <v>3650</v>
      </c>
      <c r="F14" s="264">
        <v>2190</v>
      </c>
      <c r="G14" s="264">
        <v>1825</v>
      </c>
      <c r="H14" s="266">
        <v>1460</v>
      </c>
    </row>
    <row r="15" spans="1:8" s="81" customFormat="1">
      <c r="A15" s="56">
        <v>20</v>
      </c>
      <c r="B15" s="259" t="s">
        <v>2246</v>
      </c>
      <c r="C15" s="54"/>
      <c r="D15" s="54"/>
      <c r="E15" s="264">
        <v>4860</v>
      </c>
      <c r="F15" s="264">
        <v>2916</v>
      </c>
      <c r="G15" s="264">
        <v>2430</v>
      </c>
      <c r="H15" s="266">
        <v>1944</v>
      </c>
    </row>
    <row r="16" spans="1:8" s="81" customFormat="1" ht="28.5">
      <c r="A16" s="56"/>
      <c r="B16" s="269" t="s">
        <v>2247</v>
      </c>
      <c r="C16" s="54"/>
      <c r="D16" s="54"/>
      <c r="E16" s="264"/>
      <c r="F16" s="264"/>
      <c r="G16" s="264"/>
      <c r="H16" s="266"/>
    </row>
    <row r="17" spans="1:8" s="81" customFormat="1" ht="30">
      <c r="A17" s="56">
        <v>24</v>
      </c>
      <c r="B17" s="268" t="s">
        <v>2248</v>
      </c>
      <c r="C17" s="56" t="s">
        <v>2249</v>
      </c>
      <c r="D17" s="56" t="s">
        <v>2250</v>
      </c>
      <c r="E17" s="264">
        <v>12800</v>
      </c>
      <c r="F17" s="264">
        <v>7680</v>
      </c>
      <c r="G17" s="264">
        <v>6400</v>
      </c>
      <c r="H17" s="266">
        <v>5120</v>
      </c>
    </row>
    <row r="18" spans="1:8" s="81" customFormat="1" ht="45">
      <c r="A18" s="56">
        <v>25</v>
      </c>
      <c r="B18" s="268" t="s">
        <v>2251</v>
      </c>
      <c r="C18" s="56" t="s">
        <v>2250</v>
      </c>
      <c r="D18" s="56" t="s">
        <v>2252</v>
      </c>
      <c r="E18" s="264">
        <v>11200</v>
      </c>
      <c r="F18" s="264">
        <v>6720</v>
      </c>
      <c r="G18" s="264">
        <v>5600</v>
      </c>
      <c r="H18" s="266">
        <v>4480</v>
      </c>
    </row>
    <row r="19" spans="1:8" s="81" customFormat="1" ht="45">
      <c r="A19" s="56">
        <v>26</v>
      </c>
      <c r="B19" s="268" t="s">
        <v>2253</v>
      </c>
      <c r="C19" s="56" t="s">
        <v>2254</v>
      </c>
      <c r="D19" s="56" t="s">
        <v>2255</v>
      </c>
      <c r="E19" s="264">
        <v>3840</v>
      </c>
      <c r="F19" s="264">
        <v>2304</v>
      </c>
      <c r="G19" s="264">
        <v>1920</v>
      </c>
      <c r="H19" s="266">
        <v>1536</v>
      </c>
    </row>
    <row r="20" spans="1:8" s="81" customFormat="1" ht="75">
      <c r="A20" s="56">
        <v>28</v>
      </c>
      <c r="B20" s="268" t="s">
        <v>2256</v>
      </c>
      <c r="C20" s="54"/>
      <c r="D20" s="54"/>
      <c r="E20" s="264">
        <v>3000</v>
      </c>
      <c r="F20" s="264">
        <v>1800</v>
      </c>
      <c r="G20" s="264">
        <v>1500</v>
      </c>
      <c r="H20" s="266">
        <v>1200</v>
      </c>
    </row>
    <row r="21" spans="1:8" s="81" customFormat="1" ht="28.5">
      <c r="A21" s="56"/>
      <c r="B21" s="165" t="s">
        <v>2257</v>
      </c>
      <c r="C21" s="54"/>
      <c r="D21" s="54"/>
      <c r="E21" s="264"/>
      <c r="F21" s="264"/>
      <c r="G21" s="264"/>
      <c r="H21" s="266"/>
    </row>
    <row r="22" spans="1:8" s="81" customFormat="1">
      <c r="A22" s="56">
        <v>40</v>
      </c>
      <c r="B22" s="268" t="s">
        <v>285</v>
      </c>
      <c r="C22" s="54"/>
      <c r="D22" s="54"/>
      <c r="E22" s="264"/>
      <c r="F22" s="264"/>
      <c r="G22" s="264"/>
      <c r="H22" s="266"/>
    </row>
    <row r="23" spans="1:8" s="81" customFormat="1" ht="75">
      <c r="A23" s="56">
        <v>41</v>
      </c>
      <c r="B23" s="268" t="s">
        <v>2258</v>
      </c>
      <c r="C23" s="54" t="s">
        <v>2259</v>
      </c>
      <c r="D23" s="54" t="s">
        <v>2260</v>
      </c>
      <c r="E23" s="264">
        <v>3500</v>
      </c>
      <c r="F23" s="264">
        <v>2100</v>
      </c>
      <c r="G23" s="264">
        <v>1750</v>
      </c>
      <c r="H23" s="266">
        <v>1400</v>
      </c>
    </row>
    <row r="24" spans="1:8" s="81" customFormat="1" ht="28.5">
      <c r="A24" s="56"/>
      <c r="B24" s="165" t="s">
        <v>2261</v>
      </c>
      <c r="C24" s="54"/>
      <c r="D24" s="54"/>
      <c r="E24" s="264"/>
      <c r="F24" s="264"/>
      <c r="G24" s="264"/>
      <c r="H24" s="266"/>
    </row>
    <row r="25" spans="1:8" s="81" customFormat="1" ht="60">
      <c r="A25" s="56">
        <v>45</v>
      </c>
      <c r="B25" s="161" t="s">
        <v>2262</v>
      </c>
      <c r="C25" s="56" t="s">
        <v>2263</v>
      </c>
      <c r="D25" s="56" t="s">
        <v>2264</v>
      </c>
      <c r="E25" s="264">
        <v>8500</v>
      </c>
      <c r="F25" s="264">
        <v>5100</v>
      </c>
      <c r="G25" s="264">
        <v>4250</v>
      </c>
      <c r="H25" s="266">
        <v>3400</v>
      </c>
    </row>
    <row r="26" spans="1:8" s="81" customFormat="1">
      <c r="A26" s="56">
        <v>46</v>
      </c>
      <c r="B26" s="161" t="s">
        <v>2265</v>
      </c>
      <c r="C26" s="197"/>
      <c r="D26" s="197"/>
      <c r="E26" s="264"/>
      <c r="F26" s="264"/>
      <c r="G26" s="264"/>
      <c r="H26" s="266"/>
    </row>
    <row r="27" spans="1:8" s="81" customFormat="1" ht="28.5">
      <c r="A27" s="56"/>
      <c r="B27" s="165" t="s">
        <v>2266</v>
      </c>
      <c r="C27" s="72"/>
      <c r="D27" s="72"/>
      <c r="E27" s="264"/>
      <c r="F27" s="264"/>
      <c r="G27" s="264"/>
      <c r="H27" s="266"/>
    </row>
    <row r="28" spans="1:8" s="81" customFormat="1">
      <c r="A28" s="389">
        <v>61</v>
      </c>
      <c r="B28" s="391" t="s">
        <v>1609</v>
      </c>
      <c r="C28" s="56" t="s">
        <v>2267</v>
      </c>
      <c r="D28" s="56" t="s">
        <v>2268</v>
      </c>
      <c r="E28" s="264">
        <v>12000</v>
      </c>
      <c r="F28" s="264">
        <v>7200</v>
      </c>
      <c r="G28" s="264">
        <v>6000</v>
      </c>
      <c r="H28" s="266">
        <v>4800</v>
      </c>
    </row>
    <row r="29" spans="1:8" s="81" customFormat="1">
      <c r="A29" s="389"/>
      <c r="B29" s="391"/>
      <c r="C29" s="56" t="s">
        <v>2268</v>
      </c>
      <c r="D29" s="56" t="s">
        <v>2269</v>
      </c>
      <c r="E29" s="264">
        <v>14000</v>
      </c>
      <c r="F29" s="264">
        <v>8400</v>
      </c>
      <c r="G29" s="264">
        <v>7000</v>
      </c>
      <c r="H29" s="266">
        <v>5600</v>
      </c>
    </row>
    <row r="30" spans="1:8" s="81" customFormat="1" ht="30">
      <c r="A30" s="56">
        <v>62</v>
      </c>
      <c r="B30" s="161" t="s">
        <v>2270</v>
      </c>
      <c r="C30" s="56" t="s">
        <v>2271</v>
      </c>
      <c r="D30" s="56" t="s">
        <v>2272</v>
      </c>
      <c r="E30" s="264">
        <v>9000</v>
      </c>
      <c r="F30" s="264">
        <v>5400</v>
      </c>
      <c r="G30" s="264">
        <v>4500</v>
      </c>
      <c r="H30" s="266">
        <v>3600</v>
      </c>
    </row>
    <row r="31" spans="1:8" s="81" customFormat="1">
      <c r="A31" s="389">
        <v>63</v>
      </c>
      <c r="B31" s="390" t="s">
        <v>2273</v>
      </c>
      <c r="C31" s="56" t="s">
        <v>2271</v>
      </c>
      <c r="D31" s="56" t="s">
        <v>2274</v>
      </c>
      <c r="E31" s="264">
        <v>6000</v>
      </c>
      <c r="F31" s="264">
        <v>3600</v>
      </c>
      <c r="G31" s="264">
        <v>3000</v>
      </c>
      <c r="H31" s="266">
        <v>2400</v>
      </c>
    </row>
    <row r="32" spans="1:8" s="81" customFormat="1">
      <c r="A32" s="389"/>
      <c r="B32" s="390"/>
      <c r="C32" s="56" t="s">
        <v>2274</v>
      </c>
      <c r="D32" s="56" t="s">
        <v>1609</v>
      </c>
      <c r="E32" s="264">
        <v>6500</v>
      </c>
      <c r="F32" s="264">
        <v>3900</v>
      </c>
      <c r="G32" s="264">
        <v>3250</v>
      </c>
      <c r="H32" s="266">
        <v>2600</v>
      </c>
    </row>
    <row r="33" spans="1:8" s="81" customFormat="1">
      <c r="A33" s="56">
        <v>64</v>
      </c>
      <c r="B33" s="161" t="s">
        <v>2275</v>
      </c>
      <c r="C33" s="56" t="s">
        <v>2276</v>
      </c>
      <c r="D33" s="56" t="s">
        <v>2271</v>
      </c>
      <c r="E33" s="264">
        <v>6000</v>
      </c>
      <c r="F33" s="264">
        <v>3600</v>
      </c>
      <c r="G33" s="264">
        <v>3000</v>
      </c>
      <c r="H33" s="266">
        <v>2400</v>
      </c>
    </row>
    <row r="34" spans="1:8" s="81" customFormat="1">
      <c r="A34" s="56">
        <v>65</v>
      </c>
      <c r="B34" s="161" t="s">
        <v>2277</v>
      </c>
      <c r="C34" s="56" t="s">
        <v>1609</v>
      </c>
      <c r="D34" s="56" t="s">
        <v>2278</v>
      </c>
      <c r="E34" s="264">
        <v>8500</v>
      </c>
      <c r="F34" s="264">
        <v>5100</v>
      </c>
      <c r="G34" s="264">
        <v>4250</v>
      </c>
      <c r="H34" s="266">
        <v>3400</v>
      </c>
    </row>
    <row r="35" spans="1:8" s="81" customFormat="1">
      <c r="A35" s="393">
        <v>66</v>
      </c>
      <c r="B35" s="390" t="s">
        <v>2279</v>
      </c>
      <c r="C35" s="56" t="s">
        <v>1609</v>
      </c>
      <c r="D35" s="56" t="s">
        <v>2280</v>
      </c>
      <c r="E35" s="264">
        <v>4500</v>
      </c>
      <c r="F35" s="264">
        <v>2700</v>
      </c>
      <c r="G35" s="264">
        <v>2250</v>
      </c>
      <c r="H35" s="266">
        <v>1800</v>
      </c>
    </row>
    <row r="36" spans="1:8" s="81" customFormat="1">
      <c r="A36" s="394"/>
      <c r="B36" s="390"/>
      <c r="C36" s="56" t="s">
        <v>2280</v>
      </c>
      <c r="D36" s="56" t="s">
        <v>2281</v>
      </c>
      <c r="E36" s="264">
        <v>4000</v>
      </c>
      <c r="F36" s="264">
        <v>2400</v>
      </c>
      <c r="G36" s="264">
        <v>2000</v>
      </c>
      <c r="H36" s="266">
        <v>1600</v>
      </c>
    </row>
    <row r="37" spans="1:8" s="81" customFormat="1" ht="30">
      <c r="A37" s="389">
        <v>73</v>
      </c>
      <c r="B37" s="390" t="s">
        <v>2282</v>
      </c>
      <c r="C37" s="56" t="s">
        <v>2274</v>
      </c>
      <c r="D37" s="56" t="s">
        <v>2283</v>
      </c>
      <c r="E37" s="264">
        <v>5500</v>
      </c>
      <c r="F37" s="264">
        <v>3300</v>
      </c>
      <c r="G37" s="264">
        <v>2750</v>
      </c>
      <c r="H37" s="266">
        <v>2200</v>
      </c>
    </row>
    <row r="38" spans="1:8" s="81" customFormat="1" ht="30">
      <c r="A38" s="389"/>
      <c r="B38" s="390"/>
      <c r="C38" s="56" t="s">
        <v>2284</v>
      </c>
      <c r="D38" s="56" t="s">
        <v>1609</v>
      </c>
      <c r="E38" s="264">
        <v>8000</v>
      </c>
      <c r="F38" s="264">
        <v>4800</v>
      </c>
      <c r="G38" s="264">
        <v>4000</v>
      </c>
      <c r="H38" s="266">
        <v>3200</v>
      </c>
    </row>
    <row r="39" spans="1:8" s="81" customFormat="1">
      <c r="A39" s="389">
        <v>76</v>
      </c>
      <c r="B39" s="390" t="s">
        <v>2285</v>
      </c>
      <c r="C39" s="56" t="s">
        <v>2286</v>
      </c>
      <c r="D39" s="56" t="s">
        <v>2287</v>
      </c>
      <c r="E39" s="264">
        <v>4500</v>
      </c>
      <c r="F39" s="264">
        <v>2700</v>
      </c>
      <c r="G39" s="264">
        <v>2250</v>
      </c>
      <c r="H39" s="266">
        <v>1800</v>
      </c>
    </row>
    <row r="40" spans="1:8" s="81" customFormat="1">
      <c r="A40" s="389"/>
      <c r="B40" s="390"/>
      <c r="C40" s="56" t="s">
        <v>2287</v>
      </c>
      <c r="D40" s="56" t="s">
        <v>1609</v>
      </c>
      <c r="E40" s="264">
        <v>3800</v>
      </c>
      <c r="F40" s="264">
        <v>2280</v>
      </c>
      <c r="G40" s="264">
        <v>1900</v>
      </c>
      <c r="H40" s="266">
        <v>1520</v>
      </c>
    </row>
    <row r="41" spans="1:8" s="81" customFormat="1">
      <c r="A41" s="56">
        <v>78</v>
      </c>
      <c r="B41" s="161" t="s">
        <v>2288</v>
      </c>
      <c r="C41" s="56" t="s">
        <v>2289</v>
      </c>
      <c r="D41" s="56" t="s">
        <v>2290</v>
      </c>
      <c r="E41" s="264">
        <v>3000</v>
      </c>
      <c r="F41" s="264">
        <v>1800</v>
      </c>
      <c r="G41" s="264">
        <v>1500</v>
      </c>
      <c r="H41" s="266">
        <v>1200</v>
      </c>
    </row>
    <row r="42" spans="1:8" s="81" customFormat="1">
      <c r="A42" s="56">
        <v>79</v>
      </c>
      <c r="B42" s="161" t="s">
        <v>2291</v>
      </c>
      <c r="C42" s="56" t="s">
        <v>2292</v>
      </c>
      <c r="D42" s="56" t="s">
        <v>2293</v>
      </c>
      <c r="E42" s="264">
        <v>3200</v>
      </c>
      <c r="F42" s="264">
        <v>1920</v>
      </c>
      <c r="G42" s="264">
        <v>1600</v>
      </c>
      <c r="H42" s="266">
        <v>1280</v>
      </c>
    </row>
    <row r="43" spans="1:8" s="81" customFormat="1">
      <c r="A43" s="56">
        <v>80</v>
      </c>
      <c r="B43" s="161" t="s">
        <v>2294</v>
      </c>
      <c r="C43" s="56" t="s">
        <v>2295</v>
      </c>
      <c r="D43" s="56" t="s">
        <v>2296</v>
      </c>
      <c r="E43" s="264">
        <v>3000</v>
      </c>
      <c r="F43" s="264">
        <v>1800</v>
      </c>
      <c r="G43" s="264">
        <v>1500</v>
      </c>
      <c r="H43" s="266">
        <v>1200</v>
      </c>
    </row>
    <row r="44" spans="1:8" s="81" customFormat="1">
      <c r="A44" s="56">
        <v>81</v>
      </c>
      <c r="B44" s="161" t="s">
        <v>2297</v>
      </c>
      <c r="C44" s="56" t="s">
        <v>2298</v>
      </c>
      <c r="D44" s="56" t="s">
        <v>2299</v>
      </c>
      <c r="E44" s="264">
        <v>4000</v>
      </c>
      <c r="F44" s="264">
        <v>2400</v>
      </c>
      <c r="G44" s="264">
        <v>2000</v>
      </c>
      <c r="H44" s="266">
        <v>1600</v>
      </c>
    </row>
    <row r="45" spans="1:8" s="81" customFormat="1" ht="30">
      <c r="A45" s="56">
        <v>86</v>
      </c>
      <c r="B45" s="161" t="s">
        <v>2300</v>
      </c>
      <c r="C45" s="72"/>
      <c r="D45" s="72"/>
      <c r="E45" s="264">
        <v>7200</v>
      </c>
      <c r="F45" s="264">
        <v>4320</v>
      </c>
      <c r="G45" s="264">
        <v>3600</v>
      </c>
      <c r="H45" s="266">
        <v>2880</v>
      </c>
    </row>
    <row r="46" spans="1:8" s="81" customFormat="1" ht="30">
      <c r="A46" s="56">
        <v>87</v>
      </c>
      <c r="B46" s="161" t="s">
        <v>2301</v>
      </c>
      <c r="C46" s="72"/>
      <c r="D46" s="72"/>
      <c r="E46" s="264">
        <v>3000</v>
      </c>
      <c r="F46" s="264">
        <v>1800</v>
      </c>
      <c r="G46" s="264">
        <v>1500</v>
      </c>
      <c r="H46" s="266">
        <v>1200</v>
      </c>
    </row>
    <row r="47" spans="1:8" s="81" customFormat="1" ht="30">
      <c r="A47" s="56">
        <v>12</v>
      </c>
      <c r="B47" s="257" t="s">
        <v>2302</v>
      </c>
      <c r="C47" s="257"/>
      <c r="D47" s="257"/>
      <c r="E47" s="264">
        <v>4000</v>
      </c>
      <c r="F47" s="264">
        <v>2400</v>
      </c>
      <c r="G47" s="264">
        <v>2000</v>
      </c>
      <c r="H47" s="266">
        <v>1600</v>
      </c>
    </row>
    <row r="48" spans="1:8" s="81" customFormat="1" ht="30">
      <c r="A48" s="56"/>
      <c r="B48" s="257" t="s">
        <v>2303</v>
      </c>
      <c r="C48" s="257"/>
      <c r="D48" s="257"/>
      <c r="E48" s="264">
        <v>3500</v>
      </c>
      <c r="F48" s="264">
        <v>2100</v>
      </c>
      <c r="G48" s="264">
        <v>1750</v>
      </c>
      <c r="H48" s="266">
        <v>1400</v>
      </c>
    </row>
  </sheetData>
  <mergeCells count="15">
    <mergeCell ref="B4:B5"/>
    <mergeCell ref="C4:D4"/>
    <mergeCell ref="A35:A36"/>
    <mergeCell ref="B35:B36"/>
    <mergeCell ref="B3:D3"/>
    <mergeCell ref="E3:H4"/>
    <mergeCell ref="A3:A5"/>
    <mergeCell ref="A37:A38"/>
    <mergeCell ref="B37:B38"/>
    <mergeCell ref="A39:A40"/>
    <mergeCell ref="B39:B40"/>
    <mergeCell ref="A28:A29"/>
    <mergeCell ref="B28:B29"/>
    <mergeCell ref="A31:A32"/>
    <mergeCell ref="B31:B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H114"/>
  <sheetViews>
    <sheetView zoomScale="85" zoomScaleNormal="85" workbookViewId="0">
      <selection activeCell="O16" sqref="O16"/>
    </sheetView>
  </sheetViews>
  <sheetFormatPr defaultColWidth="8.85546875" defaultRowHeight="15"/>
  <cols>
    <col min="1" max="1" width="7.140625" style="69" customWidth="1"/>
    <col min="2" max="2" width="21.42578125" style="69" customWidth="1"/>
    <col min="3" max="3" width="14.28515625" style="69" customWidth="1"/>
    <col min="4" max="4" width="19.42578125" style="69" customWidth="1"/>
    <col min="5" max="8" width="10.5703125" style="69" customWidth="1"/>
    <col min="9" max="16384" width="8.85546875" style="69"/>
  </cols>
  <sheetData>
    <row r="1" spans="1:8">
      <c r="A1" s="94" t="s">
        <v>1900</v>
      </c>
      <c r="B1" s="18"/>
      <c r="C1" s="18"/>
      <c r="D1" s="18"/>
      <c r="E1" s="18"/>
      <c r="F1" s="18"/>
      <c r="G1" s="18"/>
      <c r="H1" s="18"/>
    </row>
    <row r="2" spans="1:8" ht="15.75">
      <c r="A2" s="85"/>
      <c r="B2" s="85"/>
      <c r="C2" s="85"/>
      <c r="D2" s="85"/>
      <c r="E2" s="68"/>
      <c r="F2" s="68"/>
      <c r="G2" s="68"/>
      <c r="H2" s="68"/>
    </row>
    <row r="3" spans="1:8" ht="15" customHeight="1">
      <c r="A3" s="380" t="s">
        <v>0</v>
      </c>
      <c r="B3" s="372" t="s">
        <v>1652</v>
      </c>
      <c r="C3" s="372"/>
      <c r="D3" s="372"/>
      <c r="E3" s="373" t="s">
        <v>1891</v>
      </c>
      <c r="F3" s="373"/>
      <c r="G3" s="373"/>
      <c r="H3" s="373"/>
    </row>
    <row r="4" spans="1:8">
      <c r="A4" s="380"/>
      <c r="B4" s="372" t="s">
        <v>1653</v>
      </c>
      <c r="C4" s="372" t="s">
        <v>1</v>
      </c>
      <c r="D4" s="372"/>
      <c r="E4" s="373"/>
      <c r="F4" s="373"/>
      <c r="G4" s="373"/>
      <c r="H4" s="373"/>
    </row>
    <row r="5" spans="1:8">
      <c r="A5" s="380"/>
      <c r="B5" s="372"/>
      <c r="C5" s="11" t="s">
        <v>2</v>
      </c>
      <c r="D5" s="11" t="s">
        <v>3</v>
      </c>
      <c r="E5" s="49" t="s">
        <v>4</v>
      </c>
      <c r="F5" s="49" t="s">
        <v>5</v>
      </c>
      <c r="G5" s="49" t="s">
        <v>6</v>
      </c>
      <c r="H5" s="49" t="s">
        <v>7</v>
      </c>
    </row>
    <row r="6" spans="1:8" ht="15.75">
      <c r="A6" s="26">
        <v>1</v>
      </c>
      <c r="B6" s="27" t="s">
        <v>1241</v>
      </c>
      <c r="C6" s="27" t="s">
        <v>44</v>
      </c>
      <c r="D6" s="27" t="s">
        <v>45</v>
      </c>
      <c r="E6" s="92">
        <v>160000</v>
      </c>
      <c r="F6" s="92">
        <v>64000</v>
      </c>
      <c r="G6" s="92">
        <v>48000</v>
      </c>
      <c r="H6" s="92">
        <v>32000</v>
      </c>
    </row>
    <row r="7" spans="1:8" ht="15.75">
      <c r="A7" s="27">
        <v>2</v>
      </c>
      <c r="B7" s="27" t="s">
        <v>1242</v>
      </c>
      <c r="C7" s="27" t="s">
        <v>44</v>
      </c>
      <c r="D7" s="27" t="s">
        <v>45</v>
      </c>
      <c r="E7" s="92">
        <v>120000</v>
      </c>
      <c r="F7" s="92">
        <v>48000</v>
      </c>
      <c r="G7" s="92">
        <v>36000</v>
      </c>
      <c r="H7" s="92">
        <v>24000</v>
      </c>
    </row>
    <row r="8" spans="1:8" ht="15.75">
      <c r="A8" s="27">
        <v>3</v>
      </c>
      <c r="B8" s="27" t="s">
        <v>1243</v>
      </c>
      <c r="C8" s="27" t="s">
        <v>44</v>
      </c>
      <c r="D8" s="27" t="s">
        <v>45</v>
      </c>
      <c r="E8" s="92">
        <v>145000</v>
      </c>
      <c r="F8" s="92">
        <v>58000</v>
      </c>
      <c r="G8" s="92">
        <v>43500</v>
      </c>
      <c r="H8" s="92">
        <v>29000</v>
      </c>
    </row>
    <row r="9" spans="1:8" ht="31.5">
      <c r="A9" s="27">
        <v>4</v>
      </c>
      <c r="B9" s="27" t="s">
        <v>1244</v>
      </c>
      <c r="C9" s="27" t="s">
        <v>1245</v>
      </c>
      <c r="D9" s="27" t="s">
        <v>1902</v>
      </c>
      <c r="E9" s="92">
        <v>150000</v>
      </c>
      <c r="F9" s="92">
        <v>60000</v>
      </c>
      <c r="G9" s="92">
        <v>45000</v>
      </c>
      <c r="H9" s="92">
        <v>30000</v>
      </c>
    </row>
    <row r="10" spans="1:8" ht="15.75">
      <c r="A10" s="27">
        <v>5</v>
      </c>
      <c r="B10" s="27" t="s">
        <v>1246</v>
      </c>
      <c r="C10" s="27" t="s">
        <v>44</v>
      </c>
      <c r="D10" s="27" t="s">
        <v>45</v>
      </c>
      <c r="E10" s="92">
        <v>145000</v>
      </c>
      <c r="F10" s="92">
        <v>58000</v>
      </c>
      <c r="G10" s="92">
        <v>43500</v>
      </c>
      <c r="H10" s="92">
        <v>29000</v>
      </c>
    </row>
    <row r="11" spans="1:8" ht="15.75">
      <c r="A11" s="27">
        <v>6</v>
      </c>
      <c r="B11" s="27" t="s">
        <v>1249</v>
      </c>
      <c r="C11" s="27" t="s">
        <v>44</v>
      </c>
      <c r="D11" s="27" t="s">
        <v>45</v>
      </c>
      <c r="E11" s="92">
        <v>120000</v>
      </c>
      <c r="F11" s="92">
        <v>48000</v>
      </c>
      <c r="G11" s="92">
        <v>36000</v>
      </c>
      <c r="H11" s="92">
        <v>24000</v>
      </c>
    </row>
    <row r="12" spans="1:8" ht="15.75">
      <c r="A12" s="27">
        <v>7</v>
      </c>
      <c r="B12" s="27" t="s">
        <v>1250</v>
      </c>
      <c r="C12" s="27" t="s">
        <v>44</v>
      </c>
      <c r="D12" s="27" t="s">
        <v>45</v>
      </c>
      <c r="E12" s="92">
        <v>100000</v>
      </c>
      <c r="F12" s="92">
        <v>40000</v>
      </c>
      <c r="G12" s="92">
        <v>30000</v>
      </c>
      <c r="H12" s="92">
        <v>20000</v>
      </c>
    </row>
    <row r="13" spans="1:8" ht="15.75">
      <c r="A13" s="27">
        <v>8</v>
      </c>
      <c r="B13" s="27" t="s">
        <v>1247</v>
      </c>
      <c r="C13" s="27" t="s">
        <v>44</v>
      </c>
      <c r="D13" s="27" t="s">
        <v>45</v>
      </c>
      <c r="E13" s="92">
        <v>145000</v>
      </c>
      <c r="F13" s="92">
        <v>58000</v>
      </c>
      <c r="G13" s="92">
        <v>43500</v>
      </c>
      <c r="H13" s="92">
        <v>29000</v>
      </c>
    </row>
    <row r="14" spans="1:8" ht="15.75">
      <c r="A14" s="27">
        <v>9</v>
      </c>
      <c r="B14" s="27" t="s">
        <v>1251</v>
      </c>
      <c r="C14" s="27" t="s">
        <v>44</v>
      </c>
      <c r="D14" s="27" t="s">
        <v>45</v>
      </c>
      <c r="E14" s="92">
        <v>100000</v>
      </c>
      <c r="F14" s="92">
        <v>40000</v>
      </c>
      <c r="G14" s="92">
        <v>30000</v>
      </c>
      <c r="H14" s="92">
        <v>20000</v>
      </c>
    </row>
    <row r="15" spans="1:8" ht="15.75">
      <c r="A15" s="27">
        <v>10</v>
      </c>
      <c r="B15" s="27" t="s">
        <v>1252</v>
      </c>
      <c r="C15" s="27" t="s">
        <v>44</v>
      </c>
      <c r="D15" s="27" t="s">
        <v>45</v>
      </c>
      <c r="E15" s="92">
        <v>90000</v>
      </c>
      <c r="F15" s="92">
        <v>36000</v>
      </c>
      <c r="G15" s="92">
        <v>27000</v>
      </c>
      <c r="H15" s="92">
        <v>18000</v>
      </c>
    </row>
    <row r="16" spans="1:8" ht="15.75">
      <c r="A16" s="27">
        <v>11</v>
      </c>
      <c r="B16" s="27" t="s">
        <v>1253</v>
      </c>
      <c r="C16" s="27" t="s">
        <v>44</v>
      </c>
      <c r="D16" s="27" t="s">
        <v>45</v>
      </c>
      <c r="E16" s="92">
        <v>60000</v>
      </c>
      <c r="F16" s="92">
        <v>24000</v>
      </c>
      <c r="G16" s="92">
        <v>18000</v>
      </c>
      <c r="H16" s="92">
        <v>12000</v>
      </c>
    </row>
    <row r="17" spans="1:8" ht="15.75">
      <c r="A17" s="27">
        <v>12</v>
      </c>
      <c r="B17" s="27" t="s">
        <v>1254</v>
      </c>
      <c r="C17" s="27" t="s">
        <v>44</v>
      </c>
      <c r="D17" s="27" t="s">
        <v>45</v>
      </c>
      <c r="E17" s="92">
        <v>60000</v>
      </c>
      <c r="F17" s="92">
        <v>24000</v>
      </c>
      <c r="G17" s="92">
        <v>18000</v>
      </c>
      <c r="H17" s="92">
        <v>12000</v>
      </c>
    </row>
    <row r="18" spans="1:8" ht="15.75">
      <c r="A18" s="27">
        <v>13</v>
      </c>
      <c r="B18" s="27" t="s">
        <v>1255</v>
      </c>
      <c r="C18" s="27" t="s">
        <v>44</v>
      </c>
      <c r="D18" s="27" t="s">
        <v>45</v>
      </c>
      <c r="E18" s="92">
        <v>60000</v>
      </c>
      <c r="F18" s="92">
        <v>24000</v>
      </c>
      <c r="G18" s="92">
        <v>18000</v>
      </c>
      <c r="H18" s="92">
        <v>12000</v>
      </c>
    </row>
    <row r="19" spans="1:8" ht="15.75">
      <c r="A19" s="27">
        <v>14</v>
      </c>
      <c r="B19" s="27" t="s">
        <v>1256</v>
      </c>
      <c r="C19" s="27" t="s">
        <v>44</v>
      </c>
      <c r="D19" s="27" t="s">
        <v>45</v>
      </c>
      <c r="E19" s="92">
        <v>60000</v>
      </c>
      <c r="F19" s="92">
        <v>24000</v>
      </c>
      <c r="G19" s="92">
        <v>18000</v>
      </c>
      <c r="H19" s="92">
        <v>12000</v>
      </c>
    </row>
    <row r="20" spans="1:8" ht="15.75">
      <c r="A20" s="27">
        <v>15</v>
      </c>
      <c r="B20" s="27" t="s">
        <v>1257</v>
      </c>
      <c r="C20" s="27" t="s">
        <v>44</v>
      </c>
      <c r="D20" s="27" t="s">
        <v>45</v>
      </c>
      <c r="E20" s="92">
        <v>60000</v>
      </c>
      <c r="F20" s="92">
        <v>24000</v>
      </c>
      <c r="G20" s="92">
        <v>18000</v>
      </c>
      <c r="H20" s="92">
        <v>12000</v>
      </c>
    </row>
    <row r="21" spans="1:8" ht="15.75">
      <c r="A21" s="27">
        <v>16</v>
      </c>
      <c r="B21" s="27" t="s">
        <v>1258</v>
      </c>
      <c r="C21" s="27" t="s">
        <v>44</v>
      </c>
      <c r="D21" s="27" t="s">
        <v>45</v>
      </c>
      <c r="E21" s="92">
        <v>70000</v>
      </c>
      <c r="F21" s="92">
        <v>28000</v>
      </c>
      <c r="G21" s="92">
        <v>21000</v>
      </c>
      <c r="H21" s="92">
        <v>14000</v>
      </c>
    </row>
    <row r="22" spans="1:8" ht="15.75">
      <c r="A22" s="27">
        <v>17</v>
      </c>
      <c r="B22" s="27" t="s">
        <v>1259</v>
      </c>
      <c r="C22" s="27" t="s">
        <v>44</v>
      </c>
      <c r="D22" s="27" t="s">
        <v>45</v>
      </c>
      <c r="E22" s="92">
        <v>70000</v>
      </c>
      <c r="F22" s="92">
        <v>28000</v>
      </c>
      <c r="G22" s="92">
        <v>21000</v>
      </c>
      <c r="H22" s="92">
        <v>14000</v>
      </c>
    </row>
    <row r="23" spans="1:8" ht="15.75">
      <c r="A23" s="27">
        <v>18</v>
      </c>
      <c r="B23" s="27" t="s">
        <v>1260</v>
      </c>
      <c r="C23" s="27" t="s">
        <v>44</v>
      </c>
      <c r="D23" s="27" t="s">
        <v>45</v>
      </c>
      <c r="E23" s="92">
        <v>70000</v>
      </c>
      <c r="F23" s="92">
        <v>28000</v>
      </c>
      <c r="G23" s="92">
        <v>21000</v>
      </c>
      <c r="H23" s="92">
        <v>14000</v>
      </c>
    </row>
    <row r="24" spans="1:8" ht="15.75">
      <c r="A24" s="27">
        <v>19</v>
      </c>
      <c r="B24" s="27" t="s">
        <v>1261</v>
      </c>
      <c r="C24" s="27" t="s">
        <v>44</v>
      </c>
      <c r="D24" s="27" t="s">
        <v>45</v>
      </c>
      <c r="E24" s="92">
        <v>65000</v>
      </c>
      <c r="F24" s="92">
        <v>26000</v>
      </c>
      <c r="G24" s="92">
        <v>19500</v>
      </c>
      <c r="H24" s="92">
        <v>13000</v>
      </c>
    </row>
    <row r="25" spans="1:8" ht="15.75">
      <c r="A25" s="27">
        <v>20</v>
      </c>
      <c r="B25" s="27" t="s">
        <v>1248</v>
      </c>
      <c r="C25" s="27" t="s">
        <v>44</v>
      </c>
      <c r="D25" s="27" t="s">
        <v>45</v>
      </c>
      <c r="E25" s="92">
        <v>80000</v>
      </c>
      <c r="F25" s="92">
        <v>32000</v>
      </c>
      <c r="G25" s="92">
        <v>24000</v>
      </c>
      <c r="H25" s="92">
        <v>16000</v>
      </c>
    </row>
    <row r="26" spans="1:8" ht="15.75">
      <c r="A26" s="27">
        <v>21</v>
      </c>
      <c r="B26" s="27" t="s">
        <v>1262</v>
      </c>
      <c r="C26" s="27" t="s">
        <v>44</v>
      </c>
      <c r="D26" s="27" t="s">
        <v>45</v>
      </c>
      <c r="E26" s="92">
        <v>90000</v>
      </c>
      <c r="F26" s="92">
        <v>36000</v>
      </c>
      <c r="G26" s="92">
        <v>27000</v>
      </c>
      <c r="H26" s="92">
        <v>18000</v>
      </c>
    </row>
    <row r="27" spans="1:8" ht="15.75">
      <c r="A27" s="27">
        <v>22</v>
      </c>
      <c r="B27" s="27" t="s">
        <v>1263</v>
      </c>
      <c r="C27" s="27" t="s">
        <v>44</v>
      </c>
      <c r="D27" s="27" t="s">
        <v>45</v>
      </c>
      <c r="E27" s="92">
        <v>80000</v>
      </c>
      <c r="F27" s="92">
        <v>32000</v>
      </c>
      <c r="G27" s="92">
        <v>24000</v>
      </c>
      <c r="H27" s="92">
        <v>16000</v>
      </c>
    </row>
    <row r="28" spans="1:8" ht="31.5">
      <c r="A28" s="27">
        <v>23</v>
      </c>
      <c r="B28" s="27" t="s">
        <v>1264</v>
      </c>
      <c r="C28" s="27" t="s">
        <v>1244</v>
      </c>
      <c r="D28" s="27" t="s">
        <v>1901</v>
      </c>
      <c r="E28" s="92">
        <v>80000</v>
      </c>
      <c r="F28" s="92">
        <v>32000</v>
      </c>
      <c r="G28" s="92">
        <v>24000</v>
      </c>
      <c r="H28" s="92">
        <v>16000</v>
      </c>
    </row>
    <row r="29" spans="1:8" ht="15.75">
      <c r="A29" s="27">
        <v>24</v>
      </c>
      <c r="B29" s="27" t="s">
        <v>1265</v>
      </c>
      <c r="C29" s="27" t="s">
        <v>44</v>
      </c>
      <c r="D29" s="27" t="s">
        <v>45</v>
      </c>
      <c r="E29" s="92">
        <v>100000</v>
      </c>
      <c r="F29" s="92">
        <v>40000</v>
      </c>
      <c r="G29" s="92">
        <v>30000</v>
      </c>
      <c r="H29" s="92">
        <v>20000</v>
      </c>
    </row>
    <row r="30" spans="1:8" ht="15.75">
      <c r="A30" s="27">
        <v>25</v>
      </c>
      <c r="B30" s="27" t="s">
        <v>1266</v>
      </c>
      <c r="C30" s="27" t="s">
        <v>44</v>
      </c>
      <c r="D30" s="27" t="s">
        <v>45</v>
      </c>
      <c r="E30" s="92">
        <v>70000</v>
      </c>
      <c r="F30" s="92">
        <v>28000</v>
      </c>
      <c r="G30" s="92">
        <v>21000</v>
      </c>
      <c r="H30" s="92">
        <v>14000</v>
      </c>
    </row>
    <row r="31" spans="1:8" ht="15.75">
      <c r="A31" s="27">
        <v>26</v>
      </c>
      <c r="B31" s="27" t="s">
        <v>1267</v>
      </c>
      <c r="C31" s="27" t="s">
        <v>44</v>
      </c>
      <c r="D31" s="27" t="s">
        <v>45</v>
      </c>
      <c r="E31" s="92">
        <v>90000</v>
      </c>
      <c r="F31" s="92">
        <v>36000</v>
      </c>
      <c r="G31" s="92">
        <v>27000</v>
      </c>
      <c r="H31" s="92">
        <v>18000</v>
      </c>
    </row>
    <row r="32" spans="1:8" ht="15.75">
      <c r="A32" s="27">
        <v>27</v>
      </c>
      <c r="B32" s="27" t="s">
        <v>1268</v>
      </c>
      <c r="C32" s="27" t="s">
        <v>44</v>
      </c>
      <c r="D32" s="27" t="s">
        <v>45</v>
      </c>
      <c r="E32" s="92">
        <v>60000</v>
      </c>
      <c r="F32" s="92">
        <v>24000</v>
      </c>
      <c r="G32" s="92">
        <v>18000</v>
      </c>
      <c r="H32" s="92">
        <v>12000</v>
      </c>
    </row>
    <row r="33" spans="1:8" ht="15.75">
      <c r="A33" s="27">
        <v>28</v>
      </c>
      <c r="B33" s="27" t="s">
        <v>1269</v>
      </c>
      <c r="C33" s="27" t="s">
        <v>44</v>
      </c>
      <c r="D33" s="27" t="s">
        <v>45</v>
      </c>
      <c r="E33" s="92">
        <v>60000</v>
      </c>
      <c r="F33" s="92">
        <v>24000</v>
      </c>
      <c r="G33" s="92">
        <v>18000</v>
      </c>
      <c r="H33" s="92">
        <v>12000</v>
      </c>
    </row>
    <row r="34" spans="1:8" ht="15.75">
      <c r="A34" s="27">
        <v>29</v>
      </c>
      <c r="B34" s="27" t="s">
        <v>1270</v>
      </c>
      <c r="C34" s="27" t="s">
        <v>44</v>
      </c>
      <c r="D34" s="27" t="s">
        <v>45</v>
      </c>
      <c r="E34" s="92">
        <v>70000</v>
      </c>
      <c r="F34" s="92">
        <v>28000</v>
      </c>
      <c r="G34" s="92">
        <v>21000</v>
      </c>
      <c r="H34" s="92">
        <v>14000</v>
      </c>
    </row>
    <row r="35" spans="1:8" ht="15.75">
      <c r="A35" s="27">
        <v>30</v>
      </c>
      <c r="B35" s="27" t="s">
        <v>1271</v>
      </c>
      <c r="C35" s="27" t="s">
        <v>44</v>
      </c>
      <c r="D35" s="27" t="s">
        <v>45</v>
      </c>
      <c r="E35" s="92">
        <v>70000</v>
      </c>
      <c r="F35" s="92">
        <v>28000</v>
      </c>
      <c r="G35" s="92">
        <v>21000</v>
      </c>
      <c r="H35" s="92">
        <v>14000</v>
      </c>
    </row>
    <row r="36" spans="1:8" ht="15.75">
      <c r="A36" s="27">
        <v>31</v>
      </c>
      <c r="B36" s="27" t="s">
        <v>1272</v>
      </c>
      <c r="C36" s="27" t="s">
        <v>44</v>
      </c>
      <c r="D36" s="27" t="s">
        <v>45</v>
      </c>
      <c r="E36" s="92">
        <v>70000</v>
      </c>
      <c r="F36" s="92">
        <v>28000</v>
      </c>
      <c r="G36" s="92">
        <v>21000</v>
      </c>
      <c r="H36" s="92">
        <v>14000</v>
      </c>
    </row>
    <row r="37" spans="1:8" ht="15.75">
      <c r="A37" s="398">
        <v>32</v>
      </c>
      <c r="B37" s="398" t="s">
        <v>1273</v>
      </c>
      <c r="C37" s="27" t="s">
        <v>1274</v>
      </c>
      <c r="D37" s="27" t="s">
        <v>1275</v>
      </c>
      <c r="E37" s="92">
        <v>70000</v>
      </c>
      <c r="F37" s="92">
        <v>28000</v>
      </c>
      <c r="G37" s="92">
        <v>21000</v>
      </c>
      <c r="H37" s="92">
        <v>14000</v>
      </c>
    </row>
    <row r="38" spans="1:8" ht="31.5">
      <c r="A38" s="398"/>
      <c r="B38" s="398"/>
      <c r="C38" s="27" t="s">
        <v>1275</v>
      </c>
      <c r="D38" s="27" t="s">
        <v>1276</v>
      </c>
      <c r="E38" s="92">
        <v>60000</v>
      </c>
      <c r="F38" s="92">
        <v>24000</v>
      </c>
      <c r="G38" s="92">
        <v>18000</v>
      </c>
      <c r="H38" s="92">
        <v>12000</v>
      </c>
    </row>
    <row r="39" spans="1:8" ht="31.5">
      <c r="A39" s="398"/>
      <c r="B39" s="398"/>
      <c r="C39" s="27" t="s">
        <v>1276</v>
      </c>
      <c r="D39" s="27" t="s">
        <v>1277</v>
      </c>
      <c r="E39" s="92">
        <v>50000</v>
      </c>
      <c r="F39" s="92">
        <v>20000</v>
      </c>
      <c r="G39" s="92">
        <v>15000</v>
      </c>
      <c r="H39" s="92">
        <v>10000</v>
      </c>
    </row>
    <row r="40" spans="1:8" ht="31.5">
      <c r="A40" s="398"/>
      <c r="B40" s="398"/>
      <c r="C40" s="27" t="s">
        <v>1277</v>
      </c>
      <c r="D40" s="27" t="s">
        <v>1278</v>
      </c>
      <c r="E40" s="92">
        <v>40000</v>
      </c>
      <c r="F40" s="92">
        <v>16000</v>
      </c>
      <c r="G40" s="92">
        <v>12000</v>
      </c>
      <c r="H40" s="92">
        <v>8000</v>
      </c>
    </row>
    <row r="41" spans="1:8" ht="15.75">
      <c r="A41" s="27">
        <v>33</v>
      </c>
      <c r="B41" s="27" t="s">
        <v>1279</v>
      </c>
      <c r="C41" s="27" t="s">
        <v>44</v>
      </c>
      <c r="D41" s="27" t="s">
        <v>45</v>
      </c>
      <c r="E41" s="92">
        <v>30000</v>
      </c>
      <c r="F41" s="92">
        <v>12000</v>
      </c>
      <c r="G41" s="92">
        <v>9000</v>
      </c>
      <c r="H41" s="92">
        <v>6000</v>
      </c>
    </row>
    <row r="42" spans="1:8" ht="15.75">
      <c r="A42" s="398">
        <v>34</v>
      </c>
      <c r="B42" s="398" t="s">
        <v>465</v>
      </c>
      <c r="C42" s="86" t="s">
        <v>1276</v>
      </c>
      <c r="D42" s="86" t="s">
        <v>1280</v>
      </c>
      <c r="E42" s="92">
        <v>40000</v>
      </c>
      <c r="F42" s="92">
        <v>16000</v>
      </c>
      <c r="G42" s="92">
        <v>12000</v>
      </c>
      <c r="H42" s="92">
        <v>8000</v>
      </c>
    </row>
    <row r="43" spans="1:8" ht="15.75">
      <c r="A43" s="398"/>
      <c r="B43" s="398"/>
      <c r="C43" s="86" t="s">
        <v>1280</v>
      </c>
      <c r="D43" s="86" t="s">
        <v>1281</v>
      </c>
      <c r="E43" s="92"/>
      <c r="F43" s="92"/>
      <c r="G43" s="92"/>
      <c r="H43" s="92"/>
    </row>
    <row r="44" spans="1:8" ht="15.75">
      <c r="A44" s="27">
        <v>35</v>
      </c>
      <c r="B44" s="27" t="s">
        <v>1282</v>
      </c>
      <c r="C44" s="27" t="s">
        <v>471</v>
      </c>
      <c r="D44" s="27" t="s">
        <v>1275</v>
      </c>
      <c r="E44" s="92">
        <v>50000</v>
      </c>
      <c r="F44" s="92">
        <v>20000</v>
      </c>
      <c r="G44" s="92">
        <v>15000</v>
      </c>
      <c r="H44" s="92">
        <v>10000</v>
      </c>
    </row>
    <row r="45" spans="1:8" ht="31.5">
      <c r="A45" s="27">
        <v>36</v>
      </c>
      <c r="B45" s="27" t="s">
        <v>1283</v>
      </c>
      <c r="C45" s="27" t="s">
        <v>1284</v>
      </c>
      <c r="D45" s="27" t="s">
        <v>1285</v>
      </c>
      <c r="E45" s="92">
        <v>50000</v>
      </c>
      <c r="F45" s="92">
        <v>20000</v>
      </c>
      <c r="G45" s="92">
        <v>15000</v>
      </c>
      <c r="H45" s="92">
        <v>10000</v>
      </c>
    </row>
    <row r="46" spans="1:8" ht="15.75">
      <c r="A46" s="27">
        <v>37</v>
      </c>
      <c r="B46" s="27" t="s">
        <v>1286</v>
      </c>
      <c r="C46" s="27" t="s">
        <v>44</v>
      </c>
      <c r="D46" s="27" t="s">
        <v>45</v>
      </c>
      <c r="E46" s="92">
        <v>50000</v>
      </c>
      <c r="F46" s="92">
        <v>20000</v>
      </c>
      <c r="G46" s="92">
        <v>15000</v>
      </c>
      <c r="H46" s="92">
        <v>10000</v>
      </c>
    </row>
    <row r="47" spans="1:8" ht="15.75">
      <c r="A47" s="27">
        <v>38</v>
      </c>
      <c r="B47" s="27" t="s">
        <v>1287</v>
      </c>
      <c r="C47" s="27" t="s">
        <v>44</v>
      </c>
      <c r="D47" s="27" t="s">
        <v>45</v>
      </c>
      <c r="E47" s="92">
        <v>40000</v>
      </c>
      <c r="F47" s="92">
        <v>16000</v>
      </c>
      <c r="G47" s="92">
        <v>12000</v>
      </c>
      <c r="H47" s="92">
        <v>8000</v>
      </c>
    </row>
    <row r="48" spans="1:8" ht="31.5">
      <c r="A48" s="27">
        <v>39</v>
      </c>
      <c r="B48" s="27" t="s">
        <v>1288</v>
      </c>
      <c r="C48" s="27" t="s">
        <v>1275</v>
      </c>
      <c r="D48" s="27" t="s">
        <v>1289</v>
      </c>
      <c r="E48" s="92">
        <v>40000</v>
      </c>
      <c r="F48" s="92">
        <v>16000</v>
      </c>
      <c r="G48" s="92">
        <v>12000</v>
      </c>
      <c r="H48" s="92">
        <v>8000</v>
      </c>
    </row>
    <row r="49" spans="1:8" ht="31.5">
      <c r="A49" s="27">
        <v>40</v>
      </c>
      <c r="B49" s="27" t="s">
        <v>1290</v>
      </c>
      <c r="C49" s="27" t="s">
        <v>1291</v>
      </c>
      <c r="D49" s="27" t="s">
        <v>1292</v>
      </c>
      <c r="E49" s="92">
        <v>40000</v>
      </c>
      <c r="F49" s="92">
        <v>16000</v>
      </c>
      <c r="G49" s="92">
        <v>12000</v>
      </c>
      <c r="H49" s="92">
        <v>8000</v>
      </c>
    </row>
    <row r="50" spans="1:8" ht="15.75">
      <c r="A50" s="27">
        <v>41</v>
      </c>
      <c r="B50" s="27" t="s">
        <v>1293</v>
      </c>
      <c r="C50" s="27" t="s">
        <v>44</v>
      </c>
      <c r="D50" s="27" t="s">
        <v>45</v>
      </c>
      <c r="E50" s="92">
        <v>70000</v>
      </c>
      <c r="F50" s="92">
        <v>28000</v>
      </c>
      <c r="G50" s="92">
        <v>21000</v>
      </c>
      <c r="H50" s="92">
        <v>14000</v>
      </c>
    </row>
    <row r="51" spans="1:8" ht="15.75">
      <c r="A51" s="27">
        <v>42</v>
      </c>
      <c r="B51" s="27" t="s">
        <v>1294</v>
      </c>
      <c r="C51" s="27" t="s">
        <v>44</v>
      </c>
      <c r="D51" s="27" t="s">
        <v>45</v>
      </c>
      <c r="E51" s="92">
        <v>20000</v>
      </c>
      <c r="F51" s="92">
        <v>8000</v>
      </c>
      <c r="G51" s="92">
        <v>6000</v>
      </c>
      <c r="H51" s="92">
        <v>4000</v>
      </c>
    </row>
    <row r="52" spans="1:8" ht="15.75">
      <c r="A52" s="27">
        <v>43</v>
      </c>
      <c r="B52" s="27" t="s">
        <v>1295</v>
      </c>
      <c r="C52" s="27" t="s">
        <v>44</v>
      </c>
      <c r="D52" s="27" t="s">
        <v>45</v>
      </c>
      <c r="E52" s="92">
        <v>20000</v>
      </c>
      <c r="F52" s="92">
        <v>8000</v>
      </c>
      <c r="G52" s="92">
        <v>6000</v>
      </c>
      <c r="H52" s="92">
        <v>4000</v>
      </c>
    </row>
    <row r="53" spans="1:8" ht="63">
      <c r="A53" s="27">
        <v>44</v>
      </c>
      <c r="B53" s="27" t="s">
        <v>1296</v>
      </c>
      <c r="C53" s="27" t="s">
        <v>44</v>
      </c>
      <c r="D53" s="27" t="s">
        <v>1297</v>
      </c>
      <c r="E53" s="92">
        <v>35000</v>
      </c>
      <c r="F53" s="92">
        <v>14000</v>
      </c>
      <c r="G53" s="92">
        <v>10500</v>
      </c>
      <c r="H53" s="92">
        <v>7000</v>
      </c>
    </row>
    <row r="54" spans="1:8" ht="15.75">
      <c r="A54" s="27">
        <v>45</v>
      </c>
      <c r="B54" s="27" t="s">
        <v>1298</v>
      </c>
      <c r="C54" s="27" t="s">
        <v>44</v>
      </c>
      <c r="D54" s="27" t="s">
        <v>45</v>
      </c>
      <c r="E54" s="92">
        <v>25000</v>
      </c>
      <c r="F54" s="92">
        <v>10000</v>
      </c>
      <c r="G54" s="92">
        <v>7500</v>
      </c>
      <c r="H54" s="92">
        <v>5000</v>
      </c>
    </row>
    <row r="55" spans="1:8" ht="15.75">
      <c r="A55" s="27">
        <v>46</v>
      </c>
      <c r="B55" s="27" t="s">
        <v>1299</v>
      </c>
      <c r="C55" s="27" t="s">
        <v>44</v>
      </c>
      <c r="D55" s="27" t="s">
        <v>45</v>
      </c>
      <c r="E55" s="92">
        <v>25000</v>
      </c>
      <c r="F55" s="92">
        <v>10000</v>
      </c>
      <c r="G55" s="92">
        <v>7500</v>
      </c>
      <c r="H55" s="92">
        <v>5000</v>
      </c>
    </row>
    <row r="56" spans="1:8" ht="15.75">
      <c r="A56" s="27">
        <v>47</v>
      </c>
      <c r="B56" s="27" t="s">
        <v>1300</v>
      </c>
      <c r="C56" s="27" t="s">
        <v>44</v>
      </c>
      <c r="D56" s="27" t="s">
        <v>45</v>
      </c>
      <c r="E56" s="92">
        <v>38000</v>
      </c>
      <c r="F56" s="92">
        <v>15200</v>
      </c>
      <c r="G56" s="92">
        <v>11400</v>
      </c>
      <c r="H56" s="92">
        <v>7600</v>
      </c>
    </row>
    <row r="57" spans="1:8" ht="15.75">
      <c r="A57" s="27">
        <v>48</v>
      </c>
      <c r="B57" s="27" t="s">
        <v>1301</v>
      </c>
      <c r="C57" s="27" t="s">
        <v>44</v>
      </c>
      <c r="D57" s="27" t="s">
        <v>45</v>
      </c>
      <c r="E57" s="92">
        <v>38000</v>
      </c>
      <c r="F57" s="92">
        <v>15200</v>
      </c>
      <c r="G57" s="92">
        <v>11400</v>
      </c>
      <c r="H57" s="92">
        <v>7600</v>
      </c>
    </row>
    <row r="58" spans="1:8" ht="15.75">
      <c r="A58" s="27">
        <v>49</v>
      </c>
      <c r="B58" s="27" t="s">
        <v>1302</v>
      </c>
      <c r="C58" s="27" t="s">
        <v>44</v>
      </c>
      <c r="D58" s="27" t="s">
        <v>45</v>
      </c>
      <c r="E58" s="92">
        <v>30000</v>
      </c>
      <c r="F58" s="92">
        <v>12000</v>
      </c>
      <c r="G58" s="92">
        <v>9000</v>
      </c>
      <c r="H58" s="92">
        <v>6000</v>
      </c>
    </row>
    <row r="59" spans="1:8" ht="15.75">
      <c r="A59" s="27">
        <v>50</v>
      </c>
      <c r="B59" s="27" t="s">
        <v>1303</v>
      </c>
      <c r="C59" s="27" t="s">
        <v>44</v>
      </c>
      <c r="D59" s="27" t="s">
        <v>45</v>
      </c>
      <c r="E59" s="92">
        <v>20000</v>
      </c>
      <c r="F59" s="92">
        <v>8000</v>
      </c>
      <c r="G59" s="92">
        <v>6000</v>
      </c>
      <c r="H59" s="92">
        <v>4000</v>
      </c>
    </row>
    <row r="60" spans="1:8" ht="15.75">
      <c r="A60" s="27">
        <v>51</v>
      </c>
      <c r="B60" s="27" t="s">
        <v>1304</v>
      </c>
      <c r="C60" s="27" t="s">
        <v>44</v>
      </c>
      <c r="D60" s="27" t="s">
        <v>45</v>
      </c>
      <c r="E60" s="92">
        <v>25000</v>
      </c>
      <c r="F60" s="92">
        <v>10000</v>
      </c>
      <c r="G60" s="92">
        <v>7500</v>
      </c>
      <c r="H60" s="92">
        <v>5000</v>
      </c>
    </row>
    <row r="61" spans="1:8" ht="15.75">
      <c r="A61" s="27">
        <v>52</v>
      </c>
      <c r="B61" s="27" t="s">
        <v>1305</v>
      </c>
      <c r="C61" s="27" t="s">
        <v>44</v>
      </c>
      <c r="D61" s="27" t="s">
        <v>45</v>
      </c>
      <c r="E61" s="92">
        <v>20000</v>
      </c>
      <c r="F61" s="92">
        <v>8000</v>
      </c>
      <c r="G61" s="92">
        <v>6000</v>
      </c>
      <c r="H61" s="92">
        <v>4000</v>
      </c>
    </row>
    <row r="62" spans="1:8" ht="15.75">
      <c r="A62" s="27">
        <v>53</v>
      </c>
      <c r="B62" s="27" t="s">
        <v>1306</v>
      </c>
      <c r="C62" s="27" t="s">
        <v>44</v>
      </c>
      <c r="D62" s="27" t="s">
        <v>45</v>
      </c>
      <c r="E62" s="92">
        <v>25000</v>
      </c>
      <c r="F62" s="92">
        <v>10000</v>
      </c>
      <c r="G62" s="92">
        <v>7500</v>
      </c>
      <c r="H62" s="92">
        <v>5000</v>
      </c>
    </row>
    <row r="63" spans="1:8" ht="15.75">
      <c r="A63" s="27">
        <v>54</v>
      </c>
      <c r="B63" s="27" t="s">
        <v>1307</v>
      </c>
      <c r="C63" s="27" t="s">
        <v>44</v>
      </c>
      <c r="D63" s="27" t="s">
        <v>45</v>
      </c>
      <c r="E63" s="92">
        <v>20000</v>
      </c>
      <c r="F63" s="92">
        <v>8000</v>
      </c>
      <c r="G63" s="92">
        <v>6000</v>
      </c>
      <c r="H63" s="92">
        <v>4000</v>
      </c>
    </row>
    <row r="64" spans="1:8" ht="15.75">
      <c r="A64" s="27">
        <v>55</v>
      </c>
      <c r="B64" s="27" t="s">
        <v>1308</v>
      </c>
      <c r="C64" s="27" t="s">
        <v>44</v>
      </c>
      <c r="D64" s="27" t="s">
        <v>45</v>
      </c>
      <c r="E64" s="92">
        <v>20000</v>
      </c>
      <c r="F64" s="92">
        <v>8000</v>
      </c>
      <c r="G64" s="92">
        <v>6000</v>
      </c>
      <c r="H64" s="92">
        <v>4000</v>
      </c>
    </row>
    <row r="65" spans="1:8" ht="15.75">
      <c r="A65" s="27">
        <v>56</v>
      </c>
      <c r="B65" s="27" t="s">
        <v>1309</v>
      </c>
      <c r="C65" s="27" t="s">
        <v>44</v>
      </c>
      <c r="D65" s="27" t="s">
        <v>45</v>
      </c>
      <c r="E65" s="92">
        <v>20000</v>
      </c>
      <c r="F65" s="92">
        <v>8000</v>
      </c>
      <c r="G65" s="92">
        <v>6000</v>
      </c>
      <c r="H65" s="92">
        <v>4000</v>
      </c>
    </row>
    <row r="66" spans="1:8" ht="15.75">
      <c r="A66" s="27">
        <v>57</v>
      </c>
      <c r="B66" s="27" t="s">
        <v>1310</v>
      </c>
      <c r="C66" s="27" t="s">
        <v>44</v>
      </c>
      <c r="D66" s="27" t="s">
        <v>45</v>
      </c>
      <c r="E66" s="92">
        <v>20000</v>
      </c>
      <c r="F66" s="92">
        <v>8000</v>
      </c>
      <c r="G66" s="92">
        <v>6000</v>
      </c>
      <c r="H66" s="92">
        <v>4000</v>
      </c>
    </row>
    <row r="67" spans="1:8" ht="15.75">
      <c r="A67" s="27">
        <v>58</v>
      </c>
      <c r="B67" s="27" t="s">
        <v>1311</v>
      </c>
      <c r="C67" s="27" t="s">
        <v>44</v>
      </c>
      <c r="D67" s="27" t="s">
        <v>45</v>
      </c>
      <c r="E67" s="92">
        <v>15000</v>
      </c>
      <c r="F67" s="92">
        <v>6000</v>
      </c>
      <c r="G67" s="92">
        <v>4500</v>
      </c>
      <c r="H67" s="92">
        <v>3000</v>
      </c>
    </row>
    <row r="68" spans="1:8" ht="15.75">
      <c r="A68" s="27">
        <v>59</v>
      </c>
      <c r="B68" s="27" t="s">
        <v>1312</v>
      </c>
      <c r="C68" s="27" t="s">
        <v>44</v>
      </c>
      <c r="D68" s="27" t="s">
        <v>45</v>
      </c>
      <c r="E68" s="92">
        <v>20000</v>
      </c>
      <c r="F68" s="92">
        <v>8000</v>
      </c>
      <c r="G68" s="92">
        <v>6000</v>
      </c>
      <c r="H68" s="92">
        <v>4000</v>
      </c>
    </row>
    <row r="69" spans="1:8" ht="15.75">
      <c r="A69" s="27">
        <v>60</v>
      </c>
      <c r="B69" s="27" t="s">
        <v>1313</v>
      </c>
      <c r="C69" s="27" t="s">
        <v>44</v>
      </c>
      <c r="D69" s="27" t="s">
        <v>45</v>
      </c>
      <c r="E69" s="92">
        <v>15000</v>
      </c>
      <c r="F69" s="92">
        <v>6000</v>
      </c>
      <c r="G69" s="92">
        <v>4500</v>
      </c>
      <c r="H69" s="92">
        <v>3000</v>
      </c>
    </row>
    <row r="70" spans="1:8" ht="15.75">
      <c r="A70" s="27">
        <v>61</v>
      </c>
      <c r="B70" s="27" t="s">
        <v>1314</v>
      </c>
      <c r="C70" s="27" t="s">
        <v>44</v>
      </c>
      <c r="D70" s="27" t="s">
        <v>45</v>
      </c>
      <c r="E70" s="92">
        <v>15000</v>
      </c>
      <c r="F70" s="92">
        <v>6000</v>
      </c>
      <c r="G70" s="92">
        <v>4500</v>
      </c>
      <c r="H70" s="92">
        <v>3000</v>
      </c>
    </row>
    <row r="71" spans="1:8" ht="15.75">
      <c r="A71" s="27">
        <v>62</v>
      </c>
      <c r="B71" s="27" t="s">
        <v>1315</v>
      </c>
      <c r="C71" s="27" t="s">
        <v>44</v>
      </c>
      <c r="D71" s="27" t="s">
        <v>45</v>
      </c>
      <c r="E71" s="92">
        <v>20000</v>
      </c>
      <c r="F71" s="92">
        <v>8000</v>
      </c>
      <c r="G71" s="92">
        <v>6000</v>
      </c>
      <c r="H71" s="92">
        <v>4000</v>
      </c>
    </row>
    <row r="72" spans="1:8" ht="15.75">
      <c r="A72" s="27">
        <v>63</v>
      </c>
      <c r="B72" s="27" t="s">
        <v>1316</v>
      </c>
      <c r="C72" s="27" t="s">
        <v>44</v>
      </c>
      <c r="D72" s="27" t="s">
        <v>45</v>
      </c>
      <c r="E72" s="92">
        <v>20000</v>
      </c>
      <c r="F72" s="92">
        <v>8000</v>
      </c>
      <c r="G72" s="92">
        <v>6000</v>
      </c>
      <c r="H72" s="92">
        <v>4000</v>
      </c>
    </row>
    <row r="73" spans="1:8" ht="15.75">
      <c r="A73" s="27">
        <v>64</v>
      </c>
      <c r="B73" s="27" t="s">
        <v>1317</v>
      </c>
      <c r="C73" s="27" t="s">
        <v>44</v>
      </c>
      <c r="D73" s="27" t="s">
        <v>45</v>
      </c>
      <c r="E73" s="92">
        <v>15000</v>
      </c>
      <c r="F73" s="92">
        <v>6000</v>
      </c>
      <c r="G73" s="92">
        <v>4500</v>
      </c>
      <c r="H73" s="92">
        <v>3000</v>
      </c>
    </row>
    <row r="74" spans="1:8" ht="15.75">
      <c r="A74" s="27">
        <v>65</v>
      </c>
      <c r="B74" s="27" t="s">
        <v>1318</v>
      </c>
      <c r="C74" s="27" t="s">
        <v>44</v>
      </c>
      <c r="D74" s="27" t="s">
        <v>45</v>
      </c>
      <c r="E74" s="92">
        <v>15000</v>
      </c>
      <c r="F74" s="92">
        <v>6000</v>
      </c>
      <c r="G74" s="92">
        <v>4500</v>
      </c>
      <c r="H74" s="92">
        <v>3000</v>
      </c>
    </row>
    <row r="75" spans="1:8" ht="15.75">
      <c r="A75" s="27">
        <v>66</v>
      </c>
      <c r="B75" s="27" t="s">
        <v>1319</v>
      </c>
      <c r="C75" s="27" t="s">
        <v>44</v>
      </c>
      <c r="D75" s="27" t="s">
        <v>45</v>
      </c>
      <c r="E75" s="92">
        <v>15000</v>
      </c>
      <c r="F75" s="92">
        <v>6000</v>
      </c>
      <c r="G75" s="92">
        <v>4500</v>
      </c>
      <c r="H75" s="92">
        <v>3000</v>
      </c>
    </row>
    <row r="76" spans="1:8" ht="15.75">
      <c r="A76" s="27">
        <v>67</v>
      </c>
      <c r="B76" s="27" t="s">
        <v>1320</v>
      </c>
      <c r="C76" s="27" t="s">
        <v>44</v>
      </c>
      <c r="D76" s="27" t="s">
        <v>45</v>
      </c>
      <c r="E76" s="92">
        <v>20000</v>
      </c>
      <c r="F76" s="92">
        <v>8000</v>
      </c>
      <c r="G76" s="92">
        <v>6000</v>
      </c>
      <c r="H76" s="92">
        <v>4000</v>
      </c>
    </row>
    <row r="77" spans="1:8" ht="15.75">
      <c r="A77" s="27">
        <v>68</v>
      </c>
      <c r="B77" s="27" t="s">
        <v>1321</v>
      </c>
      <c r="C77" s="27" t="s">
        <v>44</v>
      </c>
      <c r="D77" s="27" t="s">
        <v>45</v>
      </c>
      <c r="E77" s="92">
        <v>20000</v>
      </c>
      <c r="F77" s="92">
        <v>8000</v>
      </c>
      <c r="G77" s="92">
        <v>6000</v>
      </c>
      <c r="H77" s="92">
        <v>4000</v>
      </c>
    </row>
    <row r="78" spans="1:8" ht="15.75">
      <c r="A78" s="27">
        <v>69</v>
      </c>
      <c r="B78" s="27" t="s">
        <v>1322</v>
      </c>
      <c r="C78" s="27" t="s">
        <v>44</v>
      </c>
      <c r="D78" s="27" t="s">
        <v>45</v>
      </c>
      <c r="E78" s="92">
        <v>20000</v>
      </c>
      <c r="F78" s="92">
        <v>8000</v>
      </c>
      <c r="G78" s="92">
        <v>6000</v>
      </c>
      <c r="H78" s="92">
        <v>4000</v>
      </c>
    </row>
    <row r="79" spans="1:8" ht="15.75">
      <c r="A79" s="27">
        <v>70</v>
      </c>
      <c r="B79" s="27" t="s">
        <v>1323</v>
      </c>
      <c r="C79" s="27" t="s">
        <v>44</v>
      </c>
      <c r="D79" s="27" t="s">
        <v>45</v>
      </c>
      <c r="E79" s="92">
        <v>20000</v>
      </c>
      <c r="F79" s="92">
        <v>8000</v>
      </c>
      <c r="G79" s="92">
        <v>6000</v>
      </c>
      <c r="H79" s="92">
        <v>4000</v>
      </c>
    </row>
    <row r="80" spans="1:8" ht="15.75">
      <c r="A80" s="27">
        <v>71</v>
      </c>
      <c r="B80" s="27" t="s">
        <v>1324</v>
      </c>
      <c r="C80" s="27" t="s">
        <v>44</v>
      </c>
      <c r="D80" s="27" t="s">
        <v>45</v>
      </c>
      <c r="E80" s="92">
        <v>15000</v>
      </c>
      <c r="F80" s="92">
        <v>6000</v>
      </c>
      <c r="G80" s="92">
        <v>4500</v>
      </c>
      <c r="H80" s="92">
        <v>3000</v>
      </c>
    </row>
    <row r="81" spans="1:8" ht="15.75">
      <c r="A81" s="27">
        <v>72</v>
      </c>
      <c r="B81" s="27" t="s">
        <v>1325</v>
      </c>
      <c r="C81" s="27" t="s">
        <v>44</v>
      </c>
      <c r="D81" s="27" t="s">
        <v>45</v>
      </c>
      <c r="E81" s="92">
        <v>15000</v>
      </c>
      <c r="F81" s="92">
        <v>6000</v>
      </c>
      <c r="G81" s="92">
        <v>4500</v>
      </c>
      <c r="H81" s="92">
        <v>3000</v>
      </c>
    </row>
    <row r="82" spans="1:8" ht="15.75">
      <c r="A82" s="27">
        <v>73</v>
      </c>
      <c r="B82" s="27" t="s">
        <v>1326</v>
      </c>
      <c r="C82" s="27" t="s">
        <v>44</v>
      </c>
      <c r="D82" s="27" t="s">
        <v>45</v>
      </c>
      <c r="E82" s="92">
        <v>20000</v>
      </c>
      <c r="F82" s="92">
        <v>8000</v>
      </c>
      <c r="G82" s="92">
        <v>6000</v>
      </c>
      <c r="H82" s="92">
        <v>4000</v>
      </c>
    </row>
    <row r="83" spans="1:8" ht="15.75">
      <c r="A83" s="27">
        <v>74</v>
      </c>
      <c r="B83" s="27" t="s">
        <v>1327</v>
      </c>
      <c r="C83" s="27" t="s">
        <v>44</v>
      </c>
      <c r="D83" s="27" t="s">
        <v>45</v>
      </c>
      <c r="E83" s="92">
        <v>20000</v>
      </c>
      <c r="F83" s="92">
        <v>8000</v>
      </c>
      <c r="G83" s="92">
        <v>6000</v>
      </c>
      <c r="H83" s="92">
        <v>4000</v>
      </c>
    </row>
    <row r="84" spans="1:8" ht="15.75">
      <c r="A84" s="27">
        <v>75</v>
      </c>
      <c r="B84" s="27" t="s">
        <v>1328</v>
      </c>
      <c r="C84" s="27" t="s">
        <v>44</v>
      </c>
      <c r="D84" s="27" t="s">
        <v>45</v>
      </c>
      <c r="E84" s="92">
        <v>15000</v>
      </c>
      <c r="F84" s="92">
        <v>6000</v>
      </c>
      <c r="G84" s="92">
        <v>4500</v>
      </c>
      <c r="H84" s="92">
        <v>3000</v>
      </c>
    </row>
    <row r="85" spans="1:8" ht="15.75">
      <c r="A85" s="27">
        <v>76</v>
      </c>
      <c r="B85" s="27" t="s">
        <v>1329</v>
      </c>
      <c r="C85" s="27" t="s">
        <v>44</v>
      </c>
      <c r="D85" s="27" t="s">
        <v>45</v>
      </c>
      <c r="E85" s="92">
        <v>30000</v>
      </c>
      <c r="F85" s="92">
        <v>12000</v>
      </c>
      <c r="G85" s="92">
        <v>9000</v>
      </c>
      <c r="H85" s="92">
        <v>6000</v>
      </c>
    </row>
    <row r="86" spans="1:8" ht="15.75">
      <c r="A86" s="27">
        <v>77</v>
      </c>
      <c r="B86" s="27" t="s">
        <v>1330</v>
      </c>
      <c r="C86" s="27" t="s">
        <v>44</v>
      </c>
      <c r="D86" s="27" t="s">
        <v>45</v>
      </c>
      <c r="E86" s="92">
        <v>15000</v>
      </c>
      <c r="F86" s="92">
        <v>6000</v>
      </c>
      <c r="G86" s="92">
        <v>4500</v>
      </c>
      <c r="H86" s="92">
        <v>3000</v>
      </c>
    </row>
    <row r="87" spans="1:8" ht="31.5">
      <c r="A87" s="27">
        <v>78</v>
      </c>
      <c r="B87" s="27" t="s">
        <v>1331</v>
      </c>
      <c r="C87" s="27" t="s">
        <v>44</v>
      </c>
      <c r="D87" s="27" t="s">
        <v>45</v>
      </c>
      <c r="E87" s="92">
        <v>30000</v>
      </c>
      <c r="F87" s="92">
        <v>12000</v>
      </c>
      <c r="G87" s="92">
        <v>9000</v>
      </c>
      <c r="H87" s="92">
        <v>6000</v>
      </c>
    </row>
    <row r="88" spans="1:8" ht="15.6" customHeight="1">
      <c r="B88" s="138" t="s">
        <v>1332</v>
      </c>
      <c r="C88" s="136"/>
      <c r="D88" s="137"/>
      <c r="E88" s="92"/>
      <c r="F88" s="92"/>
      <c r="G88" s="92"/>
      <c r="H88" s="92"/>
    </row>
    <row r="89" spans="1:8" ht="15.75">
      <c r="A89" s="28"/>
      <c r="B89" s="397" t="s">
        <v>1333</v>
      </c>
      <c r="C89" s="397"/>
      <c r="D89" s="397"/>
      <c r="E89" s="92"/>
      <c r="F89" s="92"/>
      <c r="G89" s="92"/>
      <c r="H89" s="92"/>
    </row>
    <row r="90" spans="1:8" ht="31.5">
      <c r="A90" s="27">
        <v>79</v>
      </c>
      <c r="B90" s="26" t="s">
        <v>1334</v>
      </c>
      <c r="C90" s="26"/>
      <c r="D90" s="26"/>
      <c r="E90" s="92">
        <v>40000</v>
      </c>
      <c r="F90" s="92">
        <v>16000</v>
      </c>
      <c r="G90" s="92">
        <v>12000</v>
      </c>
      <c r="H90" s="92">
        <v>8000</v>
      </c>
    </row>
    <row r="91" spans="1:8" ht="31.5">
      <c r="A91" s="27">
        <v>80</v>
      </c>
      <c r="B91" s="26" t="s">
        <v>1335</v>
      </c>
      <c r="C91" s="26"/>
      <c r="D91" s="26"/>
      <c r="E91" s="92">
        <v>30000</v>
      </c>
      <c r="F91" s="92">
        <v>12000</v>
      </c>
      <c r="G91" s="92">
        <v>9000</v>
      </c>
      <c r="H91" s="92">
        <v>6000</v>
      </c>
    </row>
    <row r="92" spans="1:8" ht="31.5">
      <c r="A92" s="27">
        <v>81</v>
      </c>
      <c r="B92" s="26" t="s">
        <v>1336</v>
      </c>
      <c r="C92" s="26"/>
      <c r="D92" s="26"/>
      <c r="E92" s="92">
        <v>25000</v>
      </c>
      <c r="F92" s="92">
        <v>10000</v>
      </c>
      <c r="G92" s="92">
        <v>7500</v>
      </c>
      <c r="H92" s="92">
        <v>5000</v>
      </c>
    </row>
    <row r="93" spans="1:8" ht="15.75">
      <c r="A93" s="28"/>
      <c r="B93" s="397" t="s">
        <v>1337</v>
      </c>
      <c r="C93" s="397"/>
      <c r="D93" s="397"/>
      <c r="E93" s="92"/>
      <c r="F93" s="92"/>
      <c r="G93" s="92"/>
      <c r="H93" s="92"/>
    </row>
    <row r="94" spans="1:8" ht="31.5">
      <c r="A94" s="28">
        <v>82</v>
      </c>
      <c r="B94" s="26" t="s">
        <v>1338</v>
      </c>
      <c r="C94" s="87"/>
      <c r="D94" s="87"/>
      <c r="E94" s="92">
        <v>40000</v>
      </c>
      <c r="F94" s="92">
        <v>16000</v>
      </c>
      <c r="G94" s="92">
        <v>12000</v>
      </c>
      <c r="H94" s="92">
        <v>8000</v>
      </c>
    </row>
    <row r="95" spans="1:8" ht="31.5">
      <c r="A95" s="28">
        <v>83</v>
      </c>
      <c r="B95" s="26" t="s">
        <v>1339</v>
      </c>
      <c r="C95" s="26"/>
      <c r="D95" s="26"/>
      <c r="E95" s="92">
        <v>30000</v>
      </c>
      <c r="F95" s="92">
        <v>12000</v>
      </c>
      <c r="G95" s="92">
        <v>9000</v>
      </c>
      <c r="H95" s="92">
        <v>6000</v>
      </c>
    </row>
    <row r="96" spans="1:8" ht="31.5">
      <c r="A96" s="27">
        <v>84</v>
      </c>
      <c r="B96" s="26" t="s">
        <v>1340</v>
      </c>
      <c r="C96" s="26"/>
      <c r="D96" s="26"/>
      <c r="E96" s="92">
        <v>25000</v>
      </c>
      <c r="F96" s="92">
        <v>10000</v>
      </c>
      <c r="G96" s="92">
        <v>7500</v>
      </c>
      <c r="H96" s="92">
        <v>5000</v>
      </c>
    </row>
    <row r="97" spans="1:8" ht="31.5">
      <c r="A97" s="27">
        <v>85</v>
      </c>
      <c r="B97" s="26" t="s">
        <v>1341</v>
      </c>
      <c r="C97" s="26"/>
      <c r="D97" s="26"/>
      <c r="E97" s="92">
        <v>20000</v>
      </c>
      <c r="F97" s="92">
        <v>8000</v>
      </c>
      <c r="G97" s="92">
        <v>6000</v>
      </c>
      <c r="H97" s="92">
        <v>4000</v>
      </c>
    </row>
    <row r="98" spans="1:8" ht="31.5">
      <c r="A98" s="27">
        <v>86</v>
      </c>
      <c r="B98" s="26" t="s">
        <v>1336</v>
      </c>
      <c r="C98" s="26"/>
      <c r="D98" s="26"/>
      <c r="E98" s="92">
        <v>15000</v>
      </c>
      <c r="F98" s="92">
        <v>6000</v>
      </c>
      <c r="G98" s="92">
        <v>4500</v>
      </c>
      <c r="H98" s="92">
        <v>3000</v>
      </c>
    </row>
    <row r="99" spans="1:8" ht="47.25">
      <c r="A99" s="27">
        <v>87</v>
      </c>
      <c r="B99" s="26" t="s">
        <v>1342</v>
      </c>
      <c r="C99" s="26"/>
      <c r="D99" s="26"/>
      <c r="E99" s="92">
        <v>30000</v>
      </c>
      <c r="F99" s="92">
        <v>12000</v>
      </c>
      <c r="G99" s="92">
        <v>9000</v>
      </c>
      <c r="H99" s="92">
        <v>6000</v>
      </c>
    </row>
    <row r="100" spans="1:8" ht="15.75">
      <c r="A100" s="31"/>
      <c r="B100" s="105" t="s">
        <v>1343</v>
      </c>
      <c r="C100" s="31"/>
      <c r="D100" s="31"/>
      <c r="E100" s="92"/>
      <c r="F100" s="92"/>
      <c r="G100" s="92"/>
      <c r="H100" s="92"/>
    </row>
    <row r="101" spans="1:8" ht="31.5">
      <c r="A101" s="27">
        <v>88</v>
      </c>
      <c r="B101" s="88" t="s">
        <v>1344</v>
      </c>
      <c r="C101" s="89"/>
      <c r="D101" s="89"/>
      <c r="E101" s="92">
        <v>60000</v>
      </c>
      <c r="F101" s="92">
        <v>24000</v>
      </c>
      <c r="G101" s="92">
        <v>18000</v>
      </c>
      <c r="H101" s="92">
        <v>12000</v>
      </c>
    </row>
    <row r="102" spans="1:8" ht="31.5">
      <c r="A102" s="27">
        <v>89</v>
      </c>
      <c r="B102" s="88" t="s">
        <v>1345</v>
      </c>
      <c r="C102" s="89"/>
      <c r="D102" s="89"/>
      <c r="E102" s="92">
        <v>55000</v>
      </c>
      <c r="F102" s="92">
        <v>22000</v>
      </c>
      <c r="G102" s="92">
        <v>16500</v>
      </c>
      <c r="H102" s="92">
        <v>11000</v>
      </c>
    </row>
    <row r="103" spans="1:8" ht="31.5">
      <c r="A103" s="27">
        <v>90</v>
      </c>
      <c r="B103" s="88" t="s">
        <v>1346</v>
      </c>
      <c r="C103" s="89"/>
      <c r="D103" s="89"/>
      <c r="E103" s="92">
        <v>50000</v>
      </c>
      <c r="F103" s="92">
        <v>20000</v>
      </c>
      <c r="G103" s="92">
        <v>15000</v>
      </c>
      <c r="H103" s="92">
        <v>10000</v>
      </c>
    </row>
    <row r="104" spans="1:8" ht="16.350000000000001" customHeight="1">
      <c r="A104" s="28"/>
      <c r="B104" s="104" t="s">
        <v>1347</v>
      </c>
      <c r="C104" s="30"/>
      <c r="D104" s="30"/>
      <c r="E104" s="92"/>
      <c r="F104" s="92"/>
      <c r="G104" s="92"/>
      <c r="H104" s="92"/>
    </row>
    <row r="105" spans="1:8" ht="31.5">
      <c r="A105" s="27">
        <v>91</v>
      </c>
      <c r="B105" s="26" t="s">
        <v>1348</v>
      </c>
      <c r="C105" s="26"/>
      <c r="D105" s="26"/>
      <c r="E105" s="92">
        <v>30000</v>
      </c>
      <c r="F105" s="92">
        <v>12000</v>
      </c>
      <c r="G105" s="92">
        <v>9000</v>
      </c>
      <c r="H105" s="92">
        <v>6000</v>
      </c>
    </row>
    <row r="106" spans="1:8" ht="31.5">
      <c r="A106" s="27">
        <v>92</v>
      </c>
      <c r="B106" s="26" t="s">
        <v>1349</v>
      </c>
      <c r="C106" s="26"/>
      <c r="D106" s="26"/>
      <c r="E106" s="92">
        <v>25000</v>
      </c>
      <c r="F106" s="92">
        <v>10000</v>
      </c>
      <c r="G106" s="92">
        <v>7500</v>
      </c>
      <c r="H106" s="92">
        <v>5000</v>
      </c>
    </row>
    <row r="107" spans="1:8" ht="31.5">
      <c r="A107" s="27">
        <v>93</v>
      </c>
      <c r="B107" s="26" t="s">
        <v>1350</v>
      </c>
      <c r="C107" s="26"/>
      <c r="D107" s="26"/>
      <c r="E107" s="92">
        <v>20000</v>
      </c>
      <c r="F107" s="92">
        <v>8000</v>
      </c>
      <c r="G107" s="92">
        <v>6000</v>
      </c>
      <c r="H107" s="92">
        <v>4000</v>
      </c>
    </row>
    <row r="108" spans="1:8" ht="31.5">
      <c r="A108" s="27">
        <v>94</v>
      </c>
      <c r="B108" s="26" t="s">
        <v>1351</v>
      </c>
      <c r="C108" s="26"/>
      <c r="D108" s="26"/>
      <c r="E108" s="92">
        <v>15000</v>
      </c>
      <c r="F108" s="92">
        <v>6000</v>
      </c>
      <c r="G108" s="92">
        <v>4500</v>
      </c>
      <c r="H108" s="92">
        <v>3000</v>
      </c>
    </row>
    <row r="109" spans="1:8" ht="15.75">
      <c r="A109" s="27"/>
      <c r="B109" s="396" t="s">
        <v>1352</v>
      </c>
      <c r="C109" s="396"/>
      <c r="D109" s="396"/>
      <c r="E109" s="92"/>
      <c r="F109" s="92"/>
      <c r="G109" s="92"/>
      <c r="H109" s="92"/>
    </row>
    <row r="110" spans="1:8" ht="30">
      <c r="A110" s="27">
        <v>95</v>
      </c>
      <c r="B110" s="90" t="s">
        <v>1906</v>
      </c>
      <c r="C110" s="87"/>
      <c r="D110" s="87"/>
      <c r="E110" s="92">
        <v>25000</v>
      </c>
      <c r="F110" s="92">
        <v>10000</v>
      </c>
      <c r="G110" s="92">
        <v>7500</v>
      </c>
      <c r="H110" s="92">
        <v>5000</v>
      </c>
    </row>
    <row r="111" spans="1:8" ht="31.5">
      <c r="A111" s="27">
        <v>96</v>
      </c>
      <c r="B111" s="88" t="s">
        <v>1353</v>
      </c>
      <c r="C111" s="91"/>
      <c r="D111" s="91"/>
      <c r="E111" s="93">
        <v>20000</v>
      </c>
      <c r="F111" s="92">
        <v>8000</v>
      </c>
      <c r="G111" s="92">
        <v>6000</v>
      </c>
      <c r="H111" s="92">
        <v>4000</v>
      </c>
    </row>
    <row r="112" spans="1:8" ht="31.5">
      <c r="A112" s="27">
        <v>97</v>
      </c>
      <c r="B112" s="29" t="s">
        <v>1354</v>
      </c>
      <c r="C112" s="29"/>
      <c r="D112" s="29"/>
      <c r="E112" s="93">
        <v>15000</v>
      </c>
      <c r="F112" s="92">
        <v>6000</v>
      </c>
      <c r="G112" s="92">
        <v>4500</v>
      </c>
      <c r="H112" s="92">
        <v>3000</v>
      </c>
    </row>
    <row r="113" spans="1:8" ht="31.5">
      <c r="A113" s="27">
        <v>98</v>
      </c>
      <c r="B113" s="29" t="s">
        <v>1355</v>
      </c>
      <c r="C113" s="29"/>
      <c r="D113" s="29"/>
      <c r="E113" s="93">
        <v>12000</v>
      </c>
      <c r="F113" s="92">
        <v>4800</v>
      </c>
      <c r="G113" s="92">
        <v>3600</v>
      </c>
      <c r="H113" s="92">
        <v>2400</v>
      </c>
    </row>
    <row r="114" spans="1:8" ht="31.5">
      <c r="A114" s="27">
        <v>99</v>
      </c>
      <c r="B114" s="29" t="s">
        <v>1336</v>
      </c>
      <c r="C114" s="29"/>
      <c r="D114" s="29"/>
      <c r="E114" s="93">
        <v>10000</v>
      </c>
      <c r="F114" s="92">
        <v>4000</v>
      </c>
      <c r="G114" s="92">
        <v>3000</v>
      </c>
      <c r="H114" s="92">
        <v>2000</v>
      </c>
    </row>
  </sheetData>
  <mergeCells count="12">
    <mergeCell ref="A3:A5"/>
    <mergeCell ref="B3:D3"/>
    <mergeCell ref="E3:H4"/>
    <mergeCell ref="B4:B5"/>
    <mergeCell ref="C4:D4"/>
    <mergeCell ref="B109:D109"/>
    <mergeCell ref="B89:D89"/>
    <mergeCell ref="B93:D93"/>
    <mergeCell ref="A37:A40"/>
    <mergeCell ref="B37:B40"/>
    <mergeCell ref="A42:A43"/>
    <mergeCell ref="B42:B4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63"/>
  <sheetViews>
    <sheetView workbookViewId="0">
      <selection activeCell="R23" sqref="R23"/>
    </sheetView>
  </sheetViews>
  <sheetFormatPr defaultColWidth="8.85546875" defaultRowHeight="15"/>
  <cols>
    <col min="1" max="1" width="8.85546875" style="1"/>
    <col min="2" max="2" width="25.85546875" style="1" customWidth="1"/>
    <col min="3" max="3" width="20.7109375" style="1" customWidth="1"/>
    <col min="4" max="4" width="23.28515625" style="1" customWidth="1"/>
    <col min="5" max="16384" width="8.85546875" style="1"/>
  </cols>
  <sheetData>
    <row r="1" spans="1:8">
      <c r="A1" s="103" t="s">
        <v>1903</v>
      </c>
      <c r="B1" s="103"/>
      <c r="C1" s="103"/>
      <c r="D1" s="103"/>
      <c r="E1" s="98"/>
      <c r="F1" s="98"/>
      <c r="G1" s="98"/>
      <c r="H1" s="98"/>
    </row>
    <row r="2" spans="1:8">
      <c r="A2" s="99"/>
      <c r="B2" s="99"/>
      <c r="C2" s="99"/>
      <c r="D2" s="99"/>
      <c r="E2" s="100"/>
      <c r="F2" s="100"/>
      <c r="G2" s="100"/>
      <c r="H2" s="100"/>
    </row>
    <row r="3" spans="1:8" ht="15" customHeight="1">
      <c r="A3" s="380" t="s">
        <v>0</v>
      </c>
      <c r="B3" s="372" t="s">
        <v>1652</v>
      </c>
      <c r="C3" s="372"/>
      <c r="D3" s="372"/>
      <c r="E3" s="373" t="s">
        <v>1891</v>
      </c>
      <c r="F3" s="373"/>
      <c r="G3" s="373"/>
      <c r="H3" s="373"/>
    </row>
    <row r="4" spans="1:8">
      <c r="A4" s="380"/>
      <c r="B4" s="372" t="s">
        <v>1653</v>
      </c>
      <c r="C4" s="372" t="s">
        <v>1</v>
      </c>
      <c r="D4" s="372"/>
      <c r="E4" s="373"/>
      <c r="F4" s="373"/>
      <c r="G4" s="373"/>
      <c r="H4" s="373"/>
    </row>
    <row r="5" spans="1:8">
      <c r="A5" s="380"/>
      <c r="B5" s="372"/>
      <c r="C5" s="11" t="s">
        <v>2</v>
      </c>
      <c r="D5" s="11" t="s">
        <v>3</v>
      </c>
      <c r="E5" s="49" t="s">
        <v>4</v>
      </c>
      <c r="F5" s="49" t="s">
        <v>5</v>
      </c>
      <c r="G5" s="49" t="s">
        <v>6</v>
      </c>
      <c r="H5" s="49" t="s">
        <v>7</v>
      </c>
    </row>
    <row r="6" spans="1:8" ht="30">
      <c r="A6" s="106">
        <v>1</v>
      </c>
      <c r="B6" s="107" t="s">
        <v>1273</v>
      </c>
      <c r="C6" s="108" t="s">
        <v>1278</v>
      </c>
      <c r="D6" s="108" t="s">
        <v>1429</v>
      </c>
      <c r="E6" s="95">
        <v>25000</v>
      </c>
      <c r="F6" s="95">
        <v>15000</v>
      </c>
      <c r="G6" s="95">
        <v>12500</v>
      </c>
      <c r="H6" s="95">
        <v>10000</v>
      </c>
    </row>
    <row r="7" spans="1:8">
      <c r="A7" s="106">
        <v>2</v>
      </c>
      <c r="B7" s="107" t="s">
        <v>1430</v>
      </c>
      <c r="C7" s="108" t="s">
        <v>1431</v>
      </c>
      <c r="D7" s="108" t="s">
        <v>1432</v>
      </c>
      <c r="E7" s="95">
        <v>23000</v>
      </c>
      <c r="F7" s="95">
        <v>13800</v>
      </c>
      <c r="G7" s="95">
        <v>11500</v>
      </c>
      <c r="H7" s="95">
        <v>9200</v>
      </c>
    </row>
    <row r="8" spans="1:8">
      <c r="A8" s="106">
        <v>3</v>
      </c>
      <c r="B8" s="109" t="s">
        <v>1433</v>
      </c>
      <c r="C8" s="108" t="s">
        <v>44</v>
      </c>
      <c r="D8" s="108" t="s">
        <v>45</v>
      </c>
      <c r="E8" s="95">
        <v>15000</v>
      </c>
      <c r="F8" s="95">
        <v>9000</v>
      </c>
      <c r="G8" s="95">
        <v>7500</v>
      </c>
      <c r="H8" s="95">
        <v>6000</v>
      </c>
    </row>
    <row r="9" spans="1:8">
      <c r="A9" s="106">
        <v>4</v>
      </c>
      <c r="B9" s="109" t="s">
        <v>1434</v>
      </c>
      <c r="C9" s="108" t="s">
        <v>44</v>
      </c>
      <c r="D9" s="108" t="s">
        <v>45</v>
      </c>
      <c r="E9" s="110">
        <v>12000</v>
      </c>
      <c r="F9" s="95">
        <v>7200</v>
      </c>
      <c r="G9" s="95">
        <v>6000</v>
      </c>
      <c r="H9" s="95">
        <v>4800</v>
      </c>
    </row>
    <row r="10" spans="1:8">
      <c r="A10" s="106">
        <v>5</v>
      </c>
      <c r="B10" s="109" t="s">
        <v>1435</v>
      </c>
      <c r="C10" s="108" t="s">
        <v>44</v>
      </c>
      <c r="D10" s="108" t="s">
        <v>45</v>
      </c>
      <c r="E10" s="110">
        <v>12000</v>
      </c>
      <c r="F10" s="95">
        <v>7200</v>
      </c>
      <c r="G10" s="95">
        <v>6000</v>
      </c>
      <c r="H10" s="95">
        <v>4800</v>
      </c>
    </row>
    <row r="11" spans="1:8">
      <c r="A11" s="106">
        <v>6</v>
      </c>
      <c r="B11" s="109" t="s">
        <v>1436</v>
      </c>
      <c r="C11" s="108" t="s">
        <v>44</v>
      </c>
      <c r="D11" s="108" t="s">
        <v>45</v>
      </c>
      <c r="E11" s="95">
        <v>15000</v>
      </c>
      <c r="F11" s="95">
        <v>9000</v>
      </c>
      <c r="G11" s="95">
        <v>7500</v>
      </c>
      <c r="H11" s="95">
        <v>6000</v>
      </c>
    </row>
    <row r="12" spans="1:8" ht="30">
      <c r="A12" s="106">
        <v>7</v>
      </c>
      <c r="B12" s="109" t="s">
        <v>1437</v>
      </c>
      <c r="C12" s="108" t="s">
        <v>1438</v>
      </c>
      <c r="D12" s="108" t="s">
        <v>1439</v>
      </c>
      <c r="E12" s="95">
        <v>20000</v>
      </c>
      <c r="F12" s="95">
        <v>12000</v>
      </c>
      <c r="G12" s="95">
        <v>10000</v>
      </c>
      <c r="H12" s="95">
        <v>8000</v>
      </c>
    </row>
    <row r="13" spans="1:8">
      <c r="A13" s="106">
        <v>8</v>
      </c>
      <c r="B13" s="107" t="s">
        <v>1440</v>
      </c>
      <c r="C13" s="108" t="s">
        <v>44</v>
      </c>
      <c r="D13" s="108" t="s">
        <v>45</v>
      </c>
      <c r="E13" s="95">
        <v>15000</v>
      </c>
      <c r="F13" s="95">
        <v>9000</v>
      </c>
      <c r="G13" s="95">
        <v>7500</v>
      </c>
      <c r="H13" s="95">
        <v>6000</v>
      </c>
    </row>
    <row r="14" spans="1:8">
      <c r="A14" s="106">
        <v>9</v>
      </c>
      <c r="B14" s="109" t="s">
        <v>1441</v>
      </c>
      <c r="C14" s="108" t="s">
        <v>44</v>
      </c>
      <c r="D14" s="108" t="s">
        <v>45</v>
      </c>
      <c r="E14" s="95">
        <v>15000</v>
      </c>
      <c r="F14" s="95">
        <v>9000</v>
      </c>
      <c r="G14" s="95">
        <v>7500</v>
      </c>
      <c r="H14" s="95">
        <v>6000</v>
      </c>
    </row>
    <row r="15" spans="1:8">
      <c r="A15" s="106">
        <v>10</v>
      </c>
      <c r="B15" s="109" t="s">
        <v>1442</v>
      </c>
      <c r="C15" s="108" t="s">
        <v>44</v>
      </c>
      <c r="D15" s="108" t="s">
        <v>45</v>
      </c>
      <c r="E15" s="95">
        <v>10000</v>
      </c>
      <c r="F15" s="95">
        <v>6000</v>
      </c>
      <c r="G15" s="95">
        <v>5000</v>
      </c>
      <c r="H15" s="95">
        <v>4000</v>
      </c>
    </row>
    <row r="16" spans="1:8">
      <c r="A16" s="106">
        <v>11</v>
      </c>
      <c r="B16" s="109" t="s">
        <v>1443</v>
      </c>
      <c r="C16" s="108" t="s">
        <v>44</v>
      </c>
      <c r="D16" s="108" t="s">
        <v>45</v>
      </c>
      <c r="E16" s="95">
        <v>10000</v>
      </c>
      <c r="F16" s="95">
        <v>6000</v>
      </c>
      <c r="G16" s="95">
        <v>5000</v>
      </c>
      <c r="H16" s="95">
        <v>4000</v>
      </c>
    </row>
    <row r="17" spans="1:8">
      <c r="A17" s="106">
        <v>12</v>
      </c>
      <c r="B17" s="109" t="s">
        <v>1444</v>
      </c>
      <c r="C17" s="108" t="s">
        <v>44</v>
      </c>
      <c r="D17" s="108" t="s">
        <v>45</v>
      </c>
      <c r="E17" s="95">
        <v>10000</v>
      </c>
      <c r="F17" s="95">
        <v>6000</v>
      </c>
      <c r="G17" s="95">
        <v>5000</v>
      </c>
      <c r="H17" s="95">
        <v>4000</v>
      </c>
    </row>
    <row r="18" spans="1:8">
      <c r="A18" s="106">
        <v>13</v>
      </c>
      <c r="B18" s="109" t="s">
        <v>1445</v>
      </c>
      <c r="C18" s="108" t="s">
        <v>44</v>
      </c>
      <c r="D18" s="108" t="s">
        <v>45</v>
      </c>
      <c r="E18" s="95">
        <v>10000</v>
      </c>
      <c r="F18" s="95">
        <v>6000</v>
      </c>
      <c r="G18" s="95">
        <v>5000</v>
      </c>
      <c r="H18" s="95">
        <v>4000</v>
      </c>
    </row>
    <row r="19" spans="1:8">
      <c r="A19" s="106">
        <v>14</v>
      </c>
      <c r="B19" s="109" t="s">
        <v>1446</v>
      </c>
      <c r="C19" s="108" t="s">
        <v>44</v>
      </c>
      <c r="D19" s="108" t="s">
        <v>45</v>
      </c>
      <c r="E19" s="95">
        <v>10000</v>
      </c>
      <c r="F19" s="95">
        <v>6000</v>
      </c>
      <c r="G19" s="95">
        <v>5000</v>
      </c>
      <c r="H19" s="95">
        <v>4000</v>
      </c>
    </row>
    <row r="20" spans="1:8">
      <c r="A20" s="106">
        <v>15</v>
      </c>
      <c r="B20" s="109" t="s">
        <v>1447</v>
      </c>
      <c r="C20" s="108" t="s">
        <v>44</v>
      </c>
      <c r="D20" s="108" t="s">
        <v>45</v>
      </c>
      <c r="E20" s="95">
        <v>10000</v>
      </c>
      <c r="F20" s="95">
        <v>6000</v>
      </c>
      <c r="G20" s="95">
        <v>5000</v>
      </c>
      <c r="H20" s="95">
        <v>4000</v>
      </c>
    </row>
    <row r="21" spans="1:8">
      <c r="A21" s="106">
        <v>16</v>
      </c>
      <c r="B21" s="109" t="s">
        <v>1448</v>
      </c>
      <c r="C21" s="108" t="s">
        <v>44</v>
      </c>
      <c r="D21" s="108" t="s">
        <v>45</v>
      </c>
      <c r="E21" s="95">
        <v>10000</v>
      </c>
      <c r="F21" s="95">
        <v>6000</v>
      </c>
      <c r="G21" s="95">
        <v>5000</v>
      </c>
      <c r="H21" s="95">
        <v>4000</v>
      </c>
    </row>
    <row r="22" spans="1:8" ht="30">
      <c r="A22" s="106">
        <v>17</v>
      </c>
      <c r="B22" s="109" t="s">
        <v>1449</v>
      </c>
      <c r="C22" s="108"/>
      <c r="D22" s="108"/>
      <c r="E22" s="95">
        <v>16000</v>
      </c>
      <c r="F22" s="95">
        <v>9600</v>
      </c>
      <c r="G22" s="95">
        <v>8000</v>
      </c>
      <c r="H22" s="95">
        <v>6400</v>
      </c>
    </row>
    <row r="23" spans="1:8" ht="30">
      <c r="A23" s="106">
        <v>18</v>
      </c>
      <c r="B23" s="109" t="s">
        <v>1450</v>
      </c>
      <c r="C23" s="108"/>
      <c r="D23" s="108"/>
      <c r="E23" s="95">
        <v>15000</v>
      </c>
      <c r="F23" s="95">
        <v>9000</v>
      </c>
      <c r="G23" s="95">
        <v>7500</v>
      </c>
      <c r="H23" s="95">
        <v>6000</v>
      </c>
    </row>
    <row r="24" spans="1:8" ht="30">
      <c r="A24" s="106">
        <v>19</v>
      </c>
      <c r="B24" s="109" t="s">
        <v>1451</v>
      </c>
      <c r="C24" s="108"/>
      <c r="D24" s="108"/>
      <c r="E24" s="95">
        <v>14000</v>
      </c>
      <c r="F24" s="95">
        <v>8400</v>
      </c>
      <c r="G24" s="95">
        <v>7000</v>
      </c>
      <c r="H24" s="95">
        <v>5600</v>
      </c>
    </row>
    <row r="25" spans="1:8" ht="30">
      <c r="A25" s="106">
        <v>20</v>
      </c>
      <c r="B25" s="109" t="s">
        <v>1452</v>
      </c>
      <c r="C25" s="108"/>
      <c r="D25" s="108"/>
      <c r="E25" s="95">
        <v>11000</v>
      </c>
      <c r="F25" s="95">
        <v>6600</v>
      </c>
      <c r="G25" s="95">
        <v>5500</v>
      </c>
      <c r="H25" s="95">
        <v>4400</v>
      </c>
    </row>
    <row r="26" spans="1:8" ht="30">
      <c r="A26" s="106">
        <v>21</v>
      </c>
      <c r="B26" s="109" t="s">
        <v>1453</v>
      </c>
      <c r="C26" s="108"/>
      <c r="D26" s="108"/>
      <c r="E26" s="95">
        <v>10000</v>
      </c>
      <c r="F26" s="95">
        <v>6000</v>
      </c>
      <c r="G26" s="95">
        <v>5000</v>
      </c>
      <c r="H26" s="95">
        <v>4000</v>
      </c>
    </row>
    <row r="27" spans="1:8" ht="30">
      <c r="A27" s="106">
        <v>22</v>
      </c>
      <c r="B27" s="109" t="s">
        <v>1454</v>
      </c>
      <c r="C27" s="108"/>
      <c r="D27" s="108"/>
      <c r="E27" s="95">
        <v>9000</v>
      </c>
      <c r="F27" s="95">
        <v>5400</v>
      </c>
      <c r="G27" s="95">
        <v>4500</v>
      </c>
      <c r="H27" s="95">
        <v>3600</v>
      </c>
    </row>
    <row r="28" spans="1:8">
      <c r="A28" s="101" t="s">
        <v>1455</v>
      </c>
      <c r="B28" s="111" t="s">
        <v>1456</v>
      </c>
      <c r="C28" s="101"/>
      <c r="D28" s="101"/>
      <c r="E28" s="95"/>
      <c r="F28" s="95"/>
      <c r="G28" s="95"/>
      <c r="H28" s="95"/>
    </row>
    <row r="29" spans="1:8" ht="30">
      <c r="A29" s="112">
        <v>1</v>
      </c>
      <c r="B29" s="113" t="s">
        <v>1457</v>
      </c>
      <c r="C29" s="106" t="s">
        <v>1458</v>
      </c>
      <c r="D29" s="106" t="s">
        <v>1459</v>
      </c>
      <c r="E29" s="95">
        <v>15000</v>
      </c>
      <c r="F29" s="95">
        <v>9000</v>
      </c>
      <c r="G29" s="95">
        <v>7500</v>
      </c>
      <c r="H29" s="95">
        <v>6000</v>
      </c>
    </row>
    <row r="30" spans="1:8" ht="30">
      <c r="A30" s="112">
        <v>2</v>
      </c>
      <c r="B30" s="113" t="s">
        <v>1460</v>
      </c>
      <c r="C30" s="106" t="s">
        <v>1461</v>
      </c>
      <c r="D30" s="106" t="s">
        <v>1462</v>
      </c>
      <c r="E30" s="95">
        <v>15000</v>
      </c>
      <c r="F30" s="95">
        <v>9000</v>
      </c>
      <c r="G30" s="95">
        <v>7500</v>
      </c>
      <c r="H30" s="95">
        <v>6000</v>
      </c>
    </row>
    <row r="31" spans="1:8" ht="30">
      <c r="A31" s="112">
        <v>3</v>
      </c>
      <c r="B31" s="113" t="s">
        <v>1463</v>
      </c>
      <c r="C31" s="106" t="s">
        <v>1464</v>
      </c>
      <c r="D31" s="106" t="s">
        <v>1465</v>
      </c>
      <c r="E31" s="95">
        <v>15000</v>
      </c>
      <c r="F31" s="95">
        <v>9000</v>
      </c>
      <c r="G31" s="95">
        <v>7500</v>
      </c>
      <c r="H31" s="95">
        <v>6000</v>
      </c>
    </row>
    <row r="32" spans="1:8" ht="30">
      <c r="A32" s="112">
        <v>4</v>
      </c>
      <c r="B32" s="114" t="s">
        <v>1466</v>
      </c>
      <c r="C32" s="106" t="s">
        <v>1467</v>
      </c>
      <c r="D32" s="106" t="s">
        <v>1468</v>
      </c>
      <c r="E32" s="95">
        <v>15000</v>
      </c>
      <c r="F32" s="95">
        <v>9000</v>
      </c>
      <c r="G32" s="95">
        <v>7500</v>
      </c>
      <c r="H32" s="95">
        <v>6000</v>
      </c>
    </row>
    <row r="33" spans="1:8" ht="30">
      <c r="A33" s="112">
        <v>5</v>
      </c>
      <c r="B33" s="114" t="s">
        <v>1469</v>
      </c>
      <c r="C33" s="106" t="s">
        <v>1470</v>
      </c>
      <c r="D33" s="106" t="s">
        <v>1471</v>
      </c>
      <c r="E33" s="95">
        <v>11000</v>
      </c>
      <c r="F33" s="95">
        <v>6600</v>
      </c>
      <c r="G33" s="95">
        <v>5500</v>
      </c>
      <c r="H33" s="95">
        <v>4400</v>
      </c>
    </row>
    <row r="34" spans="1:8" ht="30">
      <c r="A34" s="112">
        <v>6</v>
      </c>
      <c r="B34" s="114" t="s">
        <v>1472</v>
      </c>
      <c r="C34" s="106" t="s">
        <v>1473</v>
      </c>
      <c r="D34" s="106" t="s">
        <v>1474</v>
      </c>
      <c r="E34" s="95">
        <v>10000</v>
      </c>
      <c r="F34" s="95">
        <v>6000</v>
      </c>
      <c r="G34" s="95">
        <v>5000</v>
      </c>
      <c r="H34" s="95">
        <v>4000</v>
      </c>
    </row>
    <row r="35" spans="1:8" ht="30">
      <c r="A35" s="112">
        <v>7</v>
      </c>
      <c r="B35" s="114" t="s">
        <v>1475</v>
      </c>
      <c r="C35" s="106" t="s">
        <v>1476</v>
      </c>
      <c r="D35" s="106" t="s">
        <v>1477</v>
      </c>
      <c r="E35" s="95">
        <v>10000</v>
      </c>
      <c r="F35" s="95">
        <v>6000</v>
      </c>
      <c r="G35" s="95">
        <v>5000</v>
      </c>
      <c r="H35" s="95">
        <v>4000</v>
      </c>
    </row>
    <row r="36" spans="1:8">
      <c r="A36" s="112">
        <v>8</v>
      </c>
      <c r="B36" s="114" t="s">
        <v>1478</v>
      </c>
      <c r="C36" s="114"/>
      <c r="D36" s="114"/>
      <c r="E36" s="95">
        <v>11000</v>
      </c>
      <c r="F36" s="95">
        <v>6600</v>
      </c>
      <c r="G36" s="95">
        <v>5500</v>
      </c>
      <c r="H36" s="95">
        <v>4400</v>
      </c>
    </row>
    <row r="37" spans="1:8">
      <c r="A37" s="112">
        <v>9</v>
      </c>
      <c r="B37" s="114" t="s">
        <v>1479</v>
      </c>
      <c r="C37" s="114"/>
      <c r="D37" s="114"/>
      <c r="E37" s="95">
        <v>11000</v>
      </c>
      <c r="F37" s="95">
        <v>6600</v>
      </c>
      <c r="G37" s="95">
        <v>5500</v>
      </c>
      <c r="H37" s="95">
        <v>4400</v>
      </c>
    </row>
    <row r="38" spans="1:8">
      <c r="A38" s="101" t="s">
        <v>1480</v>
      </c>
      <c r="B38" s="111" t="s">
        <v>1481</v>
      </c>
      <c r="C38" s="101"/>
      <c r="D38" s="101"/>
      <c r="E38" s="95"/>
      <c r="F38" s="95"/>
      <c r="G38" s="95"/>
      <c r="H38" s="95"/>
    </row>
    <row r="39" spans="1:8">
      <c r="A39" s="112">
        <v>1</v>
      </c>
      <c r="B39" s="114" t="s">
        <v>543</v>
      </c>
      <c r="C39" s="106" t="s">
        <v>1482</v>
      </c>
      <c r="D39" s="106" t="s">
        <v>1483</v>
      </c>
      <c r="E39" s="102">
        <v>20000</v>
      </c>
      <c r="F39" s="95">
        <v>12000</v>
      </c>
      <c r="G39" s="95">
        <v>10000</v>
      </c>
      <c r="H39" s="95">
        <v>8000</v>
      </c>
    </row>
    <row r="40" spans="1:8">
      <c r="A40" s="112">
        <v>2</v>
      </c>
      <c r="B40" s="114" t="s">
        <v>1484</v>
      </c>
      <c r="C40" s="106" t="s">
        <v>1485</v>
      </c>
      <c r="D40" s="106" t="s">
        <v>1476</v>
      </c>
      <c r="E40" s="102">
        <v>20000</v>
      </c>
      <c r="F40" s="95">
        <v>12000</v>
      </c>
      <c r="G40" s="95">
        <v>10000</v>
      </c>
      <c r="H40" s="95">
        <v>8000</v>
      </c>
    </row>
    <row r="41" spans="1:8" ht="60">
      <c r="A41" s="112">
        <v>3</v>
      </c>
      <c r="B41" s="114" t="s">
        <v>1486</v>
      </c>
      <c r="C41" s="106" t="s">
        <v>1487</v>
      </c>
      <c r="D41" s="106" t="s">
        <v>1488</v>
      </c>
      <c r="E41" s="102">
        <v>11000</v>
      </c>
      <c r="F41" s="95">
        <v>6600</v>
      </c>
      <c r="G41" s="95">
        <v>5500</v>
      </c>
      <c r="H41" s="95">
        <v>4400</v>
      </c>
    </row>
    <row r="42" spans="1:8" ht="45">
      <c r="A42" s="112">
        <v>4</v>
      </c>
      <c r="B42" s="114" t="s">
        <v>1489</v>
      </c>
      <c r="C42" s="106" t="s">
        <v>1490</v>
      </c>
      <c r="D42" s="106" t="s">
        <v>1491</v>
      </c>
      <c r="E42" s="102">
        <v>11000</v>
      </c>
      <c r="F42" s="95">
        <v>6600</v>
      </c>
      <c r="G42" s="95">
        <v>5500</v>
      </c>
      <c r="H42" s="95">
        <v>4400</v>
      </c>
    </row>
    <row r="43" spans="1:8" ht="30">
      <c r="A43" s="112">
        <v>5</v>
      </c>
      <c r="B43" s="114" t="s">
        <v>1492</v>
      </c>
      <c r="C43" s="106" t="s">
        <v>1493</v>
      </c>
      <c r="D43" s="106" t="s">
        <v>1494</v>
      </c>
      <c r="E43" s="102">
        <v>11000</v>
      </c>
      <c r="F43" s="95">
        <v>6600</v>
      </c>
      <c r="G43" s="95">
        <v>5500</v>
      </c>
      <c r="H43" s="95">
        <v>4400</v>
      </c>
    </row>
    <row r="44" spans="1:8" ht="30">
      <c r="A44" s="112">
        <v>6</v>
      </c>
      <c r="B44" s="114" t="s">
        <v>1495</v>
      </c>
      <c r="C44" s="106" t="s">
        <v>1496</v>
      </c>
      <c r="D44" s="106" t="s">
        <v>1497</v>
      </c>
      <c r="E44" s="102">
        <v>11000</v>
      </c>
      <c r="F44" s="95">
        <v>6600</v>
      </c>
      <c r="G44" s="95">
        <v>5500</v>
      </c>
      <c r="H44" s="95">
        <v>4400</v>
      </c>
    </row>
    <row r="45" spans="1:8" ht="30">
      <c r="A45" s="112">
        <v>7</v>
      </c>
      <c r="B45" s="114" t="s">
        <v>1498</v>
      </c>
      <c r="C45" s="106" t="s">
        <v>1499</v>
      </c>
      <c r="D45" s="106" t="s">
        <v>1500</v>
      </c>
      <c r="E45" s="102">
        <v>11000</v>
      </c>
      <c r="F45" s="95">
        <v>6600</v>
      </c>
      <c r="G45" s="95">
        <v>5500</v>
      </c>
      <c r="H45" s="95">
        <v>4400</v>
      </c>
    </row>
    <row r="46" spans="1:8" ht="45">
      <c r="A46" s="112">
        <v>8</v>
      </c>
      <c r="B46" s="114" t="s">
        <v>1501</v>
      </c>
      <c r="C46" s="106" t="s">
        <v>1502</v>
      </c>
      <c r="D46" s="106" t="s">
        <v>1503</v>
      </c>
      <c r="E46" s="102">
        <v>11000</v>
      </c>
      <c r="F46" s="95">
        <v>6600</v>
      </c>
      <c r="G46" s="95">
        <v>5500</v>
      </c>
      <c r="H46" s="95">
        <v>4400</v>
      </c>
    </row>
    <row r="47" spans="1:8" ht="60">
      <c r="A47" s="112">
        <v>9</v>
      </c>
      <c r="B47" s="114" t="s">
        <v>1504</v>
      </c>
      <c r="C47" s="106" t="s">
        <v>1505</v>
      </c>
      <c r="D47" s="106" t="s">
        <v>1503</v>
      </c>
      <c r="E47" s="102">
        <v>11000</v>
      </c>
      <c r="F47" s="95">
        <v>6600</v>
      </c>
      <c r="G47" s="95">
        <v>5500</v>
      </c>
      <c r="H47" s="95">
        <v>4400</v>
      </c>
    </row>
    <row r="48" spans="1:8" ht="75">
      <c r="A48" s="112">
        <v>10</v>
      </c>
      <c r="B48" s="114" t="s">
        <v>1506</v>
      </c>
      <c r="C48" s="106" t="s">
        <v>1507</v>
      </c>
      <c r="D48" s="106" t="s">
        <v>1503</v>
      </c>
      <c r="E48" s="102">
        <v>11000</v>
      </c>
      <c r="F48" s="95">
        <v>6600</v>
      </c>
      <c r="G48" s="95">
        <v>5500</v>
      </c>
      <c r="H48" s="95">
        <v>4400</v>
      </c>
    </row>
    <row r="49" spans="1:8">
      <c r="A49" s="399">
        <v>11</v>
      </c>
      <c r="B49" s="400" t="s">
        <v>1508</v>
      </c>
      <c r="C49" s="401" t="s">
        <v>1509</v>
      </c>
      <c r="D49" s="401"/>
      <c r="E49" s="95">
        <v>11000</v>
      </c>
      <c r="F49" s="95"/>
      <c r="G49" s="95"/>
      <c r="H49" s="95"/>
    </row>
    <row r="50" spans="1:8">
      <c r="A50" s="399"/>
      <c r="B50" s="400"/>
      <c r="C50" s="401" t="s">
        <v>1510</v>
      </c>
      <c r="D50" s="401"/>
      <c r="E50" s="96">
        <v>10000</v>
      </c>
      <c r="F50" s="95"/>
      <c r="G50" s="95"/>
      <c r="H50" s="95"/>
    </row>
    <row r="51" spans="1:8">
      <c r="A51" s="399"/>
      <c r="B51" s="400"/>
      <c r="C51" s="401" t="s">
        <v>1511</v>
      </c>
      <c r="D51" s="401"/>
      <c r="E51" s="96">
        <v>10000</v>
      </c>
      <c r="F51" s="95"/>
      <c r="G51" s="95"/>
      <c r="H51" s="95"/>
    </row>
    <row r="52" spans="1:8">
      <c r="A52" s="399"/>
      <c r="B52" s="400"/>
      <c r="C52" s="401" t="s">
        <v>1512</v>
      </c>
      <c r="D52" s="401"/>
      <c r="E52" s="96">
        <v>10000</v>
      </c>
      <c r="F52" s="95"/>
      <c r="G52" s="95"/>
      <c r="H52" s="95"/>
    </row>
    <row r="53" spans="1:8">
      <c r="A53" s="399">
        <v>12</v>
      </c>
      <c r="B53" s="400" t="s">
        <v>1513</v>
      </c>
      <c r="C53" s="401" t="s">
        <v>1514</v>
      </c>
      <c r="D53" s="401"/>
      <c r="E53" s="95">
        <v>11000</v>
      </c>
      <c r="F53" s="95"/>
      <c r="G53" s="95"/>
      <c r="H53" s="95"/>
    </row>
    <row r="54" spans="1:8">
      <c r="A54" s="399"/>
      <c r="B54" s="400"/>
      <c r="C54" s="401" t="s">
        <v>1515</v>
      </c>
      <c r="D54" s="401"/>
      <c r="E54" s="95">
        <v>11000</v>
      </c>
      <c r="F54" s="95"/>
      <c r="G54" s="95"/>
      <c r="H54" s="95"/>
    </row>
    <row r="55" spans="1:8">
      <c r="A55" s="399"/>
      <c r="B55" s="400"/>
      <c r="C55" s="401" t="s">
        <v>1516</v>
      </c>
      <c r="D55" s="401"/>
      <c r="E55" s="95">
        <v>11000</v>
      </c>
      <c r="F55" s="95"/>
      <c r="G55" s="95"/>
      <c r="H55" s="95"/>
    </row>
    <row r="56" spans="1:8">
      <c r="A56" s="101" t="s">
        <v>1517</v>
      </c>
      <c r="B56" s="111" t="s">
        <v>1518</v>
      </c>
      <c r="C56" s="101"/>
      <c r="D56" s="101"/>
      <c r="E56" s="97"/>
      <c r="F56" s="95"/>
      <c r="G56" s="95"/>
      <c r="H56" s="95"/>
    </row>
    <row r="57" spans="1:8">
      <c r="A57" s="112">
        <v>1</v>
      </c>
      <c r="B57" s="114" t="s">
        <v>1519</v>
      </c>
      <c r="C57" s="106" t="s">
        <v>1470</v>
      </c>
      <c r="D57" s="106" t="s">
        <v>1520</v>
      </c>
      <c r="E57" s="102">
        <v>12000</v>
      </c>
      <c r="F57" s="95">
        <v>7200</v>
      </c>
      <c r="G57" s="95">
        <v>6000</v>
      </c>
      <c r="H57" s="95">
        <v>4800</v>
      </c>
    </row>
    <row r="58" spans="1:8">
      <c r="A58" s="112">
        <v>2</v>
      </c>
      <c r="B58" s="114" t="s">
        <v>1521</v>
      </c>
      <c r="C58" s="106" t="s">
        <v>1522</v>
      </c>
      <c r="D58" s="106" t="s">
        <v>1523</v>
      </c>
      <c r="E58" s="102">
        <v>12000</v>
      </c>
      <c r="F58" s="95">
        <v>7200</v>
      </c>
      <c r="G58" s="95">
        <v>6000</v>
      </c>
      <c r="H58" s="95">
        <v>4800</v>
      </c>
    </row>
    <row r="59" spans="1:8">
      <c r="A59" s="112">
        <v>3</v>
      </c>
      <c r="B59" s="114" t="s">
        <v>1524</v>
      </c>
      <c r="C59" s="106" t="s">
        <v>1525</v>
      </c>
      <c r="D59" s="106" t="s">
        <v>1526</v>
      </c>
      <c r="E59" s="102">
        <v>10000</v>
      </c>
      <c r="F59" s="95">
        <v>6000</v>
      </c>
      <c r="G59" s="95">
        <v>5000</v>
      </c>
      <c r="H59" s="95">
        <v>4000</v>
      </c>
    </row>
    <row r="60" spans="1:8">
      <c r="A60" s="112">
        <v>4</v>
      </c>
      <c r="B60" s="114" t="s">
        <v>1527</v>
      </c>
      <c r="C60" s="106" t="s">
        <v>1528</v>
      </c>
      <c r="D60" s="106" t="s">
        <v>1529</v>
      </c>
      <c r="E60" s="102">
        <v>10000</v>
      </c>
      <c r="F60" s="95">
        <v>6000</v>
      </c>
      <c r="G60" s="95">
        <v>5000</v>
      </c>
      <c r="H60" s="95">
        <v>4000</v>
      </c>
    </row>
    <row r="61" spans="1:8">
      <c r="A61" s="112">
        <v>5</v>
      </c>
      <c r="B61" s="114" t="s">
        <v>1530</v>
      </c>
      <c r="C61" s="106"/>
      <c r="D61" s="106"/>
      <c r="E61" s="102">
        <v>10000</v>
      </c>
      <c r="F61" s="95">
        <v>6000</v>
      </c>
      <c r="G61" s="95">
        <v>5000</v>
      </c>
      <c r="H61" s="95">
        <v>4000</v>
      </c>
    </row>
    <row r="62" spans="1:8">
      <c r="A62" s="112">
        <v>6</v>
      </c>
      <c r="B62" s="114" t="s">
        <v>1531</v>
      </c>
      <c r="C62" s="106"/>
      <c r="D62" s="106"/>
      <c r="E62" s="102">
        <v>10000</v>
      </c>
      <c r="F62" s="95">
        <v>6000</v>
      </c>
      <c r="G62" s="95">
        <v>5000</v>
      </c>
      <c r="H62" s="95">
        <v>4000</v>
      </c>
    </row>
    <row r="63" spans="1:8">
      <c r="A63" s="112">
        <v>7</v>
      </c>
      <c r="B63" s="114" t="s">
        <v>1532</v>
      </c>
      <c r="C63" s="106"/>
      <c r="D63" s="106"/>
      <c r="E63" s="102">
        <v>10000</v>
      </c>
      <c r="F63" s="95">
        <v>6000</v>
      </c>
      <c r="G63" s="95">
        <v>5000</v>
      </c>
      <c r="H63" s="95">
        <v>4000</v>
      </c>
    </row>
  </sheetData>
  <mergeCells count="16">
    <mergeCell ref="A53:A55"/>
    <mergeCell ref="B53:B55"/>
    <mergeCell ref="C55:D55"/>
    <mergeCell ref="C50:D50"/>
    <mergeCell ref="C51:D51"/>
    <mergeCell ref="C52:D52"/>
    <mergeCell ref="C53:D53"/>
    <mergeCell ref="C54:D54"/>
    <mergeCell ref="A49:A52"/>
    <mergeCell ref="B49:B52"/>
    <mergeCell ref="C49:D49"/>
    <mergeCell ref="A3:A5"/>
    <mergeCell ref="B3:D3"/>
    <mergeCell ref="B4:B5"/>
    <mergeCell ref="C4:D4"/>
    <mergeCell ref="E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1. P. Thuỷ Nguyên</vt:lpstr>
      <vt:lpstr>2. P. Thiên Hương</vt:lpstr>
      <vt:lpstr>3. P. Hoà Bình</vt:lpstr>
      <vt:lpstr>4. P. Nam Triệu</vt:lpstr>
      <vt:lpstr>5. P. Bạch Đằng</vt:lpstr>
      <vt:lpstr>6. P. Lưu Kiếm</vt:lpstr>
      <vt:lpstr>7. P. Lê Ích Mộc</vt:lpstr>
      <vt:lpstr>8. P. Hồng Bàng</vt:lpstr>
      <vt:lpstr>9. P. Hồng An</vt:lpstr>
      <vt:lpstr>10. P. Ngô Quyền</vt:lpstr>
      <vt:lpstr>11. P. Gia Viên</vt:lpstr>
      <vt:lpstr>12. Lê Chân</vt:lpstr>
      <vt:lpstr>13. An Biên</vt:lpstr>
      <vt:lpstr>14. P. Hải An</vt:lpstr>
      <vt:lpstr>15. P. Đông Hải</vt:lpstr>
      <vt:lpstr>16. P. Kiến An</vt:lpstr>
      <vt:lpstr>17. P. Phù Liễn</vt:lpstr>
      <vt:lpstr>18. P. Nam Đồ Sơn</vt:lpstr>
      <vt:lpstr>19. P. Đồ Sơn</vt:lpstr>
      <vt:lpstr>20. P. Hưng Đạo</vt:lpstr>
      <vt:lpstr>21. P. Dương Kinh</vt:lpstr>
      <vt:lpstr>22. P. An Dương</vt:lpstr>
      <vt:lpstr>23. P. An Hải</vt:lpstr>
      <vt:lpstr>24. P. An Phong</vt:lpstr>
      <vt:lpstr>25. P. Hải Dương </vt:lpstr>
      <vt:lpstr>26. P. Lê Thanh Nghị</vt:lpstr>
      <vt:lpstr>27. P. Việt Hòa</vt:lpstr>
      <vt:lpstr>28. P. Thành Đông</vt:lpstr>
      <vt:lpstr>29. P. Nam Đồng</vt:lpstr>
      <vt:lpstr>30. P Tân Hưng </vt:lpstr>
      <vt:lpstr>31. P. Thạch Khôi</vt:lpstr>
      <vt:lpstr>32. P. Tứ Minh</vt:lpstr>
      <vt:lpstr>33. P. Ái Quốc </vt:lpstr>
      <vt:lpstr>34. P. Chu Văn An </vt:lpstr>
      <vt:lpstr>35. P. Chí Linh</vt:lpstr>
      <vt:lpstr>36. P. Trần Hưng Đạo</vt:lpstr>
      <vt:lpstr>37. P. Phường Nguyễn Trãi</vt:lpstr>
      <vt:lpstr>38. P. Trần Nhân Tông</vt:lpstr>
      <vt:lpstr>39. P. Lê Đại Hành</vt:lpstr>
      <vt:lpstr>40. P. Kinh Môn</vt:lpstr>
      <vt:lpstr>41. Nguyễn Đại Năng</vt:lpstr>
      <vt:lpstr>42. P. Trần Liễu</vt:lpstr>
      <vt:lpstr>43. P.  Bắc An Phụ</vt:lpstr>
      <vt:lpstr>44. Phường Phạm Sư Mạnh</vt:lpstr>
      <vt:lpstr>45. P.Nhị Chiểu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Doan</dc:creator>
  <cp:lastModifiedBy>PC</cp:lastModifiedBy>
  <cp:lastPrinted>2025-11-09T09:14:05Z</cp:lastPrinted>
  <dcterms:created xsi:type="dcterms:W3CDTF">2025-11-07T02:48:09Z</dcterms:created>
  <dcterms:modified xsi:type="dcterms:W3CDTF">2025-11-11T03:30:49Z</dcterms:modified>
</cp:coreProperties>
</file>